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あ\"/>
    </mc:Choice>
  </mc:AlternateContent>
  <xr:revisionPtr revIDLastSave="0" documentId="13_ncr:1_{5F367EE7-8096-43BD-8CF7-E5B1C0B0E712}" xr6:coauthVersionLast="36" xr6:coauthVersionMax="36" xr10:uidLastSave="{00000000-0000-0000-0000-000000000000}"/>
  <bookViews>
    <workbookView xWindow="0" yWindow="0" windowWidth="20490" windowHeight="75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<sst xmlns="http://schemas.openxmlformats.org/spreadsheetml/2006/main" count="1153" uniqueCount="599">
  <si>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</si>
  <si>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</si>
  <si>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</si>
  <si>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</si>
  <si>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</si>
  <si>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</si>
  <si>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</si>
  <si>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</si>
  <si>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</si>
  <si>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</si>
  <si>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</si>
  <si>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</si>
  <si>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</si>
  <si>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</si>
  <si>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</si>
  <si>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</si>
  <si>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</si>
  <si>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</si>
  <si>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</si>
  <si>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</si>
  <si>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</si>
  <si>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</si>
  <si>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</si>
  <si>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</si>
  <si>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</si>
  <si>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</si>
  <si>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</si>
  <si>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</si>
  <si>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</si>
  <si>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</si>
  <si>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</si>
  <si>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</si>
  <si>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</si>
  <si>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</si>
  <si>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</si>
  <si>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</si>
  <si>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</si>
  <si>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</si>
  <si>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</si>
  <si>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</si>
  <si>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</si>
  <si>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</si>
  <si>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</si>
  <si>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</si>
  <si>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</si>
  <si>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</si>
  <si>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</si>
  <si>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</si>
  <si>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</si>
  <si>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</si>
  <si>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</si>
  <si>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</si>
  <si>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</si>
  <si>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</si>
  <si>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</si>
  <si>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</si>
  <si>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</si>
  <si>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</si>
  <si>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</si>
  <si>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</si>
  <si>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</si>
  <si>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</si>
  <si>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</si>
  <si>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</si>
  <si>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</si>
  <si>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</si>
  <si>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</si>
  <si>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</si>
  <si>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</si>
  <si>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</si>
  <si>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</si>
  <si>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</si>
  <si>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</si>
  <si>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</si>
  <si>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</si>
  <si>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</si>
  <si>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</si>
  <si>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</si>
  <si>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</si>
  <si>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</si>
  <si>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</si>
  <si>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</si>
  <si>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</si>
  <si>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</si>
  <si>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</si>
  <si>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</si>
  <si>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</si>
  <si>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</si>
  <si>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</si>
  <si>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</si>
  <si>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</si>
  <si>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</si>
  <si>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</si>
  <si>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</si>
  <si>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</si>
  <si>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</si>
  <si>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越生町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</si>
  <si>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</si>
  <si>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</si>
  <si>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</si>
  <si>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</si>
  <si>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</si>
  <si>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</si>
  <si>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</si>
  <si>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</si>
  <si>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</si>
  <si>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</si>
  <si>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</si>
  <si>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</si>
  <si>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</si>
  <si>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</si>
  <si>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</si>
  <si>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</si>
  <si>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</si>
  <si>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</si>
  <si>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</si>
  <si>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</si>
  <si>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</si>
  <si>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</si>
  <si>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</si>
  <si>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</si>
  <si>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</si>
  <si>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</si>
  <si>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</si>
  <si>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</si>
  <si>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</si>
  <si>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</si>
  <si>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</si>
  <si>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</si>
  <si>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</si>
  <si>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</si>
  <si>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</si>
  <si>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</si>
  <si>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</si>
  <si>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</si>
  <si>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</si>
  <si>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</si>
  <si>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</si>
  <si>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</si>
  <si>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</si>
  <si>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</si>
  <si>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</si>
  <si>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</si>
  <si>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</si>
  <si>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</si>
  <si>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</si>
  <si>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</si>
  <si>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</si>
  <si>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</si>
  <si>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</si>
  <si>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</si>
  <si>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</si>
  <si>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</si>
  <si>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</si>
  <si>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</si>
  <si>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</si>
  <si>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</si>
  <si>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</si>
  <si>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</si>
  <si>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</si>
  <si>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</si>
  <si>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</si>
  <si>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</si>
  <si>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</si>
  <si>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</si>
  <si>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</si>
  <si>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</si>
  <si>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</si>
  <si>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</si>
  <si>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</si>
  <si>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</si>
  <si>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</si>
  <si>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</si>
  <si>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</si>
  <si>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</si>
  <si>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</si>
  <si>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</si>
  <si>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</si>
  <si>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</si>
  <si>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</si>
  <si>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</si>
  <si>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</si>
  <si>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</si>
  <si>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</si>
  <si>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</si>
  <si>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</si>
  <si>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</si>
  <si>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</si>
  <si>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</si>
  <si>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</si>
  <si>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</si>
  <si>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</si>
  <si>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</si>
  <si>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</si>
  <si>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</si>
  <si>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</si>
  <si>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</si>
  <si>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</si>
  <si>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</si>
  <si>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</si>
  <si>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</si>
  <si>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</si>
  <si>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</si>
  <si>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</si>
  <si>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</si>
  <si>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</si>
  <si>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</si>
  <si>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</si>
  <si>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</si>
  <si>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</si>
  <si>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</si>
  <si>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</si>
  <si>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</si>
  <si>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</si>
  <si>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埼玉県越生町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</si>
  <si>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</si>
  <si>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</si>
  <si>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</si>
  <si>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</si>
  <si>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</si>
  <si>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</si>
  <si>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</si>
  <si>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</si>
  <si>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</si>
  <si>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</si>
  <si>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</si>
  <si>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</si>
  <si>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</si>
  <si>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</si>
  <si>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</si>
  <si>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</si>
  <si>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</si>
  <si>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</si>
  <si>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</si>
  <si>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</si>
  <si>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</si>
  <si>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</si>
  <si>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</si>
  <si>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</si>
  <si>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</si>
  <si>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</si>
  <si>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</si>
  <si>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</si>
  <si>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</si>
  <si>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</si>
  <si>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</si>
  <si>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</si>
  <si>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</si>
  <si>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</si>
  <si>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</si>
  <si>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</si>
  <si>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</si>
  <si>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</si>
  <si>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</si>
  <si>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</si>
  <si>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</si>
  <si>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</si>
  <si>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</si>
  <si>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</si>
  <si>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</si>
  <si>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</si>
  <si>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</si>
  <si>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</si>
  <si>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</si>
  <si>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</si>
  <si>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</si>
  <si>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</si>
  <si>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</si>
  <si>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</si>
  <si>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</si>
  <si>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</si>
  <si>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</si>
  <si>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</si>
  <si>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</si>
  <si>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</si>
  <si>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</si>
  <si>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</si>
  <si>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</si>
  <si>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</si>
  <si>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</si>
  <si>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</si>
  <si>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</si>
  <si>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</si>
  <si>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</si>
  <si>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</si>
  <si>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</si>
  <si>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</si>
  <si>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</si>
  <si>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</si>
  <si>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</si>
  <si>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</si>
  <si>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</si>
  <si>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</si>
  <si>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</si>
  <si>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</si>
  <si>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</si>
  <si>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</si>
  <si>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</si>
  <si>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</si>
  <si>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</si>
  <si>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</si>
  <si>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</si>
  <si>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</si>
  <si>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</si>
  <si>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</si>
  <si>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</si>
  <si>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</si>
  <si>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</si>
  <si>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</si>
  <si>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</si>
  <si>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</si>
  <si>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</si>
  <si>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</si>
  <si>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</si>
  <si>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</si>
  <si>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</si>
  <si>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</si>
  <si>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</si>
  <si>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</si>
  <si>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</si>
  <si>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</si>
  <si>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</si>
  <si>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</si>
  <si>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</si>
  <si>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</si>
  <si>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</si>
  <si>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</si>
  <si>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</si>
  <si>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</si>
  <si>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</si>
  <si>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</si>
  <si>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</si>
  <si>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</si>
  <si>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</si>
  <si>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</si>
  <si>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</si>
  <si>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</si>
  <si>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</si>
  <si>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</si>
  <si>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</si>
  <si>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</si>
  <si>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</si>
  <si>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</si>
  <si>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</si>
  <si>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</si>
  <si>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</si>
  <si>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</si>
  <si>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</si>
  <si>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</si>
  <si>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</si>
  <si>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</si>
  <si>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</si>
  <si>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</si>
  <si>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</si>
  <si>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</si>
  <si>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</si>
  <si>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</si>
  <si>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</si>
  <si>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</si>
  <si>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</si>
  <si>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</si>
  <si>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</si>
  <si>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</si>
  <si>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埼玉県越生町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</si>
  <si>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</si>
  <si>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</si>
  <si>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</si>
  <si>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</si>
  <si>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</si>
  <si>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</si>
  <si>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</si>
  <si>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</si>
  <si>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</si>
  <si>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</si>
  <si>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</si>
  <si>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</si>
  <si>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</si>
  <si>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</si>
  <si>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</si>
  <si>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</si>
  <si>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</si>
  <si>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</si>
  <si>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</si>
  <si>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</si>
  <si>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越生町、毛呂山町外４組合公平委員会特別会計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</si>
  <si>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</si>
  <si>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</si>
  <si>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</si>
  <si>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</si>
  <si>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</si>
  <si>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</si>
  <si>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</si>
  <si>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</si>
  <si>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</si>
  <si>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</si>
  <si>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</si>
  <si>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</si>
  <si>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</si>
  <si>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</si>
  <si>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</si>
  <si>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</si>
  <si>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</si>
  <si>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</si>
  <si>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</si>
  <si>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</si>
  <si>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</si>
  <si>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</si>
  <si>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</si>
  <si>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</si>
  <si>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</si>
  <si>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</si>
  <si>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</si>
  <si>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</si>
  <si>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</si>
  <si>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</si>
  <si>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</si>
  <si>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</si>
  <si>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</si>
  <si>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</si>
  <si>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</si>
  <si>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</si>
  <si>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</si>
  <si>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</si>
  <si>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</si>
  <si>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</si>
  <si>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</si>
  <si>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</si>
  <si>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</si>
  <si>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</si>
  <si>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</si>
  <si>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</si>
  <si>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</si>
  <si>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</si>
  <si>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</si>
  <si>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</si>
  <si>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</si>
  <si>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</si>
  <si>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</si>
  <si>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</si>
  <si>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</si>
  <si>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</si>
  <si>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</si>
  <si>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</si>
  <si>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</si>
  <si>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</si>
  <si>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</si>
  <si>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</si>
  <si>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</si>
  <si>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</si>
  <si>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</si>
  <si>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</si>
  <si>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</si>
  <si>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</si>
  <si>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</si>
  <si>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</si>
  <si>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</si>
  <si>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</si>
  <si>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</si>
  <si>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</si>
  <si>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</si>
  <si>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</si>
  <si>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</si>
  <si>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</si>
  <si>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</si>
  <si>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</si>
  <si>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</si>
  <si>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</si>
  <si>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</si>
  <si>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</si>
  <si>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</si>
  <si>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</si>
  <si>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</si>
  <si>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</si>
  <si>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</si>
  <si>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</si>
  <si>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</si>
  <si>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</si>
  <si>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</si>
  <si>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</si>
  <si>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</si>
  <si>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</si>
  <si>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</si>
  <si>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</si>
  <si>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</si>
  <si>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</si>
  <si>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</si>
  <si>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</si>
  <si>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</si>
  <si>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</si>
  <si>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</si>
  <si>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</si>
  <si>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</si>
  <si>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</si>
  <si>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</si>
  <si>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</si>
  <si>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</si>
  <si>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</si>
  <si>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</si>
  <si>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</si>
  <si>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</si>
  <si>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</si>
  <si>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</si>
  <si>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</si>
  <si>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</si>
  <si>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</si>
  <si>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</si>
  <si>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</si>
  <si>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</si>
  <si>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</si>
  <si>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</si>
  <si>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</si>
  <si>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</si>
  <si>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</si>
  <si>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</si>
  <si>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</si>
  <si>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</si>
  <si>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</si>
  <si>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</si>
  <si>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</si>
  <si>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</si>
  <si>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</si>
  <si>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</si>
  <si>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</si>
  <si>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</si>
  <si>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</si>
  <si>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</si>
  <si>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</si>
  <si>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</si>
  <si>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</si>
  <si>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</si>
  <si>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</si>
  <si>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</si>
  <si>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</si>
  <si>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</si>
  <si>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</si>
  <si>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</si>
  <si>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</si>
  <si>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</si>
  <si>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</si>
  <si>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</si>
  <si>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</si>
  <si>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</si>
  <si>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</si>
  <si>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</si>
  <si>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</si>
  <si>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</si>
  <si>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</si>
  <si>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</si>
  <si>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</si>
  <si>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</si>
  <si>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</si>
  <si>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</si>
  <si>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3.03</t>
  </si>
  <si>
    <t>▲ 0.25</t>
  </si>
  <si>
    <t>水道事業会計</t>
  </si>
  <si>
    <t>一般会計</t>
  </si>
  <si>
    <t>介護保険事業特別会計</t>
  </si>
  <si>
    <t>国民健康保険特別会計</t>
  </si>
  <si>
    <t>後期高齢者医療特別会計</t>
  </si>
  <si>
    <t>農業集落排水事業特別会計</t>
  </si>
  <si>
    <t>越生町、毛呂山町外４組合公平委員会特別会計</t>
  </si>
  <si>
    <t>その他会計（赤字）</t>
  </si>
  <si>
    <t>その他会計（黒字）</t>
  </si>
  <si>
    <t>H25末</t>
    <phoneticPr fontId="5"/>
  </si>
  <si>
    <t>H26末</t>
    <phoneticPr fontId="5"/>
  </si>
  <si>
    <t>H27末</t>
    <phoneticPr fontId="5"/>
  </si>
  <si>
    <t>H28末</t>
    <phoneticPr fontId="5"/>
  </si>
  <si>
    <t>H29末</t>
    <phoneticPr fontId="5"/>
  </si>
  <si>
    <t>坂戸地区衛生組合</t>
    <rPh sb="0" eb="2">
      <t>サカド</t>
    </rPh>
    <rPh sb="2" eb="4">
      <t>チク</t>
    </rPh>
    <rPh sb="4" eb="6">
      <t>エイセイ</t>
    </rPh>
    <rPh sb="6" eb="8">
      <t>クミアイ</t>
    </rPh>
    <phoneticPr fontId="2"/>
  </si>
  <si>
    <t>埼玉西部環境保全組合</t>
    <rPh sb="0" eb="2">
      <t>サイタマ</t>
    </rPh>
    <rPh sb="2" eb="4">
      <t>セイブ</t>
    </rPh>
    <rPh sb="4" eb="6">
      <t>カンキョウ</t>
    </rPh>
    <rPh sb="6" eb="8">
      <t>ホゼン</t>
    </rPh>
    <rPh sb="8" eb="10">
      <t>クミアイ</t>
    </rPh>
    <phoneticPr fontId="2"/>
  </si>
  <si>
    <t>広域静苑組合</t>
    <rPh sb="0" eb="2">
      <t>コウイキ</t>
    </rPh>
    <rPh sb="2" eb="3">
      <t>セイ</t>
    </rPh>
    <rPh sb="3" eb="4">
      <t>エン</t>
    </rPh>
    <rPh sb="4" eb="6">
      <t>クミアイ</t>
    </rPh>
    <phoneticPr fontId="2"/>
  </si>
  <si>
    <t>西入間広域消防組合</t>
    <rPh sb="0" eb="1">
      <t>ニシ</t>
    </rPh>
    <rPh sb="1" eb="3">
      <t>イルマ</t>
    </rPh>
    <rPh sb="3" eb="5">
      <t>コウイキ</t>
    </rPh>
    <rPh sb="5" eb="7">
      <t>ショウボウ</t>
    </rPh>
    <rPh sb="7" eb="9">
      <t>クミアイ</t>
    </rPh>
    <phoneticPr fontId="2"/>
  </si>
  <si>
    <t>毛呂山・越生・鳩山公共下水道組合</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</si>
  <si>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</si>
  <si>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</si>
  <si>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</si>
  <si>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12"/>
  </si>
  <si>
    <t>特別会計</t>
    <rPh sb="0" eb="4">
      <t>トクベツカイケイ</t>
    </rPh>
    <phoneticPr fontId="12"/>
  </si>
  <si>
    <t>交通災害特別会計</t>
    <rPh sb="0" eb="2">
      <t>コウツウ</t>
    </rPh>
    <rPh sb="2" eb="4">
      <t>サイガイ</t>
    </rPh>
    <rPh sb="4" eb="6">
      <t>トクベツ</t>
    </rPh>
    <rPh sb="6" eb="8">
      <t>カイケイ</t>
    </rPh>
    <phoneticPr fontId="12"/>
  </si>
  <si>
    <t>公共施設整備基金</t>
    <rPh sb="0" eb="2">
      <t>コウキョウ</t>
    </rPh>
    <rPh sb="2" eb="4">
      <t>シセツ</t>
    </rPh>
    <rPh sb="4" eb="6">
      <t>セイビ</t>
    </rPh>
    <rPh sb="6" eb="8">
      <t>キキン</t>
    </rPh>
    <phoneticPr fontId="11"/>
  </si>
  <si>
    <t>社会福祉事業基金</t>
    <rPh sb="0" eb="2">
      <t>シャカイ</t>
    </rPh>
    <rPh sb="2" eb="4">
      <t>フクシ</t>
    </rPh>
    <rPh sb="4" eb="6">
      <t>ジギョウ</t>
    </rPh>
    <rPh sb="6" eb="8">
      <t>キキン</t>
    </rPh>
    <phoneticPr fontId="11"/>
  </si>
  <si>
    <t>ふれあい健康センター整備基金</t>
    <rPh sb="4" eb="6">
      <t>ケンコウ</t>
    </rPh>
    <rPh sb="10" eb="12">
      <t>セイビ</t>
    </rPh>
    <rPh sb="12" eb="14">
      <t>キキン</t>
    </rPh>
    <phoneticPr fontId="11"/>
  </si>
  <si>
    <t>地域福祉基金</t>
    <rPh sb="0" eb="2">
      <t>チイキ</t>
    </rPh>
    <rPh sb="2" eb="4">
      <t>フクシ</t>
    </rPh>
    <rPh sb="4" eb="6">
      <t>キキン</t>
    </rPh>
    <phoneticPr fontId="11"/>
  </si>
  <si>
    <t>魅力あるまちづくり基金</t>
    <rPh sb="0" eb="2">
      <t>ミリョク</t>
    </rPh>
    <rPh sb="9" eb="11">
      <t>キキン</t>
    </rPh>
    <phoneticPr fontId="11"/>
  </si>
  <si>
    <t>㈱越生特産物加工研究所</t>
    <rPh sb="1" eb="3">
      <t>オゴセ</t>
    </rPh>
    <rPh sb="3" eb="6">
      <t>トクサンブツ</t>
    </rPh>
    <rPh sb="6" eb="8">
      <t>カコウ</t>
    </rPh>
    <rPh sb="8" eb="10">
      <t>ケンキュウ</t>
    </rPh>
    <rPh sb="10" eb="11">
      <t>ジョ</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</si>
  <si>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</si>
  <si>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</si>
  <si>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</si>
  <si>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</si>
  <si>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公共事業等債（越生駅東口開設事業債）の新規発行により、将来負担比率が悪化している。一方で、有形固定資産減価償却率は少し改善しているが、類似団体と比べると良くない状況にある。
　主な要因としては昭和40～50年代にかけて建設された「保育園」、「公営住宅」がいずれも有形固定資産減価償却率８５％以上になっていることが挙げられる。今後、公共施設等総合管理計画個別施設計画等を策定し、優先的に着手していく。</t>
    <rPh sb="1" eb="3">
      <t>コウキョウ</t>
    </rPh>
    <rPh sb="3" eb="5">
      <t>ジギョウ</t>
    </rPh>
    <rPh sb="5" eb="6">
      <t>トウ</t>
    </rPh>
    <rPh sb="6" eb="7">
      <t>サイ</t>
    </rPh>
    <rPh sb="8" eb="10">
      <t>オゴセ</t>
    </rPh>
    <rPh sb="10" eb="11">
      <t>エキ</t>
    </rPh>
    <rPh sb="11" eb="13">
      <t>ヒガシグチ</t>
    </rPh>
    <rPh sb="13" eb="15">
      <t>カイセツ</t>
    </rPh>
    <rPh sb="15" eb="17">
      <t>ジギョウ</t>
    </rPh>
    <rPh sb="17" eb="18">
      <t>サイ</t>
    </rPh>
    <rPh sb="20" eb="22">
      <t>シンキ</t>
    </rPh>
    <rPh sb="22" eb="24">
      <t>ハッコウ</t>
    </rPh>
    <rPh sb="35" eb="37">
      <t>アッカ</t>
    </rPh>
    <rPh sb="58" eb="59">
      <t>スコ</t>
    </rPh>
    <rPh sb="60" eb="62">
      <t>カイゼン</t>
    </rPh>
    <rPh sb="73" eb="74">
      <t>クラ</t>
    </rPh>
    <rPh sb="77" eb="78">
      <t>ヨ</t>
    </rPh>
    <rPh sb="81" eb="83">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</si>
  <si>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</si>
  <si>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</si>
  <si>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</si>
  <si>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</si>
  <si>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</si>
  <si>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</si>
  <si>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</si>
  <si>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</si>
  <si>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将来負担比率は、越生駅東口開設事業のため新規発行した公共事業等債により悪化した。
　実質公債費比率は、横ばい傾向であるが、今後償還が始まる地方債が多々あるので悪化する。</t>
    <rPh sb="1" eb="3">
      <t>ショウライ</t>
    </rPh>
    <rPh sb="3" eb="5">
      <t>フタン</t>
    </rPh>
    <rPh sb="5" eb="7">
      <t>ヒリツ</t>
    </rPh>
    <rPh sb="9" eb="11">
      <t>オゴセ</t>
    </rPh>
    <rPh sb="11" eb="12">
      <t>エキ</t>
    </rPh>
    <rPh sb="12" eb="14">
      <t>ヒガシグチ</t>
    </rPh>
    <rPh sb="14" eb="16">
      <t>カイセツ</t>
    </rPh>
    <rPh sb="16" eb="18">
      <t>ジギョウ</t>
    </rPh>
    <rPh sb="21" eb="23">
      <t>シンキ</t>
    </rPh>
    <rPh sb="23" eb="25">
      <t>ハッコウ</t>
    </rPh>
    <rPh sb="27" eb="29">
      <t>コウキョウ</t>
    </rPh>
    <rPh sb="29" eb="31">
      <t>ジギョウ</t>
    </rPh>
    <rPh sb="31" eb="32">
      <t>トウ</t>
    </rPh>
    <rPh sb="32" eb="33">
      <t>サイ</t>
    </rPh>
    <rPh sb="36" eb="38">
      <t>アッカ</t>
    </rPh>
    <rPh sb="62" eb="64">
      <t>コンゴ</t>
    </rPh>
    <rPh sb="64" eb="66">
      <t>ショウカン</t>
    </rPh>
    <rPh sb="67" eb="68">
      <t>ハジ</t>
    </rPh>
    <rPh sb="70" eb="73">
      <t>チホウサイ</t>
    </rPh>
    <rPh sb="74" eb="76">
      <t>タタ</t>
    </rPh>
    <rPh sb="80" eb="82">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</si>
</sst>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03C9-4DAD-BBA1-92B9985EE5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27171</c:v>
                </c:pt>
                <c:pt idx="1">
                  <c:v>42888</c:v>
                </c:pt>
                <c:pt idx="2">
                  <c:v>36693</c:v>
                </c:pt>
                <c:pt idx="3">
                  <c:v>26502</c:v>
                </c:pt>
                <c:pt idx="4">
                  <c:v>66041</c:v>
                </c:pt>
              </c:numCache>
            </c:numRef>
          </c:val>
          <c:smooth val="0"/>
          <c:extLst>
            <c:ext xmlns:c16="http://schemas.microsoft.com/office/drawing/2014/chart" uri="{C3380CC4-5D6E-409C-BE32-E72D297353CC}">
              <c16:uniqueId val="{00000001-03C9-4DAD-BBA1-92B9985EE5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5.97</c:v>
                </c:pt>
                <c:pt idx="1">
                  <c:v>6.98</c:v>
                </c:pt>
                <c:pt idx="2">
                  <c:v>7.13</c:v>
                </c:pt>
                <c:pt idx="3">
                  <c:v>9.82</c:v>
                </c:pt>
                <c:pt idx="4">
                  <c:v>7.53</c:v>
                </c:pt>
              </c:numCache>
            </c:numRef>
          </c:val>
          <c:extLst>
            <c:ext xmlns:c16="http://schemas.microsoft.com/office/drawing/2014/chart" uri="{C3380CC4-5D6E-409C-BE32-E72D297353CC}">
              <c16:uniqueId val="{00000000-B379-4D71-A6A2-16DB0489A6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11.31</c:v>
                </c:pt>
                <c:pt idx="1">
                  <c:v>14.22</c:v>
                </c:pt>
                <c:pt idx="2">
                  <c:v>16.04</c:v>
                </c:pt>
                <c:pt idx="3">
                  <c:v>16.440000000000001</c:v>
                </c:pt>
                <c:pt idx="4">
                  <c:v>18.5</c:v>
                </c:pt>
              </c:numCache>
            </c:numRef>
          </c:val>
          <c:extLst>
            <c:ext xmlns:c16="http://schemas.microsoft.com/office/drawing/2014/chart" uri="{C3380CC4-5D6E-409C-BE32-E72D297353CC}">
              <c16:uniqueId val="{00000001-B379-4D71-A6A2-16DB0489A6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-3.03</c:v>
                </c:pt>
                <c:pt idx="1">
                  <c:v>4.58</c:v>
                </c:pt>
                <c:pt idx="2">
                  <c:v>1.75</c:v>
                </c:pt>
                <c:pt idx="3">
                  <c:v>2.88</c:v>
                </c:pt>
                <c:pt idx="4">
                  <c:v>-0.25</c:v>
                </c:pt>
              </c:numCache>
            </c:numRef>
          </c:val>
          <c:smooth val="0"/>
          <c:extLst>
            <c:ext xmlns:c16="http://schemas.microsoft.com/office/drawing/2014/chart" uri="{C3380CC4-5D6E-409C-BE32-E72D297353CC}">
              <c16:uniqueId val="{00000002-B379-4D71-A6A2-16DB0489A6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695-4637-825B-6925A970B4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95-4637-825B-6925A970B4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695-4637-825B-6925A970B4C0}"/>
            </c:ext>
          </c:extLst>
        </c:ser>
        <c:ser>
          <c:idx val="3"/>
          <c:order val="3"/>
          <c:tx>
            <c:strRef>
              <c:f>データシート!$A$30</c:f>
              <c:strCache>
                <c:ptCount val="1"/>
                <c:pt idx="0">
                  <c:v>越生町、毛呂山町外４組合公平委員会特別会計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695-4637-825B-6925A970B4C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0.06</c:v>
                </c:pt>
                <c:pt idx="6">
                  <c:v>#N/A</c:v>
                </c:pt>
                <c:pt idx="7">
                  <c:v>0.04</c:v>
                </c:pt>
                <c:pt idx="8">
                  <c:v>#N/A</c:v>
                </c:pt>
                <c:pt idx="9">
                  <c:v>0.03</c:v>
                </c:pt>
              </c:numCache>
            </c:numRef>
          </c:val>
          <c:extLst>
            <c:ext xmlns:c16="http://schemas.microsoft.com/office/drawing/2014/chart" uri="{C3380CC4-5D6E-409C-BE32-E72D297353CC}">
              <c16:uniqueId val="{00000004-9695-4637-825B-6925A970B4C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0.05</c:v>
                </c:pt>
                <c:pt idx="4">
                  <c:v>#N/A</c:v>
                </c:pt>
                <c:pt idx="5">
                  <c:v>0.14000000000000001</c:v>
                </c:pt>
                <c:pt idx="6">
                  <c:v>#N/A</c:v>
                </c:pt>
                <c:pt idx="7">
                  <c:v>7.0000000000000007E-2</c:v>
                </c:pt>
                <c:pt idx="8">
                  <c:v>#N/A</c:v>
                </c:pt>
                <c:pt idx="9">
                  <c:v>0.09</c:v>
                </c:pt>
              </c:numCache>
            </c:numRef>
          </c:val>
          <c:extLst>
            <c:ext xmlns:c16="http://schemas.microsoft.com/office/drawing/2014/chart" uri="{C3380CC4-5D6E-409C-BE32-E72D297353CC}">
              <c16:uniqueId val="{00000005-9695-4637-825B-6925A970B4C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5.09</c:v>
                </c:pt>
                <c:pt idx="2">
                  <c:v>#N/A</c:v>
                </c:pt>
                <c:pt idx="3">
                  <c:v>3.69</c:v>
                </c:pt>
                <c:pt idx="4">
                  <c:v>#N/A</c:v>
                </c:pt>
                <c:pt idx="5">
                  <c:v>3.72</c:v>
                </c:pt>
                <c:pt idx="6">
                  <c:v>#N/A</c:v>
                </c:pt>
                <c:pt idx="7">
                  <c:v>4.58</c:v>
                </c:pt>
                <c:pt idx="8">
                  <c:v>#N/A</c:v>
                </c:pt>
                <c:pt idx="9">
                  <c:v>1.3</c:v>
                </c:pt>
              </c:numCache>
            </c:numRef>
          </c:val>
          <c:extLst>
            <c:ext xmlns:c16="http://schemas.microsoft.com/office/drawing/2014/chart" uri="{C3380CC4-5D6E-409C-BE32-E72D297353CC}">
              <c16:uniqueId val="{00000006-9695-4637-825B-6925A970B4C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1.75</c:v>
                </c:pt>
                <c:pt idx="2">
                  <c:v>#N/A</c:v>
                </c:pt>
                <c:pt idx="3">
                  <c:v>2.13</c:v>
                </c:pt>
                <c:pt idx="4">
                  <c:v>#N/A</c:v>
                </c:pt>
                <c:pt idx="5">
                  <c:v>4.13</c:v>
                </c:pt>
                <c:pt idx="6">
                  <c:v>#N/A</c:v>
                </c:pt>
                <c:pt idx="7">
                  <c:v>2.2200000000000002</c:v>
                </c:pt>
                <c:pt idx="8">
                  <c:v>#N/A</c:v>
                </c:pt>
                <c:pt idx="9">
                  <c:v>1.94</c:v>
                </c:pt>
              </c:numCache>
            </c:numRef>
          </c:val>
          <c:extLst>
            <c:ext xmlns:c16="http://schemas.microsoft.com/office/drawing/2014/chart" uri="{C3380CC4-5D6E-409C-BE32-E72D297353CC}">
              <c16:uniqueId val="{00000007-9695-4637-825B-6925A970B4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7.94</c:v>
                </c:pt>
                <c:pt idx="2">
                  <c:v>#N/A</c:v>
                </c:pt>
                <c:pt idx="3">
                  <c:v>9.68</c:v>
                </c:pt>
                <c:pt idx="4">
                  <c:v>#N/A</c:v>
                </c:pt>
                <c:pt idx="5">
                  <c:v>7.13</c:v>
                </c:pt>
                <c:pt idx="6">
                  <c:v>#N/A</c:v>
                </c:pt>
                <c:pt idx="7">
                  <c:v>9.81</c:v>
                </c:pt>
                <c:pt idx="8">
                  <c:v>#N/A</c:v>
                </c:pt>
                <c:pt idx="9">
                  <c:v>7.53</c:v>
                </c:pt>
              </c:numCache>
            </c:numRef>
          </c:val>
          <c:extLst>
            <c:ext xmlns:c16="http://schemas.microsoft.com/office/drawing/2014/chart" uri="{C3380CC4-5D6E-409C-BE32-E72D297353CC}">
              <c16:uniqueId val="{00000008-9695-4637-825B-6925A970B4C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6.99</c:v>
                </c:pt>
                <c:pt idx="2">
                  <c:v>#N/A</c:v>
                </c:pt>
                <c:pt idx="3">
                  <c:v>7.36</c:v>
                </c:pt>
                <c:pt idx="4">
                  <c:v>#N/A</c:v>
                </c:pt>
                <c:pt idx="5">
                  <c:v>8.42</c:v>
                </c:pt>
                <c:pt idx="6">
                  <c:v>#N/A</c:v>
                </c:pt>
                <c:pt idx="7">
                  <c:v>10.1</c:v>
                </c:pt>
                <c:pt idx="8">
                  <c:v>#N/A</c:v>
                </c:pt>
                <c:pt idx="9">
                  <c:v>10.210000000000001</c:v>
                </c:pt>
              </c:numCache>
            </c:numRef>
          </c:val>
          <c:extLst>
            <c:ext xmlns:c16="http://schemas.microsoft.com/office/drawing/2014/chart" uri="{C3380CC4-5D6E-409C-BE32-E72D297353CC}">
              <c16:uniqueId val="{00000009-9695-4637-825B-6925A970B4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306</c:v>
                </c:pt>
                <c:pt idx="5">
                  <c:v>281</c:v>
                </c:pt>
                <c:pt idx="8">
                  <c:v>289</c:v>
                </c:pt>
                <c:pt idx="11">
                  <c:v>295</c:v>
                </c:pt>
                <c:pt idx="14">
                  <c:v>298</c:v>
                </c:pt>
              </c:numCache>
            </c:numRef>
          </c:val>
          <c:extLst>
            <c:ext xmlns:c16="http://schemas.microsoft.com/office/drawing/2014/chart" uri="{C3380CC4-5D6E-409C-BE32-E72D297353CC}">
              <c16:uniqueId val="{00000000-0690-4182-A3C0-B4AD5A4264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90-4182-A3C0-B4AD5A4264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690-4182-A3C0-B4AD5A4264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141</c:v>
                </c:pt>
                <c:pt idx="3">
                  <c:v>140</c:v>
                </c:pt>
                <c:pt idx="6">
                  <c:v>141</c:v>
                </c:pt>
                <c:pt idx="9">
                  <c:v>136</c:v>
                </c:pt>
                <c:pt idx="12">
                  <c:v>131</c:v>
                </c:pt>
              </c:numCache>
            </c:numRef>
          </c:val>
          <c:extLst>
            <c:ext xmlns:c16="http://schemas.microsoft.com/office/drawing/2014/chart" uri="{C3380CC4-5D6E-409C-BE32-E72D297353CC}">
              <c16:uniqueId val="{00000003-0690-4182-A3C0-B4AD5A4264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90-4182-A3C0-B4AD5A4264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90-4182-A3C0-B4AD5A4264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90-4182-A3C0-B4AD5A4264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261</c:v>
                </c:pt>
                <c:pt idx="3">
                  <c:v>224</c:v>
                </c:pt>
                <c:pt idx="6">
                  <c:v>228</c:v>
                </c:pt>
                <c:pt idx="9">
                  <c:v>241</c:v>
                </c:pt>
                <c:pt idx="12">
                  <c:v>260</c:v>
                </c:pt>
              </c:numCache>
            </c:numRef>
          </c:val>
          <c:extLst>
            <c:ext xmlns:c16="http://schemas.microsoft.com/office/drawing/2014/chart" uri="{C3380CC4-5D6E-409C-BE32-E72D297353CC}">
              <c16:uniqueId val="{00000007-0690-4182-A3C0-B4AD5A4264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96</c:v>
                </c:pt>
                <c:pt idx="2">
                  <c:v>#N/A</c:v>
                </c:pt>
                <c:pt idx="3">
                  <c:v>#N/A</c:v>
                </c:pt>
                <c:pt idx="4">
                  <c:v>83</c:v>
                </c:pt>
                <c:pt idx="5">
                  <c:v>#N/A</c:v>
                </c:pt>
                <c:pt idx="6">
                  <c:v>#N/A</c:v>
                </c:pt>
                <c:pt idx="7">
                  <c:v>80</c:v>
                </c:pt>
                <c:pt idx="8">
                  <c:v>#N/A</c:v>
                </c:pt>
                <c:pt idx="9">
                  <c:v>#N/A</c:v>
                </c:pt>
                <c:pt idx="10">
                  <c:v>82</c:v>
                </c:pt>
                <c:pt idx="11">
                  <c:v>#N/A</c:v>
                </c:pt>
                <c:pt idx="12">
                  <c:v>#N/A</c:v>
                </c:pt>
                <c:pt idx="13">
                  <c:v>93</c:v>
                </c:pt>
                <c:pt idx="14">
                  <c:v>#N/A</c:v>
                </c:pt>
              </c:numCache>
            </c:numRef>
          </c:val>
          <c:smooth val="0"/>
          <c:extLst>
            <c:ext xmlns:c16="http://schemas.microsoft.com/office/drawing/2014/chart" uri="{C3380CC4-5D6E-409C-BE32-E72D297353CC}">
              <c16:uniqueId val="{00000008-0690-4182-A3C0-B4AD5A4264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3325</c:v>
                </c:pt>
                <c:pt idx="5">
                  <c:v>3816</c:v>
                </c:pt>
                <c:pt idx="8">
                  <c:v>3821</c:v>
                </c:pt>
                <c:pt idx="11">
                  <c:v>3802</c:v>
                </c:pt>
                <c:pt idx="14">
                  <c:v>3752</c:v>
                </c:pt>
              </c:numCache>
            </c:numRef>
          </c:val>
          <c:extLst>
            <c:ext xmlns:c16="http://schemas.microsoft.com/office/drawing/2014/chart" uri="{C3380CC4-5D6E-409C-BE32-E72D297353CC}">
              <c16:uniqueId val="{00000000-8B07-430B-9D64-E3B282E4BC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B07-430B-9D64-E3B282E4BC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905</c:v>
                </c:pt>
                <c:pt idx="5">
                  <c:v>1045</c:v>
                </c:pt>
                <c:pt idx="8">
                  <c:v>1194</c:v>
                </c:pt>
                <c:pt idx="11">
                  <c:v>1369</c:v>
                </c:pt>
                <c:pt idx="14">
                  <c:v>1583</c:v>
                </c:pt>
              </c:numCache>
            </c:numRef>
          </c:val>
          <c:extLst>
            <c:ext xmlns:c16="http://schemas.microsoft.com/office/drawing/2014/chart" uri="{C3380CC4-5D6E-409C-BE32-E72D297353CC}">
              <c16:uniqueId val="{00000002-8B07-430B-9D64-E3B282E4BC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07-430B-9D64-E3B282E4BC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07-430B-9D64-E3B282E4BC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07-430B-9D64-E3B282E4BC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968</c:v>
                </c:pt>
                <c:pt idx="3">
                  <c:v>955</c:v>
                </c:pt>
                <c:pt idx="6">
                  <c:v>881</c:v>
                </c:pt>
                <c:pt idx="9">
                  <c:v>937</c:v>
                </c:pt>
                <c:pt idx="12">
                  <c:v>952</c:v>
                </c:pt>
              </c:numCache>
            </c:numRef>
          </c:val>
          <c:extLst>
            <c:ext xmlns:c16="http://schemas.microsoft.com/office/drawing/2014/chart" uri="{C3380CC4-5D6E-409C-BE32-E72D297353CC}">
              <c16:uniqueId val="{00000006-8B07-430B-9D64-E3B282E4BC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1226</c:v>
                </c:pt>
                <c:pt idx="3">
                  <c:v>1264</c:v>
                </c:pt>
                <c:pt idx="6">
                  <c:v>1261</c:v>
                </c:pt>
                <c:pt idx="9">
                  <c:v>1251</c:v>
                </c:pt>
                <c:pt idx="12">
                  <c:v>1258</c:v>
                </c:pt>
              </c:numCache>
            </c:numRef>
          </c:val>
          <c:extLst>
            <c:ext xmlns:c16="http://schemas.microsoft.com/office/drawing/2014/chart" uri="{C3380CC4-5D6E-409C-BE32-E72D297353CC}">
              <c16:uniqueId val="{00000007-8B07-430B-9D64-E3B282E4BC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c:v>
                </c:pt>
                <c:pt idx="3">
                  <c:v>2</c:v>
                </c:pt>
                <c:pt idx="6">
                  <c:v>2</c:v>
                </c:pt>
                <c:pt idx="9">
                  <c:v>2</c:v>
                </c:pt>
                <c:pt idx="12">
                  <c:v>1</c:v>
                </c:pt>
              </c:numCache>
            </c:numRef>
          </c:val>
          <c:extLst>
            <c:ext xmlns:c16="http://schemas.microsoft.com/office/drawing/2014/chart" uri="{C3380CC4-5D6E-409C-BE32-E72D297353CC}">
              <c16:uniqueId val="{00000008-8B07-430B-9D64-E3B282E4BC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B07-430B-9D64-E3B282E4BC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2999</c:v>
                </c:pt>
                <c:pt idx="3">
                  <c:v>3094</c:v>
                </c:pt>
                <c:pt idx="6">
                  <c:v>3122</c:v>
                </c:pt>
                <c:pt idx="9">
                  <c:v>3133</c:v>
                </c:pt>
                <c:pt idx="12">
                  <c:v>3317</c:v>
                </c:pt>
              </c:numCache>
            </c:numRef>
          </c:val>
          <c:extLst>
            <c:ext xmlns:c16="http://schemas.microsoft.com/office/drawing/2014/chart" uri="{C3380CC4-5D6E-409C-BE32-E72D297353CC}">
              <c16:uniqueId val="{0000000A-8B07-430B-9D64-E3B282E4BC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966</c:v>
                </c:pt>
                <c:pt idx="2">
                  <c:v>#N/A</c:v>
                </c:pt>
                <c:pt idx="3">
                  <c:v>#N/A</c:v>
                </c:pt>
                <c:pt idx="4">
                  <c:v>453</c:v>
                </c:pt>
                <c:pt idx="5">
                  <c:v>#N/A</c:v>
                </c:pt>
                <c:pt idx="6">
                  <c:v>#N/A</c:v>
                </c:pt>
                <c:pt idx="7">
                  <c:v>252</c:v>
                </c:pt>
                <c:pt idx="8">
                  <c:v>#N/A</c:v>
                </c:pt>
                <c:pt idx="9">
                  <c:v>#N/A</c:v>
                </c:pt>
                <c:pt idx="10">
                  <c:v>152</c:v>
                </c:pt>
                <c:pt idx="11">
                  <c:v>#N/A</c:v>
                </c:pt>
                <c:pt idx="12">
                  <c:v>#N/A</c:v>
                </c:pt>
                <c:pt idx="13">
                  <c:v>193</c:v>
                </c:pt>
                <c:pt idx="14">
                  <c:v>#N/A</c:v>
                </c:pt>
              </c:numCache>
            </c:numRef>
          </c:val>
          <c:smooth val="0"/>
          <c:extLst>
            <c:ext xmlns:c16="http://schemas.microsoft.com/office/drawing/2014/chart" uri="{C3380CC4-5D6E-409C-BE32-E72D297353CC}">
              <c16:uniqueId val="{0000000B-8B07-430B-9D64-E3B282E4BC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471</c:v>
                </c:pt>
                <c:pt idx="1">
                  <c:v>479</c:v>
                </c:pt>
                <c:pt idx="2">
                  <c:v>539</c:v>
                </c:pt>
              </c:numCache>
            </c:numRef>
          </c:val>
          <c:extLst>
            <c:ext xmlns:c16="http://schemas.microsoft.com/office/drawing/2014/chart" uri="{C3380CC4-5D6E-409C-BE32-E72D297353CC}">
              <c16:uniqueId val="{00000000-2765-4361-AC3B-564DAE9A84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55</c:v>
                </c:pt>
                <c:pt idx="1">
                  <c:v>55</c:v>
                </c:pt>
                <c:pt idx="2">
                  <c:v>55</c:v>
                </c:pt>
              </c:numCache>
            </c:numRef>
          </c:val>
          <c:extLst>
            <c:ext xmlns:c16="http://schemas.microsoft.com/office/drawing/2014/chart" uri="{C3380CC4-5D6E-409C-BE32-E72D297353CC}">
              <c16:uniqueId val="{00000001-2765-4361-AC3B-564DAE9A84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552</c:v>
                </c:pt>
                <c:pt idx="1">
                  <c:v>655</c:v>
                </c:pt>
                <c:pt idx="2">
                  <c:v>686</c:v>
                </c:pt>
              </c:numCache>
            </c:numRef>
          </c:val>
          <c:extLst>
            <c:ext xmlns:c16="http://schemas.microsoft.com/office/drawing/2014/chart" uri="{C3380CC4-5D6E-409C-BE32-E72D297353CC}">
              <c16:uniqueId val="{00000002-2765-4361-AC3B-564DAE9A84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{6D9A4DD5-0FF0-468A-A2F5-6DB61114121D}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100-46A0-89E1-0C1C94137E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{2555BAC7-F513-4AA3-92F4-304FEE8DE418}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00-46A0-89E1-0C1C94137E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{49A2919D-373C-4551-8923-7F905288C1B4}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00-46A0-89E1-0C1C94137E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{7EA40FC9-06B1-4CA0-AD76-BDDE8989BCC0}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00-46A0-89E1-0C1C94137E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{DCF511F3-3DF6-4523-80BC-032DD1BFD166}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00-46A0-89E1-0C1C94137E9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{C295C374-FC67-468B-BE3A-B4CBBBE2CF91}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100-46A0-89E1-0C1C94137E96}"/>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{3FF76098-CA2C-4975-9055-BADE9846B2B8}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100-46A0-89E1-0C1C94137E96}"/>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{F7F4C014-D3EE-481F-81C2-3957C6BEAE8D}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100-46A0-89E1-0C1C94137E96}"/>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{7BC650F4-9907-42A4-BBB4-70D5938D7688}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100-46A0-89E1-0C1C94137E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80.8</c:v>
                </c:pt>
                <c:pt idx="24">
                  <c:v>80.8</c:v>
                </c:pt>
                <c:pt idx="32">
                  <c:v>79.5</c:v>
                </c:pt>
              </c:numCache>
            </c:numRef>
          </c:xVal>
          <c:yVal>
            <c:numRef>
              <c:f>公会計指標分析・財政指標組合せ分析表!$BP$51:$DC$51</c:f>
              <c:numCache>
                <c:formatCode>#,##0.0;"▲ "#,##0.0</c:formatCode>
                <c:ptCount val="40"/>
                <c:pt idx="16">
                  <c:v>9.5</c:v>
                </c:pt>
                <c:pt idx="24">
                  <c:v>5.8</c:v>
                </c:pt>
                <c:pt idx="32">
                  <c:v>7.3</c:v>
                </c:pt>
              </c:numCache>
            </c:numRef>
          </c:yVal>
          <c:smooth val="0"/>
          <c:extLst>
            <c:ext xmlns:c16="http://schemas.microsoft.com/office/drawing/2014/chart" uri="{C3380CC4-5D6E-409C-BE32-E72D297353CC}">
              <c16:uniqueId val="{00000009-8100-46A0-89E1-0C1C94137E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{3F962A15-75F7-4311-AC25-4C6E3CDF75E2}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100-46A0-89E1-0C1C94137E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{451FFF5E-F8EA-448F-A80F-A27CCACB673A}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00-46A0-89E1-0C1C94137E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{9AB5D85C-E520-4DE5-9AA9-C1B02E298AA7}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00-46A0-89E1-0C1C94137E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{B2BFEA42-7803-416F-B9F8-04F1896D1BD1}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00-46A0-89E1-0C1C94137E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{25777D92-8E00-4D38-BEF8-3F3C7FDB5644}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00-46A0-89E1-0C1C94137E9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{AA84B070-79CF-4211-8DC9-F00B33147787}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100-46A0-89E1-0C1C94137E9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{2DDAD4C8-AF23-461F-A8DC-22A8CD0B760E}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100-46A0-89E1-0C1C94137E96}"/>
                </c:ext>
              </c:extLst>
            </c:dLbl>
            <c:dLbl>
              <c:idx val="24"/>
              <c:layout>
                <c:manualLayout>
                  <c:x val="-2.479990610883744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{733E83B0-8773-4F8B-ADDD-F3ABBDD06D5A}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100-46A0-89E1-0C1C94137E96}"/>
                </c:ext>
              </c:extLst>
            </c:dLbl>
            <c:dLbl>
              <c:idx val="32"/>
              <c:layout>
                <c:manualLayout>
                  <c:x val="-3.9490494830307157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{5A3CAD41-EF24-4B15-B7EF-0D2F46E81C39}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100-46A0-89E1-0C1C94137E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8100-46A0-89E1-0C1C94137E96}"/>
            </c:ext>
          </c:extLst>
        </c:ser>
        <c:dLbls>
          <c:showLegendKey val="0"/>
          <c:showVal val="1"/>
          <c:showCatName val="0"/>
          <c:showSerName val="0"/>
          <c:showPercent val="0"/>
          <c:showBubbleSize val="0"/>
        </c:dLbls>
        <c:axId val="46179840"/>
        <c:axId val="46181760"/>
      </c:scatterChart>
      <c:valAx>
        <c:axId val="46179840"/>
        <c:scaling>
          <c:orientation val="minMax"/>
          <c:max val="8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1"/>
          <c:min val="-1.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200000000000000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{F4D0313F-7EDB-4245-8D57-2046B8875484}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D9-44FF-AC1F-1D4111BF46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{5CCF1CC1-A2BD-4B7F-9FD6-D94A4D39789E}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D9-44FF-AC1F-1D4111BF46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{240AC8B7-2855-41D5-9080-05932C2827B1}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D9-44FF-AC1F-1D4111BF46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{79012146-5780-49E9-9C6D-816B1D948652}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D9-44FF-AC1F-1D4111BF46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{89559DC0-33C3-4C06-9A68-CFEA67C944B4}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D9-44FF-AC1F-1D4111BF46C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{83EB53B5-EC7C-4C0F-BAE5-CA6F3D6C0DB4}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D9-44FF-AC1F-1D4111BF46CE}"/>
                </c:ext>
              </c:extLst>
            </c:dLbl>
            <c:dLbl>
              <c:idx val="16"/>
              <c:layout>
                <c:manualLayout>
                  <c:x val="0"/>
                  <c:y val="-7.1105556723819506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{9119F2CB-AEEE-4D71-9761-14BD111A3CC7}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D9-44FF-AC1F-1D4111BF46CE}"/>
                </c:ext>
              </c:extLst>
            </c:dLbl>
            <c:dLbl>
              <c:idx val="24"/>
              <c:layout>
                <c:manualLayout>
                  <c:x val="0"/>
                  <c:y val="1.07892146554539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{9DD75650-5EA3-4047-9E6F-91FF5D33338F}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D9-44FF-AC1F-1D4111BF46CE}"/>
                </c:ext>
              </c:extLst>
            </c:dLbl>
            <c:dLbl>
              <c:idx val="32"/>
              <c:layout>
                <c:manualLayout>
                  <c:x val="0"/>
                  <c:y val="-3.6781452517181687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{8262AD47-CADF-44A2-8261-89705F204EA1}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D9-44FF-AC1F-1D4111BF46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3.7</c:v>
                </c:pt>
                <c:pt idx="16">
                  <c:v>3.2</c:v>
                </c:pt>
                <c:pt idx="24">
                  <c:v>3</c:v>
                </c:pt>
                <c:pt idx="32">
                  <c:v>3.2</c:v>
                </c:pt>
              </c:numCache>
            </c:numRef>
          </c:xVal>
          <c:yVal>
            <c:numRef>
              <c:f>公会計指標分析・財政指標組合せ分析表!$BP$73:$DC$73</c:f>
              <c:numCache>
                <c:formatCode>#,##0.0;"▲ "#,##0.0</c:formatCode>
                <c:ptCount val="40"/>
                <c:pt idx="0">
                  <c:v>37.799999999999997</c:v>
                </c:pt>
                <c:pt idx="8">
                  <c:v>16.8</c:v>
                </c:pt>
                <c:pt idx="16">
                  <c:v>9.5</c:v>
                </c:pt>
                <c:pt idx="24">
                  <c:v>5.8</c:v>
                </c:pt>
                <c:pt idx="32">
                  <c:v>7.3</c:v>
                </c:pt>
              </c:numCache>
            </c:numRef>
          </c:yVal>
          <c:smooth val="0"/>
          <c:extLst>
            <c:ext xmlns:c16="http://schemas.microsoft.com/office/drawing/2014/chart" uri="{C3380CC4-5D6E-409C-BE32-E72D297353CC}">
              <c16:uniqueId val="{00000009-81D9-44FF-AC1F-1D4111BF46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{62EFCC70-8B77-4A71-8F99-7D09E5457941}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D9-44FF-AC1F-1D4111BF46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{6A95F8D6-5B16-4ABC-80E1-69FA0F1D2FE6}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D9-44FF-AC1F-1D4111BF46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{B11F8859-5582-488F-8FB4-2206F4688CEB}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D9-44FF-AC1F-1D4111BF46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{BFBDA43A-3744-4E50-8D0C-FB45BF8033D7}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D9-44FF-AC1F-1D4111BF46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{5CC2B726-001A-4737-9669-343DDA4574C5}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D9-44FF-AC1F-1D4111BF46C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{3B84A6BB-0996-4C9E-992C-28689DFA35C2}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D9-44FF-AC1F-1D4111BF46CE}"/>
                </c:ext>
              </c:extLst>
            </c:dLbl>
            <c:dLbl>
              <c:idx val="16"/>
              <c:layout>
                <c:manualLayout>
                  <c:x val="-4.5160355153971272E-2"/>
                  <c:y val="-9.789305072172413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{D6F10C1B-26D6-4A92-909F-65DF21C75CF6}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D9-44FF-AC1F-1D4111BF46CE}"/>
                </c:ext>
              </c:extLst>
            </c:dLbl>
            <c:dLbl>
              <c:idx val="24"/>
              <c:layout>
                <c:manualLayout>
                  <c:x val="-1.8235628084250128E-2"/>
                  <c:y val="-6.359908542119463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{09CE9CC1-33EE-46F8-9AED-1BC5A21FC319}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D9-44FF-AC1F-1D4111BF46CE}"/>
                </c:ext>
              </c:extLst>
            </c:dLbl>
            <c:dLbl>
              <c:idx val="32"/>
              <c:layout>
                <c:manualLayout>
                  <c:x val="-3.1697991619110633E-2"/>
                  <c:y val="-2.575763387667836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{FC800A9C-BA3D-4DDF-BFDE-576F73A51690}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D9-44FF-AC1F-1D4111BF46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81D9-44FF-AC1F-1D4111BF46CE}"/>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年度の元利償還金は、臨時財政対策債や全国防災事業債及び緊急防災・減災事業債の償還</a:t>
          </a:r>
          <a:r>
            <a:rPr kumimoji="1" lang="ja-JP" altLang="en-US" sz="1200">
              <a:solidFill>
                <a:schemeClr val="dk1"/>
              </a:solidFill>
              <a:effectLst/>
              <a:latin typeface="+mn-lt"/>
              <a:ea typeface="+mn-ea"/>
              <a:cs typeface="+mn-cs"/>
            </a:rPr>
            <a:t>始まったこと</a:t>
          </a:r>
          <a:r>
            <a:rPr kumimoji="1" lang="ja-JP" altLang="ja-JP" sz="1200">
              <a:solidFill>
                <a:schemeClr val="dk1"/>
              </a:solidFill>
              <a:effectLst/>
              <a:latin typeface="+mn-lt"/>
              <a:ea typeface="+mn-ea"/>
              <a:cs typeface="+mn-cs"/>
            </a:rPr>
            <a:t>により約１</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百万円増加した。</a:t>
          </a:r>
          <a:endParaRPr lang="ja-JP" altLang="ja-JP" sz="1200">
            <a:effectLst/>
          </a:endParaRPr>
        </a:p>
        <a:p>
          <a:r>
            <a:rPr kumimoji="1" lang="ja-JP" altLang="ja-JP" sz="1200">
              <a:solidFill>
                <a:schemeClr val="dk1"/>
              </a:solidFill>
              <a:effectLst/>
              <a:latin typeface="+mn-lt"/>
              <a:ea typeface="+mn-ea"/>
              <a:cs typeface="+mn-cs"/>
            </a:rPr>
            <a:t>　今後、実質公債費比率が上昇していくことが考えられるためこれまで以上に公債費の適正化に取り込んでいく必要がある。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lang="ja-JP" altLang="en-US" sz="1200">
              <a:effectLst/>
            </a:rPr>
            <a:t>満期一括償還に係る積立なし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平成３０年度は財政調整基金や公共施設整備基金の積立を行い、充当可能基金残高が増え</a:t>
          </a:r>
          <a:r>
            <a:rPr kumimoji="1" lang="ja-JP" altLang="en-US" sz="1200">
              <a:solidFill>
                <a:schemeClr val="dk1"/>
              </a:solidFill>
              <a:effectLst/>
              <a:latin typeface="+mn-lt"/>
              <a:ea typeface="+mn-ea"/>
              <a:cs typeface="+mn-cs"/>
            </a:rPr>
            <a:t>ているが、</a:t>
          </a:r>
          <a:r>
            <a:rPr kumimoji="1" lang="ja-JP" altLang="ja-JP" sz="1200">
              <a:solidFill>
                <a:schemeClr val="dk1"/>
              </a:solidFill>
              <a:effectLst/>
              <a:latin typeface="+mn-lt"/>
              <a:ea typeface="+mn-ea"/>
              <a:cs typeface="+mn-cs"/>
            </a:rPr>
            <a:t>普通建設事業に伴う起債や</a:t>
          </a:r>
          <a:r>
            <a:rPr kumimoji="1" lang="ja-JP" altLang="en-US" sz="1200">
              <a:solidFill>
                <a:schemeClr val="dk1"/>
              </a:solidFill>
              <a:effectLst/>
              <a:latin typeface="+mn-lt"/>
              <a:ea typeface="+mn-ea"/>
              <a:cs typeface="+mn-cs"/>
            </a:rPr>
            <a:t>防災関連</a:t>
          </a:r>
          <a:r>
            <a:rPr kumimoji="1" lang="ja-JP" altLang="ja-JP" sz="1200">
              <a:solidFill>
                <a:schemeClr val="dk1"/>
              </a:solidFill>
              <a:effectLst/>
              <a:latin typeface="+mn-lt"/>
              <a:ea typeface="+mn-ea"/>
              <a:cs typeface="+mn-cs"/>
            </a:rPr>
            <a:t>事業に伴う起債により、一般会計等に係る地方債残高は増加傾向にある</a:t>
          </a:r>
          <a:r>
            <a:rPr kumimoji="1" lang="ja-JP" altLang="en-US" sz="1200">
              <a:solidFill>
                <a:schemeClr val="dk1"/>
              </a:solidFill>
              <a:effectLst/>
              <a:latin typeface="+mn-lt"/>
              <a:ea typeface="+mn-ea"/>
              <a:cs typeface="+mn-cs"/>
            </a:rPr>
            <a:t>ことから、</a:t>
          </a:r>
          <a:r>
            <a:rPr kumimoji="1" lang="ja-JP" altLang="ja-JP" sz="1200">
              <a:solidFill>
                <a:schemeClr val="dk1"/>
              </a:solidFill>
              <a:effectLst/>
              <a:latin typeface="+mn-lt"/>
              <a:ea typeface="+mn-ea"/>
              <a:cs typeface="+mn-cs"/>
            </a:rPr>
            <a:t>将来負担比率は</a:t>
          </a:r>
          <a:r>
            <a:rPr kumimoji="1" lang="ja-JP" altLang="en-US" sz="1200">
              <a:solidFill>
                <a:schemeClr val="dk1"/>
              </a:solidFill>
              <a:effectLst/>
              <a:latin typeface="+mn-lt"/>
              <a:ea typeface="+mn-ea"/>
              <a:cs typeface="+mn-cs"/>
            </a:rPr>
            <a:t>少し悪化</a:t>
          </a:r>
          <a:r>
            <a:rPr kumimoji="1" lang="ja-JP" altLang="ja-JP" sz="1200">
              <a:solidFill>
                <a:schemeClr val="dk1"/>
              </a:solidFill>
              <a:effectLst/>
              <a:latin typeface="+mn-lt"/>
              <a:ea typeface="+mn-ea"/>
              <a:cs typeface="+mn-cs"/>
            </a:rPr>
            <a:t>した。</a:t>
          </a:r>
          <a:endParaRPr lang="ja-JP" altLang="ja-JP" sz="1200">
            <a:effectLst/>
          </a:endParaRPr>
        </a:p>
        <a:p>
          <a:r>
            <a:rPr kumimoji="1" lang="ja-JP" altLang="ja-JP" sz="1200">
              <a:solidFill>
                <a:schemeClr val="dk1"/>
              </a:solidFill>
              <a:effectLst/>
              <a:latin typeface="+mn-lt"/>
              <a:ea typeface="+mn-ea"/>
              <a:cs typeface="+mn-cs"/>
            </a:rPr>
            <a:t>　今後、起債を伴う事業は計画的に行い、将来負担比率が急激に増加しないように努める。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埼玉県越生町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公共施設整備基金が１０８，００</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千円増加したほか、ふるさと納税</a:t>
          </a:r>
          <a:r>
            <a:rPr kumimoji="1" lang="ja-JP" altLang="en-US" sz="1300">
              <a:solidFill>
                <a:schemeClr val="dk1"/>
              </a:solidFill>
              <a:effectLst/>
              <a:latin typeface="+mn-lt"/>
              <a:ea typeface="+mn-ea"/>
              <a:cs typeface="+mn-cs"/>
            </a:rPr>
            <a:t>寄附金を</a:t>
          </a:r>
          <a:r>
            <a:rPr kumimoji="1" lang="ja-JP" altLang="ja-JP" sz="1300">
              <a:solidFill>
                <a:schemeClr val="dk1"/>
              </a:solidFill>
              <a:effectLst/>
              <a:latin typeface="+mn-lt"/>
              <a:ea typeface="+mn-ea"/>
              <a:cs typeface="+mn-cs"/>
            </a:rPr>
            <a:t>魅力あるまちづくり基金に</a:t>
          </a:r>
          <a:r>
            <a:rPr kumimoji="1" lang="ja-JP" altLang="en-US" sz="1300">
              <a:solidFill>
                <a:schemeClr val="dk1"/>
              </a:solidFill>
              <a:effectLst/>
              <a:latin typeface="+mn-lt"/>
              <a:ea typeface="+mn-ea"/>
              <a:cs typeface="+mn-cs"/>
            </a:rPr>
            <a:t>６，９２７</a:t>
          </a:r>
          <a:r>
            <a:rPr kumimoji="1" lang="ja-JP" altLang="ja-JP" sz="1300">
              <a:solidFill>
                <a:schemeClr val="dk1"/>
              </a:solidFill>
              <a:effectLst/>
              <a:latin typeface="+mn-lt"/>
              <a:ea typeface="+mn-ea"/>
              <a:cs typeface="+mn-cs"/>
            </a:rPr>
            <a:t>千円積み立てたことにより、基金全体としては</a:t>
          </a:r>
          <a:r>
            <a:rPr kumimoji="1" lang="ja-JP" altLang="en-US" sz="1300">
              <a:solidFill>
                <a:schemeClr val="dk1"/>
              </a:solidFill>
              <a:effectLst/>
              <a:latin typeface="+mn-lt"/>
              <a:ea typeface="+mn-ea"/>
              <a:cs typeface="+mn-cs"/>
            </a:rPr>
            <a:t>９１</a:t>
          </a:r>
          <a:r>
            <a:rPr kumimoji="1" lang="ja-JP" altLang="ja-JP" sz="1300">
              <a:solidFill>
                <a:schemeClr val="dk1"/>
              </a:solidFill>
              <a:effectLst/>
              <a:latin typeface="+mn-lt"/>
              <a:ea typeface="+mn-ea"/>
              <a:cs typeface="+mn-cs"/>
            </a:rPr>
            <a:t>百万円の増となった。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公共施設やインフラの更新・整備のため、計画的に積み立てることを予定している。</a:t>
          </a:r>
          <a:endParaRPr lang="ja-JP" altLang="ja-JP" sz="13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公共施設整備基金：公共施設整備に必要な財源を確保する。</a:t>
          </a:r>
          <a:endParaRPr lang="ja-JP" altLang="ja-JP" sz="1300">
            <a:effectLst/>
          </a:endParaRPr>
        </a:p>
        <a:p>
          <a:r>
            <a:rPr kumimoji="1" lang="ja-JP" altLang="ja-JP" sz="1300">
              <a:solidFill>
                <a:schemeClr val="dk1"/>
              </a:solidFill>
              <a:effectLst/>
              <a:latin typeface="+mn-lt"/>
              <a:ea typeface="+mn-ea"/>
              <a:cs typeface="+mn-cs"/>
            </a:rPr>
            <a:t>　社会福祉事業基金：社会福祉事業の推進を図るために必要な財源を確保する。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地域福祉基金：在宅福祉の推進など地域における保健福祉活動の振興を図るため必要な財源を確保する。</a:t>
          </a:r>
          <a:endParaRPr lang="ja-JP" altLang="ja-JP" sz="1300">
            <a:effectLst/>
          </a:endParaRPr>
        </a:p>
        <a:p>
          <a:r>
            <a:rPr kumimoji="0"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ふれあい健康センター整備基金：越生町ふれあい健康センターの整備基金に必要な財源を確保する。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魅力あるまちづくり</a:t>
          </a:r>
          <a:r>
            <a:rPr kumimoji="1" lang="ja-JP" altLang="ja-JP" sz="1300">
              <a:solidFill>
                <a:schemeClr val="dk1"/>
              </a:solidFill>
              <a:effectLst/>
              <a:latin typeface="+mn-lt"/>
              <a:ea typeface="+mn-ea"/>
              <a:cs typeface="+mn-cs"/>
            </a:rPr>
            <a:t>基金：</a:t>
          </a:r>
          <a:r>
            <a:rPr kumimoji="1" lang="ja-JP" altLang="en-US" sz="1300">
              <a:solidFill>
                <a:schemeClr val="dk1"/>
              </a:solidFill>
              <a:effectLst/>
              <a:latin typeface="+mn-lt"/>
              <a:ea typeface="+mn-ea"/>
              <a:cs typeface="+mn-cs"/>
            </a:rPr>
            <a:t>ふ</a:t>
          </a:r>
          <a:r>
            <a:rPr lang="ja-JP" altLang="en-US" sz="1300">
              <a:effectLst/>
            </a:rPr>
            <a:t>るさと納税寄附者の越生町への思いを具現化するため必要な財源を確保する。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施設の老朽化による更新などに多額の費用を要するため積立を行い、</a:t>
          </a:r>
          <a:r>
            <a:rPr kumimoji="1" lang="ja-JP" altLang="en-US" sz="1300">
              <a:solidFill>
                <a:schemeClr val="dk1"/>
              </a:solidFill>
              <a:effectLst/>
              <a:latin typeface="+mn-lt"/>
              <a:ea typeface="+mn-ea"/>
              <a:cs typeface="+mn-cs"/>
            </a:rPr>
            <a:t>３１</a:t>
          </a:r>
          <a:r>
            <a:rPr kumimoji="1" lang="ja-JP" altLang="ja-JP" sz="1300">
              <a:solidFill>
                <a:schemeClr val="dk1"/>
              </a:solidFill>
              <a:effectLst/>
              <a:latin typeface="+mn-lt"/>
              <a:ea typeface="+mn-ea"/>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中長期的で投資的な経費の増加が予測されるため、重点的に積み立てる。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決算剰余金などが</a:t>
          </a:r>
          <a:r>
            <a:rPr kumimoji="1" lang="ja-JP" altLang="en-US" sz="1300">
              <a:solidFill>
                <a:schemeClr val="dk1"/>
              </a:solidFill>
              <a:effectLst/>
              <a:latin typeface="+mn-lt"/>
              <a:ea typeface="+mn-ea"/>
              <a:cs typeface="+mn-cs"/>
            </a:rPr>
            <a:t>例年より多かった</a:t>
          </a:r>
          <a:r>
            <a:rPr kumimoji="1" lang="ja-JP" altLang="ja-JP" sz="1300">
              <a:solidFill>
                <a:schemeClr val="dk1"/>
              </a:solidFill>
              <a:effectLst/>
              <a:latin typeface="+mn-lt"/>
              <a:ea typeface="+mn-ea"/>
              <a:cs typeface="+mn-cs"/>
            </a:rPr>
            <a:t>ため、約</a:t>
          </a:r>
          <a:r>
            <a:rPr kumimoji="1" lang="ja-JP" altLang="en-US" sz="1300">
              <a:solidFill>
                <a:schemeClr val="dk1"/>
              </a:solidFill>
              <a:effectLst/>
              <a:latin typeface="+mn-lt"/>
              <a:ea typeface="+mn-ea"/>
              <a:cs typeface="+mn-cs"/>
            </a:rPr>
            <a:t>６０</a:t>
          </a:r>
          <a:r>
            <a:rPr kumimoji="1" lang="ja-JP" altLang="ja-JP" sz="1300">
              <a:solidFill>
                <a:schemeClr val="dk1"/>
              </a:solidFill>
              <a:effectLst/>
              <a:latin typeface="+mn-lt"/>
              <a:ea typeface="+mn-ea"/>
              <a:cs typeface="+mn-cs"/>
            </a:rPr>
            <a:t>百万円の増となった。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標準財政規模の１５～２０％を目途に積み立てる。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増減なし</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満期一括償還の起債はないものの、平成</a:t>
          </a:r>
          <a:r>
            <a:rPr kumimoji="1" lang="ja-JP" altLang="en-US" sz="1300">
              <a:solidFill>
                <a:schemeClr val="dk1"/>
              </a:solidFill>
              <a:effectLst/>
              <a:latin typeface="+mn-lt"/>
              <a:ea typeface="+mn-ea"/>
              <a:cs typeface="+mn-cs"/>
            </a:rPr>
            <a:t>３０</a:t>
          </a:r>
          <a:r>
            <a:rPr kumimoji="1" lang="ja-JP" altLang="ja-JP" sz="1300">
              <a:solidFill>
                <a:schemeClr val="dk1"/>
              </a:solidFill>
              <a:effectLst/>
              <a:latin typeface="+mn-lt"/>
              <a:ea typeface="+mn-ea"/>
              <a:cs typeface="+mn-cs"/>
            </a:rPr>
            <a:t>年度末起債残高が３</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１，７０７</a:t>
          </a:r>
          <a:r>
            <a:rPr kumimoji="1" lang="ja-JP" altLang="ja-JP" sz="1300">
              <a:solidFill>
                <a:schemeClr val="dk1"/>
              </a:solidFill>
              <a:effectLst/>
              <a:latin typeface="+mn-lt"/>
              <a:ea typeface="+mn-ea"/>
              <a:cs typeface="+mn-cs"/>
            </a:rPr>
            <a:t>万円となり、年々増加傾向にあるため、現在の基金残高を確保したい。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11,644
11,474
40.39
4,847,491
4,480,704
219,359
2,911,229
3,317,065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庁舎、小中学校、町営住宅を整備する一方、新規施設が少ないことから、類似団体より高い水準にある。老朽化した施設について、点検・診断や計画的な予防保全による長寿命化を進めていくなど、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越生駅東口開設に伴う東西自由通路の建設等により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指標は改善した。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50800</xdr:rowOff>
    </xdr:from>
    <xdr:to>
      <xdr:col>23</xdr:col>
      <xdr:colOff>136525</xdr:colOff>
      <xdr:row>26</xdr:row>
      <xdr:rowOff>152400</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2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157285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21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4022</xdr:rowOff>
    </xdr:from>
    <xdr:to>
      <xdr:col>19</xdr:col>
      <xdr:colOff>187325</xdr:colOff>
      <xdr:row>26</xdr:row>
      <xdr:rowOff>105622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2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54822</xdr:rowOff>
    </xdr:from>
    <xdr:to>
      <xdr:col>23</xdr:col>
      <xdr:colOff>85725</xdr:colOff>
      <xdr:row>26</xdr:row>
      <xdr:rowOff>101600</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28404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4022</xdr:rowOff>
    </xdr:from>
    <xdr:to>
      <xdr:col>15</xdr:col>
      <xdr:colOff>187325</xdr:colOff>
      <xdr:row>26</xdr:row>
      <xdr:rowOff>105622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2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54822</xdr:rowOff>
    </xdr:from>
    <xdr:to>
      <xdr:col>19</xdr:col>
      <xdr:colOff>136525</xdr:colOff>
      <xdr:row>26</xdr:row>
      <xdr:rowOff>54822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28404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122149</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008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122149</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5008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指標は、ほぼ横ばいとなっている。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今後、借り入れを伴う事業は重複しないよう努め、地方債残高の急激な上昇を抑える。また、基金においても計画的に積んでいく。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00000000-0008-0000-0D00-000077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1" name="債務償還比率最大値テキスト">
          <a:extLst>
            <a:ext uri="{FF2B5EF4-FFF2-40B4-BE49-F238E27FC236}">
              <a16:creationId xmlns:a16="http://schemas.microsoft.com/office/drawing/2014/main" id="{00000000-0008-0000-0D00-00007900000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3" name="債務償還比率平均値テキスト">
          <a:extLst>
            <a:ext uri="{FF2B5EF4-FFF2-40B4-BE49-F238E27FC236}">
              <a16:creationId xmlns:a16="http://schemas.microsoft.com/office/drawing/2014/main" id="{00000000-0008-0000-0D00-00007B000000}"/>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113813</xdr:rowOff>
    </xdr:from>
    <xdr:to>
      <xdr:col>76</xdr:col>
      <xdr:colOff>73025</xdr:colOff>
      <xdr:row>31</xdr:row>
      <xdr:rowOff>43963</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744700" y="60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136690</xdr:rowOff>
    </xdr:from>
    <xdr:ext cx="469744" cy="259045"/>
    <xdr:sp macro="" textlink="">
      <xdr:nvSpPr>
        <xdr:cNvPr id="132" name="債務償還比率該当値テキスト">
          <a:extLst>
            <a:ext uri="{FF2B5EF4-FFF2-40B4-BE49-F238E27FC236}">
              <a16:creationId xmlns:a16="http://schemas.microsoft.com/office/drawing/2014/main" id="{00000000-0008-0000-0D00-000084000000}"/>
            </a:ext>
          </a:extLst>
        </xdr:cNvPr>
        <xdr:cNvSpPr txBox="1"/>
      </xdr:nvSpPr>
      <xdr:spPr>
        <a:xfrm>
          <a:off x="14846300" y="588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118731</xdr:rowOff>
    </xdr:from>
    <xdr:to>
      <xdr:col>72</xdr:col>
      <xdr:colOff>123825</xdr:colOff>
      <xdr:row>31</xdr:row>
      <xdr:rowOff>48881</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033500" y="6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164613</xdr:rowOff>
    </xdr:from>
    <xdr:to>
      <xdr:col>76</xdr:col>
      <xdr:colOff>22225</xdr:colOff>
      <xdr:row>30</xdr:row>
      <xdr:rowOff>169531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flipV="1">
          <a:off x="14084300" y="6079638"/>
          <a:ext cx="7112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5" name="n_1aveValue債務償還比率">
          <a:extLst>
            <a:ext uri="{FF2B5EF4-FFF2-40B4-BE49-F238E27FC236}">
              <a16:creationId xmlns:a16="http://schemas.microsoft.com/office/drawing/2014/main" id="{00000000-0008-0000-0D00-000087000000}"/>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65408</xdr:rowOff>
    </xdr:from>
    <xdr:ext cx="469744" cy="259045"/>
    <xdr:sp macro="" textlink="">
      <xdr:nvSpPr>
        <xdr:cNvPr id="136" name="n_1mainValue債務償還比率">
          <a:extLst>
            <a:ext uri="{FF2B5EF4-FFF2-40B4-BE49-F238E27FC236}">
              <a16:creationId xmlns:a16="http://schemas.microsoft.com/office/drawing/2014/main" id="{00000000-0008-0000-0D00-000088000000}"/>
            </a:ext>
          </a:extLst>
        </xdr:cNvPr>
        <xdr:cNvSpPr txBox="1"/>
      </xdr:nvSpPr>
      <xdr:spPr>
        <a:xfrm>
          <a:off x="13836727" y="580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11,644
11,474
40.39
4,847,491
4,480,704
219,359
2,911,229
3,317,065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105410</xdr:rowOff>
    </xdr:from>
    <xdr:to>
      <xdr:col>24</xdr:col>
      <xdr:colOff>114300</xdr:colOff>
      <xdr:row>34</xdr:row>
      <xdr:rowOff>35560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20337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67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107315</xdr:rowOff>
    </xdr:from>
    <xdr:to>
      <xdr:col>20</xdr:col>
      <xdr:colOff>38100</xdr:colOff>
      <xdr:row>34</xdr:row>
      <xdr:rowOff>37465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156210</xdr:rowOff>
    </xdr:from>
    <xdr:to>
      <xdr:col>24</xdr:col>
      <xdr:colOff>63500</xdr:colOff>
      <xdr:row>33</xdr:row>
      <xdr:rowOff>158115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58140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57785</xdr:rowOff>
    </xdr:from>
    <xdr:to>
      <xdr:col>15</xdr:col>
      <xdr:colOff>101600</xdr:colOff>
      <xdr:row>33</xdr:row>
      <xdr:rowOff>159385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108585</xdr:rowOff>
    </xdr:from>
    <xdr:to>
      <xdr:col>19</xdr:col>
      <xdr:colOff>177800</xdr:colOff>
      <xdr:row>33</xdr:row>
      <xdr:rowOff>158115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57664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53992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4462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89888</xdr:rowOff>
    </xdr:from>
    <xdr:to>
      <xdr:col>55</xdr:col>
      <xdr:colOff>50800</xdr:colOff>
      <xdr:row>38</xdr:row>
      <xdr:rowOff>20038</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4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112765</xdr:rowOff>
    </xdr:from>
    <xdr:ext cx="534377"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2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97637</xdr:rowOff>
    </xdr:from>
    <xdr:to>
      <xdr:col>50</xdr:col>
      <xdr:colOff>165100</xdr:colOff>
      <xdr:row>38</xdr:row>
      <xdr:rowOff>27787</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44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140688</xdr:rowOff>
    </xdr:from>
    <xdr:to>
      <xdr:col>55</xdr:col>
      <xdr:colOff>0</xdr:colOff>
      <xdr:row>37</xdr:row>
      <xdr:rowOff>148437</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9639300" y="6484338"/>
          <a:ext cx="8382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100769</xdr:rowOff>
    </xdr:from>
    <xdr:to>
      <xdr:col>46</xdr:col>
      <xdr:colOff>38100</xdr:colOff>
      <xdr:row>38</xdr:row>
      <xdr:rowOff>30919</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4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148437</xdr:rowOff>
    </xdr:from>
    <xdr:to>
      <xdr:col>50</xdr:col>
      <xdr:colOff>114300</xdr:colOff>
      <xdr:row>37</xdr:row>
      <xdr:rowOff>151569</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8750300" y="6492087"/>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44314</xdr:rowOff>
    </xdr:from>
    <xdr:ext cx="534377"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59411" y="62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47446</xdr:rowOff>
    </xdr:from>
    <xdr:ext cx="534377"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483111" y="62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0000000-0008-0000-0E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00000000-0008-0000-0E00-00009A000000}"/>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00000000-0008-0000-0E00-00009C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0000000-0008-0000-0E00-00009E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8" name="楕円 167">
          <a:extLst>
            <a:ext uri="{FF2B5EF4-FFF2-40B4-BE49-F238E27FC236}">
              <a16:creationId xmlns:a16="http://schemas.microsoft.com/office/drawing/2014/main" id="{00000000-0008-0000-0E00-0000A8000000}"/>
            </a:ext>
          </a:extLst>
        </xdr:cNvPr>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00000000-0008-0000-0E00-0000A9000000}"/>
            </a:ext>
          </a:extLst>
        </xdr:cNvPr>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81915</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3797300" y="101727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59</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2908300" y="101974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149242</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E00-0000CB000000}"/>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E00-0000CD000000}"/>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E00-0000CF000000}"/>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xdr:rowOff>
    </xdr:from>
    <xdr:to>
      <xdr:col>55</xdr:col>
      <xdr:colOff>50800</xdr:colOff>
      <xdr:row>62</xdr:row>
      <xdr:rowOff>103886</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10426700" y="106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152163</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00000000-0008-0000-0E00-0000DA000000}"/>
            </a:ext>
          </a:extLst>
        </xdr:cNvPr>
        <xdr:cNvSpPr txBox="1"/>
      </xdr:nvSpPr>
      <xdr:spPr>
        <a:xfrm>
          <a:off x="10515600" y="1061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9151</xdr:rowOff>
    </xdr:from>
    <xdr:to>
      <xdr:col>50</xdr:col>
      <xdr:colOff>165100</xdr:colOff>
      <xdr:row>62</xdr:row>
      <xdr:rowOff>110751</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9588500" y="106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53086</xdr:rowOff>
    </xdr:from>
    <xdr:to>
      <xdr:col>55</xdr:col>
      <xdr:colOff>0</xdr:colOff>
      <xdr:row>62</xdr:row>
      <xdr:rowOff>59951</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9639300" y="10682986"/>
          <a:ext cx="8382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11896</xdr:rowOff>
    </xdr:from>
    <xdr:to>
      <xdr:col>46</xdr:col>
      <xdr:colOff>38100</xdr:colOff>
      <xdr:row>62</xdr:row>
      <xdr:rowOff>113496</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8699500" y="106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59951</xdr:rowOff>
    </xdr:from>
    <xdr:to>
      <xdr:col>50</xdr:col>
      <xdr:colOff>114300</xdr:colOff>
      <xdr:row>62</xdr:row>
      <xdr:rowOff>62696</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8750300" y="10689851"/>
          <a:ext cx="889000" cy="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127278</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9327095" y="1041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130023</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8450795" y="1041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00000000-0008-0000-0E00-0000FD0000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a:extLst>
            <a:ext uri="{FF2B5EF4-FFF2-40B4-BE49-F238E27FC236}">
              <a16:creationId xmlns:a16="http://schemas.microsoft.com/office/drawing/2014/main" id="{00000000-0008-0000-0E00-0000F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E00-000001010000}"/>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126364</xdr:rowOff>
    </xdr:from>
    <xdr:to>
      <xdr:col>24</xdr:col>
      <xdr:colOff>114300</xdr:colOff>
      <xdr:row>79</xdr:row>
      <xdr:rowOff>56514</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45847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149241</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00000000-0008-0000-0E00-00000C010000}"/>
            </a:ext>
          </a:extLst>
        </xdr:cNvPr>
        <xdr:cNvSpPr txBox="1"/>
      </xdr:nvSpPr>
      <xdr:spPr>
        <a:xfrm>
          <a:off x="4673600"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160655</xdr:rowOff>
    </xdr:from>
    <xdr:to>
      <xdr:col>20</xdr:col>
      <xdr:colOff>38100</xdr:colOff>
      <xdr:row>79</xdr:row>
      <xdr:rowOff>90805</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3746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5714</xdr:rowOff>
    </xdr:from>
    <xdr:to>
      <xdr:col>24</xdr:col>
      <xdr:colOff>63500</xdr:colOff>
      <xdr:row>79</xdr:row>
      <xdr:rowOff>40005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3797300" y="135502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8255</xdr:rowOff>
    </xdr:from>
    <xdr:to>
      <xdr:col>15</xdr:col>
      <xdr:colOff>101600</xdr:colOff>
      <xdr:row>79</xdr:row>
      <xdr:rowOff>109855</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2857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40005</xdr:rowOff>
    </xdr:from>
    <xdr:to>
      <xdr:col>19</xdr:col>
      <xdr:colOff>177800</xdr:colOff>
      <xdr:row>79</xdr:row>
      <xdr:rowOff>59055</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2908300" y="135845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E00-000011010000}"/>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E00-000012010000}"/>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E00-000013010000}"/>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107332</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E00-000014010000}"/>
            </a:ext>
          </a:extLst>
        </xdr:cNvPr>
        <xdr:cNvSpPr txBox="1"/>
      </xdr:nvSpPr>
      <xdr:spPr>
        <a:xfrm>
          <a:off x="35820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126382</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E00-000015010000}"/>
            </a:ext>
          </a:extLst>
        </xdr:cNvPr>
        <xdr:cNvSpPr txBox="1"/>
      </xdr:nvSpPr>
      <xdr:spPr>
        <a:xfrm>
          <a:off x="27057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00000000-0008-0000-0E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a:extLst>
            <a:ext uri="{FF2B5EF4-FFF2-40B4-BE49-F238E27FC236}">
              <a16:creationId xmlns:a16="http://schemas.microsoft.com/office/drawing/2014/main" id="{00000000-0008-0000-0E00-00002E01000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a:extLst>
            <a:ext uri="{FF2B5EF4-FFF2-40B4-BE49-F238E27FC236}">
              <a16:creationId xmlns:a16="http://schemas.microsoft.com/office/drawing/2014/main" id="{00000000-0008-0000-0E00-000030010000}"/>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06" name="【公営住宅】&#10;一人当たり面積平均値テキスト">
          <a:extLst>
            <a:ext uri="{FF2B5EF4-FFF2-40B4-BE49-F238E27FC236}">
              <a16:creationId xmlns:a16="http://schemas.microsoft.com/office/drawing/2014/main" id="{00000000-0008-0000-0E00-000032010000}"/>
            </a:ext>
          </a:extLst>
        </xdr:cNvPr>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xdr:rowOff>
    </xdr:from>
    <xdr:to>
      <xdr:col>55</xdr:col>
      <xdr:colOff>50800</xdr:colOff>
      <xdr:row>85</xdr:row>
      <xdr:rowOff>105663</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104267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153940</xdr:rowOff>
    </xdr:from>
    <xdr:ext cx="469744" cy="259045"/>
    <xdr:sp macro="" textlink="">
      <xdr:nvSpPr>
        <xdr:cNvPr id="317" name="【公営住宅】&#10;一人当たり面積該当値テキスト">
          <a:extLst>
            <a:ext uri="{FF2B5EF4-FFF2-40B4-BE49-F238E27FC236}">
              <a16:creationId xmlns:a16="http://schemas.microsoft.com/office/drawing/2014/main" id="{00000000-0008-0000-0E00-00003D010000}"/>
            </a:ext>
          </a:extLst>
        </xdr:cNvPr>
        <xdr:cNvSpPr txBox="1"/>
      </xdr:nvSpPr>
      <xdr:spPr>
        <a:xfrm>
          <a:off x="10515600" y="1455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7113</xdr:rowOff>
    </xdr:from>
    <xdr:to>
      <xdr:col>50</xdr:col>
      <xdr:colOff>165100</xdr:colOff>
      <xdr:row>85</xdr:row>
      <xdr:rowOff>108713</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9588500" y="14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54863</xdr:rowOff>
    </xdr:from>
    <xdr:to>
      <xdr:col>55</xdr:col>
      <xdr:colOff>0</xdr:colOff>
      <xdr:row>85</xdr:row>
      <xdr:rowOff>57913</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flipV="1">
          <a:off x="9639300" y="14628113"/>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xdr:rowOff>
    </xdr:from>
    <xdr:to>
      <xdr:col>46</xdr:col>
      <xdr:colOff>38100</xdr:colOff>
      <xdr:row>85</xdr:row>
      <xdr:rowOff>110617</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8699500" y="145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57913</xdr:rowOff>
    </xdr:from>
    <xdr:to>
      <xdr:col>50</xdr:col>
      <xdr:colOff>114300</xdr:colOff>
      <xdr:row>85</xdr:row>
      <xdr:rowOff>59817</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8750300" y="14631163"/>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22" name="n_1aveValue【公営住宅】&#10;一人当たり面積">
          <a:extLst>
            <a:ext uri="{FF2B5EF4-FFF2-40B4-BE49-F238E27FC236}">
              <a16:creationId xmlns:a16="http://schemas.microsoft.com/office/drawing/2014/main" id="{00000000-0008-0000-0E00-000042010000}"/>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23" name="n_2aveValue【公営住宅】&#10;一人当たり面積">
          <a:extLst>
            <a:ext uri="{FF2B5EF4-FFF2-40B4-BE49-F238E27FC236}">
              <a16:creationId xmlns:a16="http://schemas.microsoft.com/office/drawing/2014/main" id="{00000000-0008-0000-0E00-000043010000}"/>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24" name="n_3aveValue【公営住宅】&#10;一人当たり面積">
          <a:extLst>
            <a:ext uri="{FF2B5EF4-FFF2-40B4-BE49-F238E27FC236}">
              <a16:creationId xmlns:a16="http://schemas.microsoft.com/office/drawing/2014/main" id="{00000000-0008-0000-0E00-000044010000}"/>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99840</xdr:rowOff>
    </xdr:from>
    <xdr:ext cx="469744" cy="259045"/>
    <xdr:sp macro="" textlink="">
      <xdr:nvSpPr>
        <xdr:cNvPr id="325" name="n_1mainValue【公営住宅】&#10;一人当たり面積">
          <a:extLst>
            <a:ext uri="{FF2B5EF4-FFF2-40B4-BE49-F238E27FC236}">
              <a16:creationId xmlns:a16="http://schemas.microsoft.com/office/drawing/2014/main" id="{00000000-0008-0000-0E00-000045010000}"/>
            </a:ext>
          </a:extLst>
        </xdr:cNvPr>
        <xdr:cNvSpPr txBox="1"/>
      </xdr:nvSpPr>
      <xdr:spPr>
        <a:xfrm>
          <a:off x="93917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101744</xdr:rowOff>
    </xdr:from>
    <xdr:ext cx="469744" cy="259045"/>
    <xdr:sp macro="" textlink="">
      <xdr:nvSpPr>
        <xdr:cNvPr id="326" name="n_2mainValue【公営住宅】&#10;一人当たり面積">
          <a:extLst>
            <a:ext uri="{FF2B5EF4-FFF2-40B4-BE49-F238E27FC236}">
              <a16:creationId xmlns:a16="http://schemas.microsoft.com/office/drawing/2014/main" id="{00000000-0008-0000-0E00-000046010000}"/>
            </a:ext>
          </a:extLst>
        </xdr:cNvPr>
        <xdr:cNvSpPr txBox="1"/>
      </xdr:nvSpPr>
      <xdr:spPr>
        <a:xfrm>
          <a:off x="8515427" y="1467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id="{00000000-0008-0000-0E00-00006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68" name="【認定こども園・幼稚園・保育所】&#10;有形固定資産減価償却率最小値テキスト">
          <a:extLst>
            <a:ext uri="{FF2B5EF4-FFF2-40B4-BE49-F238E27FC236}">
              <a16:creationId xmlns:a16="http://schemas.microsoft.com/office/drawing/2014/main" id="{00000000-0008-0000-0E00-000070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0" name="【認定こども園・幼稚園・保育所】&#10;有形固定資産減価償却率最大値テキスト">
          <a:extLst>
            <a:ext uri="{FF2B5EF4-FFF2-40B4-BE49-F238E27FC236}">
              <a16:creationId xmlns:a16="http://schemas.microsoft.com/office/drawing/2014/main" id="{00000000-0008-0000-0E00-000072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id="{00000000-0008-0000-0E00-000074010000}"/>
            </a:ext>
          </a:extLst>
        </xdr:cNvPr>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382" name="楕円 381">
          <a:extLst>
            <a:ext uri="{FF2B5EF4-FFF2-40B4-BE49-F238E27FC236}">
              <a16:creationId xmlns:a16="http://schemas.microsoft.com/office/drawing/2014/main" id="{00000000-0008-0000-0E00-00007E010000}"/>
            </a:ext>
          </a:extLst>
        </xdr:cNvPr>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383" name="【認定こども園・幼稚園・保育所】&#10;有形固定資産減価償却率該当値テキスト">
          <a:extLst>
            <a:ext uri="{FF2B5EF4-FFF2-40B4-BE49-F238E27FC236}">
              <a16:creationId xmlns:a16="http://schemas.microsoft.com/office/drawing/2014/main" id="{00000000-0008-0000-0E00-00007F010000}"/>
            </a:ext>
          </a:extLst>
        </xdr:cNvPr>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84" name="楕円 383">
          <a:extLst>
            <a:ext uri="{FF2B5EF4-FFF2-40B4-BE49-F238E27FC236}">
              <a16:creationId xmlns:a16="http://schemas.microsoft.com/office/drawing/2014/main" id="{00000000-0008-0000-0E00-000080010000}"/>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57150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25400</xdr:rowOff>
    </xdr:from>
    <xdr:to>
      <xdr:col>76</xdr:col>
      <xdr:colOff>165100</xdr:colOff>
      <xdr:row>33</xdr:row>
      <xdr:rowOff>127000</xdr:rowOff>
    </xdr:to>
    <xdr:sp macro="" textlink="">
      <xdr:nvSpPr>
        <xdr:cNvPr id="386" name="楕円 385">
          <a:extLst>
            <a:ext uri="{FF2B5EF4-FFF2-40B4-BE49-F238E27FC236}">
              <a16:creationId xmlns:a16="http://schemas.microsoft.com/office/drawing/2014/main" id="{00000000-0008-0000-0E00-000082010000}"/>
            </a:ext>
          </a:extLst>
        </xdr:cNvPr>
        <xdr:cNvSpPr/>
      </xdr:nvSpPr>
      <xdr:spPr>
        <a:xfrm>
          <a:off x="14541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76200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14592300" y="5715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id="{00000000-0008-0000-0E00-000084010000}"/>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id="{00000000-0008-0000-0E00-000085010000}"/>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id="{00000000-0008-0000-0E00-000086010000}"/>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91" name="n_1mainValue【認定こども園・幼稚園・保育所】&#10;有形固定資産減価償却率">
          <a:extLst>
            <a:ext uri="{FF2B5EF4-FFF2-40B4-BE49-F238E27FC236}">
              <a16:creationId xmlns:a16="http://schemas.microsoft.com/office/drawing/2014/main" id="{00000000-0008-0000-0E00-000087010000}"/>
            </a:ext>
          </a:extLst>
        </xdr:cNvPr>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143527</xdr:rowOff>
    </xdr:from>
    <xdr:ext cx="405111" cy="259045"/>
    <xdr:sp macro="" textlink="">
      <xdr:nvSpPr>
        <xdr:cNvPr id="392" name="n_2mainValue【認定こども園・幼稚園・保育所】&#10;有形固定資産減価償却率">
          <a:extLst>
            <a:ext uri="{FF2B5EF4-FFF2-40B4-BE49-F238E27FC236}">
              <a16:creationId xmlns:a16="http://schemas.microsoft.com/office/drawing/2014/main" id="{00000000-0008-0000-0E00-000088010000}"/>
            </a:ext>
          </a:extLst>
        </xdr:cNvPr>
        <xdr:cNvSpPr txBox="1"/>
      </xdr:nvSpPr>
      <xdr:spPr>
        <a:xfrm>
          <a:off x="14389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00000000-0008-0000-0E00-0000A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00000000-0008-0000-0E00-0000A3010000}"/>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00000000-0008-0000-0E00-0000A5010000}"/>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00000000-0008-0000-0E00-0000A7010000}"/>
            </a:ext>
          </a:extLst>
        </xdr:cNvPr>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23767</xdr:rowOff>
    </xdr:from>
    <xdr:to>
      <xdr:col>116</xdr:col>
      <xdr:colOff>114300</xdr:colOff>
      <xdr:row>41</xdr:row>
      <xdr:rowOff>125367</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22110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110144</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id="{00000000-0008-0000-0E00-0000B2010000}"/>
            </a:ext>
          </a:extLst>
        </xdr:cNvPr>
        <xdr:cNvSpPr txBox="1"/>
      </xdr:nvSpPr>
      <xdr:spPr>
        <a:xfrm>
          <a:off x="22199600" y="696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27033</xdr:rowOff>
    </xdr:from>
    <xdr:to>
      <xdr:col>112</xdr:col>
      <xdr:colOff>38100</xdr:colOff>
      <xdr:row>41</xdr:row>
      <xdr:rowOff>128633</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21272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74567</xdr:rowOff>
    </xdr:from>
    <xdr:to>
      <xdr:col>116</xdr:col>
      <xdr:colOff>63500</xdr:colOff>
      <xdr:row>41</xdr:row>
      <xdr:rowOff>77833</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21323300" y="710401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27033</xdr:rowOff>
    </xdr:from>
    <xdr:to>
      <xdr:col>107</xdr:col>
      <xdr:colOff>101600</xdr:colOff>
      <xdr:row>41</xdr:row>
      <xdr:rowOff>128633</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20383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77833</xdr:rowOff>
    </xdr:from>
    <xdr:to>
      <xdr:col>111</xdr:col>
      <xdr:colOff>177800</xdr:colOff>
      <xdr:row>41</xdr:row>
      <xdr:rowOff>77833</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0434300" y="710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id="{00000000-0008-0000-0E00-0000B7010000}"/>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id="{00000000-0008-0000-0E00-0000B8010000}"/>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119760</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210757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119760</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id="{00000000-0008-0000-0E00-0000BB010000}"/>
            </a:ext>
          </a:extLst>
        </xdr:cNvPr>
        <xdr:cNvSpPr txBox="1"/>
      </xdr:nvSpPr>
      <xdr:spPr>
        <a:xfrm>
          <a:off x="20199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70" name="【学校施設】&#10;有形固定資産減価償却率最小値テキスト">
          <a:extLst>
            <a:ext uri="{FF2B5EF4-FFF2-40B4-BE49-F238E27FC236}">
              <a16:creationId xmlns:a16="http://schemas.microsoft.com/office/drawing/2014/main" id="{00000000-0008-0000-0E00-0000D601000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0000000-0008-0000-0E00-0000D8010000}"/>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00000000-0008-0000-0E00-0000DA010000}"/>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58601</xdr:rowOff>
    </xdr:from>
    <xdr:to>
      <xdr:col>85</xdr:col>
      <xdr:colOff>177800</xdr:colOff>
      <xdr:row>57</xdr:row>
      <xdr:rowOff>160201</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62687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81478</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00000000-0008-0000-0E00-0000E5010000}"/>
            </a:ext>
          </a:extLst>
        </xdr:cNvPr>
        <xdr:cNvSpPr txBox="1"/>
      </xdr:nvSpPr>
      <xdr:spPr>
        <a:xfrm>
          <a:off x="16357600" y="968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89626</xdr:rowOff>
    </xdr:from>
    <xdr:to>
      <xdr:col>81</xdr:col>
      <xdr:colOff>101600</xdr:colOff>
      <xdr:row>58</xdr:row>
      <xdr:rowOff>19776</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5430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109401</xdr:rowOff>
    </xdr:from>
    <xdr:to>
      <xdr:col>85</xdr:col>
      <xdr:colOff>127000</xdr:colOff>
      <xdr:row>57</xdr:row>
      <xdr:rowOff>140426</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5481300" y="98820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53703</xdr:rowOff>
    </xdr:from>
    <xdr:to>
      <xdr:col>76</xdr:col>
      <xdr:colOff>165100</xdr:colOff>
      <xdr:row>57</xdr:row>
      <xdr:rowOff>155303</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4541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104503</xdr:rowOff>
    </xdr:from>
    <xdr:to>
      <xdr:col>81</xdr:col>
      <xdr:colOff>50800</xdr:colOff>
      <xdr:row>57</xdr:row>
      <xdr:rowOff>140426</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4592300" y="98771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490" name="n_1aveValue【学校施設】&#10;有形固定資産減価償却率">
          <a:extLst>
            <a:ext uri="{FF2B5EF4-FFF2-40B4-BE49-F238E27FC236}">
              <a16:creationId xmlns:a16="http://schemas.microsoft.com/office/drawing/2014/main" id="{00000000-0008-0000-0E00-0000EA010000}"/>
            </a:ext>
          </a:extLst>
        </xdr:cNvPr>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491" name="n_2aveValue【学校施設】&#10;有形固定資産減価償却率">
          <a:extLst>
            <a:ext uri="{FF2B5EF4-FFF2-40B4-BE49-F238E27FC236}">
              <a16:creationId xmlns:a16="http://schemas.microsoft.com/office/drawing/2014/main" id="{00000000-0008-0000-0E00-0000EB010000}"/>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92" name="n_3aveValue【学校施設】&#10;有形固定資産減価償却率">
          <a:extLst>
            <a:ext uri="{FF2B5EF4-FFF2-40B4-BE49-F238E27FC236}">
              <a16:creationId xmlns:a16="http://schemas.microsoft.com/office/drawing/2014/main" id="{00000000-0008-0000-0E00-0000EC010000}"/>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36303</xdr:rowOff>
    </xdr:from>
    <xdr:ext cx="405111" cy="259045"/>
    <xdr:sp macro="" textlink="">
      <xdr:nvSpPr>
        <xdr:cNvPr id="493" name="n_1mainValue【学校施設】&#10;有形固定資産減価償却率">
          <a:extLst>
            <a:ext uri="{FF2B5EF4-FFF2-40B4-BE49-F238E27FC236}">
              <a16:creationId xmlns:a16="http://schemas.microsoft.com/office/drawing/2014/main" id="{00000000-0008-0000-0E00-0000ED010000}"/>
            </a:ext>
          </a:extLst>
        </xdr:cNvPr>
        <xdr:cNvSpPr txBox="1"/>
      </xdr:nvSpPr>
      <xdr:spPr>
        <a:xfrm>
          <a:off x="152660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380</xdr:rowOff>
    </xdr:from>
    <xdr:ext cx="405111" cy="259045"/>
    <xdr:sp macro="" textlink="">
      <xdr:nvSpPr>
        <xdr:cNvPr id="494" name="n_2mainValue【学校施設】&#10;有形固定資産減価償却率">
          <a:extLst>
            <a:ext uri="{FF2B5EF4-FFF2-40B4-BE49-F238E27FC236}">
              <a16:creationId xmlns:a16="http://schemas.microsoft.com/office/drawing/2014/main" id="{00000000-0008-0000-0E00-0000EE010000}"/>
            </a:ext>
          </a:extLst>
        </xdr:cNvPr>
        <xdr:cNvSpPr txBox="1"/>
      </xdr:nvSpPr>
      <xdr:spPr>
        <a:xfrm>
          <a:off x="14389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a:extLst>
            <a:ext uri="{FF2B5EF4-FFF2-40B4-BE49-F238E27FC236}">
              <a16:creationId xmlns:a16="http://schemas.microsoft.com/office/drawing/2014/main" id="{00000000-0008-0000-0E00-00000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20" name="【学校施設】&#10;一人当たり面積最小値テキスト">
          <a:extLst>
            <a:ext uri="{FF2B5EF4-FFF2-40B4-BE49-F238E27FC236}">
              <a16:creationId xmlns:a16="http://schemas.microsoft.com/office/drawing/2014/main" id="{00000000-0008-0000-0E00-000008020000}"/>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22" name="【学校施設】&#10;一人当たり面積最大値テキスト">
          <a:extLst>
            <a:ext uri="{FF2B5EF4-FFF2-40B4-BE49-F238E27FC236}">
              <a16:creationId xmlns:a16="http://schemas.microsoft.com/office/drawing/2014/main" id="{00000000-0008-0000-0E00-00000A02000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524" name="【学校施設】&#10;一人当たり面積平均値テキスト">
          <a:extLst>
            <a:ext uri="{FF2B5EF4-FFF2-40B4-BE49-F238E27FC236}">
              <a16:creationId xmlns:a16="http://schemas.microsoft.com/office/drawing/2014/main" id="{00000000-0008-0000-0E00-00000C020000}"/>
            </a:ext>
          </a:extLst>
        </xdr:cNvPr>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xdr:rowOff>
    </xdr:from>
    <xdr:to>
      <xdr:col>116</xdr:col>
      <xdr:colOff>114300</xdr:colOff>
      <xdr:row>63</xdr:row>
      <xdr:rowOff>110617</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22110700" y="108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158894</xdr:rowOff>
    </xdr:from>
    <xdr:ext cx="469744" cy="259045"/>
    <xdr:sp macro="" textlink="">
      <xdr:nvSpPr>
        <xdr:cNvPr id="535" name="【学校施設】&#10;一人当たり面積該当値テキスト">
          <a:extLst>
            <a:ext uri="{FF2B5EF4-FFF2-40B4-BE49-F238E27FC236}">
              <a16:creationId xmlns:a16="http://schemas.microsoft.com/office/drawing/2014/main" id="{00000000-0008-0000-0E00-000017020000}"/>
            </a:ext>
          </a:extLst>
        </xdr:cNvPr>
        <xdr:cNvSpPr txBox="1"/>
      </xdr:nvSpPr>
      <xdr:spPr>
        <a:xfrm>
          <a:off x="22199600" y="107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17018</xdr:rowOff>
    </xdr:from>
    <xdr:to>
      <xdr:col>112</xdr:col>
      <xdr:colOff>38100</xdr:colOff>
      <xdr:row>63</xdr:row>
      <xdr:rowOff>118618</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21272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59817</xdr:rowOff>
    </xdr:from>
    <xdr:to>
      <xdr:col>116</xdr:col>
      <xdr:colOff>63500</xdr:colOff>
      <xdr:row>63</xdr:row>
      <xdr:rowOff>67818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21323300" y="1086116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21209</xdr:rowOff>
    </xdr:from>
    <xdr:to>
      <xdr:col>107</xdr:col>
      <xdr:colOff>101600</xdr:colOff>
      <xdr:row>63</xdr:row>
      <xdr:rowOff>122809</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20383500" y="108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67818</xdr:rowOff>
    </xdr:from>
    <xdr:to>
      <xdr:col>111</xdr:col>
      <xdr:colOff>177800</xdr:colOff>
      <xdr:row>63</xdr:row>
      <xdr:rowOff>72009</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20434300" y="1086916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540" name="n_1aveValue【学校施設】&#10;一人当たり面積">
          <a:extLst>
            <a:ext uri="{FF2B5EF4-FFF2-40B4-BE49-F238E27FC236}">
              <a16:creationId xmlns:a16="http://schemas.microsoft.com/office/drawing/2014/main" id="{00000000-0008-0000-0E00-00001C020000}"/>
            </a:ext>
          </a:extLst>
        </xdr:cNvPr>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541" name="n_2aveValue【学校施設】&#10;一人当たり面積">
          <a:extLst>
            <a:ext uri="{FF2B5EF4-FFF2-40B4-BE49-F238E27FC236}">
              <a16:creationId xmlns:a16="http://schemas.microsoft.com/office/drawing/2014/main" id="{00000000-0008-0000-0E00-00001D020000}"/>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42" name="n_3aveValue【学校施設】&#10;一人当たり面積">
          <a:extLst>
            <a:ext uri="{FF2B5EF4-FFF2-40B4-BE49-F238E27FC236}">
              <a16:creationId xmlns:a16="http://schemas.microsoft.com/office/drawing/2014/main" id="{00000000-0008-0000-0E00-00001E020000}"/>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109745</xdr:rowOff>
    </xdr:from>
    <xdr:ext cx="469744" cy="259045"/>
    <xdr:sp macro="" textlink="">
      <xdr:nvSpPr>
        <xdr:cNvPr id="543" name="n_1mainValue【学校施設】&#10;一人当たり面積">
          <a:extLst>
            <a:ext uri="{FF2B5EF4-FFF2-40B4-BE49-F238E27FC236}">
              <a16:creationId xmlns:a16="http://schemas.microsoft.com/office/drawing/2014/main" id="{00000000-0008-0000-0E00-00001F020000}"/>
            </a:ext>
          </a:extLst>
        </xdr:cNvPr>
        <xdr:cNvSpPr txBox="1"/>
      </xdr:nvSpPr>
      <xdr:spPr>
        <a:xfrm>
          <a:off x="210757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544" name="n_2mainValue【学校施設】&#10;一人当たり面積">
          <a:extLst>
            <a:ext uri="{FF2B5EF4-FFF2-40B4-BE49-F238E27FC236}">
              <a16:creationId xmlns:a16="http://schemas.microsoft.com/office/drawing/2014/main" id="{00000000-0008-0000-0E00-000020020000}"/>
            </a:ext>
          </a:extLst>
        </xdr:cNvPr>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a:extLst>
            <a:ext uri="{FF2B5EF4-FFF2-40B4-BE49-F238E27FC236}">
              <a16:creationId xmlns:a16="http://schemas.microsoft.com/office/drawing/2014/main" id="{00000000-0008-0000-0E00-00004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587" name="【公民館】&#10;有形固定資産減価償却率最小値テキスト">
          <a:extLst>
            <a:ext uri="{FF2B5EF4-FFF2-40B4-BE49-F238E27FC236}">
              <a16:creationId xmlns:a16="http://schemas.microsoft.com/office/drawing/2014/main" id="{00000000-0008-0000-0E00-00004B02000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9" name="【公民館】&#10;有形固定資産減価償却率最大値テキスト">
          <a:extLst>
            <a:ext uri="{FF2B5EF4-FFF2-40B4-BE49-F238E27FC236}">
              <a16:creationId xmlns:a16="http://schemas.microsoft.com/office/drawing/2014/main" id="{00000000-0008-0000-0E00-00004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91" name="【公民館】&#10;有形固定資産減価償却率平均値テキスト">
          <a:extLst>
            <a:ext uri="{FF2B5EF4-FFF2-40B4-BE49-F238E27FC236}">
              <a16:creationId xmlns:a16="http://schemas.microsoft.com/office/drawing/2014/main" id="{00000000-0008-0000-0E00-00004F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62956</xdr:rowOff>
    </xdr:from>
    <xdr:to>
      <xdr:col>85</xdr:col>
      <xdr:colOff>177800</xdr:colOff>
      <xdr:row>101</xdr:row>
      <xdr:rowOff>164556</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62687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85833</xdr:rowOff>
    </xdr:from>
    <xdr:ext cx="405111" cy="259045"/>
    <xdr:sp macro="" textlink="">
      <xdr:nvSpPr>
        <xdr:cNvPr id="602" name="【公民館】&#10;有形固定資産減価償却率該当値テキスト">
          <a:extLst>
            <a:ext uri="{FF2B5EF4-FFF2-40B4-BE49-F238E27FC236}">
              <a16:creationId xmlns:a16="http://schemas.microsoft.com/office/drawing/2014/main" id="{00000000-0008-0000-0E00-00005A020000}"/>
            </a:ext>
          </a:extLst>
        </xdr:cNvPr>
        <xdr:cNvSpPr txBox="1"/>
      </xdr:nvSpPr>
      <xdr:spPr>
        <a:xfrm>
          <a:off x="16357600" y="172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98879</xdr:rowOff>
    </xdr:from>
    <xdr:to>
      <xdr:col>81</xdr:col>
      <xdr:colOff>101600</xdr:colOff>
      <xdr:row>102</xdr:row>
      <xdr:rowOff>29029</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5430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113756</xdr:rowOff>
    </xdr:from>
    <xdr:to>
      <xdr:col>85</xdr:col>
      <xdr:colOff>127000</xdr:colOff>
      <xdr:row>101</xdr:row>
      <xdr:rowOff>149679</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15481300" y="174302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133169</xdr:rowOff>
    </xdr:from>
    <xdr:to>
      <xdr:col>76</xdr:col>
      <xdr:colOff>165100</xdr:colOff>
      <xdr:row>102</xdr:row>
      <xdr:rowOff>63319</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4541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149679</xdr:rowOff>
    </xdr:from>
    <xdr:to>
      <xdr:col>81</xdr:col>
      <xdr:colOff>50800</xdr:colOff>
      <xdr:row>102</xdr:row>
      <xdr:rowOff>12519</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4592300" y="174661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07" name="n_1aveValue【公民館】&#10;有形固定資産減価償却率">
          <a:extLst>
            <a:ext uri="{FF2B5EF4-FFF2-40B4-BE49-F238E27FC236}">
              <a16:creationId xmlns:a16="http://schemas.microsoft.com/office/drawing/2014/main" id="{00000000-0008-0000-0E00-00005F02000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08" name="n_2aveValue【公民館】&#10;有形固定資産減価償却率">
          <a:extLst>
            <a:ext uri="{FF2B5EF4-FFF2-40B4-BE49-F238E27FC236}">
              <a16:creationId xmlns:a16="http://schemas.microsoft.com/office/drawing/2014/main" id="{00000000-0008-0000-0E00-000060020000}"/>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09" name="n_3aveValue【公民館】&#10;有形固定資産減価償却率">
          <a:extLst>
            <a:ext uri="{FF2B5EF4-FFF2-40B4-BE49-F238E27FC236}">
              <a16:creationId xmlns:a16="http://schemas.microsoft.com/office/drawing/2014/main" id="{00000000-0008-0000-0E00-000061020000}"/>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45556</xdr:rowOff>
    </xdr:from>
    <xdr:ext cx="405111" cy="259045"/>
    <xdr:sp macro="" textlink="">
      <xdr:nvSpPr>
        <xdr:cNvPr id="610" name="n_1mainValue【公民館】&#10;有形固定資産減価償却率">
          <a:extLst>
            <a:ext uri="{FF2B5EF4-FFF2-40B4-BE49-F238E27FC236}">
              <a16:creationId xmlns:a16="http://schemas.microsoft.com/office/drawing/2014/main" id="{00000000-0008-0000-0E00-000062020000}"/>
            </a:ext>
          </a:extLst>
        </xdr:cNvPr>
        <xdr:cNvSpPr txBox="1"/>
      </xdr:nvSpPr>
      <xdr:spPr>
        <a:xfrm>
          <a:off x="152660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79846</xdr:rowOff>
    </xdr:from>
    <xdr:ext cx="405111" cy="259045"/>
    <xdr:sp macro="" textlink="">
      <xdr:nvSpPr>
        <xdr:cNvPr id="611" name="n_2mainValue【公民館】&#10;有形固定資産減価償却率">
          <a:extLst>
            <a:ext uri="{FF2B5EF4-FFF2-40B4-BE49-F238E27FC236}">
              <a16:creationId xmlns:a16="http://schemas.microsoft.com/office/drawing/2014/main" id="{00000000-0008-0000-0E00-000063020000}"/>
            </a:ext>
          </a:extLst>
        </xdr:cNvPr>
        <xdr:cNvSpPr txBox="1"/>
      </xdr:nvSpPr>
      <xdr:spPr>
        <a:xfrm>
          <a:off x="14389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公民館】&#10;一人当たり面積グラフ枠">
          <a:extLst>
            <a:ext uri="{FF2B5EF4-FFF2-40B4-BE49-F238E27FC236}">
              <a16:creationId xmlns:a16="http://schemas.microsoft.com/office/drawing/2014/main" id="{00000000-0008-0000-0E00-00007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36" name="【公民館】&#10;一人当たり面積最小値テキスト">
          <a:extLst>
            <a:ext uri="{FF2B5EF4-FFF2-40B4-BE49-F238E27FC236}">
              <a16:creationId xmlns:a16="http://schemas.microsoft.com/office/drawing/2014/main" id="{00000000-0008-0000-0E00-00007C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38" name="【公民館】&#10;一人当たり面積最大値テキスト">
          <a:extLst>
            <a:ext uri="{FF2B5EF4-FFF2-40B4-BE49-F238E27FC236}">
              <a16:creationId xmlns:a16="http://schemas.microsoft.com/office/drawing/2014/main" id="{00000000-0008-0000-0E00-00007E020000}"/>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40" name="【公民館】&#10;一人当たり面積平均値テキスト">
          <a:extLst>
            <a:ext uri="{FF2B5EF4-FFF2-40B4-BE49-F238E27FC236}">
              <a16:creationId xmlns:a16="http://schemas.microsoft.com/office/drawing/2014/main" id="{00000000-0008-0000-0E00-000080020000}"/>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110489</xdr:rowOff>
    </xdr:from>
    <xdr:to>
      <xdr:col>116</xdr:col>
      <xdr:colOff>114300</xdr:colOff>
      <xdr:row>107</xdr:row>
      <xdr:rowOff>40639</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22110700" y="18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88916</xdr:rowOff>
    </xdr:from>
    <xdr:ext cx="469744" cy="259045"/>
    <xdr:sp macro="" textlink="">
      <xdr:nvSpPr>
        <xdr:cNvPr id="651" name="【公民館】&#10;一人当たり面積該当値テキスト">
          <a:extLst>
            <a:ext uri="{FF2B5EF4-FFF2-40B4-BE49-F238E27FC236}">
              <a16:creationId xmlns:a16="http://schemas.microsoft.com/office/drawing/2014/main" id="{00000000-0008-0000-0E00-00008B020000}"/>
            </a:ext>
          </a:extLst>
        </xdr:cNvPr>
        <xdr:cNvSpPr txBox="1"/>
      </xdr:nvSpPr>
      <xdr:spPr>
        <a:xfrm>
          <a:off x="22199600" y="182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114300</xdr:rowOff>
    </xdr:from>
    <xdr:to>
      <xdr:col>112</xdr:col>
      <xdr:colOff>38100</xdr:colOff>
      <xdr:row>107</xdr:row>
      <xdr:rowOff>44450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21272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161289</xdr:rowOff>
    </xdr:from>
    <xdr:to>
      <xdr:col>116</xdr:col>
      <xdr:colOff>63500</xdr:colOff>
      <xdr:row>106</xdr:row>
      <xdr:rowOff>165100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21323300" y="183349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165100</xdr:rowOff>
    </xdr:from>
    <xdr:to>
      <xdr:col>111</xdr:col>
      <xdr:colOff>177800</xdr:colOff>
      <xdr:row>106</xdr:row>
      <xdr:rowOff>167639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20434300" y="183388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656" name="n_1aveValue【公民館】&#10;一人当たり面積">
          <a:extLst>
            <a:ext uri="{FF2B5EF4-FFF2-40B4-BE49-F238E27FC236}">
              <a16:creationId xmlns:a16="http://schemas.microsoft.com/office/drawing/2014/main" id="{00000000-0008-0000-0E00-000090020000}"/>
            </a:ext>
          </a:extLst>
        </xdr:cNvPr>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657" name="n_2aveValue【公民館】&#10;一人当たり面積">
          <a:extLst>
            <a:ext uri="{FF2B5EF4-FFF2-40B4-BE49-F238E27FC236}">
              <a16:creationId xmlns:a16="http://schemas.microsoft.com/office/drawing/2014/main" id="{00000000-0008-0000-0E00-000091020000}"/>
            </a:ext>
          </a:extLst>
        </xdr:cNvPr>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58" name="n_3aveValue【公民館】&#10;一人当たり面積">
          <a:extLst>
            <a:ext uri="{FF2B5EF4-FFF2-40B4-BE49-F238E27FC236}">
              <a16:creationId xmlns:a16="http://schemas.microsoft.com/office/drawing/2014/main" id="{00000000-0008-0000-0E00-00009202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60977</xdr:rowOff>
    </xdr:from>
    <xdr:ext cx="469744" cy="259045"/>
    <xdr:sp macro="" textlink="">
      <xdr:nvSpPr>
        <xdr:cNvPr id="659" name="n_1mainValue【公民館】&#10;一人当たり面積">
          <a:extLst>
            <a:ext uri="{FF2B5EF4-FFF2-40B4-BE49-F238E27FC236}">
              <a16:creationId xmlns:a16="http://schemas.microsoft.com/office/drawing/2014/main" id="{00000000-0008-0000-0E00-000093020000}"/>
            </a:ext>
          </a:extLst>
        </xdr:cNvPr>
        <xdr:cNvSpPr txBox="1"/>
      </xdr:nvSpPr>
      <xdr:spPr>
        <a:xfrm>
          <a:off x="21075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660" name="n_2mainValue【公民館】&#10;一人当たり面積">
          <a:extLst>
            <a:ext uri="{FF2B5EF4-FFF2-40B4-BE49-F238E27FC236}">
              <a16:creationId xmlns:a16="http://schemas.microsoft.com/office/drawing/2014/main" id="{00000000-0008-0000-0E00-000094020000}"/>
            </a:ext>
          </a:extLst>
        </xdr:cNvPr>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類似団体と比較して特に差が大きい「保育所」「公営住宅」については、今後、公共施設等総合管理計画個別施設計画等を策定し、優先的に着手していく。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11,644
11,474
40.39
4,847,491
4,480,704
219,359
2,911,229
3,317,065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84183</xdr:rowOff>
    </xdr:from>
    <xdr:to>
      <xdr:col>24</xdr:col>
      <xdr:colOff>114300</xdr:colOff>
      <xdr:row>35</xdr:row>
      <xdr:rowOff>14333</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170560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82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103777</xdr:rowOff>
    </xdr:from>
    <xdr:to>
      <xdr:col>20</xdr:col>
      <xdr:colOff>38100</xdr:colOff>
      <xdr:row>35</xdr:row>
      <xdr:rowOff>33927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134983</xdr:rowOff>
    </xdr:from>
    <xdr:to>
      <xdr:col>24</xdr:col>
      <xdr:colOff>63500</xdr:colOff>
      <xdr:row>34</xdr:row>
      <xdr:rowOff>154577</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59642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121739</xdr:rowOff>
    </xdr:from>
    <xdr:to>
      <xdr:col>15</xdr:col>
      <xdr:colOff>101600</xdr:colOff>
      <xdr:row>35</xdr:row>
      <xdr:rowOff>51889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154577</xdr:rowOff>
    </xdr:from>
    <xdr:to>
      <xdr:col>19</xdr:col>
      <xdr:colOff>177800</xdr:colOff>
      <xdr:row>35</xdr:row>
      <xdr:rowOff>1089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598387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50454</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68416</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121937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F00-00007A000000}"/>
            </a:ext>
          </a:extLst>
        </xdr:cNvPr>
        <xdr:cNvSpPr txBox="1"/>
      </xdr:nvSpPr>
      <xdr:spPr>
        <a:xfrm>
          <a:off x="10515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22860</xdr:rowOff>
    </xdr:from>
    <xdr:to>
      <xdr:col>55</xdr:col>
      <xdr:colOff>0</xdr:colOff>
      <xdr:row>40</xdr:row>
      <xdr:rowOff>30480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flipV="1">
          <a:off x="9639300" y="6880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27" name="n_1aveValue【図書館】&#10;一人当たり面積">
          <a:extLst>
            <a:ext uri="{FF2B5EF4-FFF2-40B4-BE49-F238E27FC236}">
              <a16:creationId xmlns:a16="http://schemas.microsoft.com/office/drawing/2014/main" id="{00000000-0008-0000-0F00-00007F000000}"/>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28" name="n_2aveValue【図書館】&#10;一人当たり面積">
          <a:extLst>
            <a:ext uri="{FF2B5EF4-FFF2-40B4-BE49-F238E27FC236}">
              <a16:creationId xmlns:a16="http://schemas.microsoft.com/office/drawing/2014/main" id="{00000000-0008-0000-0F00-000080000000}"/>
            </a:ext>
          </a:extLst>
        </xdr:cNvPr>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29" name="n_3aveValue【図書館】&#10;一人当たり面積">
          <a:extLst>
            <a:ext uri="{FF2B5EF4-FFF2-40B4-BE49-F238E27FC236}">
              <a16:creationId xmlns:a16="http://schemas.microsoft.com/office/drawing/2014/main" id="{00000000-0008-0000-0F00-000081000000}"/>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97807</xdr:rowOff>
    </xdr:from>
    <xdr:ext cx="469744" cy="259045"/>
    <xdr:sp macro="" textlink="">
      <xdr:nvSpPr>
        <xdr:cNvPr id="130" name="n_1mainValue【図書館】&#10;一人当たり面積">
          <a:extLst>
            <a:ext uri="{FF2B5EF4-FFF2-40B4-BE49-F238E27FC236}">
              <a16:creationId xmlns:a16="http://schemas.microsoft.com/office/drawing/2014/main" id="{00000000-0008-0000-0F00-000082000000}"/>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1" name="n_2mainValue【図書館】&#10;一人当たり面積">
          <a:extLst>
            <a:ext uri="{FF2B5EF4-FFF2-40B4-BE49-F238E27FC236}">
              <a16:creationId xmlns:a16="http://schemas.microsoft.com/office/drawing/2014/main" id="{00000000-0008-0000-0F00-000083000000}"/>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F00-00009D000000}"/>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a:extLst>
            <a:ext uri="{FF2B5EF4-FFF2-40B4-BE49-F238E27FC236}">
              <a16:creationId xmlns:a16="http://schemas.microsoft.com/office/drawing/2014/main" id="{00000000-0008-0000-0F00-00009F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F00-0000A1000000}"/>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4584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93997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F00-0000AC000000}"/>
            </a:ext>
          </a:extLst>
        </xdr:cNvPr>
        <xdr:cNvSpPr txBox="1"/>
      </xdr:nvSpPr>
      <xdr:spPr>
        <a:xfrm>
          <a:off x="4673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116840</xdr:rowOff>
    </xdr:from>
    <xdr:to>
      <xdr:col>20</xdr:col>
      <xdr:colOff>38100</xdr:colOff>
      <xdr:row>58</xdr:row>
      <xdr:rowOff>46990</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3746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167640</xdr:rowOff>
    </xdr:from>
    <xdr:to>
      <xdr:col>24</xdr:col>
      <xdr:colOff>63500</xdr:colOff>
      <xdr:row>59</xdr:row>
      <xdr:rowOff>121920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3797300" y="994029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145415</xdr:rowOff>
    </xdr:from>
    <xdr:to>
      <xdr:col>15</xdr:col>
      <xdr:colOff>101600</xdr:colOff>
      <xdr:row>58</xdr:row>
      <xdr:rowOff>75565</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2857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167640</xdr:rowOff>
    </xdr:from>
    <xdr:to>
      <xdr:col>19</xdr:col>
      <xdr:colOff>177800</xdr:colOff>
      <xdr:row>58</xdr:row>
      <xdr:rowOff>24765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2908300" y="9940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77" name="n_1ave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78" name="n_2ave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79" name="n_3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63517</xdr:rowOff>
    </xdr:from>
    <xdr:ext cx="405111" cy="259045"/>
    <xdr:sp macro="" textlink="">
      <xdr:nvSpPr>
        <xdr:cNvPr id="180" name="n_1main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3582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181" name="n_2main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08" name="【体育館・プール】&#10;一人当たり面積最小値テキスト">
          <a:extLst>
            <a:ext uri="{FF2B5EF4-FFF2-40B4-BE49-F238E27FC236}">
              <a16:creationId xmlns:a16="http://schemas.microsoft.com/office/drawing/2014/main" id="{00000000-0008-0000-0F00-0000D0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0" name="【体育館・プール】&#10;一人当たり面積最大値テキスト">
          <a:extLst>
            <a:ext uri="{FF2B5EF4-FFF2-40B4-BE49-F238E27FC236}">
              <a16:creationId xmlns:a16="http://schemas.microsoft.com/office/drawing/2014/main" id="{00000000-0008-0000-0F00-0000D2000000}"/>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212" name="【体育館・プール】&#10;一人当たり面積平均値テキスト">
          <a:extLst>
            <a:ext uri="{FF2B5EF4-FFF2-40B4-BE49-F238E27FC236}">
              <a16:creationId xmlns:a16="http://schemas.microsoft.com/office/drawing/2014/main" id="{00000000-0008-0000-0F00-0000D4000000}"/>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94524</xdr:rowOff>
    </xdr:from>
    <xdr:to>
      <xdr:col>55</xdr:col>
      <xdr:colOff>50800</xdr:colOff>
      <xdr:row>63</xdr:row>
      <xdr:rowOff>24674</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10426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72951</xdr:rowOff>
    </xdr:from>
    <xdr:ext cx="469744" cy="259045"/>
    <xdr:sp macro="" textlink="">
      <xdr:nvSpPr>
        <xdr:cNvPr id="223" name="【体育館・プール】&#10;一人当たり面積該当値テキスト">
          <a:extLst>
            <a:ext uri="{FF2B5EF4-FFF2-40B4-BE49-F238E27FC236}">
              <a16:creationId xmlns:a16="http://schemas.microsoft.com/office/drawing/2014/main" id="{00000000-0008-0000-0F00-0000DF000000}"/>
            </a:ext>
          </a:extLst>
        </xdr:cNvPr>
        <xdr:cNvSpPr txBox="1"/>
      </xdr:nvSpPr>
      <xdr:spPr>
        <a:xfrm>
          <a:off x="10515600" y="107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99423</xdr:rowOff>
    </xdr:from>
    <xdr:to>
      <xdr:col>50</xdr:col>
      <xdr:colOff>165100</xdr:colOff>
      <xdr:row>63</xdr:row>
      <xdr:rowOff>29573</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958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145324</xdr:rowOff>
    </xdr:from>
    <xdr:to>
      <xdr:col>55</xdr:col>
      <xdr:colOff>0</xdr:colOff>
      <xdr:row>62</xdr:row>
      <xdr:rowOff>150223</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9639300" y="1077522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102688</xdr:rowOff>
    </xdr:from>
    <xdr:to>
      <xdr:col>46</xdr:col>
      <xdr:colOff>38100</xdr:colOff>
      <xdr:row>63</xdr:row>
      <xdr:rowOff>32838</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8699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150223</xdr:rowOff>
    </xdr:from>
    <xdr:to>
      <xdr:col>50</xdr:col>
      <xdr:colOff>114300</xdr:colOff>
      <xdr:row>62</xdr:row>
      <xdr:rowOff>153488</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8750300" y="1078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127743</xdr:rowOff>
    </xdr:from>
    <xdr:ext cx="469744" cy="259045"/>
    <xdr:sp macro="" textlink="">
      <xdr:nvSpPr>
        <xdr:cNvPr id="228" name="n_1aveValue【体育館・プール】&#10;一人当たり面積">
          <a:extLst>
            <a:ext uri="{FF2B5EF4-FFF2-40B4-BE49-F238E27FC236}">
              <a16:creationId xmlns:a16="http://schemas.microsoft.com/office/drawing/2014/main" id="{00000000-0008-0000-0F00-0000E4000000}"/>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29" name="n_2aveValue【体育館・プール】&#10;一人当たり面積">
          <a:extLst>
            <a:ext uri="{FF2B5EF4-FFF2-40B4-BE49-F238E27FC236}">
              <a16:creationId xmlns:a16="http://schemas.microsoft.com/office/drawing/2014/main" id="{00000000-0008-0000-0F00-0000E5000000}"/>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230" name="n_3aveValue【体育館・プール】&#10;一人当たり面積">
          <a:extLst>
            <a:ext uri="{FF2B5EF4-FFF2-40B4-BE49-F238E27FC236}">
              <a16:creationId xmlns:a16="http://schemas.microsoft.com/office/drawing/2014/main" id="{00000000-0008-0000-0F00-0000E6000000}"/>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20700</xdr:rowOff>
    </xdr:from>
    <xdr:ext cx="469744" cy="259045"/>
    <xdr:sp macro="" textlink="">
      <xdr:nvSpPr>
        <xdr:cNvPr id="231" name="n_1mainValue【体育館・プール】&#10;一人当たり面積">
          <a:extLst>
            <a:ext uri="{FF2B5EF4-FFF2-40B4-BE49-F238E27FC236}">
              <a16:creationId xmlns:a16="http://schemas.microsoft.com/office/drawing/2014/main" id="{00000000-0008-0000-0F00-0000E7000000}"/>
            </a:ext>
          </a:extLst>
        </xdr:cNvPr>
        <xdr:cNvSpPr txBox="1"/>
      </xdr:nvSpPr>
      <xdr:spPr>
        <a:xfrm>
          <a:off x="93917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23965</xdr:rowOff>
    </xdr:from>
    <xdr:ext cx="469744" cy="259045"/>
    <xdr:sp macro="" textlink="">
      <xdr:nvSpPr>
        <xdr:cNvPr id="232" name="n_2mainValue【体育館・プール】&#10;一人当たり面積">
          <a:extLst>
            <a:ext uri="{FF2B5EF4-FFF2-40B4-BE49-F238E27FC236}">
              <a16:creationId xmlns:a16="http://schemas.microsoft.com/office/drawing/2014/main" id="{00000000-0008-0000-0F00-0000E8000000}"/>
            </a:ext>
          </a:extLst>
        </xdr:cNvPr>
        <xdr:cNvSpPr txBox="1"/>
      </xdr:nvSpPr>
      <xdr:spPr>
        <a:xfrm>
          <a:off x="8515427"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a:extLst>
            <a:ext uri="{FF2B5EF4-FFF2-40B4-BE49-F238E27FC236}">
              <a16:creationId xmlns:a16="http://schemas.microsoft.com/office/drawing/2014/main" id="{00000000-0008-0000-0F00-00002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291" name="【一般廃棄物処理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3" name="【一般廃棄物処理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295" name="【一般廃棄物処理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6268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34851</xdr:rowOff>
    </xdr:from>
    <xdr:ext cx="405111" cy="259045"/>
    <xdr:sp macro="" textlink="">
      <xdr:nvSpPr>
        <xdr:cNvPr id="306" name="【一般廃棄物処理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16357600"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543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100693</xdr:rowOff>
    </xdr:from>
    <xdr:to>
      <xdr:col>85</xdr:col>
      <xdr:colOff>127000</xdr:colOff>
      <xdr:row>37</xdr:row>
      <xdr:rowOff>107224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5481300" y="64443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4541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100693</xdr:rowOff>
    </xdr:from>
    <xdr:to>
      <xdr:col>81</xdr:col>
      <xdr:colOff>50800</xdr:colOff>
      <xdr:row>39</xdr:row>
      <xdr:rowOff>100693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14592300" y="644434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154957</xdr:rowOff>
    </xdr:from>
    <xdr:ext cx="405111" cy="259045"/>
    <xdr:sp macro="" textlink="">
      <xdr:nvSpPr>
        <xdr:cNvPr id="311" name="n_1aveValue【一般廃棄物処理施設】&#10;有形固定資産減価償却率">
          <a:extLst>
            <a:ext uri="{FF2B5EF4-FFF2-40B4-BE49-F238E27FC236}">
              <a16:creationId xmlns:a16="http://schemas.microsoft.com/office/drawing/2014/main" id="{00000000-0008-0000-0F00-000037010000}"/>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312" name="n_2aveValue【一般廃棄物処理施設】&#10;有形固定資産減価償却率">
          <a:extLst>
            <a:ext uri="{FF2B5EF4-FFF2-40B4-BE49-F238E27FC236}">
              <a16:creationId xmlns:a16="http://schemas.microsoft.com/office/drawing/2014/main" id="{00000000-0008-0000-0F00-000038010000}"/>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313" name="n_3aveValue【一般廃棄物処理施設】&#10;有形固定資産減価償却率">
          <a:extLst>
            <a:ext uri="{FF2B5EF4-FFF2-40B4-BE49-F238E27FC236}">
              <a16:creationId xmlns:a16="http://schemas.microsoft.com/office/drawing/2014/main" id="{00000000-0008-0000-0F00-000039010000}"/>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142620</xdr:rowOff>
    </xdr:from>
    <xdr:ext cx="405111" cy="259045"/>
    <xdr:sp macro="" textlink="">
      <xdr:nvSpPr>
        <xdr:cNvPr id="314" name="n_1mainValue【一般廃棄物処理施設】&#10;有形固定資産減価償却率">
          <a:extLst>
            <a:ext uri="{FF2B5EF4-FFF2-40B4-BE49-F238E27FC236}">
              <a16:creationId xmlns:a16="http://schemas.microsoft.com/office/drawing/2014/main" id="{00000000-0008-0000-0F00-00003A010000}"/>
            </a:ext>
          </a:extLst>
        </xdr:cNvPr>
        <xdr:cNvSpPr txBox="1"/>
      </xdr:nvSpPr>
      <xdr:spPr>
        <a:xfrm>
          <a:off x="15266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315" name="n_2mainValue【一般廃棄物処理施設】&#10;有形固定資産減価償却率">
          <a:extLst>
            <a:ext uri="{FF2B5EF4-FFF2-40B4-BE49-F238E27FC236}">
              <a16:creationId xmlns:a16="http://schemas.microsoft.com/office/drawing/2014/main" id="{00000000-0008-0000-0F00-00003B010000}"/>
            </a:ext>
          </a:extLst>
        </xdr:cNvPr>
        <xdr:cNvSpPr txBox="1"/>
      </xdr:nvSpPr>
      <xdr:spPr>
        <a:xfrm>
          <a:off x="14389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一般廃棄物処理施設】&#10;一人当たり有形固定資産（償却資産）額グラフ枠">
          <a:extLst>
            <a:ext uri="{FF2B5EF4-FFF2-40B4-BE49-F238E27FC236}">
              <a16:creationId xmlns:a16="http://schemas.microsoft.com/office/drawing/2014/main" id="{00000000-0008-0000-0F00-00005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338" name="【一般廃棄物処理施設】&#10;一人当たり有形固定資産（償却資産）額最小値テキスト">
          <a:extLst>
            <a:ext uri="{FF2B5EF4-FFF2-40B4-BE49-F238E27FC236}">
              <a16:creationId xmlns:a16="http://schemas.microsoft.com/office/drawing/2014/main" id="{00000000-0008-0000-0F00-000052010000}"/>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340" name="【一般廃棄物処理施設】&#10;一人当たり有形固定資産（償却資産）額最大値テキスト">
          <a:extLst>
            <a:ext uri="{FF2B5EF4-FFF2-40B4-BE49-F238E27FC236}">
              <a16:creationId xmlns:a16="http://schemas.microsoft.com/office/drawing/2014/main" id="{00000000-0008-0000-0F00-000054010000}"/>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342" name="【一般廃棄物処理施設】&#10;一人当たり有形固定資産（償却資産）額平均値テキスト">
          <a:extLst>
            <a:ext uri="{FF2B5EF4-FFF2-40B4-BE49-F238E27FC236}">
              <a16:creationId xmlns:a16="http://schemas.microsoft.com/office/drawing/2014/main" id="{00000000-0008-0000-0F00-000056010000}"/>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52046</xdr:rowOff>
    </xdr:from>
    <xdr:to>
      <xdr:col>116</xdr:col>
      <xdr:colOff>114300</xdr:colOff>
      <xdr:row>41</xdr:row>
      <xdr:rowOff>153646</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22110700" y="70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138423</xdr:rowOff>
    </xdr:from>
    <xdr:ext cx="534377" cy="259045"/>
    <xdr:sp macro="" textlink="">
      <xdr:nvSpPr>
        <xdr:cNvPr id="353" name="【一般廃棄物処理施設】&#10;一人当たり有形固定資産（償却資産）額該当値テキスト">
          <a:extLst>
            <a:ext uri="{FF2B5EF4-FFF2-40B4-BE49-F238E27FC236}">
              <a16:creationId xmlns:a16="http://schemas.microsoft.com/office/drawing/2014/main" id="{00000000-0008-0000-0F00-000061010000}"/>
            </a:ext>
          </a:extLst>
        </xdr:cNvPr>
        <xdr:cNvSpPr txBox="1"/>
      </xdr:nvSpPr>
      <xdr:spPr>
        <a:xfrm>
          <a:off x="22199600" y="699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54004</xdr:rowOff>
    </xdr:from>
    <xdr:to>
      <xdr:col>112</xdr:col>
      <xdr:colOff>38100</xdr:colOff>
      <xdr:row>41</xdr:row>
      <xdr:rowOff>155604</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21272500" y="70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102846</xdr:rowOff>
    </xdr:from>
    <xdr:to>
      <xdr:col>116</xdr:col>
      <xdr:colOff>63500</xdr:colOff>
      <xdr:row>41</xdr:row>
      <xdr:rowOff>104804</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21323300" y="7132296"/>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15241</xdr:rowOff>
    </xdr:from>
    <xdr:to>
      <xdr:col>107</xdr:col>
      <xdr:colOff>101600</xdr:colOff>
      <xdr:row>41</xdr:row>
      <xdr:rowOff>116841</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20383500" y="70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66041</xdr:rowOff>
    </xdr:from>
    <xdr:to>
      <xdr:col>111</xdr:col>
      <xdr:colOff>177800</xdr:colOff>
      <xdr:row>41</xdr:row>
      <xdr:rowOff>104804</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20434300" y="7095491"/>
          <a:ext cx="889000" cy="3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358" name="n_1aveValue【一般廃棄物処理施設】&#10;一人当たり有形固定資産（償却資産）額">
          <a:extLst>
            <a:ext uri="{FF2B5EF4-FFF2-40B4-BE49-F238E27FC236}">
              <a16:creationId xmlns:a16="http://schemas.microsoft.com/office/drawing/2014/main" id="{00000000-0008-0000-0F00-000066010000}"/>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359" name="n_2aveValue【一般廃棄物処理施設】&#10;一人当たり有形固定資産（償却資産）額">
          <a:extLst>
            <a:ext uri="{FF2B5EF4-FFF2-40B4-BE49-F238E27FC236}">
              <a16:creationId xmlns:a16="http://schemas.microsoft.com/office/drawing/2014/main" id="{00000000-0008-0000-0F00-000067010000}"/>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360" name="n_3aveValue【一般廃棄物処理施設】&#10;一人当たり有形固定資産（償却資産）額">
          <a:extLst>
            <a:ext uri="{FF2B5EF4-FFF2-40B4-BE49-F238E27FC236}">
              <a16:creationId xmlns:a16="http://schemas.microsoft.com/office/drawing/2014/main" id="{00000000-0008-0000-0F00-000068010000}"/>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146731</xdr:rowOff>
    </xdr:from>
    <xdr:ext cx="534377" cy="259045"/>
    <xdr:sp macro="" textlink="">
      <xdr:nvSpPr>
        <xdr:cNvPr id="361" name="n_1mainValue【一般廃棄物処理施設】&#10;一人当たり有形固定資産（償却資産）額">
          <a:extLst>
            <a:ext uri="{FF2B5EF4-FFF2-40B4-BE49-F238E27FC236}">
              <a16:creationId xmlns:a16="http://schemas.microsoft.com/office/drawing/2014/main" id="{00000000-0008-0000-0F00-000069010000}"/>
            </a:ext>
          </a:extLst>
        </xdr:cNvPr>
        <xdr:cNvSpPr txBox="1"/>
      </xdr:nvSpPr>
      <xdr:spPr>
        <a:xfrm>
          <a:off x="21043411" y="71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107968</xdr:rowOff>
    </xdr:from>
    <xdr:ext cx="534377" cy="259045"/>
    <xdr:sp macro="" textlink="">
      <xdr:nvSpPr>
        <xdr:cNvPr id="362" name="n_2mainValue【一般廃棄物処理施設】&#10;一人当たり有形固定資産（償却資産）額">
          <a:extLst>
            <a:ext uri="{FF2B5EF4-FFF2-40B4-BE49-F238E27FC236}">
              <a16:creationId xmlns:a16="http://schemas.microsoft.com/office/drawing/2014/main" id="{00000000-0008-0000-0F00-00006A010000}"/>
            </a:ext>
          </a:extLst>
        </xdr:cNvPr>
        <xdr:cNvSpPr txBox="1"/>
      </xdr:nvSpPr>
      <xdr:spPr>
        <a:xfrm>
          <a:off x="20167111" y="71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保健センター・保健所】&#10;有形固定資産減価償却率グラフ枠">
          <a:extLst>
            <a:ext uri="{FF2B5EF4-FFF2-40B4-BE49-F238E27FC236}">
              <a16:creationId xmlns:a16="http://schemas.microsoft.com/office/drawing/2014/main" id="{00000000-0008-0000-0F00-00008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388" name="【保健センター・保健所】&#10;有形固定資産減価償却率最小値テキスト">
          <a:extLst>
            <a:ext uri="{FF2B5EF4-FFF2-40B4-BE49-F238E27FC236}">
              <a16:creationId xmlns:a16="http://schemas.microsoft.com/office/drawing/2014/main" id="{00000000-0008-0000-0F00-00008401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390" name="【保健センター・保健所】&#10;有形固定資産減価償却率最大値テキスト">
          <a:extLst>
            <a:ext uri="{FF2B5EF4-FFF2-40B4-BE49-F238E27FC236}">
              <a16:creationId xmlns:a16="http://schemas.microsoft.com/office/drawing/2014/main" id="{00000000-0008-0000-0F00-000086010000}"/>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392" name="【保健センター・保健所】&#10;有形固定資産減価償却率平均値テキスト">
          <a:extLst>
            <a:ext uri="{FF2B5EF4-FFF2-40B4-BE49-F238E27FC236}">
              <a16:creationId xmlns:a16="http://schemas.microsoft.com/office/drawing/2014/main" id="{00000000-0008-0000-0F00-000088010000}"/>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71120</xdr:rowOff>
    </xdr:from>
    <xdr:to>
      <xdr:col>85</xdr:col>
      <xdr:colOff>177800</xdr:colOff>
      <xdr:row>56</xdr:row>
      <xdr:rowOff>1270</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162687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24147</xdr:rowOff>
    </xdr:from>
    <xdr:ext cx="405111" cy="259045"/>
    <xdr:sp macro="" textlink="">
      <xdr:nvSpPr>
        <xdr:cNvPr id="403" name="【保健センター・保健所】&#10;有形固定資産減価償却率該当値テキスト">
          <a:extLst>
            <a:ext uri="{FF2B5EF4-FFF2-40B4-BE49-F238E27FC236}">
              <a16:creationId xmlns:a16="http://schemas.microsoft.com/office/drawing/2014/main" id="{00000000-0008-0000-0F00-000093010000}"/>
            </a:ext>
          </a:extLst>
        </xdr:cNvPr>
        <xdr:cNvSpPr txBox="1"/>
      </xdr:nvSpPr>
      <xdr:spPr>
        <a:xfrm>
          <a:off x="16357600" y="945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44450</xdr:rowOff>
    </xdr:from>
    <xdr:to>
      <xdr:col>81</xdr:col>
      <xdr:colOff>101600</xdr:colOff>
      <xdr:row>55</xdr:row>
      <xdr:rowOff>146050</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15430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55</xdr:row>
      <xdr:rowOff>121920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5481300" y="9525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44450</xdr:rowOff>
    </xdr:from>
    <xdr:to>
      <xdr:col>76</xdr:col>
      <xdr:colOff>165100</xdr:colOff>
      <xdr:row>55</xdr:row>
      <xdr:rowOff>146050</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14541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95250</xdr:rowOff>
    </xdr:from>
    <xdr:to>
      <xdr:col>81</xdr:col>
      <xdr:colOff>50800</xdr:colOff>
      <xdr:row>55</xdr:row>
      <xdr:rowOff>95250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4592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66692</xdr:rowOff>
    </xdr:from>
    <xdr:ext cx="405111" cy="259045"/>
    <xdr:sp macro="" textlink="">
      <xdr:nvSpPr>
        <xdr:cNvPr id="408" name="n_1aveValue【保健センター・保健所】&#10;有形固定資産減価償却率">
          <a:extLst>
            <a:ext uri="{FF2B5EF4-FFF2-40B4-BE49-F238E27FC236}">
              <a16:creationId xmlns:a16="http://schemas.microsoft.com/office/drawing/2014/main" id="{00000000-0008-0000-0F00-000098010000}"/>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409" name="n_2aveValue【保健センター・保健所】&#10;有形固定資産減価償却率">
          <a:extLst>
            <a:ext uri="{FF2B5EF4-FFF2-40B4-BE49-F238E27FC236}">
              <a16:creationId xmlns:a16="http://schemas.microsoft.com/office/drawing/2014/main" id="{00000000-0008-0000-0F00-000099010000}"/>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410" name="n_3aveValue【保健センター・保健所】&#10;有形固定資産減価償却率">
          <a:extLst>
            <a:ext uri="{FF2B5EF4-FFF2-40B4-BE49-F238E27FC236}">
              <a16:creationId xmlns:a16="http://schemas.microsoft.com/office/drawing/2014/main" id="{00000000-0008-0000-0F00-00009A010000}"/>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53</xdr:row>
      <xdr:rowOff>162577</xdr:rowOff>
    </xdr:from>
    <xdr:ext cx="469744" cy="259045"/>
    <xdr:sp macro="" textlink="">
      <xdr:nvSpPr>
        <xdr:cNvPr id="411" name="n_1mainValue【保健センター・保健所】&#10;有形固定資産減価償却率">
          <a:extLst>
            <a:ext uri="{FF2B5EF4-FFF2-40B4-BE49-F238E27FC236}">
              <a16:creationId xmlns:a16="http://schemas.microsoft.com/office/drawing/2014/main" id="{00000000-0008-0000-0F00-00009B010000}"/>
            </a:ext>
          </a:extLst>
        </xdr:cNvPr>
        <xdr:cNvSpPr txBox="1"/>
      </xdr:nvSpPr>
      <xdr:spPr>
        <a:xfrm>
          <a:off x="15233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53</xdr:row>
      <xdr:rowOff>162577</xdr:rowOff>
    </xdr:from>
    <xdr:ext cx="469744" cy="259045"/>
    <xdr:sp macro="" textlink="">
      <xdr:nvSpPr>
        <xdr:cNvPr id="412" name="n_2mainValue【保健センター・保健所】&#10;有形固定資産減価償却率">
          <a:extLst>
            <a:ext uri="{FF2B5EF4-FFF2-40B4-BE49-F238E27FC236}">
              <a16:creationId xmlns:a16="http://schemas.microsoft.com/office/drawing/2014/main" id="{00000000-0008-0000-0F00-00009C010000}"/>
            </a:ext>
          </a:extLst>
        </xdr:cNvPr>
        <xdr:cNvSpPr txBox="1"/>
      </xdr:nvSpPr>
      <xdr:spPr>
        <a:xfrm>
          <a:off x="14357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保健センター・保健所】&#10;一人当たり面積グラフ枠">
          <a:extLst>
            <a:ext uri="{FF2B5EF4-FFF2-40B4-BE49-F238E27FC236}">
              <a16:creationId xmlns:a16="http://schemas.microsoft.com/office/drawing/2014/main" id="{00000000-0008-0000-0F00-0000B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37" name="【保健センター・保健所】&#10;一人当たり面積最小値テキスト">
          <a:extLst>
            <a:ext uri="{FF2B5EF4-FFF2-40B4-BE49-F238E27FC236}">
              <a16:creationId xmlns:a16="http://schemas.microsoft.com/office/drawing/2014/main" id="{00000000-0008-0000-0F00-0000B501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439" name="【保健センター・保健所】&#10;一人当たり面積最大値テキスト">
          <a:extLst>
            <a:ext uri="{FF2B5EF4-FFF2-40B4-BE49-F238E27FC236}">
              <a16:creationId xmlns:a16="http://schemas.microsoft.com/office/drawing/2014/main" id="{00000000-0008-0000-0F00-0000B7010000}"/>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441" name="【保健センター・保健所】&#10;一人当たり面積平均値テキスト">
          <a:extLst>
            <a:ext uri="{FF2B5EF4-FFF2-40B4-BE49-F238E27FC236}">
              <a16:creationId xmlns:a16="http://schemas.microsoft.com/office/drawing/2014/main" id="{00000000-0008-0000-0F00-0000B9010000}"/>
            </a:ext>
          </a:extLst>
        </xdr:cNvPr>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22110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452" name="【保健センター・保健所】&#10;一人当たり面積該当値テキスト">
          <a:extLst>
            <a:ext uri="{FF2B5EF4-FFF2-40B4-BE49-F238E27FC236}">
              <a16:creationId xmlns:a16="http://schemas.microsoft.com/office/drawing/2014/main" id="{00000000-0008-0000-0F00-0000C4010000}"/>
            </a:ext>
          </a:extLst>
        </xdr:cNvPr>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72390</xdr:rowOff>
    </xdr:from>
    <xdr:to>
      <xdr:col>116</xdr:col>
      <xdr:colOff>63500</xdr:colOff>
      <xdr:row>63</xdr:row>
      <xdr:rowOff>72390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21323300" y="1087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76200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20434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154957</xdr:rowOff>
    </xdr:from>
    <xdr:ext cx="469744" cy="259045"/>
    <xdr:sp macro="" textlink="">
      <xdr:nvSpPr>
        <xdr:cNvPr id="457" name="n_1aveValue【保健センター・保健所】&#10;一人当たり面積">
          <a:extLst>
            <a:ext uri="{FF2B5EF4-FFF2-40B4-BE49-F238E27FC236}">
              <a16:creationId xmlns:a16="http://schemas.microsoft.com/office/drawing/2014/main" id="{00000000-0008-0000-0F00-0000C9010000}"/>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458" name="n_2aveValue【保健センター・保健所】&#10;一人当たり面積">
          <a:extLst>
            <a:ext uri="{FF2B5EF4-FFF2-40B4-BE49-F238E27FC236}">
              <a16:creationId xmlns:a16="http://schemas.microsoft.com/office/drawing/2014/main" id="{00000000-0008-0000-0F00-0000CA010000}"/>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109237</xdr:rowOff>
    </xdr:from>
    <xdr:ext cx="469744" cy="259045"/>
    <xdr:sp macro="" textlink="">
      <xdr:nvSpPr>
        <xdr:cNvPr id="459" name="n_3aveValue【保健センター・保健所】&#10;一人当たり面積">
          <a:extLst>
            <a:ext uri="{FF2B5EF4-FFF2-40B4-BE49-F238E27FC236}">
              <a16:creationId xmlns:a16="http://schemas.microsoft.com/office/drawing/2014/main" id="{00000000-0008-0000-0F00-0000CB010000}"/>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460" name="n_1mainValue【保健センター・保健所】&#10;一人当たり面積">
          <a:extLst>
            <a:ext uri="{FF2B5EF4-FFF2-40B4-BE49-F238E27FC236}">
              <a16:creationId xmlns:a16="http://schemas.microsoft.com/office/drawing/2014/main" id="{00000000-0008-0000-0F00-0000CC010000}"/>
            </a:ext>
          </a:extLst>
        </xdr:cNvPr>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461" name="n_2mainValue【保健センター・保健所】&#10;一人当たり面積">
          <a:extLst>
            <a:ext uri="{FF2B5EF4-FFF2-40B4-BE49-F238E27FC236}">
              <a16:creationId xmlns:a16="http://schemas.microsoft.com/office/drawing/2014/main" id="{00000000-0008-0000-0F00-0000CD010000}"/>
            </a:ext>
          </a:extLst>
        </xdr:cNvPr>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a:extLst>
            <a:ext uri="{FF2B5EF4-FFF2-40B4-BE49-F238E27FC236}">
              <a16:creationId xmlns:a16="http://schemas.microsoft.com/office/drawing/2014/main" id="{00000000-0008-0000-0F00-0000E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88" name="【消防施設】&#10;有形固定資産減価償却率最小値テキスト">
          <a:extLst>
            <a:ext uri="{FF2B5EF4-FFF2-40B4-BE49-F238E27FC236}">
              <a16:creationId xmlns:a16="http://schemas.microsoft.com/office/drawing/2014/main" id="{00000000-0008-0000-0F00-0000E801000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90" name="【消防施設】&#10;有形固定資産減価償却率最大値テキスト">
          <a:extLst>
            <a:ext uri="{FF2B5EF4-FFF2-40B4-BE49-F238E27FC236}">
              <a16:creationId xmlns:a16="http://schemas.microsoft.com/office/drawing/2014/main" id="{00000000-0008-0000-0F00-0000EA010000}"/>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492" name="【消防施設】&#10;有形固定資産減価償却率平均値テキスト">
          <a:extLst>
            <a:ext uri="{FF2B5EF4-FFF2-40B4-BE49-F238E27FC236}">
              <a16:creationId xmlns:a16="http://schemas.microsoft.com/office/drawing/2014/main" id="{00000000-0008-0000-0F00-0000EC010000}"/>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6268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70593</xdr:rowOff>
    </xdr:from>
    <xdr:ext cx="405111" cy="259045"/>
    <xdr:sp macro="" textlink="">
      <xdr:nvSpPr>
        <xdr:cNvPr id="503" name="【消防施設】&#10;有形固定資産減価償却率該当値テキスト">
          <a:extLst>
            <a:ext uri="{FF2B5EF4-FFF2-40B4-BE49-F238E27FC236}">
              <a16:creationId xmlns:a16="http://schemas.microsoft.com/office/drawing/2014/main" id="{00000000-0008-0000-0F00-0000F7010000}"/>
            </a:ext>
          </a:extLst>
        </xdr:cNvPr>
        <xdr:cNvSpPr txBox="1"/>
      </xdr:nvSpPr>
      <xdr:spPr>
        <a:xfrm>
          <a:off x="16357600"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140788</xdr:rowOff>
    </xdr:from>
    <xdr:to>
      <xdr:col>81</xdr:col>
      <xdr:colOff>101600</xdr:colOff>
      <xdr:row>82</xdr:row>
      <xdr:rowOff>70938</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5430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98516</xdr:rowOff>
    </xdr:from>
    <xdr:to>
      <xdr:col>85</xdr:col>
      <xdr:colOff>127000</xdr:colOff>
      <xdr:row>82</xdr:row>
      <xdr:rowOff>20138</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5481300" y="13985966"/>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39551</xdr:rowOff>
    </xdr:from>
    <xdr:to>
      <xdr:col>76</xdr:col>
      <xdr:colOff>165100</xdr:colOff>
      <xdr:row>81</xdr:row>
      <xdr:rowOff>141151</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4541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90351</xdr:rowOff>
    </xdr:from>
    <xdr:to>
      <xdr:col>81</xdr:col>
      <xdr:colOff>50800</xdr:colOff>
      <xdr:row>82</xdr:row>
      <xdr:rowOff>20138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4592300" y="1397780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508" name="n_1aveValue【消防施設】&#10;有形固定資産減価償却率">
          <a:extLst>
            <a:ext uri="{FF2B5EF4-FFF2-40B4-BE49-F238E27FC236}">
              <a16:creationId xmlns:a16="http://schemas.microsoft.com/office/drawing/2014/main" id="{00000000-0008-0000-0F00-0000FC010000}"/>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509" name="n_2aveValue【消防施設】&#10;有形固定資産減価償却率">
          <a:extLst>
            <a:ext uri="{FF2B5EF4-FFF2-40B4-BE49-F238E27FC236}">
              <a16:creationId xmlns:a16="http://schemas.microsoft.com/office/drawing/2014/main" id="{00000000-0008-0000-0F00-0000FD010000}"/>
            </a:ext>
          </a:extLst>
        </xdr:cNvPr>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510" name="n_3aveValue【消防施設】&#10;有形固定資産減価償却率">
          <a:extLst>
            <a:ext uri="{FF2B5EF4-FFF2-40B4-BE49-F238E27FC236}">
              <a16:creationId xmlns:a16="http://schemas.microsoft.com/office/drawing/2014/main" id="{00000000-0008-0000-0F00-0000FE01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62065</xdr:rowOff>
    </xdr:from>
    <xdr:ext cx="405111" cy="259045"/>
    <xdr:sp macro="" textlink="">
      <xdr:nvSpPr>
        <xdr:cNvPr id="511" name="n_1mainValue【消防施設】&#10;有形固定資産減価償却率">
          <a:extLst>
            <a:ext uri="{FF2B5EF4-FFF2-40B4-BE49-F238E27FC236}">
              <a16:creationId xmlns:a16="http://schemas.microsoft.com/office/drawing/2014/main" id="{00000000-0008-0000-0F00-0000FF010000}"/>
            </a:ext>
          </a:extLst>
        </xdr:cNvPr>
        <xdr:cNvSpPr txBox="1"/>
      </xdr:nvSpPr>
      <xdr:spPr>
        <a:xfrm>
          <a:off x="152660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157678</xdr:rowOff>
    </xdr:from>
    <xdr:ext cx="405111" cy="259045"/>
    <xdr:sp macro="" textlink="">
      <xdr:nvSpPr>
        <xdr:cNvPr id="512" name="n_2mainValue【消防施設】&#10;有形固定資産減価償却率">
          <a:extLst>
            <a:ext uri="{FF2B5EF4-FFF2-40B4-BE49-F238E27FC236}">
              <a16:creationId xmlns:a16="http://schemas.microsoft.com/office/drawing/2014/main" id="{00000000-0008-0000-0F00-000000020000}"/>
            </a:ext>
          </a:extLst>
        </xdr:cNvPr>
        <xdr:cNvSpPr txBox="1"/>
      </xdr:nvSpPr>
      <xdr:spPr>
        <a:xfrm>
          <a:off x="14389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消防施設】&#10;一人当たり面積グラフ枠">
          <a:extLst>
            <a:ext uri="{FF2B5EF4-FFF2-40B4-BE49-F238E27FC236}">
              <a16:creationId xmlns:a16="http://schemas.microsoft.com/office/drawing/2014/main" id="{00000000-0008-0000-0F00-00001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37" name="【消防施設】&#10;一人当たり面積最小値テキスト">
          <a:extLst>
            <a:ext uri="{FF2B5EF4-FFF2-40B4-BE49-F238E27FC236}">
              <a16:creationId xmlns:a16="http://schemas.microsoft.com/office/drawing/2014/main" id="{00000000-0008-0000-0F00-000019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39" name="【消防施設】&#10;一人当たり面積最大値テキスト">
          <a:extLst>
            <a:ext uri="{FF2B5EF4-FFF2-40B4-BE49-F238E27FC236}">
              <a16:creationId xmlns:a16="http://schemas.microsoft.com/office/drawing/2014/main" id="{00000000-0008-0000-0F00-00001B020000}"/>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541" name="【消防施設】&#10;一人当たり面積平均値テキスト">
          <a:extLst>
            <a:ext uri="{FF2B5EF4-FFF2-40B4-BE49-F238E27FC236}">
              <a16:creationId xmlns:a16="http://schemas.microsoft.com/office/drawing/2014/main" id="{00000000-0008-0000-0F00-00001D02000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78739</xdr:rowOff>
    </xdr:from>
    <xdr:to>
      <xdr:col>116</xdr:col>
      <xdr:colOff>114300</xdr:colOff>
      <xdr:row>86</xdr:row>
      <xdr:rowOff>8889</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22110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57166</xdr:rowOff>
    </xdr:from>
    <xdr:ext cx="469744" cy="259045"/>
    <xdr:sp macro="" textlink="">
      <xdr:nvSpPr>
        <xdr:cNvPr id="552" name="【消防施設】&#10;一人当たり面積該当値テキスト">
          <a:extLst>
            <a:ext uri="{FF2B5EF4-FFF2-40B4-BE49-F238E27FC236}">
              <a16:creationId xmlns:a16="http://schemas.microsoft.com/office/drawing/2014/main" id="{00000000-0008-0000-0F00-000028020000}"/>
            </a:ext>
          </a:extLst>
        </xdr:cNvPr>
        <xdr:cNvSpPr txBox="1"/>
      </xdr:nvSpPr>
      <xdr:spPr>
        <a:xfrm>
          <a:off x="22199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129539</xdr:rowOff>
    </xdr:from>
    <xdr:to>
      <xdr:col>116</xdr:col>
      <xdr:colOff>63500</xdr:colOff>
      <xdr:row>85</xdr:row>
      <xdr:rowOff>133350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21323300" y="14702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557" name="n_1aveValue【消防施設】&#10;一人当たり面積">
          <a:extLst>
            <a:ext uri="{FF2B5EF4-FFF2-40B4-BE49-F238E27FC236}">
              <a16:creationId xmlns:a16="http://schemas.microsoft.com/office/drawing/2014/main" id="{00000000-0008-0000-0F00-00002D020000}"/>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558" name="n_2aveValue【消防施設】&#10;一人当たり面積">
          <a:extLst>
            <a:ext uri="{FF2B5EF4-FFF2-40B4-BE49-F238E27FC236}">
              <a16:creationId xmlns:a16="http://schemas.microsoft.com/office/drawing/2014/main" id="{00000000-0008-0000-0F00-00002E02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559" name="n_3aveValue【消防施設】&#10;一人当たり面積">
          <a:extLst>
            <a:ext uri="{FF2B5EF4-FFF2-40B4-BE49-F238E27FC236}">
              <a16:creationId xmlns:a16="http://schemas.microsoft.com/office/drawing/2014/main" id="{00000000-0008-0000-0F00-00002F020000}"/>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60" name="n_1mainValue【消防施設】&#10;一人当たり面積">
          <a:extLst>
            <a:ext uri="{FF2B5EF4-FFF2-40B4-BE49-F238E27FC236}">
              <a16:creationId xmlns:a16="http://schemas.microsoft.com/office/drawing/2014/main" id="{00000000-0008-0000-0F00-00003002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561" name="n_2mainValue【消防施設】&#10;一人当たり面積">
          <a:extLst>
            <a:ext uri="{FF2B5EF4-FFF2-40B4-BE49-F238E27FC236}">
              <a16:creationId xmlns:a16="http://schemas.microsoft.com/office/drawing/2014/main" id="{00000000-0008-0000-0F00-00003102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庁舎】&#10;有形固定資産減価償却率グラフ枠">
          <a:extLst>
            <a:ext uri="{FF2B5EF4-FFF2-40B4-BE49-F238E27FC236}">
              <a16:creationId xmlns:a16="http://schemas.microsoft.com/office/drawing/2014/main" id="{00000000-0008-0000-0F00-00004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88" name="【庁舎】&#10;有形固定資産減価償却率最小値テキスト">
          <a:extLst>
            <a:ext uri="{FF2B5EF4-FFF2-40B4-BE49-F238E27FC236}">
              <a16:creationId xmlns:a16="http://schemas.microsoft.com/office/drawing/2014/main" id="{00000000-0008-0000-0F00-00004C02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90" name="【庁舎】&#10;有形固定資産減価償却率最大値テキスト">
          <a:extLst>
            <a:ext uri="{FF2B5EF4-FFF2-40B4-BE49-F238E27FC236}">
              <a16:creationId xmlns:a16="http://schemas.microsoft.com/office/drawing/2014/main" id="{00000000-0008-0000-0F00-00004E02000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592" name="【庁舎】&#10;有形固定資産減価償却率平均値テキスト">
          <a:extLst>
            <a:ext uri="{FF2B5EF4-FFF2-40B4-BE49-F238E27FC236}">
              <a16:creationId xmlns:a16="http://schemas.microsoft.com/office/drawing/2014/main" id="{00000000-0008-0000-0F00-000050020000}"/>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603" name="【庁舎】&#10;有形固定資産減価償却率該当値テキスト">
          <a:extLst>
            <a:ext uri="{FF2B5EF4-FFF2-40B4-BE49-F238E27FC236}">
              <a16:creationId xmlns:a16="http://schemas.microsoft.com/office/drawing/2014/main" id="{00000000-0008-0000-0F00-00005B020000}"/>
            </a:ext>
          </a:extLst>
        </xdr:cNvPr>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53339</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5481300" y="176898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4541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103</xdr:row>
      <xdr:rowOff>85998</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4592300" y="177126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608" name="n_1aveValue【庁舎】&#10;有形固定資産減価償却率">
          <a:extLst>
            <a:ext uri="{FF2B5EF4-FFF2-40B4-BE49-F238E27FC236}">
              <a16:creationId xmlns:a16="http://schemas.microsoft.com/office/drawing/2014/main" id="{00000000-0008-0000-0F00-000060020000}"/>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09" name="n_2aveValue【庁舎】&#10;有形固定資産減価償却率">
          <a:extLst>
            <a:ext uri="{FF2B5EF4-FFF2-40B4-BE49-F238E27FC236}">
              <a16:creationId xmlns:a16="http://schemas.microsoft.com/office/drawing/2014/main" id="{00000000-0008-0000-0F00-000061020000}"/>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610" name="n_3aveValue【庁舎】&#10;有形固定資産減価償却率">
          <a:extLst>
            <a:ext uri="{FF2B5EF4-FFF2-40B4-BE49-F238E27FC236}">
              <a16:creationId xmlns:a16="http://schemas.microsoft.com/office/drawing/2014/main" id="{00000000-0008-0000-0F00-000062020000}"/>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611" name="n_1mainValue【庁舎】&#10;有形固定資産減価償却率">
          <a:extLst>
            <a:ext uri="{FF2B5EF4-FFF2-40B4-BE49-F238E27FC236}">
              <a16:creationId xmlns:a16="http://schemas.microsoft.com/office/drawing/2014/main" id="{00000000-0008-0000-0F00-000063020000}"/>
            </a:ext>
          </a:extLst>
        </xdr:cNvPr>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153325</xdr:rowOff>
    </xdr:from>
    <xdr:ext cx="405111" cy="259045"/>
    <xdr:sp macro="" textlink="">
      <xdr:nvSpPr>
        <xdr:cNvPr id="612" name="n_2mainValue【庁舎】&#10;有形固定資産減価償却率">
          <a:extLst>
            <a:ext uri="{FF2B5EF4-FFF2-40B4-BE49-F238E27FC236}">
              <a16:creationId xmlns:a16="http://schemas.microsoft.com/office/drawing/2014/main" id="{00000000-0008-0000-0F00-000064020000}"/>
            </a:ext>
          </a:extLst>
        </xdr:cNvPr>
        <xdr:cNvSpPr txBox="1"/>
      </xdr:nvSpPr>
      <xdr:spPr>
        <a:xfrm>
          <a:off x="14389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庁舎】&#10;一人当たり面積グラフ枠">
          <a:extLst>
            <a:ext uri="{FF2B5EF4-FFF2-40B4-BE49-F238E27FC236}">
              <a16:creationId xmlns:a16="http://schemas.microsoft.com/office/drawing/2014/main" id="{00000000-0008-0000-0F00-00007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39" name="【庁舎】&#10;一人当たり面積最小値テキスト">
          <a:extLst>
            <a:ext uri="{FF2B5EF4-FFF2-40B4-BE49-F238E27FC236}">
              <a16:creationId xmlns:a16="http://schemas.microsoft.com/office/drawing/2014/main" id="{00000000-0008-0000-0F00-00007F020000}"/>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41" name="【庁舎】&#10;一人当たり面積最大値テキスト">
          <a:extLst>
            <a:ext uri="{FF2B5EF4-FFF2-40B4-BE49-F238E27FC236}">
              <a16:creationId xmlns:a16="http://schemas.microsoft.com/office/drawing/2014/main" id="{00000000-0008-0000-0F00-00008102000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643" name="【庁舎】&#10;一人当たり面積平均値テキスト">
          <a:extLst>
            <a:ext uri="{FF2B5EF4-FFF2-40B4-BE49-F238E27FC236}">
              <a16:creationId xmlns:a16="http://schemas.microsoft.com/office/drawing/2014/main" id="{00000000-0008-0000-0F00-00008302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147519</xdr:rowOff>
    </xdr:from>
    <xdr:ext cx="469744" cy="259045"/>
    <xdr:sp macro="" textlink="">
      <xdr:nvSpPr>
        <xdr:cNvPr id="654" name="【庁舎】&#10;一人当たり面積該当値テキスト">
          <a:extLst>
            <a:ext uri="{FF2B5EF4-FFF2-40B4-BE49-F238E27FC236}">
              <a16:creationId xmlns:a16="http://schemas.microsoft.com/office/drawing/2014/main" id="{00000000-0008-0000-0F00-00008E020000}"/>
            </a:ext>
          </a:extLst>
        </xdr:cNvPr>
        <xdr:cNvSpPr txBox="1"/>
      </xdr:nvSpPr>
      <xdr:spPr>
        <a:xfrm>
          <a:off x="22199600"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3084</xdr:rowOff>
    </xdr:from>
    <xdr:to>
      <xdr:col>112</xdr:col>
      <xdr:colOff>38100</xdr:colOff>
      <xdr:row>107</xdr:row>
      <xdr:rowOff>104684</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21272500" y="183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107</xdr:row>
      <xdr:rowOff>53884</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21323300" y="18393592"/>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5262</xdr:rowOff>
    </xdr:from>
    <xdr:to>
      <xdr:col>107</xdr:col>
      <xdr:colOff>101600</xdr:colOff>
      <xdr:row>107</xdr:row>
      <xdr:rowOff>106862</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20383500" y="183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53884</xdr:rowOff>
    </xdr:from>
    <xdr:to>
      <xdr:col>111</xdr:col>
      <xdr:colOff>177800</xdr:colOff>
      <xdr:row>107</xdr:row>
      <xdr:rowOff>56062</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20434300" y="183990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659" name="n_1aveValue【庁舎】&#10;一人当たり面積">
          <a:extLst>
            <a:ext uri="{FF2B5EF4-FFF2-40B4-BE49-F238E27FC236}">
              <a16:creationId xmlns:a16="http://schemas.microsoft.com/office/drawing/2014/main" id="{00000000-0008-0000-0F00-00009302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660" name="n_2aveValue【庁舎】&#10;一人当たり面積">
          <a:extLst>
            <a:ext uri="{FF2B5EF4-FFF2-40B4-BE49-F238E27FC236}">
              <a16:creationId xmlns:a16="http://schemas.microsoft.com/office/drawing/2014/main" id="{00000000-0008-0000-0F00-000094020000}"/>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61" name="n_3aveValue【庁舎】&#10;一人当たり面積">
          <a:extLst>
            <a:ext uri="{FF2B5EF4-FFF2-40B4-BE49-F238E27FC236}">
              <a16:creationId xmlns:a16="http://schemas.microsoft.com/office/drawing/2014/main" id="{00000000-0008-0000-0F00-00009502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95811</xdr:rowOff>
    </xdr:from>
    <xdr:ext cx="469744" cy="259045"/>
    <xdr:sp macro="" textlink="">
      <xdr:nvSpPr>
        <xdr:cNvPr id="662" name="n_1mainValue【庁舎】&#10;一人当たり面積">
          <a:extLst>
            <a:ext uri="{FF2B5EF4-FFF2-40B4-BE49-F238E27FC236}">
              <a16:creationId xmlns:a16="http://schemas.microsoft.com/office/drawing/2014/main" id="{00000000-0008-0000-0F00-000096020000}"/>
            </a:ext>
          </a:extLst>
        </xdr:cNvPr>
        <xdr:cNvSpPr txBox="1"/>
      </xdr:nvSpPr>
      <xdr:spPr>
        <a:xfrm>
          <a:off x="21075727" y="184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97989</xdr:rowOff>
    </xdr:from>
    <xdr:ext cx="469744" cy="259045"/>
    <xdr:sp macro="" textlink="">
      <xdr:nvSpPr>
        <xdr:cNvPr id="663" name="n_2mainValue【庁舎】&#10;一人当たり面積">
          <a:extLst>
            <a:ext uri="{FF2B5EF4-FFF2-40B4-BE49-F238E27FC236}">
              <a16:creationId xmlns:a16="http://schemas.microsoft.com/office/drawing/2014/main" id="{00000000-0008-0000-0F00-000097020000}"/>
            </a:ext>
          </a:extLst>
        </xdr:cNvPr>
        <xdr:cNvSpPr txBox="1"/>
      </xdr:nvSpPr>
      <xdr:spPr>
        <a:xfrm>
          <a:off x="20199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類似団体と比較して特に差が大きい「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」については、今後、公共施設等総合管理計画個別施設計画等を策定し、優先的に着手していく。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11,644
11,474
40.39
4,847,491
4,480,704
219,359
2,911,229
3,317,065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財政力指数は、全国平均は上回るものの、埼玉県平均と比較すると０．２</a:t>
          </a:r>
          <a:r>
            <a:rPr kumimoji="1" lang="ja-JP" altLang="en-US" sz="1100" b="0">
              <a:solidFill>
                <a:schemeClr val="dk1"/>
              </a:solidFill>
              <a:effectLst/>
              <a:latin typeface="+mn-lt"/>
              <a:ea typeface="+mn-ea"/>
              <a:cs typeface="+mn-cs"/>
            </a:rPr>
            <a:t>５</a:t>
          </a:r>
          <a:r>
            <a:rPr kumimoji="1" lang="ja-JP" altLang="ja-JP" sz="1100" b="0">
              <a:solidFill>
                <a:schemeClr val="dk1"/>
              </a:solidFill>
              <a:effectLst/>
              <a:latin typeface="+mn-lt"/>
              <a:ea typeface="+mn-ea"/>
              <a:cs typeface="+mn-cs"/>
            </a:rPr>
            <a:t>ポイント下回っている。</a:t>
          </a:r>
          <a:endParaRPr lang="ja-JP" altLang="ja-JP" sz="1100">
            <a:effectLst/>
          </a:endParaRPr>
        </a:p>
        <a:p>
          <a:r>
            <a:rPr kumimoji="1" lang="ja-JP" altLang="ja-JP" sz="1100" b="0">
              <a:solidFill>
                <a:schemeClr val="dk1"/>
              </a:solidFill>
              <a:effectLst/>
              <a:latin typeface="+mn-lt"/>
              <a:ea typeface="+mn-ea"/>
              <a:cs typeface="+mn-cs"/>
            </a:rPr>
            <a:t>　人口減少や高齢化により平成</a:t>
          </a:r>
          <a:r>
            <a:rPr kumimoji="1" lang="ja-JP" altLang="en-US" sz="1100" b="0">
              <a:solidFill>
                <a:schemeClr val="dk1"/>
              </a:solidFill>
              <a:effectLst/>
              <a:latin typeface="+mn-lt"/>
              <a:ea typeface="+mn-ea"/>
              <a:cs typeface="+mn-cs"/>
            </a:rPr>
            <a:t>３０</a:t>
          </a:r>
          <a:r>
            <a:rPr kumimoji="1" lang="ja-JP" altLang="ja-JP" sz="1100" b="0">
              <a:solidFill>
                <a:schemeClr val="dk1"/>
              </a:solidFill>
              <a:effectLst/>
              <a:latin typeface="+mn-lt"/>
              <a:ea typeface="+mn-ea"/>
              <a:cs typeface="+mn-cs"/>
            </a:rPr>
            <a:t>年度は町民税及び固定資産税などの地方税が約</a:t>
          </a:r>
          <a:r>
            <a:rPr kumimoji="1" lang="ja-JP" altLang="en-US" sz="1100" b="0">
              <a:solidFill>
                <a:schemeClr val="dk1"/>
              </a:solidFill>
              <a:effectLst/>
              <a:latin typeface="+mn-lt"/>
              <a:ea typeface="+mn-ea"/>
              <a:cs typeface="+mn-cs"/>
            </a:rPr>
            <a:t>１２，０６６</a:t>
          </a:r>
          <a:r>
            <a:rPr kumimoji="1" lang="ja-JP" altLang="ja-JP" sz="1100" b="0">
              <a:solidFill>
                <a:schemeClr val="dk1"/>
              </a:solidFill>
              <a:effectLst/>
              <a:latin typeface="+mn-lt"/>
              <a:ea typeface="+mn-ea"/>
              <a:cs typeface="+mn-cs"/>
            </a:rPr>
            <a:t>千円減少した。今後減少していく税収に歯止めをかけ、安定した財政運営を行うために、歳入面では企業誘致や移住定住施策などを進め地方税の増加に努める。また、歳出面では削減せざるを得ない中、住民サービスが向上できるよう、事務事業の改善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経常的な収入が</a:t>
          </a:r>
          <a:r>
            <a:rPr kumimoji="1" lang="ja-JP" altLang="en-US" sz="1200">
              <a:solidFill>
                <a:schemeClr val="dk1"/>
              </a:solidFill>
              <a:effectLst/>
              <a:latin typeface="+mn-lt"/>
              <a:ea typeface="+mn-ea"/>
              <a:cs typeface="+mn-cs"/>
            </a:rPr>
            <a:t>地方消費税交付金、普通交付税等の増により１７，９４２</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た。それ以上に</a:t>
          </a:r>
          <a:r>
            <a:rPr kumimoji="1" lang="ja-JP" altLang="ja-JP" sz="1200">
              <a:solidFill>
                <a:schemeClr val="dk1"/>
              </a:solidFill>
              <a:effectLst/>
              <a:latin typeface="+mn-lt"/>
              <a:ea typeface="+mn-ea"/>
              <a:cs typeface="+mn-cs"/>
            </a:rPr>
            <a:t>経常的な支出額が</a:t>
          </a:r>
          <a:r>
            <a:rPr kumimoji="1" lang="ja-JP" altLang="en-US" sz="1200">
              <a:solidFill>
                <a:schemeClr val="dk1"/>
              </a:solidFill>
              <a:effectLst/>
              <a:latin typeface="+mn-lt"/>
              <a:ea typeface="+mn-ea"/>
              <a:cs typeface="+mn-cs"/>
            </a:rPr>
            <a:t>４０，７６１</a:t>
          </a:r>
          <a:r>
            <a:rPr kumimoji="1" lang="ja-JP" altLang="ja-JP" sz="1200">
              <a:solidFill>
                <a:schemeClr val="dk1"/>
              </a:solidFill>
              <a:effectLst/>
              <a:latin typeface="+mn-lt"/>
              <a:ea typeface="+mn-ea"/>
              <a:cs typeface="+mn-cs"/>
            </a:rPr>
            <a:t>千円増加したため、経常収支比率が０．</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ポイント微増した。</a:t>
          </a:r>
          <a:r>
            <a:rPr lang="ja-JP" altLang="ja-JP" sz="1200" b="0" i="0" baseline="0">
              <a:solidFill>
                <a:schemeClr val="dk1"/>
              </a:solidFill>
              <a:effectLst/>
              <a:latin typeface="+mn-lt"/>
              <a:ea typeface="+mn-ea"/>
              <a:cs typeface="+mn-cs"/>
            </a:rPr>
            <a:t>　　</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今後、経常的な収入の増加は見込めない中で、高齢化により社会保障給付等の扶助費が増加傾向にある。義務的経費全般の適正化により経常経費の削減に努める。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10414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4460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63</xdr:row>
      <xdr:rowOff>143256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108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63</xdr:row>
      <xdr:rowOff>109474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143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64</xdr:row>
      <xdr:rowOff>121412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1430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170451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類似団体との比較では人口１人当たり人件費・物件費等の金額は少ない。</a:t>
          </a:r>
          <a:endParaRPr lang="ja-JP" altLang="ja-JP" sz="1100">
            <a:effectLst/>
          </a:endParaRPr>
        </a:p>
        <a:p>
          <a:r>
            <a:rPr kumimoji="1" lang="ja-JP" altLang="ja-JP" sz="1100">
              <a:solidFill>
                <a:schemeClr val="dk1"/>
              </a:solidFill>
              <a:effectLst/>
              <a:latin typeface="+mn-lt"/>
              <a:ea typeface="+mn-ea"/>
              <a:cs typeface="+mn-cs"/>
            </a:rPr>
            <a:t>　主な要因として</a:t>
          </a:r>
          <a:r>
            <a:rPr kumimoji="1" lang="ja-JP" altLang="en-US" sz="1100">
              <a:solidFill>
                <a:schemeClr val="dk1"/>
              </a:solidFill>
              <a:effectLst/>
              <a:latin typeface="+mn-lt"/>
              <a:ea typeface="+mn-ea"/>
              <a:cs typeface="+mn-cs"/>
            </a:rPr>
            <a:t>、人件費において職員数が減ったため２，３２３千円の減。</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物件費である立地適正化計画策定事業委託料</a:t>
          </a:r>
          <a:r>
            <a:rPr kumimoji="1" lang="ja-JP" altLang="en-US" sz="1100">
              <a:solidFill>
                <a:schemeClr val="dk1"/>
              </a:solidFill>
              <a:effectLst/>
              <a:latin typeface="+mn-lt"/>
              <a:ea typeface="+mn-ea"/>
              <a:cs typeface="+mn-cs"/>
            </a:rPr>
            <a:t>８，１２２</a:t>
          </a:r>
          <a:r>
            <a:rPr kumimoji="1" lang="ja-JP" altLang="ja-JP" sz="1100">
              <a:solidFill>
                <a:schemeClr val="dk1"/>
              </a:solidFill>
              <a:effectLst/>
              <a:latin typeface="+mn-lt"/>
              <a:ea typeface="+mn-ea"/>
              <a:cs typeface="+mn-cs"/>
            </a:rPr>
            <a:t>千円の減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土地家屋評価替業務委託料</a:t>
          </a:r>
          <a:r>
            <a:rPr kumimoji="1" lang="ja-JP" altLang="en-US" sz="1100">
              <a:solidFill>
                <a:schemeClr val="dk1"/>
              </a:solidFill>
              <a:effectLst/>
              <a:latin typeface="+mn-lt"/>
              <a:ea typeface="+mn-ea"/>
              <a:cs typeface="+mn-cs"/>
            </a:rPr>
            <a:t>４，２７３千円の減</a:t>
          </a:r>
          <a:r>
            <a:rPr kumimoji="1" lang="ja-JP" altLang="ja-JP" sz="1100">
              <a:solidFill>
                <a:schemeClr val="dk1"/>
              </a:solidFill>
              <a:effectLst/>
              <a:latin typeface="+mn-lt"/>
              <a:ea typeface="+mn-ea"/>
              <a:cs typeface="+mn-cs"/>
            </a:rPr>
            <a:t>があげられる。</a:t>
          </a:r>
          <a:endParaRPr lang="ja-JP" altLang="ja-JP" sz="1100">
            <a:effectLst/>
          </a:endParaRPr>
        </a:p>
        <a:p>
          <a:r>
            <a:rPr kumimoji="1" lang="ja-JP" altLang="ja-JP" sz="1100">
              <a:solidFill>
                <a:schemeClr val="dk1"/>
              </a:solidFill>
              <a:effectLst/>
              <a:latin typeface="+mn-lt"/>
              <a:ea typeface="+mn-ea"/>
              <a:cs typeface="+mn-cs"/>
            </a:rPr>
            <a:t>　今後、定員管理適正化計画に沿って、職員数のバランスを図り人件費の抑制に努める。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124927</xdr:rowOff>
    </xdr:from>
    <xdr:to>
      <xdr:col>23</xdr:col>
      <xdr:colOff>133350</xdr:colOff>
      <xdr:row>80</xdr:row>
      <xdr:rowOff>127919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840927"/>
          <a:ext cx="8382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127919</xdr:rowOff>
    </xdr:from>
    <xdr:to>
      <xdr:col>19</xdr:col>
      <xdr:colOff>133350</xdr:colOff>
      <xdr:row>80</xdr:row>
      <xdr:rowOff>135545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843919"/>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135545</xdr:rowOff>
    </xdr:from>
    <xdr:to>
      <xdr:col>15</xdr:col>
      <xdr:colOff>82550</xdr:colOff>
      <xdr:row>80</xdr:row>
      <xdr:rowOff>153498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851545"/>
          <a:ext cx="889000" cy="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131857</xdr:rowOff>
    </xdr:from>
    <xdr:to>
      <xdr:col>11</xdr:col>
      <xdr:colOff>31750</xdr:colOff>
      <xdr:row>80</xdr:row>
      <xdr:rowOff>153498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47857"/>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74127</xdr:rowOff>
    </xdr:from>
    <xdr:to>
      <xdr:col>23</xdr:col>
      <xdr:colOff>184150</xdr:colOff>
      <xdr:row>81</xdr:row>
      <xdr:rowOff>4277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166854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1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77119</xdr:rowOff>
    </xdr:from>
    <xdr:to>
      <xdr:col>19</xdr:col>
      <xdr:colOff>184150</xdr:colOff>
      <xdr:row>81</xdr:row>
      <xdr:rowOff>7269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9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17446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61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84745</xdr:rowOff>
    </xdr:from>
    <xdr:to>
      <xdr:col>15</xdr:col>
      <xdr:colOff>133350</xdr:colOff>
      <xdr:row>81</xdr:row>
      <xdr:rowOff>14895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0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25072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6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102698</xdr:rowOff>
    </xdr:from>
    <xdr:to>
      <xdr:col>11</xdr:col>
      <xdr:colOff>82550</xdr:colOff>
      <xdr:row>81</xdr:row>
      <xdr:rowOff>32848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43025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8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81057</xdr:rowOff>
    </xdr:from>
    <xdr:to>
      <xdr:col>7</xdr:col>
      <xdr:colOff>31750</xdr:colOff>
      <xdr:row>81</xdr:row>
      <xdr:rowOff>11207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9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21384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ラスパイレス指数は、全国市平均や全国町村平均を下回っている。</a:t>
          </a:r>
          <a:endParaRPr lang="ja-JP" altLang="ja-JP" sz="1200">
            <a:effectLst/>
            <a:latin typeface="+mn-ea"/>
            <a:ea typeface="+mn-ea"/>
          </a:endParaRPr>
        </a:p>
        <a:p>
          <a:pPr eaLnBrk="1" fontAlgn="auto" latinLnBrk="0" hangingPunct="1"/>
          <a:r>
            <a:rPr kumimoji="1" lang="ja-JP" altLang="ja-JP" sz="1200">
              <a:solidFill>
                <a:schemeClr val="dk1"/>
              </a:solidFill>
              <a:effectLst/>
              <a:latin typeface="+mn-ea"/>
              <a:ea typeface="+mn-ea"/>
              <a:cs typeface="+mn-cs"/>
            </a:rPr>
            <a:t>　今後も引き続き、給与制度の適正化に努めていく。</a:t>
          </a:r>
          <a:endParaRPr lang="ja-JP" altLang="ja-JP" sz="12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86</xdr:row>
      <xdr:rowOff>9677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1649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89202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164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54732</xdr:rowOff>
    </xdr:from>
    <xdr:to>
      <xdr:col>72</xdr:col>
      <xdr:colOff>203200</xdr:colOff>
      <xdr:row>85</xdr:row>
      <xdr:rowOff>89202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279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54732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935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163891</xdr:rowOff>
    </xdr:from>
    <xdr:to>
      <xdr:col>77</xdr:col>
      <xdr:colOff>95250</xdr:colOff>
      <xdr:row>85</xdr:row>
      <xdr:rowOff>94041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3932</xdr:rowOff>
    </xdr:from>
    <xdr:to>
      <xdr:col>68</xdr:col>
      <xdr:colOff>203200</xdr:colOff>
      <xdr:row>85</xdr:row>
      <xdr:rowOff>105532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定員管理適正化計画では、平成</a:t>
          </a:r>
          <a:r>
            <a:rPr kumimoji="1" lang="ja-JP" altLang="en-US" sz="1200">
              <a:solidFill>
                <a:schemeClr val="dk1"/>
              </a:solidFill>
              <a:effectLst/>
              <a:latin typeface="+mn-lt"/>
              <a:ea typeface="+mn-ea"/>
              <a:cs typeface="+mn-cs"/>
            </a:rPr>
            <a:t>２９</a:t>
          </a:r>
          <a:r>
            <a:rPr kumimoji="1" lang="ja-JP" altLang="ja-JP" sz="1200">
              <a:solidFill>
                <a:schemeClr val="dk1"/>
              </a:solidFill>
              <a:effectLst/>
              <a:latin typeface="+mn-lt"/>
              <a:ea typeface="+mn-ea"/>
              <a:cs typeface="+mn-cs"/>
            </a:rPr>
            <a:t>年</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職員数１</a:t>
          </a:r>
          <a:r>
            <a:rPr kumimoji="1" lang="ja-JP" altLang="en-US" sz="1200">
              <a:solidFill>
                <a:schemeClr val="dk1"/>
              </a:solidFill>
              <a:effectLst/>
              <a:latin typeface="+mn-lt"/>
              <a:ea typeface="+mn-ea"/>
              <a:cs typeface="+mn-cs"/>
            </a:rPr>
            <a:t>２５</a:t>
          </a:r>
          <a:r>
            <a:rPr kumimoji="1" lang="ja-JP" altLang="ja-JP" sz="1200">
              <a:solidFill>
                <a:schemeClr val="dk1"/>
              </a:solidFill>
              <a:effectLst/>
              <a:latin typeface="+mn-lt"/>
              <a:ea typeface="+mn-ea"/>
              <a:cs typeface="+mn-cs"/>
            </a:rPr>
            <a:t>人を平成</a:t>
          </a:r>
          <a:r>
            <a:rPr kumimoji="1" lang="ja-JP" altLang="en-US" sz="1200">
              <a:solidFill>
                <a:schemeClr val="dk1"/>
              </a:solidFill>
              <a:effectLst/>
              <a:latin typeface="+mn-lt"/>
              <a:ea typeface="+mn-ea"/>
              <a:cs typeface="+mn-cs"/>
            </a:rPr>
            <a:t>３８</a:t>
          </a:r>
          <a:r>
            <a:rPr kumimoji="1" lang="ja-JP" altLang="ja-JP" sz="1200">
              <a:solidFill>
                <a:schemeClr val="dk1"/>
              </a:solidFill>
              <a:effectLst/>
              <a:latin typeface="+mn-lt"/>
              <a:ea typeface="+mn-ea"/>
              <a:cs typeface="+mn-cs"/>
            </a:rPr>
            <a:t>年までの１０年間</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１</a:t>
          </a:r>
          <a:r>
            <a:rPr kumimoji="1" lang="ja-JP" altLang="en-US" sz="1200">
              <a:solidFill>
                <a:schemeClr val="dk1"/>
              </a:solidFill>
              <a:effectLst/>
              <a:latin typeface="+mn-lt"/>
              <a:ea typeface="+mn-ea"/>
              <a:cs typeface="+mn-cs"/>
            </a:rPr>
            <a:t>２２</a:t>
          </a:r>
          <a:r>
            <a:rPr kumimoji="1" lang="ja-JP" altLang="ja-JP" sz="1200">
              <a:solidFill>
                <a:schemeClr val="dk1"/>
              </a:solidFill>
              <a:effectLst/>
              <a:latin typeface="+mn-lt"/>
              <a:ea typeface="+mn-ea"/>
              <a:cs typeface="+mn-cs"/>
            </a:rPr>
            <a:t>人</a:t>
          </a:r>
          <a:r>
            <a:rPr kumimoji="1" lang="ja-JP" altLang="en-US" sz="1200">
              <a:solidFill>
                <a:schemeClr val="dk1"/>
              </a:solidFill>
              <a:effectLst/>
              <a:latin typeface="+mn-lt"/>
              <a:ea typeface="+mn-ea"/>
              <a:cs typeface="+mn-cs"/>
            </a:rPr>
            <a:t>とする</a:t>
          </a:r>
          <a:r>
            <a:rPr kumimoji="1" lang="ja-JP" altLang="ja-JP" sz="1200">
              <a:solidFill>
                <a:schemeClr val="dk1"/>
              </a:solidFill>
              <a:effectLst/>
              <a:latin typeface="+mn-lt"/>
              <a:ea typeface="+mn-ea"/>
              <a:cs typeface="+mn-cs"/>
            </a:rPr>
            <a:t>計画の中、現在は１１</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人となっている。</a:t>
          </a:r>
          <a:endParaRPr lang="ja-JP" altLang="ja-JP" sz="1200">
            <a:effectLst/>
          </a:endParaRPr>
        </a:p>
        <a:p>
          <a:r>
            <a:rPr kumimoji="1" lang="ja-JP" altLang="ja-JP" sz="1200">
              <a:solidFill>
                <a:schemeClr val="dk1"/>
              </a:solidFill>
              <a:effectLst/>
              <a:latin typeface="+mn-lt"/>
              <a:ea typeface="+mn-ea"/>
              <a:cs typeface="+mn-cs"/>
            </a:rPr>
            <a:t>　新規職員の採用は退職者の状況などを考慮しながら計画的に実施する。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25273</xdr:rowOff>
    </xdr:from>
    <xdr:to>
      <xdr:col>81</xdr:col>
      <xdr:colOff>44450</xdr:colOff>
      <xdr:row>61</xdr:row>
      <xdr:rowOff>27204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83723"/>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25273</xdr:rowOff>
    </xdr:from>
    <xdr:to>
      <xdr:col>77</xdr:col>
      <xdr:colOff>44450</xdr:colOff>
      <xdr:row>61</xdr:row>
      <xdr:rowOff>26238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8372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11761</xdr:rowOff>
    </xdr:from>
    <xdr:to>
      <xdr:col>72</xdr:col>
      <xdr:colOff>203200</xdr:colOff>
      <xdr:row>61</xdr:row>
      <xdr:rowOff>26238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70211"/>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168249</xdr:rowOff>
    </xdr:from>
    <xdr:to>
      <xdr:col>68</xdr:col>
      <xdr:colOff>152400</xdr:colOff>
      <xdr:row>61</xdr:row>
      <xdr:rowOff>11761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55249"/>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147854</xdr:rowOff>
    </xdr:from>
    <xdr:to>
      <xdr:col>81</xdr:col>
      <xdr:colOff>95250</xdr:colOff>
      <xdr:row>61</xdr:row>
      <xdr:rowOff>78004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164381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145923</xdr:rowOff>
    </xdr:from>
    <xdr:to>
      <xdr:col>77</xdr:col>
      <xdr:colOff>95250</xdr:colOff>
      <xdr:row>61</xdr:row>
      <xdr:rowOff>76073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86250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0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146888</xdr:rowOff>
    </xdr:from>
    <xdr:to>
      <xdr:col>73</xdr:col>
      <xdr:colOff>44450</xdr:colOff>
      <xdr:row>61</xdr:row>
      <xdr:rowOff>77038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87215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0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132411</xdr:rowOff>
    </xdr:from>
    <xdr:to>
      <xdr:col>68</xdr:col>
      <xdr:colOff>203200</xdr:colOff>
      <xdr:row>61</xdr:row>
      <xdr:rowOff>62561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72738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8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117449</xdr:rowOff>
    </xdr:from>
    <xdr:to>
      <xdr:col>64</xdr:col>
      <xdr:colOff>152400</xdr:colOff>
      <xdr:row>61</xdr:row>
      <xdr:rowOff>47599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57776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実質公債費比率は、平成</a:t>
          </a:r>
          <a:r>
            <a:rPr kumimoji="1" lang="ja-JP" altLang="en-US" sz="1200">
              <a:solidFill>
                <a:schemeClr val="dk1"/>
              </a:solidFill>
              <a:effectLst/>
              <a:latin typeface="+mn-lt"/>
              <a:ea typeface="+mn-ea"/>
              <a:cs typeface="+mn-cs"/>
            </a:rPr>
            <a:t>２６</a:t>
          </a:r>
          <a:r>
            <a:rPr kumimoji="1" lang="ja-JP" altLang="ja-JP" sz="1200">
              <a:solidFill>
                <a:schemeClr val="dk1"/>
              </a:solidFill>
              <a:effectLst/>
              <a:latin typeface="+mn-lt"/>
              <a:ea typeface="+mn-ea"/>
              <a:cs typeface="+mn-cs"/>
            </a:rPr>
            <a:t>年度に</a:t>
          </a:r>
          <a:r>
            <a:rPr kumimoji="1" lang="ja-JP" altLang="en-US" sz="1200">
              <a:solidFill>
                <a:schemeClr val="dk1"/>
              </a:solidFill>
              <a:effectLst/>
              <a:latin typeface="+mn-lt"/>
              <a:ea typeface="+mn-ea"/>
              <a:cs typeface="+mn-cs"/>
            </a:rPr>
            <a:t>借り入れた臨時財政対策債（償還額１２，９３８千円）をはじめ、全国防災事業債（償還額６，８６０千円）及び緊急防災・減災事業債（償還額５，３６１千円）の償還が始まったこと</a:t>
          </a:r>
          <a:r>
            <a:rPr kumimoji="1" lang="ja-JP" altLang="ja-JP" sz="1200">
              <a:solidFill>
                <a:schemeClr val="dk1"/>
              </a:solidFill>
              <a:effectLst/>
              <a:latin typeface="+mn-lt"/>
              <a:ea typeface="+mn-ea"/>
              <a:cs typeface="+mn-cs"/>
            </a:rPr>
            <a:t>により、元利償還額が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したため、前年度と比べ０．２ポイント微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した。</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1996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7475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1996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747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1996</xdr:rowOff>
    </xdr:from>
    <xdr:to>
      <xdr:col>72</xdr:col>
      <xdr:colOff>203200</xdr:colOff>
      <xdr:row>39</xdr:row>
      <xdr:rowOff>36467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885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36467</xdr:rowOff>
    </xdr:from>
    <xdr:to>
      <xdr:col>68</xdr:col>
      <xdr:colOff>152400</xdr:colOff>
      <xdr:row>39</xdr:row>
      <xdr:rowOff>50256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2301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122646</xdr:rowOff>
    </xdr:from>
    <xdr:to>
      <xdr:col>81</xdr:col>
      <xdr:colOff>95250</xdr:colOff>
      <xdr:row>39</xdr:row>
      <xdr:rowOff>52796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139173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122646</xdr:rowOff>
    </xdr:from>
    <xdr:to>
      <xdr:col>73</xdr:col>
      <xdr:colOff>44450</xdr:colOff>
      <xdr:row>39</xdr:row>
      <xdr:rowOff>52796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62973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157117</xdr:rowOff>
    </xdr:from>
    <xdr:to>
      <xdr:col>68</xdr:col>
      <xdr:colOff>203200</xdr:colOff>
      <xdr:row>39</xdr:row>
      <xdr:rowOff>87267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97444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4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170906</xdr:rowOff>
    </xdr:from>
    <xdr:to>
      <xdr:col>64</xdr:col>
      <xdr:colOff>152400</xdr:colOff>
      <xdr:row>39</xdr:row>
      <xdr:rowOff>101056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111233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将来負担比率は、</a:t>
          </a:r>
          <a:r>
            <a:rPr kumimoji="1" lang="ja-JP" altLang="en-US" sz="1200">
              <a:solidFill>
                <a:schemeClr val="dk1"/>
              </a:solidFill>
              <a:effectLst/>
              <a:latin typeface="+mn-lt"/>
              <a:ea typeface="+mn-ea"/>
              <a:cs typeface="+mn-cs"/>
            </a:rPr>
            <a:t>越生駅東口開設事業に係る公共事業等債２２４，９００千円、及びふるさと創造貸付金１９，９００千円の発行に伴い、平成３０年度末の起債残高が１８４，０７３千円</a:t>
          </a:r>
          <a:r>
            <a:rPr kumimoji="1" lang="ja-JP" altLang="ja-JP" sz="1200">
              <a:solidFill>
                <a:schemeClr val="dk1"/>
              </a:solidFill>
              <a:effectLst/>
              <a:latin typeface="+mn-lt"/>
              <a:ea typeface="+mn-ea"/>
              <a:cs typeface="+mn-cs"/>
            </a:rPr>
            <a:t>増加したことより</a:t>
          </a:r>
          <a:r>
            <a:rPr kumimoji="1" lang="ja-JP" altLang="en-US" sz="1200">
              <a:solidFill>
                <a:schemeClr val="dk1"/>
              </a:solidFill>
              <a:effectLst/>
              <a:latin typeface="+mn-lt"/>
              <a:ea typeface="+mn-ea"/>
              <a:cs typeface="+mn-cs"/>
            </a:rPr>
            <a:t>、７．３</a:t>
          </a:r>
          <a:r>
            <a:rPr kumimoji="1" lang="ja-JP" altLang="ja-JP" sz="1200">
              <a:solidFill>
                <a:schemeClr val="dk1"/>
              </a:solidFill>
              <a:effectLst/>
              <a:latin typeface="+mn-lt"/>
              <a:ea typeface="+mn-ea"/>
              <a:cs typeface="+mn-cs"/>
            </a:rPr>
            <a:t>％となり</a:t>
          </a:r>
          <a:r>
            <a:rPr kumimoji="1" lang="ja-JP" altLang="en-US" sz="1200">
              <a:solidFill>
                <a:schemeClr val="dk1"/>
              </a:solidFill>
              <a:effectLst/>
              <a:latin typeface="+mn-lt"/>
              <a:ea typeface="+mn-ea"/>
              <a:cs typeface="+mn-cs"/>
            </a:rPr>
            <a:t>１．５</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した。</a:t>
          </a:r>
          <a:endParaRPr lang="ja-JP" altLang="ja-JP" sz="1200">
            <a:effectLst/>
          </a:endParaRPr>
        </a:p>
        <a:p>
          <a:r>
            <a:rPr kumimoji="1" lang="ja-JP" altLang="en-US" sz="1200" baseline="0">
              <a:solidFill>
                <a:schemeClr val="dk1"/>
              </a:solidFill>
              <a:effectLst/>
              <a:latin typeface="+mn-lt"/>
              <a:ea typeface="+mn-ea"/>
              <a:cs typeface="+mn-cs"/>
            </a:rPr>
            <a:t>　また、一部事務組合において新施設建設による地方債を発行したことで将来負担見込が増加したことも将来負担比率の悪化につながっている。</a:t>
          </a:r>
          <a:endParaRPr kumimoji="1" lang="en-US" altLang="ja-JP" sz="1200" baseline="0">
            <a:solidFill>
              <a:schemeClr val="dk1"/>
            </a:solidFill>
            <a:effectLst/>
            <a:latin typeface="+mn-lt"/>
            <a:ea typeface="+mn-ea"/>
            <a:cs typeface="+mn-cs"/>
          </a:endParaRPr>
        </a:p>
        <a:p>
          <a:r>
            <a:rPr kumimoji="1" lang="ja-JP" altLang="en-US"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今後も事業実施の適正化を図り、財政の健全化に努める。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17018</xdr:rowOff>
    </xdr:from>
    <xdr:to>
      <xdr:col>81</xdr:col>
      <xdr:colOff>44450</xdr:colOff>
      <xdr:row>14</xdr:row>
      <xdr:rowOff>29083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1731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17018</xdr:rowOff>
    </xdr:from>
    <xdr:to>
      <xdr:col>77</xdr:col>
      <xdr:colOff>44450</xdr:colOff>
      <xdr:row>14</xdr:row>
      <xdr:rowOff>46778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17318"/>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46778</xdr:rowOff>
    </xdr:from>
    <xdr:to>
      <xdr:col>72</xdr:col>
      <xdr:colOff>203200</xdr:colOff>
      <xdr:row>14</xdr:row>
      <xdr:rowOff>105495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447078"/>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105495</xdr:rowOff>
    </xdr:from>
    <xdr:to>
      <xdr:col>68</xdr:col>
      <xdr:colOff>152400</xdr:colOff>
      <xdr:row>15</xdr:row>
      <xdr:rowOff>102955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0579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149733</xdr:rowOff>
    </xdr:from>
    <xdr:to>
      <xdr:col>81</xdr:col>
      <xdr:colOff>95250</xdr:colOff>
      <xdr:row>14</xdr:row>
      <xdr:rowOff>79883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121810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5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137668</xdr:rowOff>
    </xdr:from>
    <xdr:to>
      <xdr:col>77</xdr:col>
      <xdr:colOff>95250</xdr:colOff>
      <xdr:row>14</xdr:row>
      <xdr:rowOff>67818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52595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452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167428</xdr:rowOff>
    </xdr:from>
    <xdr:to>
      <xdr:col>73</xdr:col>
      <xdr:colOff>44450</xdr:colOff>
      <xdr:row>14</xdr:row>
      <xdr:rowOff>97578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82355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48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54695</xdr:rowOff>
    </xdr:from>
    <xdr:to>
      <xdr:col>68</xdr:col>
      <xdr:colOff>203200</xdr:colOff>
      <xdr:row>14</xdr:row>
      <xdr:rowOff>156295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141072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4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52155</xdr:rowOff>
    </xdr:from>
    <xdr:to>
      <xdr:col>64</xdr:col>
      <xdr:colOff>152400</xdr:colOff>
      <xdr:row>15</xdr:row>
      <xdr:rowOff>153755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138532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1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11,644
11,474
40.39
4,847,491
4,480,704
219,359
2,911,229
3,317,065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年度は、前年度と比較し、主に基本給が約</a:t>
          </a:r>
          <a:r>
            <a:rPr kumimoji="1" lang="ja-JP" altLang="en-US" sz="1200">
              <a:solidFill>
                <a:schemeClr val="dk1"/>
              </a:solidFill>
              <a:effectLst/>
              <a:latin typeface="+mn-lt"/>
              <a:ea typeface="+mn-ea"/>
              <a:cs typeface="+mn-cs"/>
            </a:rPr>
            <a:t>２，３２３</a:t>
          </a:r>
          <a:r>
            <a:rPr kumimoji="1" lang="ja-JP" altLang="ja-JP" sz="1200">
              <a:solidFill>
                <a:schemeClr val="dk1"/>
              </a:solidFill>
              <a:effectLst/>
              <a:latin typeface="+mn-lt"/>
              <a:ea typeface="+mn-ea"/>
              <a:cs typeface="+mn-cs"/>
            </a:rPr>
            <a:t>千円減少、期末勤勉手当など他の手当が約１，０６２千円増加したが、退職手当負担金が</a:t>
          </a:r>
          <a:r>
            <a:rPr kumimoji="1" lang="ja-JP" altLang="en-US" sz="1200">
              <a:solidFill>
                <a:schemeClr val="dk1"/>
              </a:solidFill>
              <a:effectLst/>
              <a:latin typeface="+mn-lt"/>
              <a:ea typeface="+mn-ea"/>
              <a:cs typeface="+mn-cs"/>
            </a:rPr>
            <a:t>約１１，４３１</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したことにより、全体では約</a:t>
          </a:r>
          <a:r>
            <a:rPr kumimoji="1" lang="ja-JP" altLang="en-US" sz="1200">
              <a:solidFill>
                <a:schemeClr val="dk1"/>
              </a:solidFill>
              <a:effectLst/>
              <a:latin typeface="+mn-lt"/>
              <a:ea typeface="+mn-ea"/>
              <a:cs typeface="+mn-cs"/>
            </a:rPr>
            <a:t>１５，３５７</a:t>
          </a:r>
          <a:r>
            <a:rPr kumimoji="1" lang="ja-JP" altLang="ja-JP" sz="1200">
              <a:solidFill>
                <a:schemeClr val="dk1"/>
              </a:solidFill>
              <a:effectLst/>
              <a:latin typeface="+mn-lt"/>
              <a:ea typeface="+mn-ea"/>
              <a:cs typeface="+mn-cs"/>
            </a:rPr>
            <a:t>千円の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業務改善や効率化を図り、全庁的な取り組みで人件費を削減する。</a:t>
          </a:r>
          <a:endParaRPr lang="ja-JP" altLang="ja-JP" sz="1200">
            <a:effectLst/>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また、職員の採用等については、定員管理適正化計画に沿ってバランスを図り、人件費の抑制に努める。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272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09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年度の決算額は、</a:t>
          </a:r>
          <a:r>
            <a:rPr kumimoji="1" lang="ja-JP" altLang="en-US" sz="1200">
              <a:solidFill>
                <a:schemeClr val="dk1"/>
              </a:solidFill>
              <a:effectLst/>
              <a:latin typeface="+mn-lt"/>
              <a:ea typeface="+mn-ea"/>
              <a:cs typeface="+mn-cs"/>
            </a:rPr>
            <a:t>立地適正化計画策定事業８，１２２千円、土地家屋評価替業務委託料４，２７３千円の減少</a:t>
          </a:r>
          <a:r>
            <a:rPr kumimoji="1" lang="ja-JP" altLang="ja-JP" sz="1200">
              <a:solidFill>
                <a:schemeClr val="dk1"/>
              </a:solidFill>
              <a:effectLst/>
              <a:latin typeface="+mn-lt"/>
              <a:ea typeface="+mn-ea"/>
              <a:cs typeface="+mn-cs"/>
            </a:rPr>
            <a:t>などにより約</a:t>
          </a:r>
          <a:r>
            <a:rPr kumimoji="1" lang="ja-JP" altLang="en-US" sz="1200">
              <a:solidFill>
                <a:schemeClr val="dk1"/>
              </a:solidFill>
              <a:effectLst/>
              <a:latin typeface="+mn-lt"/>
              <a:ea typeface="+mn-ea"/>
              <a:cs typeface="+mn-cs"/>
            </a:rPr>
            <a:t>２６，５１４</a:t>
          </a:r>
          <a:r>
            <a:rPr kumimoji="1" lang="ja-JP" altLang="ja-JP" sz="1200">
              <a:solidFill>
                <a:schemeClr val="dk1"/>
              </a:solidFill>
              <a:effectLst/>
              <a:latin typeface="+mn-lt"/>
              <a:ea typeface="+mn-ea"/>
              <a:cs typeface="+mn-cs"/>
            </a:rPr>
            <a:t>千円減少し</a:t>
          </a:r>
          <a:r>
            <a:rPr kumimoji="1" lang="ja-JP" altLang="en-US" sz="1200">
              <a:solidFill>
                <a:schemeClr val="dk1"/>
              </a:solidFill>
              <a:effectLst/>
              <a:latin typeface="+mn-lt"/>
              <a:ea typeface="+mn-ea"/>
              <a:cs typeface="+mn-cs"/>
            </a:rPr>
            <a:t>たことで、類似団体平均値を下回った</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　今後</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業務改善等を進め、物件費の削減に努める。</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93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31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17</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8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8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社会福祉や児童福祉などの経常的な社会保障費は、年々増加傾向にある。</a:t>
          </a:r>
          <a:endParaRPr lang="ja-JP" altLang="ja-JP" sz="1100">
            <a:effectLst/>
          </a:endParaRPr>
        </a:p>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年度は、老人福祉費が増える中、臨時福祉給付金（経済対策分）給付事業２９，３７０千円の減少や、</a:t>
          </a:r>
          <a:r>
            <a:rPr kumimoji="1" lang="ja-JP" altLang="en-US" sz="1100">
              <a:solidFill>
                <a:schemeClr val="dk1"/>
              </a:solidFill>
              <a:effectLst/>
              <a:latin typeface="+mn-lt"/>
              <a:ea typeface="+mn-ea"/>
              <a:cs typeface="+mn-cs"/>
            </a:rPr>
            <a:t>児童手当支給事業４，３９６</a:t>
          </a:r>
          <a:r>
            <a:rPr kumimoji="1" lang="ja-JP" altLang="ja-JP" sz="1100">
              <a:solidFill>
                <a:schemeClr val="dk1"/>
              </a:solidFill>
              <a:effectLst/>
              <a:latin typeface="+mn-lt"/>
              <a:ea typeface="+mn-ea"/>
              <a:cs typeface="+mn-cs"/>
            </a:rPr>
            <a:t>千円の減少により類似団体平均を下回っている。</a:t>
          </a:r>
          <a:endParaRPr lang="ja-JP" altLang="ja-JP" sz="1100">
            <a:effectLst/>
          </a:endParaRPr>
        </a:p>
        <a:p>
          <a:r>
            <a:rPr kumimoji="1" lang="ja-JP" altLang="ja-JP" sz="1100">
              <a:solidFill>
                <a:schemeClr val="dk1"/>
              </a:solidFill>
              <a:effectLst/>
              <a:latin typeface="+mn-lt"/>
              <a:ea typeface="+mn-ea"/>
              <a:cs typeface="+mn-cs"/>
            </a:rPr>
            <a:t>　しかしながら、今後更に高齢化が進むので事業の取捨選択を徹底していく。</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6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公共施設整備基金積立金が１３２，００２千円、財政調整基金積立金が５２，０６２千円増加したため</a:t>
          </a:r>
          <a:r>
            <a:rPr kumimoji="1" lang="ja-JP" altLang="ja-JP" sz="1200">
              <a:solidFill>
                <a:schemeClr val="dk1"/>
              </a:solidFill>
              <a:effectLst/>
              <a:latin typeface="+mn-lt"/>
              <a:ea typeface="+mn-ea"/>
              <a:cs typeface="+mn-cs"/>
            </a:rPr>
            <a:t>、積立金全体としては</a:t>
          </a:r>
          <a:r>
            <a:rPr kumimoji="1" lang="ja-JP" altLang="en-US" sz="1200">
              <a:solidFill>
                <a:schemeClr val="dk1"/>
              </a:solidFill>
              <a:effectLst/>
              <a:latin typeface="+mn-lt"/>
              <a:ea typeface="+mn-ea"/>
              <a:cs typeface="+mn-cs"/>
            </a:rPr>
            <a:t>１８１，８４１</a:t>
          </a:r>
          <a:r>
            <a:rPr kumimoji="1" lang="ja-JP" altLang="ja-JP" sz="1200">
              <a:solidFill>
                <a:schemeClr val="dk1"/>
              </a:solidFill>
              <a:effectLst/>
              <a:latin typeface="+mn-lt"/>
              <a:ea typeface="+mn-ea"/>
              <a:cs typeface="+mn-cs"/>
            </a:rPr>
            <a:t>千円増加した。歳出総額</a:t>
          </a:r>
          <a:r>
            <a:rPr kumimoji="1" lang="ja-JP" altLang="en-US" sz="1200">
              <a:solidFill>
                <a:schemeClr val="dk1"/>
              </a:solidFill>
              <a:effectLst/>
              <a:latin typeface="+mn-lt"/>
              <a:ea typeface="+mn-ea"/>
              <a:cs typeface="+mn-cs"/>
            </a:rPr>
            <a:t>も増加</a:t>
          </a:r>
          <a:r>
            <a:rPr kumimoji="1" lang="ja-JP" altLang="ja-JP" sz="1200">
              <a:solidFill>
                <a:schemeClr val="dk1"/>
              </a:solidFill>
              <a:effectLst/>
              <a:latin typeface="+mn-lt"/>
              <a:ea typeface="+mn-ea"/>
              <a:cs typeface="+mn-cs"/>
            </a:rPr>
            <a:t>したが、その他の比率は同程度となった。</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166188</xdr:rowOff>
    </xdr:from>
    <xdr:to>
      <xdr:col>82</xdr:col>
      <xdr:colOff>107950</xdr:colOff>
      <xdr:row>59</xdr:row>
      <xdr:rowOff>60053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11028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166188</xdr:rowOff>
    </xdr:from>
    <xdr:to>
      <xdr:col>78</xdr:col>
      <xdr:colOff>69850</xdr:colOff>
      <xdr:row>58</xdr:row>
      <xdr:rowOff>166188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10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140063</xdr:rowOff>
    </xdr:from>
    <xdr:to>
      <xdr:col>73</xdr:col>
      <xdr:colOff>180975</xdr:colOff>
      <xdr:row>58</xdr:row>
      <xdr:rowOff>166188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841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120469</xdr:rowOff>
    </xdr:from>
    <xdr:to>
      <xdr:col>69</xdr:col>
      <xdr:colOff>92075</xdr:colOff>
      <xdr:row>58</xdr:row>
      <xdr:rowOff>140063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645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9253</xdr:rowOff>
    </xdr:from>
    <xdr:to>
      <xdr:col>82</xdr:col>
      <xdr:colOff>158750</xdr:colOff>
      <xdr:row>59</xdr:row>
      <xdr:rowOff>110853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152780</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9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115388</xdr:rowOff>
    </xdr:from>
    <xdr:to>
      <xdr:col>78</xdr:col>
      <xdr:colOff>120650</xdr:colOff>
      <xdr:row>59</xdr:row>
      <xdr:rowOff>45538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30315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4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115388</xdr:rowOff>
    </xdr:from>
    <xdr:to>
      <xdr:col>74</xdr:col>
      <xdr:colOff>31750</xdr:colOff>
      <xdr:row>59</xdr:row>
      <xdr:rowOff>45538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30315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89263</xdr:rowOff>
    </xdr:from>
    <xdr:to>
      <xdr:col>69</xdr:col>
      <xdr:colOff>142875</xdr:colOff>
      <xdr:row>59</xdr:row>
      <xdr:rowOff>19413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4190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1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69669</xdr:rowOff>
    </xdr:from>
    <xdr:to>
      <xdr:col>65</xdr:col>
      <xdr:colOff>53975</xdr:colOff>
      <xdr:row>58</xdr:row>
      <xdr:rowOff>171269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156046</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３０年</a:t>
          </a:r>
          <a:r>
            <a:rPr kumimoji="1" lang="ja-JP" altLang="ja-JP" sz="1200">
              <a:solidFill>
                <a:schemeClr val="dk1"/>
              </a:solidFill>
              <a:effectLst/>
              <a:latin typeface="+mn-lt"/>
              <a:ea typeface="+mn-ea"/>
              <a:cs typeface="+mn-cs"/>
            </a:rPr>
            <a:t>度は、</a:t>
          </a:r>
          <a:r>
            <a:rPr kumimoji="1" lang="ja-JP" altLang="en-US" sz="1200">
              <a:solidFill>
                <a:schemeClr val="dk1"/>
              </a:solidFill>
              <a:effectLst/>
              <a:latin typeface="+mn-lt"/>
              <a:ea typeface="+mn-ea"/>
              <a:cs typeface="+mn-cs"/>
            </a:rPr>
            <a:t>ふれあい健康センター負担金２６，０６２千円、一部事務組合（広域静苑組合）負担金９，１６１千円の増加</a:t>
          </a:r>
          <a:r>
            <a:rPr kumimoji="1" lang="ja-JP" altLang="ja-JP" sz="1200">
              <a:solidFill>
                <a:schemeClr val="dk1"/>
              </a:solidFill>
              <a:effectLst/>
              <a:latin typeface="+mn-lt"/>
              <a:ea typeface="+mn-ea"/>
              <a:cs typeface="+mn-cs"/>
            </a:rPr>
            <a:t>などにより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全体で</a:t>
          </a:r>
          <a:r>
            <a:rPr kumimoji="1" lang="ja-JP" altLang="en-US" sz="1200">
              <a:solidFill>
                <a:schemeClr val="dk1"/>
              </a:solidFill>
              <a:effectLst/>
              <a:latin typeface="+mn-lt"/>
              <a:ea typeface="+mn-ea"/>
              <a:cs typeface="+mn-cs"/>
            </a:rPr>
            <a:t>３３，１４８</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r>
            <a:rPr kumimoji="1" lang="ja-JP" altLang="en-US" sz="1200">
              <a:solidFill>
                <a:schemeClr val="dk1"/>
              </a:solidFill>
              <a:effectLst/>
              <a:latin typeface="+mn-lt"/>
              <a:ea typeface="+mn-ea"/>
              <a:cs typeface="+mn-cs"/>
            </a:rPr>
            <a:t>ため</a:t>
          </a:r>
          <a:r>
            <a:rPr kumimoji="1" lang="ja-JP" altLang="ja-JP" sz="1200">
              <a:solidFill>
                <a:schemeClr val="dk1"/>
              </a:solidFill>
              <a:effectLst/>
              <a:latin typeface="+mn-lt"/>
              <a:ea typeface="+mn-ea"/>
              <a:cs typeface="+mn-cs"/>
            </a:rPr>
            <a:t>、歳出総額</a:t>
          </a:r>
          <a:r>
            <a:rPr kumimoji="1" lang="ja-JP" altLang="en-US" sz="1200">
              <a:solidFill>
                <a:schemeClr val="dk1"/>
              </a:solidFill>
              <a:effectLst/>
              <a:latin typeface="+mn-lt"/>
              <a:ea typeface="+mn-ea"/>
              <a:cs typeface="+mn-cs"/>
            </a:rPr>
            <a:t>に占める割合は増えた。</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37</xdr:row>
      <xdr:rowOff>170434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86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37</xdr:row>
      <xdr:rowOff>143002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38</xdr:row>
      <xdr:rowOff>26416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77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公債費は全国平均、埼玉県平均を下回っている。平成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年度は、元金が約</a:t>
          </a:r>
          <a:r>
            <a:rPr kumimoji="1" lang="ja-JP" altLang="en-US" sz="1200">
              <a:solidFill>
                <a:schemeClr val="dk1"/>
              </a:solidFill>
              <a:effectLst/>
              <a:latin typeface="+mn-lt"/>
              <a:ea typeface="+mn-ea"/>
              <a:cs typeface="+mn-cs"/>
            </a:rPr>
            <a:t>２１，１７９</a:t>
          </a:r>
          <a:r>
            <a:rPr kumimoji="1" lang="ja-JP" altLang="ja-JP" sz="1200">
              <a:solidFill>
                <a:schemeClr val="dk1"/>
              </a:solidFill>
              <a:effectLst/>
              <a:latin typeface="+mn-lt"/>
              <a:ea typeface="+mn-ea"/>
              <a:cs typeface="+mn-cs"/>
            </a:rPr>
            <a:t>千円増加した。これは、臨時財政対策債や全国防災事業債及び緊急防災・減災事業債の償還などが増加したことによるものである。</a:t>
          </a:r>
          <a:endParaRPr lang="ja-JP" altLang="ja-JP" sz="1200">
            <a:effectLst/>
          </a:endParaRPr>
        </a:p>
        <a:p>
          <a:r>
            <a:rPr kumimoji="1" lang="ja-JP" altLang="ja-JP" sz="1200">
              <a:solidFill>
                <a:schemeClr val="dk1"/>
              </a:solidFill>
              <a:effectLst/>
              <a:latin typeface="+mn-lt"/>
              <a:ea typeface="+mn-ea"/>
              <a:cs typeface="+mn-cs"/>
            </a:rPr>
            <a:t>　起債残高を急激に増やさないよう、大規模な事業は計画的に実施していきたい。</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101854</xdr:rowOff>
    </xdr:from>
    <xdr:to>
      <xdr:col>24</xdr:col>
      <xdr:colOff>25400</xdr:colOff>
      <xdr:row>75</xdr:row>
      <xdr:rowOff>129286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606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78994</xdr:rowOff>
    </xdr:from>
    <xdr:to>
      <xdr:col>19</xdr:col>
      <xdr:colOff>187325</xdr:colOff>
      <xdr:row>75</xdr:row>
      <xdr:rowOff>101854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37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65278</xdr:rowOff>
    </xdr:from>
    <xdr:to>
      <xdr:col>15</xdr:col>
      <xdr:colOff>98425</xdr:colOff>
      <xdr:row>75</xdr:row>
      <xdr:rowOff>78994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24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240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51054</xdr:rowOff>
    </xdr:from>
    <xdr:to>
      <xdr:col>20</xdr:col>
      <xdr:colOff>38100</xdr:colOff>
      <xdr:row>75</xdr:row>
      <xdr:rowOff>152654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162831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28194</xdr:rowOff>
    </xdr:from>
    <xdr:to>
      <xdr:col>15</xdr:col>
      <xdr:colOff>149225</xdr:colOff>
      <xdr:row>75</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139971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xdr:rowOff>
    </xdr:from>
    <xdr:to>
      <xdr:col>11</xdr:col>
      <xdr:colOff>60325</xdr:colOff>
      <xdr:row>75</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企業誘致による自主財源の確保と歳出の削減に努め、健全な財政運営に努める。</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78</xdr:row>
      <xdr:rowOff>131572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955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78</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863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113285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086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79</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08661"/>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70856</xdr:rowOff>
    </xdr:from>
    <xdr:to>
      <xdr:col>29</xdr:col>
      <xdr:colOff>127000</xdr:colOff>
      <xdr:row>18</xdr:row>
      <xdr:rowOff>75854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04581"/>
          <a:ext cx="647700" cy="4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75854</xdr:rowOff>
    </xdr:from>
    <xdr:to>
      <xdr:col>26</xdr:col>
      <xdr:colOff>50800</xdr:colOff>
      <xdr:row>18</xdr:row>
      <xdr:rowOff>81958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9579"/>
          <a:ext cx="6985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70825</xdr:rowOff>
    </xdr:from>
    <xdr:to>
      <xdr:col>22</xdr:col>
      <xdr:colOff>114300</xdr:colOff>
      <xdr:row>18</xdr:row>
      <xdr:rowOff>81958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04550"/>
          <a:ext cx="698500" cy="1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70825</xdr:rowOff>
    </xdr:from>
    <xdr:to>
      <xdr:col>18</xdr:col>
      <xdr:colOff>177800</xdr:colOff>
      <xdr:row>18</xdr:row>
      <xdr:rowOff>113322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4550"/>
          <a:ext cx="698500" cy="4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20056</xdr:rowOff>
    </xdr:from>
    <xdr:to>
      <xdr:col>29</xdr:col>
      <xdr:colOff>177800</xdr:colOff>
      <xdr:row>18</xdr:row>
      <xdr:rowOff>121656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163583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25054</xdr:rowOff>
    </xdr:from>
    <xdr:to>
      <xdr:col>26</xdr:col>
      <xdr:colOff>101600</xdr:colOff>
      <xdr:row>18</xdr:row>
      <xdr:rowOff>126654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111432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31158</xdr:rowOff>
    </xdr:from>
    <xdr:to>
      <xdr:col>22</xdr:col>
      <xdr:colOff>165100</xdr:colOff>
      <xdr:row>18</xdr:row>
      <xdr:rowOff>132758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117535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20025</xdr:rowOff>
    </xdr:from>
    <xdr:to>
      <xdr:col>19</xdr:col>
      <xdr:colOff>38100</xdr:colOff>
      <xdr:row>18</xdr:row>
      <xdr:rowOff>121625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106403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62522</xdr:rowOff>
    </xdr:from>
    <xdr:to>
      <xdr:col>15</xdr:col>
      <xdr:colOff>101600</xdr:colOff>
      <xdr:row>18</xdr:row>
      <xdr:rowOff>164122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148899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70707</xdr:rowOff>
    </xdr:from>
    <xdr:to>
      <xdr:col>29</xdr:col>
      <xdr:colOff>127000</xdr:colOff>
      <xdr:row>36</xdr:row>
      <xdr:rowOff>89776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23957"/>
          <a:ext cx="647700" cy="19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89776</xdr:rowOff>
    </xdr:from>
    <xdr:to>
      <xdr:col>26</xdr:col>
      <xdr:colOff>50800</xdr:colOff>
      <xdr:row>36</xdr:row>
      <xdr:rowOff>93587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43026"/>
          <a:ext cx="698500" cy="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91529</xdr:rowOff>
    </xdr:from>
    <xdr:to>
      <xdr:col>22</xdr:col>
      <xdr:colOff>114300</xdr:colOff>
      <xdr:row>36</xdr:row>
      <xdr:rowOff>93587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44779"/>
          <a:ext cx="698500" cy="2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73127</xdr:rowOff>
    </xdr:from>
    <xdr:to>
      <xdr:col>18</xdr:col>
      <xdr:colOff>177800</xdr:colOff>
      <xdr:row>36</xdr:row>
      <xdr:rowOff>91529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26377"/>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19907</xdr:rowOff>
    </xdr:from>
    <xdr:to>
      <xdr:col>29</xdr:col>
      <xdr:colOff>177800</xdr:colOff>
      <xdr:row>36</xdr:row>
      <xdr:rowOff>121507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7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334884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38976</xdr:rowOff>
    </xdr:from>
    <xdr:to>
      <xdr:col>26</xdr:col>
      <xdr:colOff>101600</xdr:colOff>
      <xdr:row>36</xdr:row>
      <xdr:rowOff>140576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92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125353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7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42787</xdr:rowOff>
    </xdr:from>
    <xdr:to>
      <xdr:col>22</xdr:col>
      <xdr:colOff>165100</xdr:colOff>
      <xdr:row>36</xdr:row>
      <xdr:rowOff>144387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96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129164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8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40729</xdr:rowOff>
    </xdr:from>
    <xdr:to>
      <xdr:col>19</xdr:col>
      <xdr:colOff>38100</xdr:colOff>
      <xdr:row>36</xdr:row>
      <xdr:rowOff>142329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9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127106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8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22327</xdr:rowOff>
    </xdr:from>
    <xdr:to>
      <xdr:col>15</xdr:col>
      <xdr:colOff>101600</xdr:colOff>
      <xdr:row>36</xdr:row>
      <xdr:rowOff>123927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7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6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11,644
11,474
40.39
4,847,491
4,480,704
219,359
2,911,229
3,317,065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61740</xdr:rowOff>
    </xdr:from>
    <xdr:to>
      <xdr:col>24</xdr:col>
      <xdr:colOff>63500</xdr:colOff>
      <xdr:row>38</xdr:row>
      <xdr:rowOff>64026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768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61740</xdr:rowOff>
    </xdr:from>
    <xdr:to>
      <xdr:col>19</xdr:col>
      <xdr:colOff>177800</xdr:colOff>
      <xdr:row>38</xdr:row>
      <xdr:rowOff>66205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76840"/>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66205</xdr:rowOff>
    </xdr:from>
    <xdr:to>
      <xdr:col>15</xdr:col>
      <xdr:colOff>50800</xdr:colOff>
      <xdr:row>38</xdr:row>
      <xdr:rowOff>66442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81305"/>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65809</xdr:rowOff>
    </xdr:from>
    <xdr:to>
      <xdr:col>10</xdr:col>
      <xdr:colOff>114300</xdr:colOff>
      <xdr:row>38</xdr:row>
      <xdr:rowOff>66442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80909"/>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13226</xdr:rowOff>
    </xdr:from>
    <xdr:to>
      <xdr:col>24</xdr:col>
      <xdr:colOff>114300</xdr:colOff>
      <xdr:row>38</xdr:row>
      <xdr:rowOff>114826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163103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10940</xdr:rowOff>
    </xdr:from>
    <xdr:to>
      <xdr:col>20</xdr:col>
      <xdr:colOff>38100</xdr:colOff>
      <xdr:row>38</xdr:row>
      <xdr:rowOff>112540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103667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15405</xdr:rowOff>
    </xdr:from>
    <xdr:to>
      <xdr:col>15</xdr:col>
      <xdr:colOff>101600</xdr:colOff>
      <xdr:row>38</xdr:row>
      <xdr:rowOff>117005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108132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15642</xdr:rowOff>
    </xdr:from>
    <xdr:to>
      <xdr:col>10</xdr:col>
      <xdr:colOff>165100</xdr:colOff>
      <xdr:row>38</xdr:row>
      <xdr:rowOff>117242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108369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15009</xdr:rowOff>
    </xdr:from>
    <xdr:to>
      <xdr:col>6</xdr:col>
      <xdr:colOff>38100</xdr:colOff>
      <xdr:row>38</xdr:row>
      <xdr:rowOff>116609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107736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47117</xdr:rowOff>
    </xdr:from>
    <xdr:to>
      <xdr:col>24</xdr:col>
      <xdr:colOff>63500</xdr:colOff>
      <xdr:row>58</xdr:row>
      <xdr:rowOff>53342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91217"/>
          <a:ext cx="838200" cy="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40922</xdr:rowOff>
    </xdr:from>
    <xdr:to>
      <xdr:col>19</xdr:col>
      <xdr:colOff>177800</xdr:colOff>
      <xdr:row>58</xdr:row>
      <xdr:rowOff>47117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85022"/>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21472</xdr:rowOff>
    </xdr:from>
    <xdr:to>
      <xdr:col>15</xdr:col>
      <xdr:colOff>50800</xdr:colOff>
      <xdr:row>58</xdr:row>
      <xdr:rowOff>40922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65572"/>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21472</xdr:rowOff>
    </xdr:from>
    <xdr:to>
      <xdr:col>10</xdr:col>
      <xdr:colOff>114300</xdr:colOff>
      <xdr:row>58</xdr:row>
      <xdr:rowOff>32651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65572"/>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2542</xdr:rowOff>
    </xdr:from>
    <xdr:to>
      <xdr:col>24</xdr:col>
      <xdr:colOff>114300</xdr:colOff>
      <xdr:row>58</xdr:row>
      <xdr:rowOff>104142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88919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167767</xdr:rowOff>
    </xdr:from>
    <xdr:to>
      <xdr:col>20</xdr:col>
      <xdr:colOff>38100</xdr:colOff>
      <xdr:row>58</xdr:row>
      <xdr:rowOff>97917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89044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161572</xdr:rowOff>
    </xdr:from>
    <xdr:to>
      <xdr:col>15</xdr:col>
      <xdr:colOff>101600</xdr:colOff>
      <xdr:row>58</xdr:row>
      <xdr:rowOff>91722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82849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142122</xdr:rowOff>
    </xdr:from>
    <xdr:to>
      <xdr:col>10</xdr:col>
      <xdr:colOff>165100</xdr:colOff>
      <xdr:row>58</xdr:row>
      <xdr:rowOff>72272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63399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153301</xdr:rowOff>
    </xdr:from>
    <xdr:to>
      <xdr:col>6</xdr:col>
      <xdr:colOff>38100</xdr:colOff>
      <xdr:row>58</xdr:row>
      <xdr:rowOff>83451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74578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53152</xdr:rowOff>
    </xdr:from>
    <xdr:to>
      <xdr:col>24</xdr:col>
      <xdr:colOff>63500</xdr:colOff>
      <xdr:row>78</xdr:row>
      <xdr:rowOff>59142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26252"/>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39756</xdr:rowOff>
    </xdr:from>
    <xdr:to>
      <xdr:col>19</xdr:col>
      <xdr:colOff>177800</xdr:colOff>
      <xdr:row>78</xdr:row>
      <xdr:rowOff>59142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12856"/>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39756</xdr:rowOff>
    </xdr:from>
    <xdr:to>
      <xdr:col>15</xdr:col>
      <xdr:colOff>50800</xdr:colOff>
      <xdr:row>78</xdr:row>
      <xdr:rowOff>60742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12856"/>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55804</xdr:rowOff>
    </xdr:from>
    <xdr:to>
      <xdr:col>10</xdr:col>
      <xdr:colOff>114300</xdr:colOff>
      <xdr:row>78</xdr:row>
      <xdr:rowOff>60742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2890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2352</xdr:rowOff>
    </xdr:from>
    <xdr:to>
      <xdr:col>24</xdr:col>
      <xdr:colOff>114300</xdr:colOff>
      <xdr:row>78</xdr:row>
      <xdr:rowOff>103952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7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88729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8342</xdr:rowOff>
    </xdr:from>
    <xdr:to>
      <xdr:col>20</xdr:col>
      <xdr:colOff>38100</xdr:colOff>
      <xdr:row>78</xdr:row>
      <xdr:rowOff>109942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101069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7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160406</xdr:rowOff>
    </xdr:from>
    <xdr:to>
      <xdr:col>15</xdr:col>
      <xdr:colOff>101600</xdr:colOff>
      <xdr:row>78</xdr:row>
      <xdr:rowOff>90556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81683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5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9942</xdr:rowOff>
    </xdr:from>
    <xdr:to>
      <xdr:col>10</xdr:col>
      <xdr:colOff>165100</xdr:colOff>
      <xdr:row>78</xdr:row>
      <xdr:rowOff>111542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102669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5004</xdr:rowOff>
    </xdr:from>
    <xdr:to>
      <xdr:col>6</xdr:col>
      <xdr:colOff>38100</xdr:colOff>
      <xdr:row>78</xdr:row>
      <xdr:rowOff>106604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97731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130620</xdr:rowOff>
    </xdr:from>
    <xdr:to>
      <xdr:col>24</xdr:col>
      <xdr:colOff>63500</xdr:colOff>
      <xdr:row>97</xdr:row>
      <xdr:rowOff>170701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761270"/>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115075</xdr:rowOff>
    </xdr:from>
    <xdr:to>
      <xdr:col>19</xdr:col>
      <xdr:colOff>177800</xdr:colOff>
      <xdr:row>97</xdr:row>
      <xdr:rowOff>130620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4572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115075</xdr:rowOff>
    </xdr:from>
    <xdr:to>
      <xdr:col>15</xdr:col>
      <xdr:colOff>50800</xdr:colOff>
      <xdr:row>97</xdr:row>
      <xdr:rowOff>148196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45725"/>
          <a:ext cx="889000" cy="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148196</xdr:rowOff>
    </xdr:from>
    <xdr:to>
      <xdr:col>10</xdr:col>
      <xdr:colOff>114300</xdr:colOff>
      <xdr:row>98</xdr:row>
      <xdr:rowOff>4838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78846"/>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119901</xdr:rowOff>
    </xdr:from>
    <xdr:to>
      <xdr:col>24</xdr:col>
      <xdr:colOff>114300</xdr:colOff>
      <xdr:row>98</xdr:row>
      <xdr:rowOff>50051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98328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2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79820</xdr:rowOff>
    </xdr:from>
    <xdr:to>
      <xdr:col>20</xdr:col>
      <xdr:colOff>38100</xdr:colOff>
      <xdr:row>98</xdr:row>
      <xdr:rowOff>9970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64275</xdr:rowOff>
    </xdr:from>
    <xdr:to>
      <xdr:col>15</xdr:col>
      <xdr:colOff>101600</xdr:colOff>
      <xdr:row>97</xdr:row>
      <xdr:rowOff>165875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157002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97396</xdr:rowOff>
    </xdr:from>
    <xdr:to>
      <xdr:col>10</xdr:col>
      <xdr:colOff>165100</xdr:colOff>
      <xdr:row>98</xdr:row>
      <xdr:rowOff>27546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18673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125488</xdr:rowOff>
    </xdr:from>
    <xdr:to>
      <xdr:col>6</xdr:col>
      <xdr:colOff>38100</xdr:colOff>
      <xdr:row>98</xdr:row>
      <xdr:rowOff>55638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46765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4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67717</xdr:rowOff>
    </xdr:from>
    <xdr:to>
      <xdr:col>55</xdr:col>
      <xdr:colOff>0</xdr:colOff>
      <xdr:row>37</xdr:row>
      <xdr:rowOff>91394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11367"/>
          <a:ext cx="8382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58860</xdr:rowOff>
    </xdr:from>
    <xdr:to>
      <xdr:col>50</xdr:col>
      <xdr:colOff>114300</xdr:colOff>
      <xdr:row>37</xdr:row>
      <xdr:rowOff>91394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02510"/>
          <a:ext cx="889000" cy="3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49050</xdr:rowOff>
    </xdr:from>
    <xdr:to>
      <xdr:col>45</xdr:col>
      <xdr:colOff>177800</xdr:colOff>
      <xdr:row>37</xdr:row>
      <xdr:rowOff>58860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92700"/>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49050</xdr:rowOff>
    </xdr:from>
    <xdr:to>
      <xdr:col>41</xdr:col>
      <xdr:colOff>50800</xdr:colOff>
      <xdr:row>37</xdr:row>
      <xdr:rowOff>69115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92700"/>
          <a:ext cx="8890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16917</xdr:rowOff>
    </xdr:from>
    <xdr:to>
      <xdr:col>55</xdr:col>
      <xdr:colOff>50800</xdr:colOff>
      <xdr:row>37</xdr:row>
      <xdr:rowOff>118517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166794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40594</xdr:rowOff>
    </xdr:from>
    <xdr:to>
      <xdr:col>50</xdr:col>
      <xdr:colOff>165100</xdr:colOff>
      <xdr:row>37</xdr:row>
      <xdr:rowOff>142194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133321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7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8060</xdr:rowOff>
    </xdr:from>
    <xdr:to>
      <xdr:col>46</xdr:col>
      <xdr:colOff>38100</xdr:colOff>
      <xdr:row>37</xdr:row>
      <xdr:rowOff>109660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100787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4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169700</xdr:rowOff>
    </xdr:from>
    <xdr:to>
      <xdr:col>41</xdr:col>
      <xdr:colOff>101600</xdr:colOff>
      <xdr:row>37</xdr:row>
      <xdr:rowOff>99850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90977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3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18315</xdr:rowOff>
    </xdr:from>
    <xdr:to>
      <xdr:col>36</xdr:col>
      <xdr:colOff>165100</xdr:colOff>
      <xdr:row>37</xdr:row>
      <xdr:rowOff>119915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111042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5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135734</xdr:rowOff>
    </xdr:from>
    <xdr:to>
      <xdr:col>55</xdr:col>
      <xdr:colOff>0</xdr:colOff>
      <xdr:row>58</xdr:row>
      <xdr:rowOff>114927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08384"/>
          <a:ext cx="838200" cy="15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76100</xdr:rowOff>
    </xdr:from>
    <xdr:to>
      <xdr:col>50</xdr:col>
      <xdr:colOff>114300</xdr:colOff>
      <xdr:row>58</xdr:row>
      <xdr:rowOff>114927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20200"/>
          <a:ext cx="889000" cy="3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52497</xdr:rowOff>
    </xdr:from>
    <xdr:to>
      <xdr:col>45</xdr:col>
      <xdr:colOff>177800</xdr:colOff>
      <xdr:row>58</xdr:row>
      <xdr:rowOff>76100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96597"/>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52497</xdr:rowOff>
    </xdr:from>
    <xdr:to>
      <xdr:col>41</xdr:col>
      <xdr:colOff>50800</xdr:colOff>
      <xdr:row>58</xdr:row>
      <xdr:rowOff>112378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96597"/>
          <a:ext cx="889000" cy="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84934</xdr:rowOff>
    </xdr:from>
    <xdr:to>
      <xdr:col>55</xdr:col>
      <xdr:colOff>50800</xdr:colOff>
      <xdr:row>58</xdr:row>
      <xdr:rowOff>15084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63361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3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64127</xdr:rowOff>
    </xdr:from>
    <xdr:to>
      <xdr:col>50</xdr:col>
      <xdr:colOff>165100</xdr:colOff>
      <xdr:row>58</xdr:row>
      <xdr:rowOff>165727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156854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0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25300</xdr:rowOff>
    </xdr:from>
    <xdr:to>
      <xdr:col>46</xdr:col>
      <xdr:colOff>38100</xdr:colOff>
      <xdr:row>58</xdr:row>
      <xdr:rowOff>126900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118027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1697</xdr:rowOff>
    </xdr:from>
    <xdr:to>
      <xdr:col>41</xdr:col>
      <xdr:colOff>101600</xdr:colOff>
      <xdr:row>58</xdr:row>
      <xdr:rowOff>103297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94424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61578</xdr:rowOff>
    </xdr:from>
    <xdr:to>
      <xdr:col>36</xdr:col>
      <xdr:colOff>165100</xdr:colOff>
      <xdr:row>58</xdr:row>
      <xdr:rowOff>163178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154305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13567</xdr:rowOff>
    </xdr:from>
    <xdr:to>
      <xdr:col>55</xdr:col>
      <xdr:colOff>0</xdr:colOff>
      <xdr:row>79</xdr:row>
      <xdr:rowOff>36723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58117"/>
          <a:ext cx="8382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13567</xdr:rowOff>
    </xdr:from>
    <xdr:to>
      <xdr:col>50</xdr:col>
      <xdr:colOff>114300</xdr:colOff>
      <xdr:row>79</xdr:row>
      <xdr:rowOff>41695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58117"/>
          <a:ext cx="889000" cy="2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41695</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86245"/>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27549</xdr:rowOff>
    </xdr:from>
    <xdr:to>
      <xdr:col>41</xdr:col>
      <xdr:colOff>50800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72099"/>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157373</xdr:rowOff>
    </xdr:from>
    <xdr:to>
      <xdr:col>55</xdr:col>
      <xdr:colOff>50800</xdr:colOff>
      <xdr:row>79</xdr:row>
      <xdr:rowOff>87523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72300</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134217</xdr:rowOff>
    </xdr:from>
    <xdr:to>
      <xdr:col>50</xdr:col>
      <xdr:colOff>165100</xdr:colOff>
      <xdr:row>79</xdr:row>
      <xdr:rowOff>64367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55494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0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162345</xdr:rowOff>
    </xdr:from>
    <xdr:to>
      <xdr:col>46</xdr:col>
      <xdr:colOff>38100</xdr:colOff>
      <xdr:row>79</xdr:row>
      <xdr:rowOff>92495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83622</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628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148199</xdr:rowOff>
    </xdr:from>
    <xdr:to>
      <xdr:col>36</xdr:col>
      <xdr:colOff>165100</xdr:colOff>
      <xdr:row>79</xdr:row>
      <xdr:rowOff>78349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69476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80059</xdr:rowOff>
    </xdr:from>
    <xdr:to>
      <xdr:col>55</xdr:col>
      <xdr:colOff>0</xdr:colOff>
      <xdr:row>98</xdr:row>
      <xdr:rowOff>90467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82159"/>
          <a:ext cx="8382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156243</xdr:rowOff>
    </xdr:from>
    <xdr:to>
      <xdr:col>50</xdr:col>
      <xdr:colOff>114300</xdr:colOff>
      <xdr:row>98</xdr:row>
      <xdr:rowOff>90467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86893"/>
          <a:ext cx="889000" cy="10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70252</xdr:rowOff>
    </xdr:from>
    <xdr:to>
      <xdr:col>45</xdr:col>
      <xdr:colOff>177800</xdr:colOff>
      <xdr:row>97</xdr:row>
      <xdr:rowOff>156243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00902"/>
          <a:ext cx="889000" cy="8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70252</xdr:rowOff>
    </xdr:from>
    <xdr:to>
      <xdr:col>41</xdr:col>
      <xdr:colOff>50800</xdr:colOff>
      <xdr:row>98</xdr:row>
      <xdr:rowOff>59286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00902"/>
          <a:ext cx="889000" cy="16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155064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29259</xdr:rowOff>
    </xdr:from>
    <xdr:to>
      <xdr:col>55</xdr:col>
      <xdr:colOff>50800</xdr:colOff>
      <xdr:row>98</xdr:row>
      <xdr:rowOff>130859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115636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4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39667</xdr:rowOff>
    </xdr:from>
    <xdr:to>
      <xdr:col>50</xdr:col>
      <xdr:colOff>165100</xdr:colOff>
      <xdr:row>98</xdr:row>
      <xdr:rowOff>141267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4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132394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3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105443</xdr:rowOff>
    </xdr:from>
    <xdr:to>
      <xdr:col>46</xdr:col>
      <xdr:colOff>38100</xdr:colOff>
      <xdr:row>98</xdr:row>
      <xdr:rowOff>35593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26720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19452</xdr:rowOff>
    </xdr:from>
    <xdr:to>
      <xdr:col>41</xdr:col>
      <xdr:colOff>101600</xdr:colOff>
      <xdr:row>97</xdr:row>
      <xdr:rowOff>121052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137579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42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8486</xdr:rowOff>
    </xdr:from>
    <xdr:to>
      <xdr:col>36</xdr:col>
      <xdr:colOff>165100</xdr:colOff>
      <xdr:row>98</xdr:row>
      <xdr:rowOff>110086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101213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0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45776</xdr:rowOff>
    </xdr:from>
    <xdr:to>
      <xdr:col>85</xdr:col>
      <xdr:colOff>127000</xdr:colOff>
      <xdr:row>78</xdr:row>
      <xdr:rowOff>60475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18876"/>
          <a:ext cx="8382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60475</xdr:rowOff>
    </xdr:from>
    <xdr:to>
      <xdr:col>81</xdr:col>
      <xdr:colOff>50800</xdr:colOff>
      <xdr:row>78</xdr:row>
      <xdr:rowOff>69810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33575"/>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69810</xdr:rowOff>
    </xdr:from>
    <xdr:to>
      <xdr:col>76</xdr:col>
      <xdr:colOff>114300</xdr:colOff>
      <xdr:row>78</xdr:row>
      <xdr:rowOff>74701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42910"/>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54135</xdr:rowOff>
    </xdr:from>
    <xdr:to>
      <xdr:col>71</xdr:col>
      <xdr:colOff>177800</xdr:colOff>
      <xdr:row>78</xdr:row>
      <xdr:rowOff>74701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27235"/>
          <a:ext cx="8890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166426</xdr:rowOff>
    </xdr:from>
    <xdr:to>
      <xdr:col>85</xdr:col>
      <xdr:colOff>177800</xdr:colOff>
      <xdr:row>78</xdr:row>
      <xdr:rowOff>96576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144853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4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9675</xdr:rowOff>
    </xdr:from>
    <xdr:to>
      <xdr:col>81</xdr:col>
      <xdr:colOff>101600</xdr:colOff>
      <xdr:row>78</xdr:row>
      <xdr:rowOff>111275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102402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7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19010</xdr:rowOff>
    </xdr:from>
    <xdr:to>
      <xdr:col>76</xdr:col>
      <xdr:colOff>165100</xdr:colOff>
      <xdr:row>78</xdr:row>
      <xdr:rowOff>120610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111737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23901</xdr:rowOff>
    </xdr:from>
    <xdr:to>
      <xdr:col>72</xdr:col>
      <xdr:colOff>38100</xdr:colOff>
      <xdr:row>78</xdr:row>
      <xdr:rowOff>125501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116628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8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3335</xdr:rowOff>
    </xdr:from>
    <xdr:to>
      <xdr:col>67</xdr:col>
      <xdr:colOff>101600</xdr:colOff>
      <xdr:row>78</xdr:row>
      <xdr:rowOff>104935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96062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150564</xdr:rowOff>
    </xdr:from>
    <xdr:to>
      <xdr:col>85</xdr:col>
      <xdr:colOff>127000</xdr:colOff>
      <xdr:row>98</xdr:row>
      <xdr:rowOff>150847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81214"/>
          <a:ext cx="838200" cy="17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150847</xdr:rowOff>
    </xdr:from>
    <xdr:to>
      <xdr:col>81</xdr:col>
      <xdr:colOff>50800</xdr:colOff>
      <xdr:row>98</xdr:row>
      <xdr:rowOff>165205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52947"/>
          <a:ext cx="8890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151859</xdr:rowOff>
    </xdr:from>
    <xdr:to>
      <xdr:col>76</xdr:col>
      <xdr:colOff>114300</xdr:colOff>
      <xdr:row>98</xdr:row>
      <xdr:rowOff>165205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953959"/>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151859</xdr:rowOff>
    </xdr:from>
    <xdr:to>
      <xdr:col>71</xdr:col>
      <xdr:colOff>177800</xdr:colOff>
      <xdr:row>99</xdr:row>
      <xdr:rowOff>93534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53959"/>
          <a:ext cx="889000" cy="1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99764</xdr:rowOff>
    </xdr:from>
    <xdr:to>
      <xdr:col>85</xdr:col>
      <xdr:colOff>177800</xdr:colOff>
      <xdr:row>98</xdr:row>
      <xdr:rowOff>29914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122641</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8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100047</xdr:rowOff>
    </xdr:from>
    <xdr:to>
      <xdr:col>81</xdr:col>
      <xdr:colOff>101600</xdr:colOff>
      <xdr:row>99</xdr:row>
      <xdr:rowOff>30197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21324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114405</xdr:rowOff>
    </xdr:from>
    <xdr:to>
      <xdr:col>76</xdr:col>
      <xdr:colOff>165100</xdr:colOff>
      <xdr:row>99</xdr:row>
      <xdr:rowOff>44555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35682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0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101059</xdr:rowOff>
    </xdr:from>
    <xdr:to>
      <xdr:col>72</xdr:col>
      <xdr:colOff>38100</xdr:colOff>
      <xdr:row>99</xdr:row>
      <xdr:rowOff>31209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22336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42734</xdr:rowOff>
    </xdr:from>
    <xdr:to>
      <xdr:col>67</xdr:col>
      <xdr:colOff>101600</xdr:colOff>
      <xdr:row>99</xdr:row>
      <xdr:rowOff>144334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70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135461</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5017" y="17109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66613</xdr:rowOff>
    </xdr:from>
    <xdr:to>
      <xdr:col>116</xdr:col>
      <xdr:colOff>63500</xdr:colOff>
      <xdr:row>59</xdr:row>
      <xdr:rowOff>67070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8216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67070</xdr:rowOff>
    </xdr:from>
    <xdr:to>
      <xdr:col>111</xdr:col>
      <xdr:colOff>177800</xdr:colOff>
      <xdr:row>59</xdr:row>
      <xdr:rowOff>67332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82620"/>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67332</xdr:rowOff>
    </xdr:from>
    <xdr:to>
      <xdr:col>107</xdr:col>
      <xdr:colOff>50800</xdr:colOff>
      <xdr:row>59</xdr:row>
      <xdr:rowOff>67821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82882"/>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67821</xdr:rowOff>
    </xdr:from>
    <xdr:to>
      <xdr:col>102</xdr:col>
      <xdr:colOff>114300</xdr:colOff>
      <xdr:row>59</xdr:row>
      <xdr:rowOff>68376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83371"/>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15813</xdr:rowOff>
    </xdr:from>
    <xdr:to>
      <xdr:col>116</xdr:col>
      <xdr:colOff>114300</xdr:colOff>
      <xdr:row>59</xdr:row>
      <xdr:rowOff>117413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16270</xdr:rowOff>
    </xdr:from>
    <xdr:to>
      <xdr:col>112</xdr:col>
      <xdr:colOff>38100</xdr:colOff>
      <xdr:row>59</xdr:row>
      <xdr:rowOff>117870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108997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24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16532</xdr:rowOff>
    </xdr:from>
    <xdr:to>
      <xdr:col>107</xdr:col>
      <xdr:colOff>101600</xdr:colOff>
      <xdr:row>59</xdr:row>
      <xdr:rowOff>118132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109259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24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17021</xdr:rowOff>
    </xdr:from>
    <xdr:to>
      <xdr:col>102</xdr:col>
      <xdr:colOff>165100</xdr:colOff>
      <xdr:row>59</xdr:row>
      <xdr:rowOff>118621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109748</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2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17576</xdr:rowOff>
    </xdr:from>
    <xdr:to>
      <xdr:col>98</xdr:col>
      <xdr:colOff>38100</xdr:colOff>
      <xdr:row>59</xdr:row>
      <xdr:rowOff>119176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110303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2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7265</xdr:rowOff>
    </xdr:from>
    <xdr:to>
      <xdr:col>116</xdr:col>
      <xdr:colOff>63500</xdr:colOff>
      <xdr:row>77</xdr:row>
      <xdr:rowOff>17559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08915"/>
          <a:ext cx="8382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11089</xdr:rowOff>
    </xdr:from>
    <xdr:to>
      <xdr:col>111</xdr:col>
      <xdr:colOff>177800</xdr:colOff>
      <xdr:row>77</xdr:row>
      <xdr:rowOff>17559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12739"/>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11089</xdr:rowOff>
    </xdr:from>
    <xdr:to>
      <xdr:col>107</xdr:col>
      <xdr:colOff>50800</xdr:colOff>
      <xdr:row>77</xdr:row>
      <xdr:rowOff>22375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12739"/>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22375</xdr:rowOff>
    </xdr:from>
    <xdr:to>
      <xdr:col>102</xdr:col>
      <xdr:colOff>114300</xdr:colOff>
      <xdr:row>77</xdr:row>
      <xdr:rowOff>23578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24025"/>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127915</xdr:rowOff>
    </xdr:from>
    <xdr:to>
      <xdr:col>116</xdr:col>
      <xdr:colOff>114300</xdr:colOff>
      <xdr:row>77</xdr:row>
      <xdr:rowOff>58065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106342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138209</xdr:rowOff>
    </xdr:from>
    <xdr:to>
      <xdr:col>112</xdr:col>
      <xdr:colOff>38100</xdr:colOff>
      <xdr:row>77</xdr:row>
      <xdr:rowOff>68359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59486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6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131739</xdr:rowOff>
    </xdr:from>
    <xdr:to>
      <xdr:col>107</xdr:col>
      <xdr:colOff>101600</xdr:colOff>
      <xdr:row>77</xdr:row>
      <xdr:rowOff>61889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53016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143025</xdr:rowOff>
    </xdr:from>
    <xdr:to>
      <xdr:col>102</xdr:col>
      <xdr:colOff>165100</xdr:colOff>
      <xdr:row>77</xdr:row>
      <xdr:rowOff>73175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64302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6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144228</xdr:rowOff>
    </xdr:from>
    <xdr:to>
      <xdr:col>98</xdr:col>
      <xdr:colOff>38100</xdr:colOff>
      <xdr:row>77</xdr:row>
      <xdr:rowOff>74378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65505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人件費において、退職手当負担金</a:t>
          </a:r>
          <a:r>
            <a:rPr kumimoji="1" lang="ja-JP" altLang="en-US" sz="1200">
              <a:solidFill>
                <a:schemeClr val="dk1"/>
              </a:solidFill>
              <a:effectLst/>
              <a:latin typeface="+mn-lt"/>
              <a:ea typeface="+mn-ea"/>
              <a:cs typeface="+mn-cs"/>
            </a:rPr>
            <a:t>が減少</a:t>
          </a:r>
          <a:r>
            <a:rPr kumimoji="1" lang="ja-JP" altLang="ja-JP" sz="1200">
              <a:solidFill>
                <a:schemeClr val="dk1"/>
              </a:solidFill>
              <a:effectLst/>
              <a:latin typeface="+mn-lt"/>
              <a:ea typeface="+mn-ea"/>
              <a:cs typeface="+mn-cs"/>
            </a:rPr>
            <a:t>したことにより、</a:t>
          </a:r>
          <a:r>
            <a:rPr kumimoji="1" lang="ja-JP" altLang="en-US" sz="1200">
              <a:solidFill>
                <a:schemeClr val="dk1"/>
              </a:solidFill>
              <a:effectLst/>
              <a:latin typeface="+mn-lt"/>
              <a:ea typeface="+mn-ea"/>
              <a:cs typeface="+mn-cs"/>
            </a:rPr>
            <a:t>３００</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となった。扶助費は、臨時福祉給付金給付事業などの減少により、</a:t>
          </a:r>
          <a:r>
            <a:rPr kumimoji="1" lang="ja-JP" altLang="en-US" sz="1200">
              <a:solidFill>
                <a:schemeClr val="dk1"/>
              </a:solidFill>
              <a:effectLst/>
              <a:latin typeface="+mn-lt"/>
              <a:ea typeface="+mn-ea"/>
              <a:cs typeface="+mn-cs"/>
            </a:rPr>
            <a:t>３，１５６</a:t>
          </a:r>
          <a:r>
            <a:rPr kumimoji="1" lang="ja-JP" altLang="ja-JP" sz="1200">
              <a:solidFill>
                <a:schemeClr val="dk1"/>
              </a:solidFill>
              <a:effectLst/>
              <a:latin typeface="+mn-lt"/>
              <a:ea typeface="+mn-ea"/>
              <a:cs typeface="+mn-cs"/>
            </a:rPr>
            <a:t>円の減となった。公債費は</a:t>
          </a:r>
          <a:r>
            <a:rPr kumimoji="1" lang="ja-JP" altLang="en-US" sz="1200">
              <a:solidFill>
                <a:schemeClr val="dk1"/>
              </a:solidFill>
              <a:effectLst/>
              <a:latin typeface="+mn-lt"/>
              <a:ea typeface="+mn-ea"/>
              <a:cs typeface="+mn-cs"/>
            </a:rPr>
            <a:t>前年度に引き続き</a:t>
          </a:r>
          <a:r>
            <a:rPr kumimoji="1" lang="ja-JP" altLang="ja-JP" sz="1200">
              <a:solidFill>
                <a:schemeClr val="dk1"/>
              </a:solidFill>
              <a:effectLst/>
              <a:latin typeface="+mn-lt"/>
              <a:ea typeface="+mn-ea"/>
              <a:cs typeface="+mn-cs"/>
            </a:rPr>
            <a:t>元金償還金の増により</a:t>
          </a:r>
          <a:r>
            <a:rPr kumimoji="1" lang="ja-JP" altLang="en-US" sz="1200">
              <a:solidFill>
                <a:schemeClr val="dk1"/>
              </a:solidFill>
              <a:effectLst/>
              <a:latin typeface="+mn-lt"/>
              <a:ea typeface="+mn-ea"/>
              <a:cs typeface="+mn-cs"/>
            </a:rPr>
            <a:t>、１，９２９</a:t>
          </a:r>
          <a:r>
            <a:rPr kumimoji="1" lang="ja-JP" altLang="ja-JP" sz="1200">
              <a:solidFill>
                <a:schemeClr val="dk1"/>
              </a:solidFill>
              <a:effectLst/>
              <a:latin typeface="+mn-lt"/>
              <a:ea typeface="+mn-ea"/>
              <a:cs typeface="+mn-cs"/>
            </a:rPr>
            <a:t>円増加した。普通建設事業費では、越生駅東口開設事業などにより、前年度から３９，５３９円の大幅な増加となった。積立金は、財政調整基金及び公共施設整備基金の積立を増やしたことにより、１５，７７６円の増と類似団体を上回った。</a:t>
          </a:r>
          <a:endParaRPr lang="ja-JP" altLang="ja-JP" sz="1200">
            <a:effectLst/>
          </a:endParaRPr>
        </a:p>
        <a:p>
          <a:r>
            <a:rPr kumimoji="1" lang="ja-JP" altLang="ja-JP" sz="1200">
              <a:solidFill>
                <a:schemeClr val="dk1"/>
              </a:solidFill>
              <a:effectLst/>
              <a:latin typeface="+mn-lt"/>
              <a:ea typeface="+mn-ea"/>
              <a:cs typeface="+mn-cs"/>
            </a:rPr>
            <a:t>　人件費や扶助費などで当町の住民一人当たりのコストは類似団体のコストを大きく下回っている。これは、当町の歳出総額が類似団体よりも少ないためである。歳入の確保を行うとともに、限られた予算のなかで住民福祉サービスの向上に努め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11,644
11,474
40.39
4,847,491
4,480,704
219,359
2,911,229
3,317,065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159512</xdr:rowOff>
    </xdr:from>
    <xdr:to>
      <xdr:col>24</xdr:col>
      <xdr:colOff>63500</xdr:colOff>
      <xdr:row>37</xdr:row>
      <xdr:rowOff>22923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31712"/>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136461</xdr:rowOff>
    </xdr:from>
    <xdr:to>
      <xdr:col>19</xdr:col>
      <xdr:colOff>177800</xdr:colOff>
      <xdr:row>36</xdr:row>
      <xdr:rowOff>159512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08661"/>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36259</xdr:rowOff>
    </xdr:from>
    <xdr:to>
      <xdr:col>15</xdr:col>
      <xdr:colOff>50800</xdr:colOff>
      <xdr:row>36</xdr:row>
      <xdr:rowOff>136461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08459"/>
          <a:ext cx="8890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36259</xdr:rowOff>
    </xdr:from>
    <xdr:to>
      <xdr:col>10</xdr:col>
      <xdr:colOff>114300</xdr:colOff>
      <xdr:row>36</xdr:row>
      <xdr:rowOff>98742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08459"/>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143573</xdr:rowOff>
    </xdr:from>
    <xdr:to>
      <xdr:col>24</xdr:col>
      <xdr:colOff>114300</xdr:colOff>
      <xdr:row>37</xdr:row>
      <xdr:rowOff>73723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122000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108712</xdr:rowOff>
    </xdr:from>
    <xdr:to>
      <xdr:col>20</xdr:col>
      <xdr:colOff>38100</xdr:colOff>
      <xdr:row>37</xdr:row>
      <xdr:rowOff>38862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29989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85661</xdr:rowOff>
    </xdr:from>
    <xdr:to>
      <xdr:col>15</xdr:col>
      <xdr:colOff>101600</xdr:colOff>
      <xdr:row>37</xdr:row>
      <xdr:rowOff>15811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6938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156909</xdr:rowOff>
    </xdr:from>
    <xdr:to>
      <xdr:col>10</xdr:col>
      <xdr:colOff>165100</xdr:colOff>
      <xdr:row>36</xdr:row>
      <xdr:rowOff>87059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78186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47942</xdr:rowOff>
    </xdr:from>
    <xdr:to>
      <xdr:col>6</xdr:col>
      <xdr:colOff>38100</xdr:colOff>
      <xdr:row>36</xdr:row>
      <xdr:rowOff>149542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140669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158242</xdr:rowOff>
    </xdr:from>
    <xdr:to>
      <xdr:col>24</xdr:col>
      <xdr:colOff>63500</xdr:colOff>
      <xdr:row>58</xdr:row>
      <xdr:rowOff>169075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102342"/>
          <a:ext cx="838200" cy="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160257</xdr:rowOff>
    </xdr:from>
    <xdr:to>
      <xdr:col>19</xdr:col>
      <xdr:colOff>177800</xdr:colOff>
      <xdr:row>58</xdr:row>
      <xdr:rowOff>169075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104357"/>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134951</xdr:rowOff>
    </xdr:from>
    <xdr:to>
      <xdr:col>15</xdr:col>
      <xdr:colOff>50800</xdr:colOff>
      <xdr:row>58</xdr:row>
      <xdr:rowOff>160257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79051"/>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134951</xdr:rowOff>
    </xdr:from>
    <xdr:to>
      <xdr:col>10</xdr:col>
      <xdr:colOff>114300</xdr:colOff>
      <xdr:row>58</xdr:row>
      <xdr:rowOff>147924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79051"/>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107442</xdr:rowOff>
    </xdr:from>
    <xdr:to>
      <xdr:col>24</xdr:col>
      <xdr:colOff>114300</xdr:colOff>
      <xdr:row>59</xdr:row>
      <xdr:rowOff>37592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22369</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118275</xdr:rowOff>
    </xdr:from>
    <xdr:to>
      <xdr:col>20</xdr:col>
      <xdr:colOff>38100</xdr:colOff>
      <xdr:row>59</xdr:row>
      <xdr:rowOff>48425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39552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109457</xdr:rowOff>
    </xdr:from>
    <xdr:to>
      <xdr:col>15</xdr:col>
      <xdr:colOff>101600</xdr:colOff>
      <xdr:row>59</xdr:row>
      <xdr:rowOff>39607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30734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84151</xdr:rowOff>
    </xdr:from>
    <xdr:to>
      <xdr:col>10</xdr:col>
      <xdr:colOff>165100</xdr:colOff>
      <xdr:row>59</xdr:row>
      <xdr:rowOff>14301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2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5428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2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97124</xdr:rowOff>
    </xdr:from>
    <xdr:to>
      <xdr:col>6</xdr:col>
      <xdr:colOff>38100</xdr:colOff>
      <xdr:row>59</xdr:row>
      <xdr:rowOff>27274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18401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38430</xdr:rowOff>
    </xdr:from>
    <xdr:to>
      <xdr:col>24</xdr:col>
      <xdr:colOff>63500</xdr:colOff>
      <xdr:row>78</xdr:row>
      <xdr:rowOff>63018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11530"/>
          <a:ext cx="8382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25144</xdr:rowOff>
    </xdr:from>
    <xdr:to>
      <xdr:col>19</xdr:col>
      <xdr:colOff>177800</xdr:colOff>
      <xdr:row>78</xdr:row>
      <xdr:rowOff>38430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98244"/>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25144</xdr:rowOff>
    </xdr:from>
    <xdr:to>
      <xdr:col>15</xdr:col>
      <xdr:colOff>50800</xdr:colOff>
      <xdr:row>78</xdr:row>
      <xdr:rowOff>83045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98244"/>
          <a:ext cx="8890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83045</xdr:rowOff>
    </xdr:from>
    <xdr:to>
      <xdr:col>10</xdr:col>
      <xdr:colOff>114300</xdr:colOff>
      <xdr:row>78</xdr:row>
      <xdr:rowOff>110585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6145"/>
          <a:ext cx="8890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12218</xdr:rowOff>
    </xdr:from>
    <xdr:to>
      <xdr:col>24</xdr:col>
      <xdr:colOff>114300</xdr:colOff>
      <xdr:row>78</xdr:row>
      <xdr:rowOff>113818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98595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0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159080</xdr:rowOff>
    </xdr:from>
    <xdr:to>
      <xdr:col>20</xdr:col>
      <xdr:colOff>38100</xdr:colOff>
      <xdr:row>78</xdr:row>
      <xdr:rowOff>89230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80357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5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145794</xdr:rowOff>
    </xdr:from>
    <xdr:to>
      <xdr:col>15</xdr:col>
      <xdr:colOff>101600</xdr:colOff>
      <xdr:row>78</xdr:row>
      <xdr:rowOff>75944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67071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32245</xdr:rowOff>
    </xdr:from>
    <xdr:to>
      <xdr:col>10</xdr:col>
      <xdr:colOff>165100</xdr:colOff>
      <xdr:row>78</xdr:row>
      <xdr:rowOff>133845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124972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9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59785</xdr:rowOff>
    </xdr:from>
    <xdr:to>
      <xdr:col>6</xdr:col>
      <xdr:colOff>38100</xdr:colOff>
      <xdr:row>78</xdr:row>
      <xdr:rowOff>161385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152512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2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151915</xdr:rowOff>
    </xdr:from>
    <xdr:to>
      <xdr:col>24</xdr:col>
      <xdr:colOff>63500</xdr:colOff>
      <xdr:row>98</xdr:row>
      <xdr:rowOff>1626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82565"/>
          <a:ext cx="8382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1626</xdr:rowOff>
    </xdr:from>
    <xdr:to>
      <xdr:col>19</xdr:col>
      <xdr:colOff>177800</xdr:colOff>
      <xdr:row>98</xdr:row>
      <xdr:rowOff>8012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03726"/>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8012</xdr:rowOff>
    </xdr:from>
    <xdr:to>
      <xdr:col>15</xdr:col>
      <xdr:colOff>50800</xdr:colOff>
      <xdr:row>98</xdr:row>
      <xdr:rowOff>11006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0112"/>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164801</xdr:rowOff>
    </xdr:from>
    <xdr:to>
      <xdr:col>10</xdr:col>
      <xdr:colOff>114300</xdr:colOff>
      <xdr:row>98</xdr:row>
      <xdr:rowOff>11006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95451"/>
          <a:ext cx="8890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101115</xdr:rowOff>
    </xdr:from>
    <xdr:to>
      <xdr:col>24</xdr:col>
      <xdr:colOff>114300</xdr:colOff>
      <xdr:row>98</xdr:row>
      <xdr:rowOff>31265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122276</xdr:rowOff>
    </xdr:from>
    <xdr:to>
      <xdr:col>20</xdr:col>
      <xdr:colOff>38100</xdr:colOff>
      <xdr:row>98</xdr:row>
      <xdr:rowOff>52426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43553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128662</xdr:rowOff>
    </xdr:from>
    <xdr:to>
      <xdr:col>15</xdr:col>
      <xdr:colOff>101600</xdr:colOff>
      <xdr:row>98</xdr:row>
      <xdr:rowOff>58812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49939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131656</xdr:rowOff>
    </xdr:from>
    <xdr:to>
      <xdr:col>10</xdr:col>
      <xdr:colOff>165100</xdr:colOff>
      <xdr:row>98</xdr:row>
      <xdr:rowOff>61806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52933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114001</xdr:rowOff>
    </xdr:from>
    <xdr:to>
      <xdr:col>6</xdr:col>
      <xdr:colOff>38100</xdr:colOff>
      <xdr:row>98</xdr:row>
      <xdr:rowOff>44151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35278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3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113411</xdr:rowOff>
    </xdr:from>
    <xdr:to>
      <xdr:col>55</xdr:col>
      <xdr:colOff>0</xdr:colOff>
      <xdr:row>37</xdr:row>
      <xdr:rowOff>116154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5706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116154</xdr:rowOff>
    </xdr:from>
    <xdr:to>
      <xdr:col>50</xdr:col>
      <xdr:colOff>114300</xdr:colOff>
      <xdr:row>37</xdr:row>
      <xdr:rowOff>118212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59804"/>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118212</xdr:rowOff>
    </xdr:from>
    <xdr:to>
      <xdr:col>45</xdr:col>
      <xdr:colOff>177800</xdr:colOff>
      <xdr:row>37</xdr:row>
      <xdr:rowOff>121412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6186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121412</xdr:rowOff>
    </xdr:from>
    <xdr:to>
      <xdr:col>41</xdr:col>
      <xdr:colOff>50800</xdr:colOff>
      <xdr:row>37</xdr:row>
      <xdr:rowOff>124613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6506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62611</xdr:rowOff>
    </xdr:from>
    <xdr:to>
      <xdr:col>55</xdr:col>
      <xdr:colOff>50800</xdr:colOff>
      <xdr:row>37</xdr:row>
      <xdr:rowOff>164211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85488</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5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65354</xdr:rowOff>
    </xdr:from>
    <xdr:to>
      <xdr:col>50</xdr:col>
      <xdr:colOff>165100</xdr:colOff>
      <xdr:row>37</xdr:row>
      <xdr:rowOff>166954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12031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67412</xdr:rowOff>
    </xdr:from>
    <xdr:to>
      <xdr:col>46</xdr:col>
      <xdr:colOff>38100</xdr:colOff>
      <xdr:row>37</xdr:row>
      <xdr:rowOff>169011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11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14089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18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70612</xdr:rowOff>
    </xdr:from>
    <xdr:to>
      <xdr:col>41</xdr:col>
      <xdr:colOff>101600</xdr:colOff>
      <xdr:row>38</xdr:row>
      <xdr:rowOff>762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17289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73813</xdr:rowOff>
    </xdr:from>
    <xdr:to>
      <xdr:col>36</xdr:col>
      <xdr:colOff>165100</xdr:colOff>
      <xdr:row>38</xdr:row>
      <xdr:rowOff>3963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166540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1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75032</xdr:rowOff>
    </xdr:from>
    <xdr:to>
      <xdr:col>55</xdr:col>
      <xdr:colOff>0</xdr:colOff>
      <xdr:row>58</xdr:row>
      <xdr:rowOff>111137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19132"/>
          <a:ext cx="83820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25273</xdr:rowOff>
    </xdr:from>
    <xdr:to>
      <xdr:col>50</xdr:col>
      <xdr:colOff>114300</xdr:colOff>
      <xdr:row>58</xdr:row>
      <xdr:rowOff>75032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69373"/>
          <a:ext cx="8890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25273</xdr:rowOff>
    </xdr:from>
    <xdr:to>
      <xdr:col>45</xdr:col>
      <xdr:colOff>177800</xdr:colOff>
      <xdr:row>58</xdr:row>
      <xdr:rowOff>35065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69373"/>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35065</xdr:rowOff>
    </xdr:from>
    <xdr:to>
      <xdr:col>41</xdr:col>
      <xdr:colOff>50800</xdr:colOff>
      <xdr:row>58</xdr:row>
      <xdr:rowOff>72593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79165"/>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60337</xdr:rowOff>
    </xdr:from>
    <xdr:to>
      <xdr:col>55</xdr:col>
      <xdr:colOff>50800</xdr:colOff>
      <xdr:row>58</xdr:row>
      <xdr:rowOff>161937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146714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24232</xdr:rowOff>
    </xdr:from>
    <xdr:to>
      <xdr:col>50</xdr:col>
      <xdr:colOff>165100</xdr:colOff>
      <xdr:row>58</xdr:row>
      <xdr:rowOff>125832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116959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145923</xdr:rowOff>
    </xdr:from>
    <xdr:to>
      <xdr:col>46</xdr:col>
      <xdr:colOff>38100</xdr:colOff>
      <xdr:row>58</xdr:row>
      <xdr:rowOff>76073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67200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155715</xdr:rowOff>
    </xdr:from>
    <xdr:to>
      <xdr:col>41</xdr:col>
      <xdr:colOff>101600</xdr:colOff>
      <xdr:row>58</xdr:row>
      <xdr:rowOff>85865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76992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2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21793</xdr:rowOff>
    </xdr:from>
    <xdr:to>
      <xdr:col>36</xdr:col>
      <xdr:colOff>165100</xdr:colOff>
      <xdr:row>58</xdr:row>
      <xdr:rowOff>123393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114520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7651</xdr:rowOff>
    </xdr:from>
    <xdr:to>
      <xdr:col>55</xdr:col>
      <xdr:colOff>0</xdr:colOff>
      <xdr:row>79</xdr:row>
      <xdr:rowOff>13922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52201"/>
          <a:ext cx="8382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156975</xdr:rowOff>
    </xdr:from>
    <xdr:to>
      <xdr:col>50</xdr:col>
      <xdr:colOff>114300</xdr:colOff>
      <xdr:row>79</xdr:row>
      <xdr:rowOff>7651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30075"/>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119698</xdr:rowOff>
    </xdr:from>
    <xdr:to>
      <xdr:col>45</xdr:col>
      <xdr:colOff>177800</xdr:colOff>
      <xdr:row>78</xdr:row>
      <xdr:rowOff>156975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92798"/>
          <a:ext cx="889000" cy="3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119698</xdr:rowOff>
    </xdr:from>
    <xdr:to>
      <xdr:col>41</xdr:col>
      <xdr:colOff>50800</xdr:colOff>
      <xdr:row>78</xdr:row>
      <xdr:rowOff>168667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92798"/>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134572</xdr:rowOff>
    </xdr:from>
    <xdr:to>
      <xdr:col>55</xdr:col>
      <xdr:colOff>50800</xdr:colOff>
      <xdr:row>79</xdr:row>
      <xdr:rowOff>64722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49499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2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128301</xdr:rowOff>
    </xdr:from>
    <xdr:to>
      <xdr:col>50</xdr:col>
      <xdr:colOff>165100</xdr:colOff>
      <xdr:row>79</xdr:row>
      <xdr:rowOff>58451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49578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106175</xdr:rowOff>
    </xdr:from>
    <xdr:to>
      <xdr:col>46</xdr:col>
      <xdr:colOff>38100</xdr:colOff>
      <xdr:row>79</xdr:row>
      <xdr:rowOff>36325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27452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68898</xdr:rowOff>
    </xdr:from>
    <xdr:to>
      <xdr:col>41</xdr:col>
      <xdr:colOff>101600</xdr:colOff>
      <xdr:row>78</xdr:row>
      <xdr:rowOff>170498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161625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117867</xdr:rowOff>
    </xdr:from>
    <xdr:to>
      <xdr:col>36</xdr:col>
      <xdr:colOff>165100</xdr:colOff>
      <xdr:row>79</xdr:row>
      <xdr:rowOff>48017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39144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129905</xdr:rowOff>
    </xdr:from>
    <xdr:to>
      <xdr:col>55</xdr:col>
      <xdr:colOff>0</xdr:colOff>
      <xdr:row>96</xdr:row>
      <xdr:rowOff>112108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246205"/>
          <a:ext cx="838200" cy="32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105296</xdr:rowOff>
    </xdr:from>
    <xdr:to>
      <xdr:col>50</xdr:col>
      <xdr:colOff>114300</xdr:colOff>
      <xdr:row>96</xdr:row>
      <xdr:rowOff>112108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64496"/>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58621</xdr:rowOff>
    </xdr:from>
    <xdr:to>
      <xdr:col>45</xdr:col>
      <xdr:colOff>177800</xdr:colOff>
      <xdr:row>96</xdr:row>
      <xdr:rowOff>105296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17821"/>
          <a:ext cx="889000" cy="4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58621</xdr:rowOff>
    </xdr:from>
    <xdr:to>
      <xdr:col>41</xdr:col>
      <xdr:colOff>50800</xdr:colOff>
      <xdr:row>97</xdr:row>
      <xdr:rowOff>21303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17821"/>
          <a:ext cx="889000" cy="13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79105</xdr:rowOff>
    </xdr:from>
    <xdr:to>
      <xdr:col>55</xdr:col>
      <xdr:colOff>50800</xdr:colOff>
      <xdr:row>95</xdr:row>
      <xdr:rowOff>9255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1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101982</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04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61308</xdr:rowOff>
    </xdr:from>
    <xdr:to>
      <xdr:col>50</xdr:col>
      <xdr:colOff>165100</xdr:colOff>
      <xdr:row>96</xdr:row>
      <xdr:rowOff>162908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154035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54496</xdr:rowOff>
    </xdr:from>
    <xdr:to>
      <xdr:col>46</xdr:col>
      <xdr:colOff>38100</xdr:colOff>
      <xdr:row>96</xdr:row>
      <xdr:rowOff>156096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147223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7821</xdr:rowOff>
    </xdr:from>
    <xdr:to>
      <xdr:col>41</xdr:col>
      <xdr:colOff>101600</xdr:colOff>
      <xdr:row>96</xdr:row>
      <xdr:rowOff>109421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6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100548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55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141953</xdr:rowOff>
    </xdr:from>
    <xdr:to>
      <xdr:col>36</xdr:col>
      <xdr:colOff>165100</xdr:colOff>
      <xdr:row>97</xdr:row>
      <xdr:rowOff>72103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63230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58955</xdr:rowOff>
    </xdr:from>
    <xdr:to>
      <xdr:col>85</xdr:col>
      <xdr:colOff>127000</xdr:colOff>
      <xdr:row>37</xdr:row>
      <xdr:rowOff>82371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02605"/>
          <a:ext cx="8382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58955</xdr:rowOff>
    </xdr:from>
    <xdr:to>
      <xdr:col>81</xdr:col>
      <xdr:colOff>50800</xdr:colOff>
      <xdr:row>37</xdr:row>
      <xdr:rowOff>91302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02605"/>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87579</xdr:rowOff>
    </xdr:from>
    <xdr:to>
      <xdr:col>76</xdr:col>
      <xdr:colOff>114300</xdr:colOff>
      <xdr:row>37</xdr:row>
      <xdr:rowOff>91302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31229"/>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87579</xdr:rowOff>
    </xdr:from>
    <xdr:to>
      <xdr:col>71</xdr:col>
      <xdr:colOff>177800</xdr:colOff>
      <xdr:row>37</xdr:row>
      <xdr:rowOff>114913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31229"/>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31571</xdr:rowOff>
    </xdr:from>
    <xdr:to>
      <xdr:col>85</xdr:col>
      <xdr:colOff>177800</xdr:colOff>
      <xdr:row>37</xdr:row>
      <xdr:rowOff>133171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9998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8155</xdr:rowOff>
    </xdr:from>
    <xdr:to>
      <xdr:col>81</xdr:col>
      <xdr:colOff>101600</xdr:colOff>
      <xdr:row>37</xdr:row>
      <xdr:rowOff>109755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100882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40502</xdr:rowOff>
    </xdr:from>
    <xdr:to>
      <xdr:col>76</xdr:col>
      <xdr:colOff>165100</xdr:colOff>
      <xdr:row>37</xdr:row>
      <xdr:rowOff>142102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133229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36779</xdr:rowOff>
    </xdr:from>
    <xdr:to>
      <xdr:col>72</xdr:col>
      <xdr:colOff>38100</xdr:colOff>
      <xdr:row>37</xdr:row>
      <xdr:rowOff>138379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129506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64113</xdr:rowOff>
    </xdr:from>
    <xdr:to>
      <xdr:col>67</xdr:col>
      <xdr:colOff>101600</xdr:colOff>
      <xdr:row>37</xdr:row>
      <xdr:rowOff>165713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156840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19369</xdr:rowOff>
    </xdr:from>
    <xdr:to>
      <xdr:col>85</xdr:col>
      <xdr:colOff>127000</xdr:colOff>
      <xdr:row>58</xdr:row>
      <xdr:rowOff>22058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63469"/>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149283</xdr:rowOff>
    </xdr:from>
    <xdr:to>
      <xdr:col>81</xdr:col>
      <xdr:colOff>50800</xdr:colOff>
      <xdr:row>58</xdr:row>
      <xdr:rowOff>19369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21933"/>
          <a:ext cx="889000" cy="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149283</xdr:rowOff>
    </xdr:from>
    <xdr:to>
      <xdr:col>76</xdr:col>
      <xdr:colOff>114300</xdr:colOff>
      <xdr:row>57</xdr:row>
      <xdr:rowOff>163525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21933"/>
          <a:ext cx="8890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155803</xdr:rowOff>
    </xdr:from>
    <xdr:to>
      <xdr:col>71</xdr:col>
      <xdr:colOff>177800</xdr:colOff>
      <xdr:row>57</xdr:row>
      <xdr:rowOff>163525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28453"/>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142708</xdr:rowOff>
    </xdr:from>
    <xdr:to>
      <xdr:col>85</xdr:col>
      <xdr:colOff>177800</xdr:colOff>
      <xdr:row>58</xdr:row>
      <xdr:rowOff>72858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57635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140019</xdr:rowOff>
    </xdr:from>
    <xdr:to>
      <xdr:col>81</xdr:col>
      <xdr:colOff>101600</xdr:colOff>
      <xdr:row>58</xdr:row>
      <xdr:rowOff>70169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61296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0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98483</xdr:rowOff>
    </xdr:from>
    <xdr:to>
      <xdr:col>76</xdr:col>
      <xdr:colOff>165100</xdr:colOff>
      <xdr:row>58</xdr:row>
      <xdr:rowOff>28633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19760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112725</xdr:rowOff>
    </xdr:from>
    <xdr:to>
      <xdr:col>72</xdr:col>
      <xdr:colOff>38100</xdr:colOff>
      <xdr:row>58</xdr:row>
      <xdr:rowOff>42875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34002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105003</xdr:rowOff>
    </xdr:from>
    <xdr:to>
      <xdr:col>67</xdr:col>
      <xdr:colOff>101600</xdr:colOff>
      <xdr:row>58</xdr:row>
      <xdr:rowOff>35153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26280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45776</xdr:rowOff>
    </xdr:from>
    <xdr:to>
      <xdr:col>85</xdr:col>
      <xdr:colOff>127000</xdr:colOff>
      <xdr:row>98</xdr:row>
      <xdr:rowOff>60475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47876"/>
          <a:ext cx="8382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60475</xdr:rowOff>
    </xdr:from>
    <xdr:to>
      <xdr:col>81</xdr:col>
      <xdr:colOff>50800</xdr:colOff>
      <xdr:row>98</xdr:row>
      <xdr:rowOff>69810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62575"/>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69810</xdr:rowOff>
    </xdr:from>
    <xdr:to>
      <xdr:col>76</xdr:col>
      <xdr:colOff>114300</xdr:colOff>
      <xdr:row>98</xdr:row>
      <xdr:rowOff>74701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71910"/>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54135</xdr:rowOff>
    </xdr:from>
    <xdr:to>
      <xdr:col>71</xdr:col>
      <xdr:colOff>177800</xdr:colOff>
      <xdr:row>98</xdr:row>
      <xdr:rowOff>74701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56235"/>
          <a:ext cx="8890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166426</xdr:rowOff>
    </xdr:from>
    <xdr:to>
      <xdr:col>85</xdr:col>
      <xdr:colOff>177800</xdr:colOff>
      <xdr:row>98</xdr:row>
      <xdr:rowOff>96576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144853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7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9675</xdr:rowOff>
    </xdr:from>
    <xdr:to>
      <xdr:col>81</xdr:col>
      <xdr:colOff>101600</xdr:colOff>
      <xdr:row>98</xdr:row>
      <xdr:rowOff>111275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102402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19010</xdr:rowOff>
    </xdr:from>
    <xdr:to>
      <xdr:col>76</xdr:col>
      <xdr:colOff>165100</xdr:colOff>
      <xdr:row>98</xdr:row>
      <xdr:rowOff>120610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111737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23901</xdr:rowOff>
    </xdr:from>
    <xdr:to>
      <xdr:col>72</xdr:col>
      <xdr:colOff>38100</xdr:colOff>
      <xdr:row>98</xdr:row>
      <xdr:rowOff>125501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116628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3335</xdr:rowOff>
    </xdr:from>
    <xdr:to>
      <xdr:col>67</xdr:col>
      <xdr:colOff>101600</xdr:colOff>
      <xdr:row>98</xdr:row>
      <xdr:rowOff>104935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96062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154559</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155309"/>
          <a:ext cx="889000" cy="3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130763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7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103759</xdr:rowOff>
    </xdr:from>
    <xdr:to>
      <xdr:col>98</xdr:col>
      <xdr:colOff>38100</xdr:colOff>
      <xdr:row>36</xdr:row>
      <xdr:rowOff>33909</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50436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5879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土木費は越生駅東口開設事業に伴い大幅に増加しており、類似団体数値を大きく上回っている。その他の</a:t>
          </a:r>
          <a:r>
            <a:rPr kumimoji="1" lang="ja-JP" altLang="ja-JP" sz="1200">
              <a:solidFill>
                <a:schemeClr val="dk1"/>
              </a:solidFill>
              <a:effectLst/>
              <a:latin typeface="+mn-lt"/>
              <a:ea typeface="+mn-ea"/>
              <a:cs typeface="+mn-cs"/>
            </a:rPr>
            <a:t>項目は、単に当町の歳出総額が類似団体よりも少ないということもあるが、住民一人当たりのコストが低い。特に、民生費は類似団体との比較で大きく下回っており、臨時福祉給付金事業の減などで減少傾向にあるが、経常的な社会福祉や子育て支援の支出額は増加傾向にある。また、公債費は、普通建設事業の有無によって大きく増減が生じるので、計画的な財政運営に努めていく。</a:t>
          </a:r>
          <a:endParaRPr lang="ja-JP" altLang="ja-JP" sz="1200">
            <a:effectLst/>
          </a:endParaRPr>
        </a:p>
        <a:p>
          <a:r>
            <a:rPr kumimoji="1" lang="ja-JP" altLang="ja-JP" sz="1200">
              <a:solidFill>
                <a:schemeClr val="dk1"/>
              </a:solidFill>
              <a:effectLst/>
              <a:latin typeface="+mn-lt"/>
              <a:ea typeface="+mn-ea"/>
              <a:cs typeface="+mn-cs"/>
            </a:rPr>
            <a:t>　消防費は類似団体平均では平均値であるものの、埼玉県平均及び全国平均では平均値を大きく上回っているので、住民サービスを向上させたい。</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標準財政規模に対する実質単年度収支</a:t>
          </a:r>
          <a:r>
            <a:rPr kumimoji="1" lang="ja-JP" altLang="en-US" sz="1300">
              <a:solidFill>
                <a:schemeClr val="dk1"/>
              </a:solidFill>
              <a:effectLst/>
              <a:latin typeface="+mn-lt"/>
              <a:ea typeface="+mn-ea"/>
              <a:cs typeface="+mn-cs"/>
            </a:rPr>
            <a:t>は悪化しているが、</a:t>
          </a:r>
          <a:r>
            <a:rPr kumimoji="1" lang="ja-JP" altLang="ja-JP" sz="1300">
              <a:solidFill>
                <a:schemeClr val="dk1"/>
              </a:solidFill>
              <a:effectLst/>
              <a:latin typeface="+mn-lt"/>
              <a:ea typeface="+mn-ea"/>
              <a:cs typeface="+mn-cs"/>
            </a:rPr>
            <a:t>財政調整基金</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４，９８５千円</a:t>
          </a:r>
          <a:r>
            <a:rPr kumimoji="1" lang="ja-JP" altLang="en-US" sz="1300">
              <a:solidFill>
                <a:schemeClr val="dk1"/>
              </a:solidFill>
              <a:effectLst/>
              <a:latin typeface="+mn-lt"/>
              <a:ea typeface="+mn-ea"/>
              <a:cs typeface="+mn-cs"/>
            </a:rPr>
            <a:t>取崩したことにより実質収支は黒字となっている。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なお、</a:t>
          </a:r>
          <a:r>
            <a:rPr kumimoji="1" lang="ja-JP" altLang="ja-JP" sz="1300">
              <a:solidFill>
                <a:schemeClr val="dk1"/>
              </a:solidFill>
              <a:effectLst/>
              <a:latin typeface="+mn-lt"/>
              <a:ea typeface="+mn-ea"/>
              <a:cs typeface="+mn-cs"/>
            </a:rPr>
            <a:t>平成３０年度の財政調整基金残高</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取崩し額を大きく上回る積立金</a:t>
          </a:r>
          <a:r>
            <a:rPr kumimoji="1" lang="ja-JP" altLang="ja-JP" sz="1300">
              <a:solidFill>
                <a:schemeClr val="dk1"/>
              </a:solidFill>
              <a:effectLst/>
              <a:latin typeface="+mn-lt"/>
              <a:ea typeface="+mn-ea"/>
              <a:cs typeface="+mn-cs"/>
            </a:rPr>
            <a:t>５９，５４０千円</a:t>
          </a:r>
          <a:r>
            <a:rPr kumimoji="1" lang="ja-JP" altLang="en-US" sz="1300">
              <a:solidFill>
                <a:schemeClr val="dk1"/>
              </a:solidFill>
              <a:effectLst/>
              <a:latin typeface="+mn-lt"/>
              <a:ea typeface="+mn-ea"/>
              <a:cs typeface="+mn-cs"/>
            </a:rPr>
            <a:t>を積み立てたため、前年度比で増加している。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全会計において、黒字額が確保できている。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一般会計は、前年度と比較すると繰越額が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したことより比率は</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がった。</a:t>
          </a:r>
          <a:endParaRPr lang="ja-JP" altLang="ja-JP" sz="1300">
            <a:effectLst/>
          </a:endParaRPr>
        </a:p>
        <a:p>
          <a:r>
            <a:rPr kumimoji="1" lang="ja-JP" altLang="ja-JP" sz="1300">
              <a:solidFill>
                <a:schemeClr val="dk1"/>
              </a:solidFill>
              <a:effectLst/>
              <a:latin typeface="+mn-lt"/>
              <a:ea typeface="+mn-ea"/>
              <a:cs typeface="+mn-cs"/>
            </a:rPr>
            <a:t>国民健康保険事業特別会計は、平成３０年度</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国民健康保険の運営主体が市町村から県に移され</a:t>
          </a:r>
          <a:r>
            <a:rPr kumimoji="1" lang="ja-JP" altLang="en-US" sz="1300">
              <a:solidFill>
                <a:schemeClr val="dk1"/>
              </a:solidFill>
              <a:effectLst/>
              <a:latin typeface="+mn-lt"/>
              <a:ea typeface="+mn-ea"/>
              <a:cs typeface="+mn-cs"/>
            </a:rPr>
            <a:t>たことにより比率は大きく下がった</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介護保険事業特別会計は、包括的支援事業費が増加したことにより、比率が下がった。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後期高齢者医療特別会計は、負担金が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したため、比率が</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がった。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農業集落排水事業特別会計は、一般会計繰入金の減少により、比率が下がった。</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4847491</v>
      </c>
      <c r="BO4" s="430"/>
      <c r="BP4" s="430"/>
      <c r="BQ4" s="430"/>
      <c r="BR4" s="430"/>
      <c r="BS4" s="430"/>
      <c r="BT4" s="430"/>
      <c r="BU4" s="431"/>
      <c r="BV4" s="429">
        <v>4198377</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7.5</v>
      </c>
      <c r="CU4" s="436"/>
      <c r="CV4" s="436"/>
      <c r="CW4" s="436"/>
      <c r="CX4" s="436"/>
      <c r="CY4" s="436"/>
      <c r="CZ4" s="436"/>
      <c r="DA4" s="437"/>
      <c r="DB4" s="435">
        <v>9.8000000000000007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4480704</v>
      </c>
      <c r="BO5" s="467"/>
      <c r="BP5" s="467"/>
      <c r="BQ5" s="467"/>
      <c r="BR5" s="467"/>
      <c r="BS5" s="467"/>
      <c r="BT5" s="467"/>
      <c r="BU5" s="468"/>
      <c r="BV5" s="466">
        <v>3869134</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88.9</v>
      </c>
      <c r="CU5" s="464"/>
      <c r="CV5" s="464"/>
      <c r="CW5" s="464"/>
      <c r="CX5" s="464"/>
      <c r="CY5" s="464"/>
      <c r="CZ5" s="464"/>
      <c r="DA5" s="465"/>
      <c r="DB5" s="463">
        <v>88.1</v>
      </c>
      <c r="DC5" s="464"/>
      <c r="DD5" s="464"/>
      <c r="DE5" s="464"/>
      <c r="DF5" s="464"/>
      <c r="DG5" s="464"/>
      <c r="DH5" s="464"/>
      <c r="DI5" s="465"/>
      <c r="DJ5" s="185"/>
      <c r="DK5" s="185"/>
      <c r="DL5" s="185"/>
      <c r="DM5" s="185"/>
      <c r="DN5" s="185"/>
      <c r="DO5" s="185"/>
    </row>
    <row r="6" spans="1:119" ht="18.75" customHeight="1">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366787</v>
      </c>
      <c r="BO6" s="467"/>
      <c r="BP6" s="467"/>
      <c r="BQ6" s="467"/>
      <c r="BR6" s="467"/>
      <c r="BS6" s="467"/>
      <c r="BT6" s="467"/>
      <c r="BU6" s="468"/>
      <c r="BV6" s="466">
        <v>329243</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94.6</v>
      </c>
      <c r="CU6" s="504"/>
      <c r="CV6" s="504"/>
      <c r="CW6" s="504"/>
      <c r="CX6" s="504"/>
      <c r="CY6" s="504"/>
      <c r="CZ6" s="504"/>
      <c r="DA6" s="505"/>
      <c r="DB6" s="503">
        <v>93.9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147428</v>
      </c>
      <c r="BO7" s="467"/>
      <c r="BP7" s="467"/>
      <c r="BQ7" s="467"/>
      <c r="BR7" s="467"/>
      <c r="BS7" s="467"/>
      <c r="BT7" s="467"/>
      <c r="BU7" s="468"/>
      <c r="BV7" s="466">
        <v>43128</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2911229</v>
      </c>
      <c r="CU7" s="467"/>
      <c r="CV7" s="467"/>
      <c r="CW7" s="467"/>
      <c r="CX7" s="467"/>
      <c r="CY7" s="467"/>
      <c r="CZ7" s="467"/>
      <c r="DA7" s="468"/>
      <c r="DB7" s="466">
        <v>2913547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219359</v>
      </c>
      <c r="BO8" s="467"/>
      <c r="BP8" s="467"/>
      <c r="BQ8" s="467"/>
      <c r="BR8" s="467"/>
      <c r="BS8" s="467"/>
      <c r="BT8" s="467"/>
      <c r="BU8" s="468"/>
      <c r="BV8" s="466">
        <v>286115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0.54</v>
      </c>
      <c r="CU8" s="507"/>
      <c r="CV8" s="507"/>
      <c r="CW8" s="507"/>
      <c r="CX8" s="507"/>
      <c r="CY8" s="507"/>
      <c r="CZ8" s="507"/>
      <c r="DA8" s="508"/>
      <c r="DB8" s="506">
        <v>0.54</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11716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-66756</v>
      </c>
      <c r="BO9" s="467"/>
      <c r="BP9" s="467"/>
      <c r="BQ9" s="467"/>
      <c r="BR9" s="467"/>
      <c r="BS9" s="467"/>
      <c r="BT9" s="467"/>
      <c r="BU9" s="468"/>
      <c r="BV9" s="466">
        <v>76441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7.2</v>
      </c>
      <c r="CU9" s="464"/>
      <c r="CV9" s="464"/>
      <c r="CW9" s="464"/>
      <c r="CX9" s="464"/>
      <c r="CY9" s="464"/>
      <c r="CZ9" s="464"/>
      <c r="DA9" s="465"/>
      <c r="DB9" s="463">
        <v>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12537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64525</v>
      </c>
      <c r="BO10" s="467"/>
      <c r="BP10" s="467"/>
      <c r="BQ10" s="467"/>
      <c r="BR10" s="467"/>
      <c r="BS10" s="467"/>
      <c r="BT10" s="467"/>
      <c r="BU10" s="468"/>
      <c r="BV10" s="466">
        <v>12463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11644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100</v>
      </c>
      <c r="AV12" s="499"/>
      <c r="AW12" s="499"/>
      <c r="AX12" s="499"/>
      <c r="AY12" s="500" t="s">
        <v>134</v>
      </c>
      <c r="AZ12" s="501"/>
      <c r="BA12" s="501"/>
      <c r="BB12" s="501"/>
      <c r="BC12" s="501"/>
      <c r="BD12" s="501"/>
      <c r="BE12" s="501"/>
      <c r="BF12" s="501"/>
      <c r="BG12" s="501"/>
      <c r="BH12" s="501"/>
      <c r="BI12" s="501"/>
      <c r="BJ12" s="501"/>
      <c r="BK12" s="501"/>
      <c r="BL12" s="501"/>
      <c r="BM12" s="502"/>
      <c r="BN12" s="466">
        <v>4985</v>
      </c>
      <c r="BO12" s="467"/>
      <c r="BP12" s="467"/>
      <c r="BQ12" s="467"/>
      <c r="BR12" s="467"/>
      <c r="BS12" s="467"/>
      <c r="BT12" s="467"/>
      <c r="BU12" s="468"/>
      <c r="BV12" s="466">
        <v>4852</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11474</v>
      </c>
      <c r="S13" s="548"/>
      <c r="T13" s="548"/>
      <c r="U13" s="548"/>
      <c r="V13" s="549"/>
      <c r="W13" s="482" t="s">
        <v>138</v>
      </c>
      <c r="X13" s="483"/>
      <c r="Y13" s="483"/>
      <c r="Z13" s="483"/>
      <c r="AA13" s="483"/>
      <c r="AB13" s="473"/>
      <c r="AC13" s="517">
        <v>141</v>
      </c>
      <c r="AD13" s="518"/>
      <c r="AE13" s="518"/>
      <c r="AF13" s="518"/>
      <c r="AG13" s="557"/>
      <c r="AH13" s="517">
        <v>132</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-7216</v>
      </c>
      <c r="BO13" s="467"/>
      <c r="BP13" s="467"/>
      <c r="BQ13" s="467"/>
      <c r="BR13" s="467"/>
      <c r="BS13" s="467"/>
      <c r="BT13" s="467"/>
      <c r="BU13" s="468"/>
      <c r="BV13" s="466">
        <v>84052</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3.2</v>
      </c>
      <c r="CU13" s="464"/>
      <c r="CV13" s="464"/>
      <c r="CW13" s="464"/>
      <c r="CX13" s="464"/>
      <c r="CY13" s="464"/>
      <c r="CZ13" s="464"/>
      <c r="DA13" s="465"/>
      <c r="DB13" s="463">
        <v>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11813</v>
      </c>
      <c r="S14" s="548"/>
      <c r="T14" s="548"/>
      <c r="U14" s="548"/>
      <c r="V14" s="549"/>
      <c r="W14" s="456"/>
      <c r="X14" s="457"/>
      <c r="Y14" s="457"/>
      <c r="Z14" s="457"/>
      <c r="AA14" s="457"/>
      <c r="AB14" s="446"/>
      <c r="AC14" s="550">
        <v>2.5</v>
      </c>
      <c r="AD14" s="551"/>
      <c r="AE14" s="551"/>
      <c r="AF14" s="551"/>
      <c r="AG14" s="552"/>
      <c r="AH14" s="550">
        <v>2.2000000000000002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7.3</v>
      </c>
      <c r="CU14" s="562"/>
      <c r="CV14" s="562"/>
      <c r="CW14" s="562"/>
      <c r="CX14" s="562"/>
      <c r="CY14" s="562"/>
      <c r="CZ14" s="562"/>
      <c r="DA14" s="563"/>
      <c r="DB14" s="561">
        <v>5.8</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137</v>
      </c>
      <c r="N15" s="555"/>
      <c r="O15" s="555"/>
      <c r="P15" s="555"/>
      <c r="Q15" s="556"/>
      <c r="R15" s="547">
        <v>11647</v>
      </c>
      <c r="S15" s="548"/>
      <c r="T15" s="548"/>
      <c r="U15" s="548"/>
      <c r="V15" s="549"/>
      <c r="W15" s="482" t="s">
        <v>145</v>
      </c>
      <c r="X15" s="483"/>
      <c r="Y15" s="483"/>
      <c r="Z15" s="483"/>
      <c r="AA15" s="483"/>
      <c r="AB15" s="473"/>
      <c r="AC15" s="517">
        <v>1736</v>
      </c>
      <c r="AD15" s="518"/>
      <c r="AE15" s="518"/>
      <c r="AF15" s="518"/>
      <c r="AG15" s="557"/>
      <c r="AH15" s="517">
        <v>1897</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1283200</v>
      </c>
      <c r="BO15" s="430"/>
      <c r="BP15" s="430"/>
      <c r="BQ15" s="430"/>
      <c r="BR15" s="430"/>
      <c r="BS15" s="430"/>
      <c r="BT15" s="430"/>
      <c r="BU15" s="431"/>
      <c r="BV15" s="429">
        <v>1290029</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30.5</v>
      </c>
      <c r="AD16" s="551"/>
      <c r="AE16" s="551"/>
      <c r="AF16" s="551"/>
      <c r="AG16" s="552"/>
      <c r="AH16" s="550">
        <v>31.3</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2392869</v>
      </c>
      <c r="BO16" s="467"/>
      <c r="BP16" s="467"/>
      <c r="BQ16" s="467"/>
      <c r="BR16" s="467"/>
      <c r="BS16" s="467"/>
      <c r="BT16" s="467"/>
      <c r="BU16" s="468"/>
      <c r="BV16" s="466">
        <v>2383873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3810</v>
      </c>
      <c r="AD17" s="518"/>
      <c r="AE17" s="518"/>
      <c r="AF17" s="518"/>
      <c r="AG17" s="557"/>
      <c r="AH17" s="517">
        <v>4029</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1622905</v>
      </c>
      <c r="BO17" s="467"/>
      <c r="BP17" s="467"/>
      <c r="BQ17" s="467"/>
      <c r="BR17" s="467"/>
      <c r="BS17" s="467"/>
      <c r="BT17" s="467"/>
      <c r="BU17" s="468"/>
      <c r="BV17" s="466">
        <v>1638541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40.39</v>
      </c>
      <c r="M18" s="579"/>
      <c r="N18" s="579"/>
      <c r="O18" s="579"/>
      <c r="P18" s="579"/>
      <c r="Q18" s="579"/>
      <c r="R18" s="580"/>
      <c r="S18" s="580"/>
      <c r="T18" s="580"/>
      <c r="U18" s="580"/>
      <c r="V18" s="581"/>
      <c r="W18" s="484"/>
      <c r="X18" s="485"/>
      <c r="Y18" s="485"/>
      <c r="Z18" s="485"/>
      <c r="AA18" s="485"/>
      <c r="AB18" s="476"/>
      <c r="AC18" s="582">
        <v>67</v>
      </c>
      <c r="AD18" s="583"/>
      <c r="AE18" s="583"/>
      <c r="AF18" s="583"/>
      <c r="AG18" s="584"/>
      <c r="AH18" s="582">
        <v>66.5</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2634543</v>
      </c>
      <c r="BO18" s="467"/>
      <c r="BP18" s="467"/>
      <c r="BQ18" s="467"/>
      <c r="BR18" s="467"/>
      <c r="BS18" s="467"/>
      <c r="BT18" s="467"/>
      <c r="BU18" s="468"/>
      <c r="BV18" s="466">
        <v>2593782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290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3615738</v>
      </c>
      <c r="BO19" s="467"/>
      <c r="BP19" s="467"/>
      <c r="BQ19" s="467"/>
      <c r="BR19" s="467"/>
      <c r="BS19" s="467"/>
      <c r="BT19" s="467"/>
      <c r="BU19" s="468"/>
      <c r="BV19" s="466">
        <v>3459565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4527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3317065</v>
      </c>
      <c r="BO23" s="467"/>
      <c r="BP23" s="467"/>
      <c r="BQ23" s="467"/>
      <c r="BR23" s="467"/>
      <c r="BS23" s="467"/>
      <c r="BT23" s="467"/>
      <c r="BU23" s="468"/>
      <c r="BV23" s="466">
        <v>3132992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7330</v>
      </c>
      <c r="R24" s="518"/>
      <c r="S24" s="518"/>
      <c r="T24" s="518"/>
      <c r="U24" s="518"/>
      <c r="V24" s="557"/>
      <c r="W24" s="616"/>
      <c r="X24" s="604"/>
      <c r="Y24" s="605"/>
      <c r="Z24" s="516" t="s">
        <v>169</v>
      </c>
      <c r="AA24" s="496"/>
      <c r="AB24" s="496"/>
      <c r="AC24" s="496"/>
      <c r="AD24" s="496"/>
      <c r="AE24" s="496"/>
      <c r="AF24" s="496"/>
      <c r="AG24" s="497"/>
      <c r="AH24" s="517">
        <v>98</v>
      </c>
      <c r="AI24" s="518"/>
      <c r="AJ24" s="518"/>
      <c r="AK24" s="518"/>
      <c r="AL24" s="557"/>
      <c r="AM24" s="517">
        <v>295666</v>
      </c>
      <c r="AN24" s="518"/>
      <c r="AO24" s="518"/>
      <c r="AP24" s="518"/>
      <c r="AQ24" s="518"/>
      <c r="AR24" s="557"/>
      <c r="AS24" s="517">
        <v>3017</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3221302</v>
      </c>
      <c r="BO24" s="467"/>
      <c r="BP24" s="467"/>
      <c r="BQ24" s="467"/>
      <c r="BR24" s="467"/>
      <c r="BS24" s="467"/>
      <c r="BT24" s="467"/>
      <c r="BU24" s="468"/>
      <c r="BV24" s="466">
        <v>3046404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6160</v>
      </c>
      <c r="R25" s="518"/>
      <c r="S25" s="518"/>
      <c r="T25" s="518"/>
      <c r="U25" s="518"/>
      <c r="V25" s="557"/>
      <c r="W25" s="616"/>
      <c r="X25" s="604"/>
      <c r="Y25" s="605"/>
      <c r="Z25" s="516" t="s">
        <v>172</v>
      </c>
      <c r="AA25" s="496"/>
      <c r="AB25" s="496"/>
      <c r="AC25" s="496"/>
      <c r="AD25" s="496"/>
      <c r="AE25" s="496"/>
      <c r="AF25" s="496"/>
      <c r="AG25" s="497"/>
      <c r="AH25" s="517" t="s">
        <v>136</v>
      </c>
      <c r="AI25" s="518"/>
      <c r="AJ25" s="518"/>
      <c r="AK25" s="518"/>
      <c r="AL25" s="557"/>
      <c r="AM25" s="517" t="s">
        <v>173</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t="s">
        <v>136</v>
      </c>
      <c r="BO25" s="430"/>
      <c r="BP25" s="430"/>
      <c r="BQ25" s="430"/>
      <c r="BR25" s="430"/>
      <c r="BS25" s="430"/>
      <c r="BT25" s="430"/>
      <c r="BU25" s="431"/>
      <c r="BV25" s="429" t="s">
        <v>173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5900</v>
      </c>
      <c r="R26" s="518"/>
      <c r="S26" s="518"/>
      <c r="T26" s="518"/>
      <c r="U26" s="518"/>
      <c r="V26" s="557"/>
      <c r="W26" s="616"/>
      <c r="X26" s="604"/>
      <c r="Y26" s="605"/>
      <c r="Z26" s="516" t="s">
        <v>176</v>
      </c>
      <c r="AA26" s="626"/>
      <c r="AB26" s="626"/>
      <c r="AC26" s="626"/>
      <c r="AD26" s="626"/>
      <c r="AE26" s="626"/>
      <c r="AF26" s="626"/>
      <c r="AG26" s="627"/>
      <c r="AH26" s="517" t="s">
        <v>173</v>
      </c>
      <c r="AI26" s="518"/>
      <c r="AJ26" s="518"/>
      <c r="AK26" s="518"/>
      <c r="AL26" s="557"/>
      <c r="AM26" s="517" t="s">
        <v>136</v>
      </c>
      <c r="AN26" s="518"/>
      <c r="AO26" s="518"/>
      <c r="AP26" s="518"/>
      <c r="AQ26" s="518"/>
      <c r="AR26" s="557"/>
      <c r="AS26" s="517" t="s">
        <v>136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2970</v>
      </c>
      <c r="R27" s="518"/>
      <c r="S27" s="518"/>
      <c r="T27" s="518"/>
      <c r="U27" s="518"/>
      <c r="V27" s="557"/>
      <c r="W27" s="616"/>
      <c r="X27" s="604"/>
      <c r="Y27" s="605"/>
      <c r="Z27" s="516" t="s">
        <v>179</v>
      </c>
      <c r="AA27" s="496"/>
      <c r="AB27" s="496"/>
      <c r="AC27" s="496"/>
      <c r="AD27" s="496"/>
      <c r="AE27" s="496"/>
      <c r="AF27" s="496"/>
      <c r="AG27" s="497"/>
      <c r="AH27" s="517">
        <v>2</v>
      </c>
      <c r="AI27" s="518"/>
      <c r="AJ27" s="518"/>
      <c r="AK27" s="518"/>
      <c r="AL27" s="557"/>
      <c r="AM27" s="517" t="s">
        <v>180</v>
      </c>
      <c r="AN27" s="518"/>
      <c r="AO27" s="518"/>
      <c r="AP27" s="518"/>
      <c r="AQ27" s="518"/>
      <c r="AR27" s="557"/>
      <c r="AS27" s="517" t="s">
        <v>181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220000</v>
      </c>
      <c r="BO27" s="640"/>
      <c r="BP27" s="640"/>
      <c r="BQ27" s="640"/>
      <c r="BR27" s="640"/>
      <c r="BS27" s="640"/>
      <c r="BT27" s="640"/>
      <c r="BU27" s="641"/>
      <c r="BV27" s="639">
        <v>220000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2270</v>
      </c>
      <c r="R28" s="518"/>
      <c r="S28" s="518"/>
      <c r="T28" s="518"/>
      <c r="U28" s="518"/>
      <c r="V28" s="557"/>
      <c r="W28" s="616"/>
      <c r="X28" s="604"/>
      <c r="Y28" s="605"/>
      <c r="Z28" s="516" t="s">
        <v>184</v>
      </c>
      <c r="AA28" s="496"/>
      <c r="AB28" s="496"/>
      <c r="AC28" s="496"/>
      <c r="AD28" s="496"/>
      <c r="AE28" s="496"/>
      <c r="AF28" s="496"/>
      <c r="AG28" s="497"/>
      <c r="AH28" s="517" t="s">
        <v>173</v>
      </c>
      <c r="AI28" s="518"/>
      <c r="AJ28" s="518"/>
      <c r="AK28" s="518"/>
      <c r="AL28" s="557"/>
      <c r="AM28" s="517" t="s">
        <v>173</v>
      </c>
      <c r="AN28" s="518"/>
      <c r="AO28" s="518"/>
      <c r="AP28" s="518"/>
      <c r="AQ28" s="518"/>
      <c r="AR28" s="557"/>
      <c r="AS28" s="517" t="s">
        <v>136</v>
      </c>
      <c r="AT28" s="518"/>
      <c r="AU28" s="518"/>
      <c r="AV28" s="518"/>
      <c r="AW28" s="518"/>
      <c r="AX28" s="519"/>
      <c r="AY28" s="642" t="s">
        <v>185</v>
      </c>
      <c r="AZ28" s="643"/>
      <c r="BA28" s="643"/>
      <c r="BB28" s="644"/>
      <c r="BC28" s="426" t="s">
        <v>46</v>
      </c>
      <c r="BD28" s="427"/>
      <c r="BE28" s="427"/>
      <c r="BF28" s="427"/>
      <c r="BG28" s="427"/>
      <c r="BH28" s="427"/>
      <c r="BI28" s="427"/>
      <c r="BJ28" s="427"/>
      <c r="BK28" s="427"/>
      <c r="BL28" s="427"/>
      <c r="BM28" s="428"/>
      <c r="BN28" s="429">
        <v>538544</v>
      </c>
      <c r="BO28" s="430"/>
      <c r="BP28" s="430"/>
      <c r="BQ28" s="430"/>
      <c r="BR28" s="430"/>
      <c r="BS28" s="430"/>
      <c r="BT28" s="430"/>
      <c r="BU28" s="431"/>
      <c r="BV28" s="429">
        <v>479004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9</v>
      </c>
      <c r="M29" s="518"/>
      <c r="N29" s="518"/>
      <c r="O29" s="518"/>
      <c r="P29" s="557"/>
      <c r="Q29" s="517">
        <v>2140</v>
      </c>
      <c r="R29" s="518"/>
      <c r="S29" s="518"/>
      <c r="T29" s="518"/>
      <c r="U29" s="518"/>
      <c r="V29" s="557"/>
      <c r="W29" s="617"/>
      <c r="X29" s="618"/>
      <c r="Y29" s="619"/>
      <c r="Z29" s="516" t="s">
        <v>187</v>
      </c>
      <c r="AA29" s="496"/>
      <c r="AB29" s="496"/>
      <c r="AC29" s="496"/>
      <c r="AD29" s="496"/>
      <c r="AE29" s="496"/>
      <c r="AF29" s="496"/>
      <c r="AG29" s="497"/>
      <c r="AH29" s="517">
        <v>100</v>
      </c>
      <c r="AI29" s="518"/>
      <c r="AJ29" s="518"/>
      <c r="AK29" s="518"/>
      <c r="AL29" s="557"/>
      <c r="AM29" s="517">
        <v>303538</v>
      </c>
      <c r="AN29" s="518"/>
      <c r="AO29" s="518"/>
      <c r="AP29" s="518"/>
      <c r="AQ29" s="518"/>
      <c r="AR29" s="557"/>
      <c r="AS29" s="517">
        <v>3035</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54623</v>
      </c>
      <c r="BO29" s="467"/>
      <c r="BP29" s="467"/>
      <c r="BQ29" s="467"/>
      <c r="BR29" s="467"/>
      <c r="BS29" s="467"/>
      <c r="BT29" s="467"/>
      <c r="BU29" s="468"/>
      <c r="BV29" s="466">
        <v>54614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95.8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48</v>
      </c>
      <c r="BD30" s="637"/>
      <c r="BE30" s="637"/>
      <c r="BF30" s="637"/>
      <c r="BG30" s="637"/>
      <c r="BH30" s="637"/>
      <c r="BI30" s="637"/>
      <c r="BJ30" s="637"/>
      <c r="BK30" s="637"/>
      <c r="BL30" s="637"/>
      <c r="BM30" s="638"/>
      <c r="BN30" s="639">
        <v>686013</v>
      </c>
      <c r="BO30" s="640"/>
      <c r="BP30" s="640"/>
      <c r="BQ30" s="640"/>
      <c r="BR30" s="640"/>
      <c r="BS30" s="640"/>
      <c r="BT30" s="640"/>
      <c r="BU30" s="641"/>
      <c r="BV30" s="639">
        <v>654630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196</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坂戸地区衛生組合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㈱越生特産物加工研究所</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越生町、毛呂山町外４組合公平委員会特別会計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埼玉西部環境保全組合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広域静苑組合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西入間広域消防組合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毛呂山・越生・鳩山公共下水道組合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埼玉県後期高齢者医療広域連合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埼玉県後期高齢者医療広域連合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埼玉県市町村総合事務組合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埼玉県市町村総合事務組合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彩の国さいたま人づくり広域連合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zlE/MUVLRysEpNlEyl/8RPeP93r6gMVJBaUfh40ueVp8MpWJLRHzn1G5d8wcsgZWa4wRBKV16+FIcgTMOVMvNA==" saltValue="xn2OYTY6MTydnLfpfCl2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47" t="s">
        <v>554</v>
      </c>
      <c r="D34" s="1247"/>
      <c r="E34" s="1248"/>
      <c r="F34" s="32">
        <v>6.99</v>
      </c>
      <c r="G34" s="33">
        <v>7.36</v>
      </c>
      <c r="H34" s="33">
        <v>8.42</v>
      </c>
      <c r="I34" s="33">
        <v>10.1</v>
      </c>
      <c r="J34" s="34">
        <v>10.210000000000001</v>
      </c>
      <c r="K34" s="22"/>
      <c r="L34" s="22"/>
      <c r="M34" s="22"/>
      <c r="N34" s="22"/>
      <c r="O34" s="22"/>
      <c r="P34" s="22"/>
    </row>
    <row r="35" spans="1:16" ht="39" customHeight="1">
      <c r="A35" s="22"/>
      <c r="B35" s="35"/>
      <c r="C35" s="1241" t="s">
        <v>555</v>
      </c>
      <c r="D35" s="1242"/>
      <c r="E35" s="1243"/>
      <c r="F35" s="36">
        <v>7.94</v>
      </c>
      <c r="G35" s="37">
        <v>9.68</v>
      </c>
      <c r="H35" s="37">
        <v>7.13</v>
      </c>
      <c r="I35" s="37">
        <v>9.81</v>
      </c>
      <c r="J35" s="38">
        <v>7.53</v>
      </c>
      <c r="K35" s="22"/>
      <c r="L35" s="22"/>
      <c r="M35" s="22"/>
      <c r="N35" s="22"/>
      <c r="O35" s="22"/>
      <c r="P35" s="22"/>
    </row>
    <row r="36" spans="1:16" ht="39" customHeight="1">
      <c r="A36" s="22"/>
      <c r="B36" s="35"/>
      <c r="C36" s="1241" t="s">
        <v>556</v>
      </c>
      <c r="D36" s="1242"/>
      <c r="E36" s="1243"/>
      <c r="F36" s="36">
        <v>1.75</v>
      </c>
      <c r="G36" s="37">
        <v>2.13</v>
      </c>
      <c r="H36" s="37">
        <v>4.13</v>
      </c>
      <c r="I36" s="37">
        <v>2.2200000000000002</v>
      </c>
      <c r="J36" s="38">
        <v>1.94</v>
      </c>
      <c r="K36" s="22"/>
      <c r="L36" s="22"/>
      <c r="M36" s="22"/>
      <c r="N36" s="22"/>
      <c r="O36" s="22"/>
      <c r="P36" s="22"/>
    </row>
    <row r="37" spans="1:16" ht="39" customHeight="1">
      <c r="A37" s="22"/>
      <c r="B37" s="35"/>
      <c r="C37" s="1241" t="s">
        <v>557</v>
      </c>
      <c r="D37" s="1242"/>
      <c r="E37" s="1243"/>
      <c r="F37" s="36">
        <v>5.09</v>
      </c>
      <c r="G37" s="37">
        <v>3.69</v>
      </c>
      <c r="H37" s="37">
        <v>3.72</v>
      </c>
      <c r="I37" s="37">
        <v>4.58</v>
      </c>
      <c r="J37" s="38">
        <v>1.3</v>
      </c>
      <c r="K37" s="22"/>
      <c r="L37" s="22"/>
      <c r="M37" s="22"/>
      <c r="N37" s="22"/>
      <c r="O37" s="22"/>
      <c r="P37" s="22"/>
    </row>
    <row r="38" spans="1:16" ht="39" customHeight="1">
      <c r="A38" s="22"/>
      <c r="B38" s="35"/>
      <c r="C38" s="1241" t="s">
        <v>558</v>
      </c>
      <c r="D38" s="1242"/>
      <c r="E38" s="1243"/>
      <c r="F38" s="36">
        <v>0.09</v>
      </c>
      <c r="G38" s="37">
        <v>0.05</v>
      </c>
      <c r="H38" s="37">
        <v>0.14000000000000001</v>
      </c>
      <c r="I38" s="37">
        <v>7.0000000000000007E-2</v>
      </c>
      <c r="J38" s="38">
        <v>0.09</v>
      </c>
      <c r="K38" s="22"/>
      <c r="L38" s="22"/>
      <c r="M38" s="22"/>
      <c r="N38" s="22"/>
      <c r="O38" s="22"/>
      <c r="P38" s="22"/>
    </row>
    <row r="39" spans="1:16" ht="39" customHeight="1">
      <c r="A39" s="22"/>
      <c r="B39" s="35"/>
      <c r="C39" s="1241" t="s">
        <v>559</v>
      </c>
      <c r="D39" s="1242"/>
      <c r="E39" s="1243"/>
      <c r="F39" s="36">
        <v>0.04</v>
      </c>
      <c r="G39" s="37">
        <v>0.04</v>
      </c>
      <c r="H39" s="37">
        <v>0.06</v>
      </c>
      <c r="I39" s="37">
        <v>0.04</v>
      </c>
      <c r="J39" s="38">
        <v>0.03</v>
      </c>
      <c r="K39" s="22"/>
      <c r="L39" s="22"/>
      <c r="M39" s="22"/>
      <c r="N39" s="22"/>
      <c r="O39" s="22"/>
      <c r="P39" s="22"/>
    </row>
    <row r="40" spans="1:16" ht="39" customHeight="1">
      <c r="A40" s="22"/>
      <c r="B40" s="35"/>
      <c r="C40" s="1241" t="s">
        <v>560</v>
      </c>
      <c r="D40" s="1242"/>
      <c r="E40" s="1243"/>
      <c r="F40" s="36">
        <v>0</v>
      </c>
      <c r="G40" s="37">
        <v>0</v>
      </c>
      <c r="H40" s="37">
        <v>0</v>
      </c>
      <c r="I40" s="37">
        <v>0</v>
      </c>
      <c r="J40" s="38">
        <v>0</v>
      </c>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561</v>
      </c>
      <c r="D42" s="1242"/>
      <c r="E42" s="1243"/>
      <c r="F42" s="36" t="s">
        <v>505</v>
      </c>
      <c r="G42" s="37" t="s">
        <v>505</v>
      </c>
      <c r="H42" s="37" t="s">
        <v>505</v>
      </c>
      <c r="I42" s="37" t="s">
        <v>505</v>
      </c>
      <c r="J42" s="38" t="s">
        <v>505</v>
      </c>
      <c r="K42" s="22"/>
      <c r="L42" s="22"/>
      <c r="M42" s="22"/>
      <c r="N42" s="22"/>
      <c r="O42" s="22"/>
      <c r="P42" s="22"/>
    </row>
    <row r="43" spans="1:16" ht="39" customHeight="1" thickBot="1">
      <c r="A43" s="22"/>
      <c r="B43" s="40"/>
      <c r="C43" s="1244" t="s">
        <v>562</v>
      </c>
      <c r="D43" s="1245"/>
      <c r="E43" s="1246"/>
      <c r="F43" s="41" t="s">
        <v>505</v>
      </c>
      <c r="G43" s="42" t="s">
        <v>505</v>
      </c>
      <c r="H43" s="42" t="s">
        <v>505</v>
      </c>
      <c r="I43" s="42" t="s">
        <v>505</v>
      </c>
      <c r="J43" s="43" t="s">
        <v>505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2nw0tT76Uj2lZ7m+LdWQTutSQwSNP2pfGAGlofapdXs5hZijo4nojxvLGor+8QXo+xHm33HqMlsmVQI9boJdQ==" saltValue="s6jPoMLthJtcd23chftk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49" t="s">
        <v>10</v>
      </c>
      <c r="C45" s="1250"/>
      <c r="D45" s="58"/>
      <c r="E45" s="1255" t="s">
        <v>11</v>
      </c>
      <c r="F45" s="1255"/>
      <c r="G45" s="1255"/>
      <c r="H45" s="1255"/>
      <c r="I45" s="1255"/>
      <c r="J45" s="1256"/>
      <c r="K45" s="59">
        <v>261</v>
      </c>
      <c r="L45" s="60">
        <v>224</v>
      </c>
      <c r="M45" s="60">
        <v>228</v>
      </c>
      <c r="N45" s="60">
        <v>241</v>
      </c>
      <c r="O45" s="61">
        <v>260</v>
      </c>
      <c r="P45" s="48"/>
      <c r="Q45" s="48"/>
      <c r="R45" s="48"/>
      <c r="S45" s="48"/>
      <c r="T45" s="48"/>
      <c r="U45" s="48"/>
    </row>
    <row r="46" spans="1:21" ht="30.75" customHeight="1">
      <c r="A46" s="48"/>
      <c r="B46" s="1251"/>
      <c r="C46" s="1252"/>
      <c r="D46" s="62"/>
      <c r="E46" s="1257" t="s">
        <v>12</v>
      </c>
      <c r="F46" s="1257"/>
      <c r="G46" s="1257"/>
      <c r="H46" s="1257"/>
      <c r="I46" s="1257"/>
      <c r="J46" s="1258"/>
      <c r="K46" s="63" t="s">
        <v>505</v>
      </c>
      <c r="L46" s="64" t="s">
        <v>505</v>
      </c>
      <c r="M46" s="64" t="s">
        <v>505</v>
      </c>
      <c r="N46" s="64" t="s">
        <v>505</v>
      </c>
      <c r="O46" s="65" t="s">
        <v>505</v>
      </c>
      <c r="P46" s="48"/>
      <c r="Q46" s="48"/>
      <c r="R46" s="48"/>
      <c r="S46" s="48"/>
      <c r="T46" s="48"/>
      <c r="U46" s="48"/>
    </row>
    <row r="47" spans="1:21" ht="30.75" customHeight="1">
      <c r="A47" s="48"/>
      <c r="B47" s="1251"/>
      <c r="C47" s="1252"/>
      <c r="D47" s="62"/>
      <c r="E47" s="1257" t="s">
        <v>13</v>
      </c>
      <c r="F47" s="1257"/>
      <c r="G47" s="1257"/>
      <c r="H47" s="1257"/>
      <c r="I47" s="1257"/>
      <c r="J47" s="1258"/>
      <c r="K47" s="63" t="s">
        <v>505</v>
      </c>
      <c r="L47" s="64" t="s">
        <v>505</v>
      </c>
      <c r="M47" s="64" t="s">
        <v>505</v>
      </c>
      <c r="N47" s="64" t="s">
        <v>505</v>
      </c>
      <c r="O47" s="65" t="s">
        <v>505</v>
      </c>
      <c r="P47" s="48"/>
      <c r="Q47" s="48"/>
      <c r="R47" s="48"/>
      <c r="S47" s="48"/>
      <c r="T47" s="48"/>
      <c r="U47" s="48"/>
    </row>
    <row r="48" spans="1:21" ht="30.75" customHeight="1">
      <c r="A48" s="48"/>
      <c r="B48" s="1251"/>
      <c r="C48" s="1252"/>
      <c r="D48" s="62"/>
      <c r="E48" s="1257" t="s">
        <v>14</v>
      </c>
      <c r="F48" s="1257"/>
      <c r="G48" s="1257"/>
      <c r="H48" s="1257"/>
      <c r="I48" s="1257"/>
      <c r="J48" s="1258"/>
      <c r="K48" s="63">
        <v>0</v>
      </c>
      <c r="L48" s="64">
        <v>0</v>
      </c>
      <c r="M48" s="64">
        <v>0</v>
      </c>
      <c r="N48" s="64">
        <v>0</v>
      </c>
      <c r="O48" s="65">
        <v>0</v>
      </c>
      <c r="P48" s="48"/>
      <c r="Q48" s="48"/>
      <c r="R48" s="48"/>
      <c r="S48" s="48"/>
      <c r="T48" s="48"/>
      <c r="U48" s="48"/>
    </row>
    <row r="49" spans="1:21" ht="30.75" customHeight="1">
      <c r="A49" s="48"/>
      <c r="B49" s="1251"/>
      <c r="C49" s="1252"/>
      <c r="D49" s="62"/>
      <c r="E49" s="1257" t="s">
        <v>15</v>
      </c>
      <c r="F49" s="1257"/>
      <c r="G49" s="1257"/>
      <c r="H49" s="1257"/>
      <c r="I49" s="1257"/>
      <c r="J49" s="1258"/>
      <c r="K49" s="63">
        <v>141</v>
      </c>
      <c r="L49" s="64">
        <v>140</v>
      </c>
      <c r="M49" s="64">
        <v>141</v>
      </c>
      <c r="N49" s="64">
        <v>136</v>
      </c>
      <c r="O49" s="65">
        <v>131</v>
      </c>
      <c r="P49" s="48"/>
      <c r="Q49" s="48"/>
      <c r="R49" s="48"/>
      <c r="S49" s="48"/>
      <c r="T49" s="48"/>
      <c r="U49" s="48"/>
    </row>
    <row r="50" spans="1:21" ht="30.75" customHeight="1">
      <c r="A50" s="48"/>
      <c r="B50" s="1251"/>
      <c r="C50" s="1252"/>
      <c r="D50" s="62"/>
      <c r="E50" s="1257" t="s">
        <v>16</v>
      </c>
      <c r="F50" s="1257"/>
      <c r="G50" s="1257"/>
      <c r="H50" s="1257"/>
      <c r="I50" s="1257"/>
      <c r="J50" s="1258"/>
      <c r="K50" s="63" t="s">
        <v>505</v>
      </c>
      <c r="L50" s="64" t="s">
        <v>505</v>
      </c>
      <c r="M50" s="64" t="s">
        <v>505</v>
      </c>
      <c r="N50" s="64" t="s">
        <v>505</v>
      </c>
      <c r="O50" s="65" t="s">
        <v>505</v>
      </c>
      <c r="P50" s="48"/>
      <c r="Q50" s="48"/>
      <c r="R50" s="48"/>
      <c r="S50" s="48"/>
      <c r="T50" s="48"/>
      <c r="U50" s="48"/>
    </row>
    <row r="51" spans="1:21" ht="30.75" customHeight="1">
      <c r="A51" s="48"/>
      <c r="B51" s="1253"/>
      <c r="C51" s="1254"/>
      <c r="D51" s="66"/>
      <c r="E51" s="1257" t="s">
        <v>17</v>
      </c>
      <c r="F51" s="1257"/>
      <c r="G51" s="1257"/>
      <c r="H51" s="1257"/>
      <c r="I51" s="1257"/>
      <c r="J51" s="1258"/>
      <c r="K51" s="63" t="s">
        <v>505</v>
      </c>
      <c r="L51" s="64" t="s">
        <v>505</v>
      </c>
      <c r="M51" s="64" t="s">
        <v>505</v>
      </c>
      <c r="N51" s="64" t="s">
        <v>505</v>
      </c>
      <c r="O51" s="65" t="s">
        <v>505</v>
      </c>
      <c r="P51" s="48"/>
      <c r="Q51" s="48"/>
      <c r="R51" s="48"/>
      <c r="S51" s="48"/>
      <c r="T51" s="48"/>
      <c r="U51" s="48"/>
    </row>
    <row r="52" spans="1:21" ht="30.75" customHeight="1">
      <c r="A52" s="48"/>
      <c r="B52" s="1259" t="s">
        <v>18</v>
      </c>
      <c r="C52" s="1260"/>
      <c r="D52" s="66"/>
      <c r="E52" s="1257" t="s">
        <v>19</v>
      </c>
      <c r="F52" s="1257"/>
      <c r="G52" s="1257"/>
      <c r="H52" s="1257"/>
      <c r="I52" s="1257"/>
      <c r="J52" s="1258"/>
      <c r="K52" s="63">
        <v>306</v>
      </c>
      <c r="L52" s="64">
        <v>281</v>
      </c>
      <c r="M52" s="64">
        <v>289</v>
      </c>
      <c r="N52" s="64">
        <v>295</v>
      </c>
      <c r="O52" s="65">
        <v>298</v>
      </c>
      <c r="P52" s="48"/>
      <c r="Q52" s="48"/>
      <c r="R52" s="48"/>
      <c r="S52" s="48"/>
      <c r="T52" s="48"/>
      <c r="U52" s="48"/>
    </row>
    <row r="53" spans="1:21" ht="30.75" customHeight="1" thickBot="1">
      <c r="A53" s="48"/>
      <c r="B53" s="1261" t="s">
        <v>20</v>
      </c>
      <c r="C53" s="1262"/>
      <c r="D53" s="67"/>
      <c r="E53" s="1263" t="s">
        <v>21</v>
      </c>
      <c r="F53" s="1263"/>
      <c r="G53" s="1263"/>
      <c r="H53" s="1263"/>
      <c r="I53" s="1263"/>
      <c r="J53" s="1264"/>
      <c r="K53" s="68">
        <v>96</v>
      </c>
      <c r="L53" s="69">
        <v>83</v>
      </c>
      <c r="M53" s="69">
        <v>80</v>
      </c>
      <c r="N53" s="69">
        <v>82</v>
      </c>
      <c r="O53" s="70">
        <v>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c r="B57" s="1265" t="s">
        <v>24</v>
      </c>
      <c r="C57" s="1266"/>
      <c r="D57" s="1269" t="s">
        <v>25</v>
      </c>
      <c r="E57" s="1270"/>
      <c r="F57" s="1270"/>
      <c r="G57" s="1270"/>
      <c r="H57" s="1270"/>
      <c r="I57" s="1270"/>
      <c r="J57" s="1271"/>
      <c r="K57" s="82" t="s">
        <v>505</v>
      </c>
      <c r="L57" s="83" t="s">
        <v>505</v>
      </c>
      <c r="M57" s="83" t="s">
        <v>505</v>
      </c>
      <c r="N57" s="83" t="s">
        <v>505</v>
      </c>
      <c r="O57" s="84" t="s">
        <v>505</v>
      </c>
    </row>
    <row r="58" spans="1:21" ht="31.5" customHeight="1" thickBot="1">
      <c r="B58" s="1267"/>
      <c r="C58" s="1268"/>
      <c r="D58" s="1272" t="s">
        <v>26</v>
      </c>
      <c r="E58" s="1273"/>
      <c r="F58" s="1273"/>
      <c r="G58" s="1273"/>
      <c r="H58" s="1273"/>
      <c r="I58" s="1273"/>
      <c r="J58" s="1274"/>
      <c r="K58" s="85" t="s">
        <v>505</v>
      </c>
      <c r="L58" s="86" t="s">
        <v>505</v>
      </c>
      <c r="M58" s="86" t="s">
        <v>505</v>
      </c>
      <c r="N58" s="86" t="s">
        <v>505</v>
      </c>
      <c r="O58" s="87" t="s">
        <v>505</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wiAuQMnKMpq8I/iEfPQpiQ6d+HvnQTVOhmcegB5tDc37UIY9BqR1/yksw7nx6Tn/j7dpM9TNuaKJlhPH5rc6Q==" saltValue="YFPasylU2ZOqCeehxHRb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547</v>
      </c>
      <c r="J40" s="99" t="s">
        <v>548</v>
      </c>
      <c r="K40" s="99" t="s">
        <v>549</v>
      </c>
      <c r="L40" s="99" t="s">
        <v>550</v>
      </c>
      <c r="M40" s="100" t="s">
        <v>551</v>
      </c>
    </row>
    <row r="41" spans="2:13" ht="27.75" customHeight="1">
      <c r="B41" s="1275" t="s">
        <v>29</v>
      </c>
      <c r="C41" s="1276"/>
      <c r="D41" s="101"/>
      <c r="E41" s="1281" t="s">
        <v>30</v>
      </c>
      <c r="F41" s="1281"/>
      <c r="G41" s="1281"/>
      <c r="H41" s="1282"/>
      <c r="I41" s="102">
        <v>2999</v>
      </c>
      <c r="J41" s="103">
        <v>3094</v>
      </c>
      <c r="K41" s="103">
        <v>3122</v>
      </c>
      <c r="L41" s="103">
        <v>3133</v>
      </c>
      <c r="M41" s="104">
        <v>3317</v>
      </c>
    </row>
    <row r="42" spans="2:13" ht="27.75" customHeight="1">
      <c r="B42" s="1277"/>
      <c r="C42" s="1278"/>
      <c r="D42" s="105"/>
      <c r="E42" s="1283" t="s">
        <v>31</v>
      </c>
      <c r="F42" s="1283"/>
      <c r="G42" s="1283"/>
      <c r="H42" s="1284"/>
      <c r="I42" s="106" t="s">
        <v>505</v>
      </c>
      <c r="J42" s="107" t="s">
        <v>505</v>
      </c>
      <c r="K42" s="107" t="s">
        <v>505</v>
      </c>
      <c r="L42" s="107" t="s">
        <v>505</v>
      </c>
      <c r="M42" s="108" t="s">
        <v>505</v>
      </c>
    </row>
    <row r="43" spans="2:13" ht="27.75" customHeight="1">
      <c r="B43" s="1277"/>
      <c r="C43" s="1278"/>
      <c r="D43" s="105"/>
      <c r="E43" s="1283" t="s">
        <v>32</v>
      </c>
      <c r="F43" s="1283"/>
      <c r="G43" s="1283"/>
      <c r="H43" s="1284"/>
      <c r="I43" s="106">
        <v>3</v>
      </c>
      <c r="J43" s="107">
        <v>2</v>
      </c>
      <c r="K43" s="107">
        <v>2</v>
      </c>
      <c r="L43" s="107">
        <v>2</v>
      </c>
      <c r="M43" s="108">
        <v>1</v>
      </c>
    </row>
    <row r="44" spans="2:13" ht="27.75" customHeight="1">
      <c r="B44" s="1277"/>
      <c r="C44" s="1278"/>
      <c r="D44" s="105"/>
      <c r="E44" s="1283" t="s">
        <v>33</v>
      </c>
      <c r="F44" s="1283"/>
      <c r="G44" s="1283"/>
      <c r="H44" s="1284"/>
      <c r="I44" s="106">
        <v>1226</v>
      </c>
      <c r="J44" s="107">
        <v>1264</v>
      </c>
      <c r="K44" s="107">
        <v>1261</v>
      </c>
      <c r="L44" s="107">
        <v>1251</v>
      </c>
      <c r="M44" s="108">
        <v>1258</v>
      </c>
    </row>
    <row r="45" spans="2:13" ht="27.75" customHeight="1">
      <c r="B45" s="1277"/>
      <c r="C45" s="1278"/>
      <c r="D45" s="105"/>
      <c r="E45" s="1283" t="s">
        <v>34</v>
      </c>
      <c r="F45" s="1283"/>
      <c r="G45" s="1283"/>
      <c r="H45" s="1284"/>
      <c r="I45" s="106">
        <v>968</v>
      </c>
      <c r="J45" s="107">
        <v>955</v>
      </c>
      <c r="K45" s="107">
        <v>881</v>
      </c>
      <c r="L45" s="107">
        <v>937</v>
      </c>
      <c r="M45" s="108">
        <v>952</v>
      </c>
    </row>
    <row r="46" spans="2:13" ht="27.75" customHeight="1">
      <c r="B46" s="1277"/>
      <c r="C46" s="1278"/>
      <c r="D46" s="109"/>
      <c r="E46" s="1283" t="s">
        <v>35</v>
      </c>
      <c r="F46" s="1283"/>
      <c r="G46" s="1283"/>
      <c r="H46" s="1284"/>
      <c r="I46" s="106" t="s">
        <v>505</v>
      </c>
      <c r="J46" s="107" t="s">
        <v>505</v>
      </c>
      <c r="K46" s="107" t="s">
        <v>505</v>
      </c>
      <c r="L46" s="107" t="s">
        <v>505</v>
      </c>
      <c r="M46" s="108" t="s">
        <v>505</v>
      </c>
    </row>
    <row r="47" spans="2:13" ht="27.75" customHeight="1">
      <c r="B47" s="1277"/>
      <c r="C47" s="1278"/>
      <c r="D47" s="110"/>
      <c r="E47" s="1285" t="s">
        <v>36</v>
      </c>
      <c r="F47" s="1286"/>
      <c r="G47" s="1286"/>
      <c r="H47" s="1287"/>
      <c r="I47" s="106" t="s">
        <v>505</v>
      </c>
      <c r="J47" s="107" t="s">
        <v>505</v>
      </c>
      <c r="K47" s="107" t="s">
        <v>505</v>
      </c>
      <c r="L47" s="107" t="s">
        <v>505</v>
      </c>
      <c r="M47" s="108" t="s">
        <v>505</v>
      </c>
    </row>
    <row r="48" spans="2:13" ht="27.75" customHeight="1">
      <c r="B48" s="1277"/>
      <c r="C48" s="1278"/>
      <c r="D48" s="105"/>
      <c r="E48" s="1283" t="s">
        <v>37</v>
      </c>
      <c r="F48" s="1283"/>
      <c r="G48" s="1283"/>
      <c r="H48" s="1284"/>
      <c r="I48" s="106" t="s">
        <v>505</v>
      </c>
      <c r="J48" s="107" t="s">
        <v>505</v>
      </c>
      <c r="K48" s="107" t="s">
        <v>505</v>
      </c>
      <c r="L48" s="107" t="s">
        <v>505</v>
      </c>
      <c r="M48" s="108" t="s">
        <v>505</v>
      </c>
    </row>
    <row r="49" spans="2:13" ht="27.75" customHeight="1">
      <c r="B49" s="1279"/>
      <c r="C49" s="1280"/>
      <c r="D49" s="105"/>
      <c r="E49" s="1283" t="s">
        <v>38</v>
      </c>
      <c r="F49" s="1283"/>
      <c r="G49" s="1283"/>
      <c r="H49" s="1284"/>
      <c r="I49" s="106" t="s">
        <v>505</v>
      </c>
      <c r="J49" s="107" t="s">
        <v>505</v>
      </c>
      <c r="K49" s="107" t="s">
        <v>505</v>
      </c>
      <c r="L49" s="107" t="s">
        <v>505</v>
      </c>
      <c r="M49" s="108" t="s">
        <v>505</v>
      </c>
    </row>
    <row r="50" spans="2:13" ht="27.75" customHeight="1">
      <c r="B50" s="1288" t="s">
        <v>39</v>
      </c>
      <c r="C50" s="1289"/>
      <c r="D50" s="111"/>
      <c r="E50" s="1283" t="s">
        <v>40</v>
      </c>
      <c r="F50" s="1283"/>
      <c r="G50" s="1283"/>
      <c r="H50" s="1284"/>
      <c r="I50" s="106">
        <v>905</v>
      </c>
      <c r="J50" s="107">
        <v>1045</v>
      </c>
      <c r="K50" s="107">
        <v>1194</v>
      </c>
      <c r="L50" s="107">
        <v>1369</v>
      </c>
      <c r="M50" s="108">
        <v>1583</v>
      </c>
    </row>
    <row r="51" spans="2:13" ht="27.75" customHeight="1">
      <c r="B51" s="1277"/>
      <c r="C51" s="1278"/>
      <c r="D51" s="105"/>
      <c r="E51" s="1283" t="s">
        <v>41</v>
      </c>
      <c r="F51" s="1283"/>
      <c r="G51" s="1283"/>
      <c r="H51" s="1284"/>
      <c r="I51" s="106" t="s">
        <v>505</v>
      </c>
      <c r="J51" s="107" t="s">
        <v>505</v>
      </c>
      <c r="K51" s="107" t="s">
        <v>505</v>
      </c>
      <c r="L51" s="107" t="s">
        <v>505</v>
      </c>
      <c r="M51" s="108" t="s">
        <v>505</v>
      </c>
    </row>
    <row r="52" spans="2:13" ht="27.75" customHeight="1">
      <c r="B52" s="1279"/>
      <c r="C52" s="1280"/>
      <c r="D52" s="105"/>
      <c r="E52" s="1283" t="s">
        <v>42</v>
      </c>
      <c r="F52" s="1283"/>
      <c r="G52" s="1283"/>
      <c r="H52" s="1284"/>
      <c r="I52" s="106">
        <v>3325</v>
      </c>
      <c r="J52" s="107">
        <v>3816</v>
      </c>
      <c r="K52" s="107">
        <v>3821</v>
      </c>
      <c r="L52" s="107">
        <v>3802</v>
      </c>
      <c r="M52" s="108">
        <v>3752</v>
      </c>
    </row>
    <row r="53" spans="2:13" ht="27.75" customHeight="1" thickBot="1">
      <c r="B53" s="1290" t="s">
        <v>20</v>
      </c>
      <c r="C53" s="1291"/>
      <c r="D53" s="112"/>
      <c r="E53" s="1292" t="s">
        <v>43</v>
      </c>
      <c r="F53" s="1292"/>
      <c r="G53" s="1292"/>
      <c r="H53" s="1293"/>
      <c r="I53" s="113">
        <v>966</v>
      </c>
      <c r="J53" s="114">
        <v>453</v>
      </c>
      <c r="K53" s="114">
        <v>252</v>
      </c>
      <c r="L53" s="114">
        <v>152</v>
      </c>
      <c r="M53" s="115">
        <v>193</v>
      </c>
    </row>
    <row r="54" spans="2:13" ht="27.75" customHeight="1">
      <c r="B54" s="116" t="s">
        <v>44</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PTM7HEtl0W3P/iyv+TbazEPcjQktlB054gJoSzIHZCJp/7EURHUcN8ux6fZXiop3IBhfObI6OpSaV3Y2qLdNw==" saltValue="Uwgx//Qof+uVQtj8QB9g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45</v>
      </c>
    </row>
    <row r="54" spans="2:8" ht="29.25" customHeight="1" thickBot="1">
      <c r="B54" s="121" t="s">
        <v>1</v>
      </c>
      <c r="C54" s="122"/>
      <c r="D54" s="122"/>
      <c r="E54" s="123" t="s">
        <v>2</v>
      </c>
      <c r="F54" s="124" t="s">
        <v>549</v>
      </c>
      <c r="G54" s="124" t="s">
        <v>550</v>
      </c>
      <c r="H54" s="125" t="s">
        <v>551</v>
      </c>
    </row>
    <row r="55" spans="2:8" ht="52.5" customHeight="1">
      <c r="B55" s="126"/>
      <c r="C55" s="1302" t="s">
        <v>46</v>
      </c>
      <c r="D55" s="1302"/>
      <c r="E55" s="1303"/>
      <c r="F55" s="127">
        <v>471</v>
      </c>
      <c r="G55" s="127">
        <v>479</v>
      </c>
      <c r="H55" s="128">
        <v>539</v>
      </c>
    </row>
    <row r="56" spans="2:8" ht="52.5" customHeight="1">
      <c r="B56" s="129"/>
      <c r="C56" s="1304" t="s">
        <v>47</v>
      </c>
      <c r="D56" s="1304"/>
      <c r="E56" s="1305"/>
      <c r="F56" s="130">
        <v>55</v>
      </c>
      <c r="G56" s="130">
        <v>55</v>
      </c>
      <c r="H56" s="131">
        <v>55</v>
      </c>
    </row>
    <row r="57" spans="2:8" ht="53.25" customHeight="1">
      <c r="B57" s="129"/>
      <c r="C57" s="1306" t="s">
        <v>48</v>
      </c>
      <c r="D57" s="1306"/>
      <c r="E57" s="1307"/>
      <c r="F57" s="132">
        <v>552</v>
      </c>
      <c r="G57" s="132">
        <v>655</v>
      </c>
      <c r="H57" s="133">
        <v>686</v>
      </c>
    </row>
    <row r="58" spans="2:8" ht="45.75" customHeight="1">
      <c r="B58" s="134"/>
      <c r="C58" s="1294" t="s">
        <v>579</v>
      </c>
      <c r="D58" s="1295"/>
      <c r="E58" s="1296"/>
      <c r="F58" s="135">
        <v>264</v>
      </c>
      <c r="G58" s="135">
        <v>372</v>
      </c>
      <c r="H58" s="136">
        <v>480</v>
      </c>
    </row>
    <row r="59" spans="2:8" ht="45.75" customHeight="1">
      <c r="B59" s="134"/>
      <c r="C59" s="1294" t="s">
        <v>580</v>
      </c>
      <c r="D59" s="1295"/>
      <c r="E59" s="1296"/>
      <c r="F59" s="135">
        <v>83</v>
      </c>
      <c r="G59" s="135">
        <v>83</v>
      </c>
      <c r="H59" s="136">
        <v>83</v>
      </c>
    </row>
    <row r="60" spans="2:8" ht="45.75" customHeight="1">
      <c r="B60" s="134"/>
      <c r="C60" s="1294" t="s">
        <v>582</v>
      </c>
      <c r="D60" s="1295"/>
      <c r="E60" s="1296"/>
      <c r="F60" s="135">
        <v>52</v>
      </c>
      <c r="G60" s="135">
        <v>52</v>
      </c>
      <c r="H60" s="136">
        <v>52</v>
      </c>
    </row>
    <row r="61" spans="2:8" ht="45.75" customHeight="1">
      <c r="B61" s="134"/>
      <c r="C61" s="1294" t="s">
        <v>581</v>
      </c>
      <c r="D61" s="1295"/>
      <c r="E61" s="1296"/>
      <c r="F61" s="135">
        <v>84</v>
      </c>
      <c r="G61" s="135">
        <v>70</v>
      </c>
      <c r="H61" s="136">
        <v>36</v>
      </c>
    </row>
    <row r="62" spans="2:8" ht="45.75" customHeight="1" thickBot="1">
      <c r="B62" s="137"/>
      <c r="C62" s="1297" t="s">
        <v>583</v>
      </c>
      <c r="D62" s="1298"/>
      <c r="E62" s="1299"/>
      <c r="F62" s="138">
        <v>6</v>
      </c>
      <c r="G62" s="138">
        <v>11</v>
      </c>
      <c r="H62" s="139">
        <v>18</v>
      </c>
    </row>
    <row r="63" spans="2:8" ht="52.5" customHeight="1" thickBot="1">
      <c r="B63" s="140"/>
      <c r="C63" s="1300" t="s">
        <v>49</v>
      </c>
      <c r="D63" s="1300"/>
      <c r="E63" s="1301"/>
      <c r="F63" s="141">
        <v>1078</v>
      </c>
      <c r="G63" s="141">
        <v>1188</v>
      </c>
      <c r="H63" s="142">
        <v>1279</v>
      </c>
    </row>
    <row r="64" spans="2:8" ht="15" customHeight="1"/>
    <row r="65" ht="0" hidden="1" customHeight="1"/>
    <row r="66" ht="0" hidden="1" customHeight="1"/>
  </sheetData>
  <sheetProtection algorithmName="SHA-512" hashValue="hMYJv43Pfy4Y5c8WCrBD7BSRGFGbcXRN/EsfXvDF5ObqDU3dip+ZP+bdMdE+cvaMnvc/Vyt/0pYAo6yyoXhSnA==" saltValue="Hhld0tuExwxZNFEOxGTx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8" t="s">
        <v>589</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590</v>
      </c>
    </row>
    <row r="50" spans="1:109">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547</v>
      </c>
      <c r="BQ50" s="1321"/>
      <c r="BR50" s="1321"/>
      <c r="BS50" s="1321"/>
      <c r="BT50" s="1321"/>
      <c r="BU50" s="1321"/>
      <c r="BV50" s="1321"/>
      <c r="BW50" s="1321"/>
      <c r="BX50" s="1321" t="s">
        <v>548</v>
      </c>
      <c r="BY50" s="1321"/>
      <c r="BZ50" s="1321"/>
      <c r="CA50" s="1321"/>
      <c r="CB50" s="1321"/>
      <c r="CC50" s="1321"/>
      <c r="CD50" s="1321"/>
      <c r="CE50" s="1321"/>
      <c r="CF50" s="1321" t="s">
        <v>549</v>
      </c>
      <c r="CG50" s="1321"/>
      <c r="CH50" s="1321"/>
      <c r="CI50" s="1321"/>
      <c r="CJ50" s="1321"/>
      <c r="CK50" s="1321"/>
      <c r="CL50" s="1321"/>
      <c r="CM50" s="1321"/>
      <c r="CN50" s="1321" t="s">
        <v>550</v>
      </c>
      <c r="CO50" s="1321"/>
      <c r="CP50" s="1321"/>
      <c r="CQ50" s="1321"/>
      <c r="CR50" s="1321"/>
      <c r="CS50" s="1321"/>
      <c r="CT50" s="1321"/>
      <c r="CU50" s="1321"/>
      <c r="CV50" s="1321" t="s">
        <v>551</v>
      </c>
      <c r="CW50" s="1321"/>
      <c r="CX50" s="1321"/>
      <c r="CY50" s="1321"/>
      <c r="CZ50" s="1321"/>
      <c r="DA50" s="1321"/>
      <c r="DB50" s="1321"/>
      <c r="DC50" s="1321"/>
    </row>
    <row r="51" spans="1:109" ht="13.5" customHeight="1">
      <c r="B51" s="394"/>
      <c r="G51" s="1328"/>
      <c r="H51" s="1328"/>
      <c r="I51" s="1326"/>
      <c r="J51" s="1326"/>
      <c r="K51" s="1323"/>
      <c r="L51" s="1323"/>
      <c r="M51" s="1323"/>
      <c r="N51" s="1323"/>
      <c r="AM51" s="403"/>
      <c r="AN51" s="1324" t="s">
        <v>591</v>
      </c>
      <c r="AO51" s="1324"/>
      <c r="AP51" s="1324"/>
      <c r="AQ51" s="1324"/>
      <c r="AR51" s="1324"/>
      <c r="AS51" s="1324"/>
      <c r="AT51" s="1324"/>
      <c r="AU51" s="1324"/>
      <c r="AV51" s="1324"/>
      <c r="AW51" s="1324"/>
      <c r="AX51" s="1324"/>
      <c r="AY51" s="1324"/>
      <c r="AZ51" s="1324"/>
      <c r="BA51" s="1324"/>
      <c r="BB51" s="1324" t="s">
        <v>592</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5"/>
      <c r="BY51" s="1322"/>
      <c r="BZ51" s="1322"/>
      <c r="CA51" s="1322"/>
      <c r="CB51" s="1322"/>
      <c r="CC51" s="1322"/>
      <c r="CD51" s="1322"/>
      <c r="CE51" s="1322"/>
      <c r="CF51" s="1322">
        <v>9.5</v>
      </c>
      <c r="CG51" s="1322"/>
      <c r="CH51" s="1322"/>
      <c r="CI51" s="1322"/>
      <c r="CJ51" s="1322"/>
      <c r="CK51" s="1322"/>
      <c r="CL51" s="1322"/>
      <c r="CM51" s="1322"/>
      <c r="CN51" s="1322">
        <v>5.8</v>
      </c>
      <c r="CO51" s="1322"/>
      <c r="CP51" s="1322"/>
      <c r="CQ51" s="1322"/>
      <c r="CR51" s="1322"/>
      <c r="CS51" s="1322"/>
      <c r="CT51" s="1322"/>
      <c r="CU51" s="1322"/>
      <c r="CV51" s="1322">
        <v>7.3</v>
      </c>
      <c r="CW51" s="1322"/>
      <c r="CX51" s="1322"/>
      <c r="CY51" s="1322"/>
      <c r="CZ51" s="1322"/>
      <c r="DA51" s="1322"/>
      <c r="DB51" s="1322"/>
      <c r="DC51" s="1322"/>
    </row>
    <row r="52" spans="1:109">
      <c r="B52" s="394"/>
      <c r="G52" s="1328"/>
      <c r="H52" s="1328"/>
      <c r="I52" s="1326"/>
      <c r="J52" s="1326"/>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c r="A53" s="402"/>
      <c r="B53" s="394"/>
      <c r="G53" s="1328"/>
      <c r="H53" s="1328"/>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593</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5"/>
      <c r="BY53" s="1322"/>
      <c r="BZ53" s="1322"/>
      <c r="CA53" s="1322"/>
      <c r="CB53" s="1322"/>
      <c r="CC53" s="1322"/>
      <c r="CD53" s="1322"/>
      <c r="CE53" s="1322"/>
      <c r="CF53" s="1322">
        <v>80.8</v>
      </c>
      <c r="CG53" s="1322"/>
      <c r="CH53" s="1322"/>
      <c r="CI53" s="1322"/>
      <c r="CJ53" s="1322"/>
      <c r="CK53" s="1322"/>
      <c r="CL53" s="1322"/>
      <c r="CM53" s="1322"/>
      <c r="CN53" s="1322">
        <v>80.8</v>
      </c>
      <c r="CO53" s="1322"/>
      <c r="CP53" s="1322"/>
      <c r="CQ53" s="1322"/>
      <c r="CR53" s="1322"/>
      <c r="CS53" s="1322"/>
      <c r="CT53" s="1322"/>
      <c r="CU53" s="1322"/>
      <c r="CV53" s="1322">
        <v>79.5</v>
      </c>
      <c r="CW53" s="1322"/>
      <c r="CX53" s="1322"/>
      <c r="CY53" s="1322"/>
      <c r="CZ53" s="1322"/>
      <c r="DA53" s="1322"/>
      <c r="DB53" s="1322"/>
      <c r="DC53" s="1322"/>
    </row>
    <row r="54" spans="1:109">
      <c r="A54" s="402"/>
      <c r="B54" s="394"/>
      <c r="G54" s="1328"/>
      <c r="H54" s="1328"/>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c r="A55" s="402"/>
      <c r="B55" s="394"/>
      <c r="G55" s="1317"/>
      <c r="H55" s="1317"/>
      <c r="I55" s="1317"/>
      <c r="J55" s="1317"/>
      <c r="K55" s="1323"/>
      <c r="L55" s="1323"/>
      <c r="M55" s="1323"/>
      <c r="N55" s="1323"/>
      <c r="AN55" s="1321" t="s">
        <v>594</v>
      </c>
      <c r="AO55" s="1321"/>
      <c r="AP55" s="1321"/>
      <c r="AQ55" s="1321"/>
      <c r="AR55" s="1321"/>
      <c r="AS55" s="1321"/>
      <c r="AT55" s="1321"/>
      <c r="AU55" s="1321"/>
      <c r="AV55" s="1321"/>
      <c r="AW55" s="1321"/>
      <c r="AX55" s="1321"/>
      <c r="AY55" s="1321"/>
      <c r="AZ55" s="1321"/>
      <c r="BA55" s="1321"/>
      <c r="BB55" s="1324" t="s">
        <v>592</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5"/>
      <c r="BY55" s="1322"/>
      <c r="BZ55" s="1322"/>
      <c r="CA55" s="1322"/>
      <c r="CB55" s="1322"/>
      <c r="CC55" s="1322"/>
      <c r="CD55" s="1322"/>
      <c r="CE55" s="1322"/>
      <c r="CF55" s="1322">
        <v>0</v>
      </c>
      <c r="CG55" s="1322"/>
      <c r="CH55" s="1322"/>
      <c r="CI55" s="1322"/>
      <c r="CJ55" s="1322"/>
      <c r="CK55" s="1322"/>
      <c r="CL55" s="1322"/>
      <c r="CM55" s="1322"/>
      <c r="CN55" s="1322">
        <v>0</v>
      </c>
      <c r="CO55" s="1322"/>
      <c r="CP55" s="1322"/>
      <c r="CQ55" s="1322"/>
      <c r="CR55" s="1322"/>
      <c r="CS55" s="1322"/>
      <c r="CT55" s="1322"/>
      <c r="CU55" s="1322"/>
      <c r="CV55" s="1322">
        <v>0</v>
      </c>
      <c r="CW55" s="1322"/>
      <c r="CX55" s="1322"/>
      <c r="CY55" s="1322"/>
      <c r="CZ55" s="1322"/>
      <c r="DA55" s="1322"/>
      <c r="DB55" s="1322"/>
      <c r="DC55" s="1322"/>
    </row>
    <row r="56" spans="1:109">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c r="B57" s="406"/>
      <c r="G57" s="1317"/>
      <c r="H57" s="1317"/>
      <c r="I57" s="1327"/>
      <c r="J57" s="1327"/>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593</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5"/>
      <c r="BY57" s="1322"/>
      <c r="BZ57" s="1322"/>
      <c r="CA57" s="1322"/>
      <c r="CB57" s="1322"/>
      <c r="CC57" s="1322"/>
      <c r="CD57" s="1322"/>
      <c r="CE57" s="1322"/>
      <c r="CF57" s="1322">
        <v>52.1</v>
      </c>
      <c r="CG57" s="1322"/>
      <c r="CH57" s="1322"/>
      <c r="CI57" s="1322"/>
      <c r="CJ57" s="1322"/>
      <c r="CK57" s="1322"/>
      <c r="CL57" s="1322"/>
      <c r="CM57" s="1322"/>
      <c r="CN57" s="1322">
        <v>59.1</v>
      </c>
      <c r="CO57" s="1322"/>
      <c r="CP57" s="1322"/>
      <c r="CQ57" s="1322"/>
      <c r="CR57" s="1322"/>
      <c r="CS57" s="1322"/>
      <c r="CT57" s="1322"/>
      <c r="CU57" s="1322"/>
      <c r="CV57" s="1322">
        <v>58.6</v>
      </c>
      <c r="CW57" s="1322"/>
      <c r="CX57" s="1322"/>
      <c r="CY57" s="1322"/>
      <c r="CZ57" s="1322"/>
      <c r="DA57" s="1322"/>
      <c r="DB57" s="1322"/>
      <c r="DC57" s="1322"/>
      <c r="DD57" s="407"/>
      <c r="DE57" s="406"/>
    </row>
    <row r="58" spans="1:109" s="402" customFormat="1">
      <c r="A58" s="387"/>
      <c r="B58" s="406"/>
      <c r="G58" s="1317"/>
      <c r="H58" s="1317"/>
      <c r="I58" s="1327"/>
      <c r="J58" s="1327"/>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595</v>
      </c>
    </row>
    <row r="64" spans="1:109">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8" t="s">
        <v>598</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590</v>
      </c>
    </row>
    <row r="72" spans="2:107">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547</v>
      </c>
      <c r="BQ72" s="1321"/>
      <c r="BR72" s="1321"/>
      <c r="BS72" s="1321"/>
      <c r="BT72" s="1321"/>
      <c r="BU72" s="1321"/>
      <c r="BV72" s="1321"/>
      <c r="BW72" s="1321"/>
      <c r="BX72" s="1321" t="s">
        <v>548</v>
      </c>
      <c r="BY72" s="1321"/>
      <c r="BZ72" s="1321"/>
      <c r="CA72" s="1321"/>
      <c r="CB72" s="1321"/>
      <c r="CC72" s="1321"/>
      <c r="CD72" s="1321"/>
      <c r="CE72" s="1321"/>
      <c r="CF72" s="1321" t="s">
        <v>549</v>
      </c>
      <c r="CG72" s="1321"/>
      <c r="CH72" s="1321"/>
      <c r="CI72" s="1321"/>
      <c r="CJ72" s="1321"/>
      <c r="CK72" s="1321"/>
      <c r="CL72" s="1321"/>
      <c r="CM72" s="1321"/>
      <c r="CN72" s="1321" t="s">
        <v>550</v>
      </c>
      <c r="CO72" s="1321"/>
      <c r="CP72" s="1321"/>
      <c r="CQ72" s="1321"/>
      <c r="CR72" s="1321"/>
      <c r="CS72" s="1321"/>
      <c r="CT72" s="1321"/>
      <c r="CU72" s="1321"/>
      <c r="CV72" s="1321" t="s">
        <v>551</v>
      </c>
      <c r="CW72" s="1321"/>
      <c r="CX72" s="1321"/>
      <c r="CY72" s="1321"/>
      <c r="CZ72" s="1321"/>
      <c r="DA72" s="1321"/>
      <c r="DB72" s="1321"/>
      <c r="DC72" s="1321"/>
    </row>
    <row r="73" spans="2:107">
      <c r="B73" s="394"/>
      <c r="G73" s="1328"/>
      <c r="H73" s="1328"/>
      <c r="I73" s="1328"/>
      <c r="J73" s="1328"/>
      <c r="K73" s="1329"/>
      <c r="L73" s="1329"/>
      <c r="M73" s="1329"/>
      <c r="N73" s="1329"/>
      <c r="AM73" s="403"/>
      <c r="AN73" s="1324" t="s">
        <v>591</v>
      </c>
      <c r="AO73" s="1324"/>
      <c r="AP73" s="1324"/>
      <c r="AQ73" s="1324"/>
      <c r="AR73" s="1324"/>
      <c r="AS73" s="1324"/>
      <c r="AT73" s="1324"/>
      <c r="AU73" s="1324"/>
      <c r="AV73" s="1324"/>
      <c r="AW73" s="1324"/>
      <c r="AX73" s="1324"/>
      <c r="AY73" s="1324"/>
      <c r="AZ73" s="1324"/>
      <c r="BA73" s="1324"/>
      <c r="BB73" s="1324" t="s">
        <v>592</v>
      </c>
      <c r="BC73" s="1324"/>
      <c r="BD73" s="1324"/>
      <c r="BE73" s="1324"/>
      <c r="BF73" s="1324"/>
      <c r="BG73" s="1324"/>
      <c r="BH73" s="1324"/>
      <c r="BI73" s="1324"/>
      <c r="BJ73" s="1324"/>
      <c r="BK73" s="1324"/>
      <c r="BL73" s="1324"/>
      <c r="BM73" s="1324"/>
      <c r="BN73" s="1324"/>
      <c r="BO73" s="1324"/>
      <c r="BP73" s="1322">
        <v>37.799999999999997</v>
      </c>
      <c r="BQ73" s="1322"/>
      <c r="BR73" s="1322"/>
      <c r="BS73" s="1322"/>
      <c r="BT73" s="1322"/>
      <c r="BU73" s="1322"/>
      <c r="BV73" s="1322"/>
      <c r="BW73" s="1322"/>
      <c r="BX73" s="1322">
        <v>16.8</v>
      </c>
      <c r="BY73" s="1322"/>
      <c r="BZ73" s="1322"/>
      <c r="CA73" s="1322"/>
      <c r="CB73" s="1322"/>
      <c r="CC73" s="1322"/>
      <c r="CD73" s="1322"/>
      <c r="CE73" s="1322"/>
      <c r="CF73" s="1322">
        <v>9.5</v>
      </c>
      <c r="CG73" s="1322"/>
      <c r="CH73" s="1322"/>
      <c r="CI73" s="1322"/>
      <c r="CJ73" s="1322"/>
      <c r="CK73" s="1322"/>
      <c r="CL73" s="1322"/>
      <c r="CM73" s="1322"/>
      <c r="CN73" s="1322">
        <v>5.8</v>
      </c>
      <c r="CO73" s="1322"/>
      <c r="CP73" s="1322"/>
      <c r="CQ73" s="1322"/>
      <c r="CR73" s="1322"/>
      <c r="CS73" s="1322"/>
      <c r="CT73" s="1322"/>
      <c r="CU73" s="1322"/>
      <c r="CV73" s="1322">
        <v>7.3</v>
      </c>
      <c r="CW73" s="1322"/>
      <c r="CX73" s="1322"/>
      <c r="CY73" s="1322"/>
      <c r="CZ73" s="1322"/>
      <c r="DA73" s="1322"/>
      <c r="DB73" s="1322"/>
      <c r="DC73" s="1322"/>
    </row>
    <row r="74" spans="2:107">
      <c r="B74" s="394"/>
      <c r="G74" s="1328"/>
      <c r="H74" s="1328"/>
      <c r="I74" s="1328"/>
      <c r="J74" s="1328"/>
      <c r="K74" s="1329"/>
      <c r="L74" s="1329"/>
      <c r="M74" s="1329"/>
      <c r="N74" s="1329"/>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c r="B75" s="394"/>
      <c r="G75" s="1328"/>
      <c r="H75" s="1328"/>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596</v>
      </c>
      <c r="BC75" s="1324"/>
      <c r="BD75" s="1324"/>
      <c r="BE75" s="1324"/>
      <c r="BF75" s="1324"/>
      <c r="BG75" s="1324"/>
      <c r="BH75" s="1324"/>
      <c r="BI75" s="1324"/>
      <c r="BJ75" s="1324"/>
      <c r="BK75" s="1324"/>
      <c r="BL75" s="1324"/>
      <c r="BM75" s="1324"/>
      <c r="BN75" s="1324"/>
      <c r="BO75" s="1324"/>
      <c r="BP75" s="1322">
        <v>3.9</v>
      </c>
      <c r="BQ75" s="1322"/>
      <c r="BR75" s="1322"/>
      <c r="BS75" s="1322"/>
      <c r="BT75" s="1322"/>
      <c r="BU75" s="1322"/>
      <c r="BV75" s="1322"/>
      <c r="BW75" s="1322"/>
      <c r="BX75" s="1322">
        <v>3.7</v>
      </c>
      <c r="BY75" s="1322"/>
      <c r="BZ75" s="1322"/>
      <c r="CA75" s="1322"/>
      <c r="CB75" s="1322"/>
      <c r="CC75" s="1322"/>
      <c r="CD75" s="1322"/>
      <c r="CE75" s="1322"/>
      <c r="CF75" s="1322">
        <v>3.2</v>
      </c>
      <c r="CG75" s="1322"/>
      <c r="CH75" s="1322"/>
      <c r="CI75" s="1322"/>
      <c r="CJ75" s="1322"/>
      <c r="CK75" s="1322"/>
      <c r="CL75" s="1322"/>
      <c r="CM75" s="1322"/>
      <c r="CN75" s="1322">
        <v>3</v>
      </c>
      <c r="CO75" s="1322"/>
      <c r="CP75" s="1322"/>
      <c r="CQ75" s="1322"/>
      <c r="CR75" s="1322"/>
      <c r="CS75" s="1322"/>
      <c r="CT75" s="1322"/>
      <c r="CU75" s="1322"/>
      <c r="CV75" s="1322">
        <v>3.2</v>
      </c>
      <c r="CW75" s="1322"/>
      <c r="CX75" s="1322"/>
      <c r="CY75" s="1322"/>
      <c r="CZ75" s="1322"/>
      <c r="DA75" s="1322"/>
      <c r="DB75" s="1322"/>
      <c r="DC75" s="1322"/>
    </row>
    <row r="76" spans="2:107">
      <c r="B76" s="394"/>
      <c r="G76" s="1328"/>
      <c r="H76" s="1328"/>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c r="B77" s="394"/>
      <c r="G77" s="1317"/>
      <c r="H77" s="1317"/>
      <c r="I77" s="1317"/>
      <c r="J77" s="1317"/>
      <c r="K77" s="1329"/>
      <c r="L77" s="1329"/>
      <c r="M77" s="1329"/>
      <c r="N77" s="1329"/>
      <c r="AN77" s="1321" t="s">
        <v>594</v>
      </c>
      <c r="AO77" s="1321"/>
      <c r="AP77" s="1321"/>
      <c r="AQ77" s="1321"/>
      <c r="AR77" s="1321"/>
      <c r="AS77" s="1321"/>
      <c r="AT77" s="1321"/>
      <c r="AU77" s="1321"/>
      <c r="AV77" s="1321"/>
      <c r="AW77" s="1321"/>
      <c r="AX77" s="1321"/>
      <c r="AY77" s="1321"/>
      <c r="AZ77" s="1321"/>
      <c r="BA77" s="1321"/>
      <c r="BB77" s="1324" t="s">
        <v>592</v>
      </c>
      <c r="BC77" s="1324"/>
      <c r="BD77" s="1324"/>
      <c r="BE77" s="1324"/>
      <c r="BF77" s="1324"/>
      <c r="BG77" s="1324"/>
      <c r="BH77" s="1324"/>
      <c r="BI77" s="1324"/>
      <c r="BJ77" s="1324"/>
      <c r="BK77" s="1324"/>
      <c r="BL77" s="1324"/>
      <c r="BM77" s="1324"/>
      <c r="BN77" s="1324"/>
      <c r="BO77" s="1324"/>
      <c r="BP77" s="1322">
        <v>10.199999999999999</v>
      </c>
      <c r="BQ77" s="1322"/>
      <c r="BR77" s="1322"/>
      <c r="BS77" s="1322"/>
      <c r="BT77" s="1322"/>
      <c r="BU77" s="1322"/>
      <c r="BV77" s="1322"/>
      <c r="BW77" s="1322"/>
      <c r="BX77" s="1322">
        <v>13.1</v>
      </c>
      <c r="BY77" s="1322"/>
      <c r="BZ77" s="1322"/>
      <c r="CA77" s="1322"/>
      <c r="CB77" s="1322"/>
      <c r="CC77" s="1322"/>
      <c r="CD77" s="1322"/>
      <c r="CE77" s="1322"/>
      <c r="CF77" s="1322">
        <v>0</v>
      </c>
      <c r="CG77" s="1322"/>
      <c r="CH77" s="1322"/>
      <c r="CI77" s="1322"/>
      <c r="CJ77" s="1322"/>
      <c r="CK77" s="1322"/>
      <c r="CL77" s="1322"/>
      <c r="CM77" s="1322"/>
      <c r="CN77" s="1322">
        <v>0</v>
      </c>
      <c r="CO77" s="1322"/>
      <c r="CP77" s="1322"/>
      <c r="CQ77" s="1322"/>
      <c r="CR77" s="1322"/>
      <c r="CS77" s="1322"/>
      <c r="CT77" s="1322"/>
      <c r="CU77" s="1322"/>
      <c r="CV77" s="1322">
        <v>0</v>
      </c>
      <c r="CW77" s="1322"/>
      <c r="CX77" s="1322"/>
      <c r="CY77" s="1322"/>
      <c r="CZ77" s="1322"/>
      <c r="DA77" s="1322"/>
      <c r="DB77" s="1322"/>
      <c r="DC77" s="1322"/>
    </row>
    <row r="78" spans="2:107">
      <c r="B78" s="394"/>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c r="B79" s="394"/>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4" t="s">
        <v>596</v>
      </c>
      <c r="BC79" s="1324"/>
      <c r="BD79" s="1324"/>
      <c r="BE79" s="1324"/>
      <c r="BF79" s="1324"/>
      <c r="BG79" s="1324"/>
      <c r="BH79" s="1324"/>
      <c r="BI79" s="1324"/>
      <c r="BJ79" s="1324"/>
      <c r="BK79" s="1324"/>
      <c r="BL79" s="1324"/>
      <c r="BM79" s="1324"/>
      <c r="BN79" s="1324"/>
      <c r="BO79" s="1324"/>
      <c r="BP79" s="1322">
        <v>9.1</v>
      </c>
      <c r="BQ79" s="1322"/>
      <c r="BR79" s="1322"/>
      <c r="BS79" s="1322"/>
      <c r="BT79" s="1322"/>
      <c r="BU79" s="1322"/>
      <c r="BV79" s="1322"/>
      <c r="BW79" s="1322"/>
      <c r="BX79" s="1322">
        <v>8.9</v>
      </c>
      <c r="BY79" s="1322"/>
      <c r="BZ79" s="1322"/>
      <c r="CA79" s="1322"/>
      <c r="CB79" s="1322"/>
      <c r="CC79" s="1322"/>
      <c r="CD79" s="1322"/>
      <c r="CE79" s="1322"/>
      <c r="CF79" s="1322">
        <v>7.9</v>
      </c>
      <c r="CG79" s="1322"/>
      <c r="CH79" s="1322"/>
      <c r="CI79" s="1322"/>
      <c r="CJ79" s="1322"/>
      <c r="CK79" s="1322"/>
      <c r="CL79" s="1322"/>
      <c r="CM79" s="1322"/>
      <c r="CN79" s="1322">
        <v>7.9</v>
      </c>
      <c r="CO79" s="1322"/>
      <c r="CP79" s="1322"/>
      <c r="CQ79" s="1322"/>
      <c r="CR79" s="1322"/>
      <c r="CS79" s="1322"/>
      <c r="CT79" s="1322"/>
      <c r="CU79" s="1322"/>
      <c r="CV79" s="1322">
        <v>7.8</v>
      </c>
      <c r="CW79" s="1322"/>
      <c r="CX79" s="1322"/>
      <c r="CY79" s="1322"/>
      <c r="CZ79" s="1322"/>
      <c r="DA79" s="1322"/>
      <c r="DB79" s="1322"/>
      <c r="DC79" s="1322"/>
    </row>
    <row r="80" spans="2:107">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p9mwYdmDd4jaE8rqctU4jxsMv76HGoIGKNXOb72qN+4PdLVGjwwdpPyZv+qxsBgqUDQe+rbiqEIUvOHv1PENQ==" saltValue="IVT7nEcTTjC5h7s+WalNV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Ezo1XgS6pA380omROXnbnirW1N8iRtZyxSHh5fkneeXho3wcutflZ0gg9S69Dn8Y9Owp1b/VmEzHx18NjjguQ==" saltValue="1xEU2szMJ6kw1AmMzDMW/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PswG+JmFqG/KOOiNzqW2J9T5GuL9r3lJfcD2IssglOdXty9Aif74yGPAUedOdroG/tNpL1cXJ1Vkhx/Zj9ivw==" saltValue="zGkjhUC/hxzju5wJEjhbU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50</v>
      </c>
      <c r="E2" s="154"/>
      <c r="F2" s="155" t="s">
        <v>544</v>
      </c>
      <c r="G2" s="156"/>
      <c r="H2" s="157"/>
    </row>
    <row r="3" spans="1:8">
      <c r="A3" s="153" t="s">
        <v>537</v>
      </c>
      <c r="B3" s="158"/>
      <c r="C3" s="159"/>
      <c r="D3" s="160">
        <v>27171</v>
      </c>
      <c r="E3" s="161"/>
      <c r="F3" s="162">
        <v>91837</v>
      </c>
      <c r="G3" s="163"/>
      <c r="H3" s="164"/>
    </row>
    <row r="4" spans="1:8">
      <c r="A4" s="165"/>
      <c r="B4" s="166"/>
      <c r="C4" s="167"/>
      <c r="D4" s="168">
        <v>21486</v>
      </c>
      <c r="E4" s="169"/>
      <c r="F4" s="170">
        <v>54439</v>
      </c>
      <c r="G4" s="171"/>
      <c r="H4" s="172"/>
    </row>
    <row r="5" spans="1:8">
      <c r="A5" s="153" t="s">
        <v>539</v>
      </c>
      <c r="B5" s="158"/>
      <c r="C5" s="159"/>
      <c r="D5" s="160">
        <v>42888</v>
      </c>
      <c r="E5" s="161"/>
      <c r="F5" s="162">
        <v>75972</v>
      </c>
      <c r="G5" s="163"/>
      <c r="H5" s="164"/>
    </row>
    <row r="6" spans="1:8">
      <c r="A6" s="165"/>
      <c r="B6" s="166"/>
      <c r="C6" s="167"/>
      <c r="D6" s="168">
        <v>33657</v>
      </c>
      <c r="E6" s="169"/>
      <c r="F6" s="170">
        <v>40712</v>
      </c>
      <c r="G6" s="171"/>
      <c r="H6" s="172"/>
    </row>
    <row r="7" spans="1:8">
      <c r="A7" s="153" t="s">
        <v>540</v>
      </c>
      <c r="B7" s="158"/>
      <c r="C7" s="159"/>
      <c r="D7" s="160">
        <v>36693</v>
      </c>
      <c r="E7" s="161"/>
      <c r="F7" s="162">
        <v>79466</v>
      </c>
      <c r="G7" s="163"/>
      <c r="H7" s="164"/>
    </row>
    <row r="8" spans="1:8">
      <c r="A8" s="165"/>
      <c r="B8" s="166"/>
      <c r="C8" s="167"/>
      <c r="D8" s="168">
        <v>28353</v>
      </c>
      <c r="E8" s="169"/>
      <c r="F8" s="170">
        <v>44645</v>
      </c>
      <c r="G8" s="171"/>
      <c r="H8" s="172"/>
    </row>
    <row r="9" spans="1:8">
      <c r="A9" s="153" t="s">
        <v>541</v>
      </c>
      <c r="B9" s="158"/>
      <c r="C9" s="159"/>
      <c r="D9" s="160">
        <v>26502</v>
      </c>
      <c r="E9" s="161"/>
      <c r="F9" s="162">
        <v>90072</v>
      </c>
      <c r="G9" s="163"/>
      <c r="H9" s="164"/>
    </row>
    <row r="10" spans="1:8">
      <c r="A10" s="165"/>
      <c r="B10" s="166"/>
      <c r="C10" s="167"/>
      <c r="D10" s="168">
        <v>18536</v>
      </c>
      <c r="E10" s="169"/>
      <c r="F10" s="170">
        <v>46083</v>
      </c>
      <c r="G10" s="171"/>
      <c r="H10" s="172"/>
    </row>
    <row r="11" spans="1:8">
      <c r="A11" s="153" t="s">
        <v>542</v>
      </c>
      <c r="B11" s="158"/>
      <c r="C11" s="159"/>
      <c r="D11" s="160">
        <v>66041</v>
      </c>
      <c r="E11" s="161"/>
      <c r="F11" s="162">
        <v>88328</v>
      </c>
      <c r="G11" s="163"/>
      <c r="H11" s="164"/>
    </row>
    <row r="12" spans="1:8">
      <c r="A12" s="165"/>
      <c r="B12" s="166"/>
      <c r="C12" s="173"/>
      <c r="D12" s="168">
        <v>8767</v>
      </c>
      <c r="E12" s="169"/>
      <c r="F12" s="170">
        <v>49013</v>
      </c>
      <c r="G12" s="171"/>
      <c r="H12" s="172"/>
    </row>
    <row r="13" spans="1:8">
      <c r="A13" s="153"/>
      <c r="B13" s="158"/>
      <c r="C13" s="174"/>
      <c r="D13" s="175">
        <v>39859</v>
      </c>
      <c r="E13" s="176"/>
      <c r="F13" s="177">
        <v>85135</v>
      </c>
      <c r="G13" s="178"/>
      <c r="H13" s="164"/>
    </row>
    <row r="14" spans="1:8">
      <c r="A14" s="165"/>
      <c r="B14" s="166"/>
      <c r="C14" s="167"/>
      <c r="D14" s="168">
        <v>22160</v>
      </c>
      <c r="E14" s="169"/>
      <c r="F14" s="170">
        <v>46978</v>
      </c>
      <c r="G14" s="171"/>
      <c r="H14" s="172"/>
    </row>
    <row r="17" spans="1:11">
      <c r="A17" s="149" t="s">
        <v>51</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52</v>
      </c>
      <c r="B19" s="179">
        <f>ROUND(VALUE(SUBSTITUTE(実質収支比率等に係る経年分析!F$48,"▲","-")),2)</f>
        <v>5.97</v>
      </c>
      <c r="C19" s="179">
        <f>ROUND(VALUE(SUBSTITUTE(実質収支比率等に係る経年分析!G$48,"▲","-")),2)</f>
        <v>6.98</v>
      </c>
      <c r="D19" s="179">
        <f>ROUND(VALUE(SUBSTITUTE(実質収支比率等に係る経年分析!H$48,"▲","-")),2)</f>
        <v>7.13</v>
      </c>
      <c r="E19" s="179">
        <f>ROUND(VALUE(SUBSTITUTE(実質収支比率等に係る経年分析!I$48,"▲","-")),2)</f>
        <v>9.82</v>
      </c>
      <c r="F19" s="179">
        <f>ROUND(VALUE(SUBSTITUTE(実質収支比率等に係る経年分析!J$48,"▲","-")),2)</f>
        <v>7.53</v>
      </c>
    </row>
    <row r="20" spans="1:11">
      <c r="A20" s="179" t="s">
        <v>53</v>
      </c>
      <c r="B20" s="179">
        <f>ROUND(VALUE(SUBSTITUTE(実質収支比率等に係る経年分析!F$47,"▲","-")),2)</f>
        <v>11.31</v>
      </c>
      <c r="C20" s="179">
        <f>ROUND(VALUE(SUBSTITUTE(実質収支比率等に係る経年分析!G$47,"▲","-")),2)</f>
        <v>14.22</v>
      </c>
      <c r="D20" s="179">
        <f>ROUND(VALUE(SUBSTITUTE(実質収支比率等に係る経年分析!H$47,"▲","-")),2)</f>
        <v>16.04</v>
      </c>
      <c r="E20" s="179">
        <f>ROUND(VALUE(SUBSTITUTE(実質収支比率等に係る経年分析!I$47,"▲","-")),2)</f>
        <v>16.440000000000001</v>
      </c>
      <c r="F20" s="179">
        <f>ROUND(VALUE(SUBSTITUTE(実質収支比率等に係る経年分析!J$47,"▲","-")),2)</f>
        <v>18.5</v>
      </c>
    </row>
    <row r="21" spans="1:11">
      <c r="A21" s="179" t="s">
        <v>54</v>
      </c>
      <c r="B21" s="179">
        <f>IF(ISNUMBER(VALUE(SUBSTITUTE(実質収支比率等に係る経年分析!F$49,"▲","-"))),ROUND(VALUE(SUBSTITUTE(実質収支比率等に係る経年分析!F$49,"▲","-")),2),NA())</f>
        <v>-3.03</v>
      </c>
      <c r="C21" s="179">
        <f>IF(ISNUMBER(VALUE(SUBSTITUTE(実質収支比率等に係る経年分析!G$49,"▲","-"))),ROUND(VALUE(SUBSTITUTE(実質収支比率等に係る経年分析!G$49,"▲","-")),2),NA())</f>
        <v>4.58</v>
      </c>
      <c r="D21" s="179">
        <f>IF(ISNUMBER(VALUE(SUBSTITUTE(実質収支比率等に係る経年分析!H$49,"▲","-"))),ROUND(VALUE(SUBSTITUTE(実質収支比率等に係る経年分析!H$49,"▲","-")),2),NA())</f>
        <v>1.75</v>
      </c>
      <c r="E21" s="179">
        <f>IF(ISNUMBER(VALUE(SUBSTITUTE(実質収支比率等に係る経年分析!I$49,"▲","-"))),ROUND(VALUE(SUBSTITUTE(実質収支比率等に係る経年分析!I$49,"▲","-")),2),NA())</f>
        <v>2.88</v>
      </c>
      <c r="F21" s="179">
        <f>IF(ISNUMBER(VALUE(SUBSTITUTE(実質収支比率等に係る経年分析!J$49,"▲","-"))),ROUND(VALUE(SUBSTITUTE(実質収支比率等に係る経年分析!J$49,"▲","-")),2),NA())</f>
        <v>-0.25</v>
      </c>
    </row>
    <row r="24" spans="1:11">
      <c r="A24" s="149" t="s">
        <v>55</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56</v>
      </c>
      <c r="C26" s="180" t="s">
        <v>57</v>
      </c>
      <c r="D26" s="180" t="s">
        <v>56</v>
      </c>
      <c r="E26" s="180" t="s">
        <v>57</v>
      </c>
      <c r="F26" s="180" t="s">
        <v>56</v>
      </c>
      <c r="G26" s="180" t="s">
        <v>57</v>
      </c>
      <c r="H26" s="180" t="s">
        <v>56</v>
      </c>
      <c r="I26" s="180" t="s">
        <v>57</v>
      </c>
      <c r="J26" s="180" t="s">
        <v>56</v>
      </c>
      <c r="K26" s="180" t="s">
        <v>57</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越生町、毛呂山町外４組合公平委員会特別会計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3.69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4.58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4.13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2.2200000000000002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7.53</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10.210000000000001</v>
      </c>
    </row>
    <row r="39" spans="1:16">
      <c r="A39" s="149" t="s">
        <v>58</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c r="A42" s="181" t="s">
        <v>61</v>
      </c>
      <c r="B42" s="181"/>
      <c r="C42" s="181"/>
      <c r="D42" s="181">
        <f>'実質公債費比率（分子）の構造'!K$52</f>
        <v>306</v>
      </c>
      <c r="E42" s="181"/>
      <c r="F42" s="181"/>
      <c r="G42" s="181">
        <f>'実質公債費比率（分子）の構造'!L$52</f>
        <v>281</v>
      </c>
      <c r="H42" s="181"/>
      <c r="I42" s="181"/>
      <c r="J42" s="181">
        <f>'実質公債費比率（分子）の構造'!M$52</f>
        <v>289</v>
      </c>
      <c r="K42" s="181"/>
      <c r="L42" s="181"/>
      <c r="M42" s="181">
        <f>'実質公債費比率（分子）の構造'!N$52</f>
        <v>295</v>
      </c>
      <c r="N42" s="181"/>
      <c r="O42" s="181"/>
      <c r="P42" s="181">
        <f>'実質公債費比率（分子）の構造'!O$52</f>
        <v>298</v>
      </c>
    </row>
    <row r="43" spans="1:16">
      <c r="A43" s="181" t="s">
        <v>62</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63</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64</v>
      </c>
      <c r="B45" s="181">
        <f>'実質公債費比率（分子）の構造'!K$49</f>
        <v>141</v>
      </c>
      <c r="C45" s="181"/>
      <c r="D45" s="181"/>
      <c r="E45" s="181">
        <f>'実質公債費比率（分子）の構造'!L$49</f>
        <v>140</v>
      </c>
      <c r="F45" s="181"/>
      <c r="G45" s="181"/>
      <c r="H45" s="181">
        <f>'実質公債費比率（分子）の構造'!M$49</f>
        <v>141</v>
      </c>
      <c r="I45" s="181"/>
      <c r="J45" s="181"/>
      <c r="K45" s="181">
        <f>'実質公債費比率（分子）の構造'!N$49</f>
        <v>136</v>
      </c>
      <c r="L45" s="181"/>
      <c r="M45" s="181"/>
      <c r="N45" s="181">
        <f>'実質公債費比率（分子）の構造'!O$49</f>
        <v>131</v>
      </c>
      <c r="O45" s="181"/>
      <c r="P45" s="181"/>
    </row>
    <row r="46" spans="1:16">
      <c r="A46" s="181" t="s">
        <v>65</v>
      </c>
      <c r="B46" s="181">
        <f>'実質公債費比率（分子）の構造'!K$48</f>
        <v>0</v>
      </c>
      <c r="C46" s="181"/>
      <c r="D46" s="181"/>
      <c r="E46" s="181">
        <f>'実質公債費比率（分子）の構造'!L$48</f>
        <v>0</v>
      </c>
      <c r="F46" s="181"/>
      <c r="G46" s="181"/>
      <c r="H46" s="181">
        <f>'実質公債費比率（分子）の構造'!M$48</f>
        <v>0</v>
      </c>
      <c r="I46" s="181"/>
      <c r="J46" s="181"/>
      <c r="K46" s="181">
        <f>'実質公債費比率（分子）の構造'!N$48</f>
        <v>0</v>
      </c>
      <c r="L46" s="181"/>
      <c r="M46" s="181"/>
      <c r="N46" s="181">
        <f>'実質公債費比率（分子）の構造'!O$48</f>
        <v>0</v>
      </c>
      <c r="O46" s="181"/>
      <c r="P46" s="181"/>
    </row>
    <row r="47" spans="1:16">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261</v>
      </c>
      <c r="C49" s="181"/>
      <c r="D49" s="181"/>
      <c r="E49" s="181">
        <f>'実質公債費比率（分子）の構造'!L$45</f>
        <v>224</v>
      </c>
      <c r="F49" s="181"/>
      <c r="G49" s="181"/>
      <c r="H49" s="181">
        <f>'実質公債費比率（分子）の構造'!M$45</f>
        <v>228</v>
      </c>
      <c r="I49" s="181"/>
      <c r="J49" s="181"/>
      <c r="K49" s="181">
        <f>'実質公債費比率（分子）の構造'!N$45</f>
        <v>241</v>
      </c>
      <c r="L49" s="181"/>
      <c r="M49" s="181"/>
      <c r="N49" s="181">
        <f>'実質公債費比率（分子）の構造'!O$45</f>
        <v>260</v>
      </c>
      <c r="O49" s="181"/>
      <c r="P49" s="181"/>
    </row>
    <row r="50" spans="1:16">
      <c r="A50" s="181" t="s">
        <v>69</v>
      </c>
      <c r="B50" s="181" t="e">
        <f>NA()</f>
        <v>#N/A</v>
      </c>
      <c r="C50" s="181">
        <f>IF(ISNUMBER('実質公債費比率（分子）の構造'!K$53),'実質公債費比率（分子）の構造'!K$53,NA())</f>
        <v>96</v>
      </c>
      <c r="D50" s="181" t="e">
        <f>NA()</f>
        <v>#N/A</v>
      </c>
      <c r="E50" s="181" t="e">
        <f>NA()</f>
        <v>#N/A</v>
      </c>
      <c r="F50" s="181">
        <f>IF(ISNUMBER('実質公債費比率（分子）の構造'!L$53),'実質公債費比率（分子）の構造'!L$53,NA())</f>
        <v>83</v>
      </c>
      <c r="G50" s="181" t="e">
        <f>NA()</f>
        <v>#N/A</v>
      </c>
      <c r="H50" s="181" t="e">
        <f>NA()</f>
        <v>#N/A</v>
      </c>
      <c r="I50" s="181">
        <f>IF(ISNUMBER('実質公債費比率（分子）の構造'!M$53),'実質公債費比率（分子）の構造'!M$53,NA())</f>
        <v>80</v>
      </c>
      <c r="J50" s="181" t="e">
        <f>NA()</f>
        <v>#N/A</v>
      </c>
      <c r="K50" s="181" t="e">
        <f>NA()</f>
        <v>#N/A</v>
      </c>
      <c r="L50" s="181">
        <f>IF(ISNUMBER('実質公債費比率（分子）の構造'!N$53),'実質公債費比率（分子）の構造'!N$53,NA())</f>
        <v>82</v>
      </c>
      <c r="M50" s="181" t="e">
        <f>NA()</f>
        <v>#N/A</v>
      </c>
      <c r="N50" s="181" t="e">
        <f>NA()</f>
        <v>#N/A</v>
      </c>
      <c r="O50" s="181">
        <f>IF(ISNUMBER('実質公債費比率（分子）の構造'!O$53),'実質公債費比率（分子）の構造'!O$53,NA())</f>
        <v>93</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3325</v>
      </c>
      <c r="E56" s="180"/>
      <c r="F56" s="180"/>
      <c r="G56" s="180">
        <f>'将来負担比率（分子）の構造'!J$52</f>
        <v>3816</v>
      </c>
      <c r="H56" s="180"/>
      <c r="I56" s="180"/>
      <c r="J56" s="180">
        <f>'将来負担比率（分子）の構造'!K$52</f>
        <v>3821</v>
      </c>
      <c r="K56" s="180"/>
      <c r="L56" s="180"/>
      <c r="M56" s="180">
        <f>'将来負担比率（分子）の構造'!L$52</f>
        <v>3802</v>
      </c>
      <c r="N56" s="180"/>
      <c r="O56" s="180"/>
      <c r="P56" s="180">
        <f>'将来負担比率（分子）の構造'!M$52</f>
        <v>3752</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905</v>
      </c>
      <c r="E58" s="180"/>
      <c r="F58" s="180"/>
      <c r="G58" s="180">
        <f>'将来負担比率（分子）の構造'!J$50</f>
        <v>1045</v>
      </c>
      <c r="H58" s="180"/>
      <c r="I58" s="180"/>
      <c r="J58" s="180">
        <f>'将来負担比率（分子）の構造'!K$50</f>
        <v>1194</v>
      </c>
      <c r="K58" s="180"/>
      <c r="L58" s="180"/>
      <c r="M58" s="180">
        <f>'将来負担比率（分子）の構造'!L$50</f>
        <v>1369</v>
      </c>
      <c r="N58" s="180"/>
      <c r="O58" s="180"/>
      <c r="P58" s="180">
        <f>'将来負担比率（分子）の構造'!M$50</f>
        <v>1583</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968</v>
      </c>
      <c r="C62" s="180"/>
      <c r="D62" s="180"/>
      <c r="E62" s="180">
        <f>'将来負担比率（分子）の構造'!J$45</f>
        <v>955</v>
      </c>
      <c r="F62" s="180"/>
      <c r="G62" s="180"/>
      <c r="H62" s="180">
        <f>'将来負担比率（分子）の構造'!K$45</f>
        <v>881</v>
      </c>
      <c r="I62" s="180"/>
      <c r="J62" s="180"/>
      <c r="K62" s="180">
        <f>'将来負担比率（分子）の構造'!L$45</f>
        <v>937</v>
      </c>
      <c r="L62" s="180"/>
      <c r="M62" s="180"/>
      <c r="N62" s="180">
        <f>'将来負担比率（分子）の構造'!M$45</f>
        <v>952</v>
      </c>
      <c r="O62" s="180"/>
      <c r="P62" s="180"/>
    </row>
    <row r="63" spans="1:16">
      <c r="A63" s="180" t="s">
        <v>33</v>
      </c>
      <c r="B63" s="180">
        <f>'将来負担比率（分子）の構造'!I$44</f>
        <v>1226</v>
      </c>
      <c r="C63" s="180"/>
      <c r="D63" s="180"/>
      <c r="E63" s="180">
        <f>'将来負担比率（分子）の構造'!J$44</f>
        <v>1264</v>
      </c>
      <c r="F63" s="180"/>
      <c r="G63" s="180"/>
      <c r="H63" s="180">
        <f>'将来負担比率（分子）の構造'!K$44</f>
        <v>1261</v>
      </c>
      <c r="I63" s="180"/>
      <c r="J63" s="180"/>
      <c r="K63" s="180">
        <f>'将来負担比率（分子）の構造'!L$44</f>
        <v>1251</v>
      </c>
      <c r="L63" s="180"/>
      <c r="M63" s="180"/>
      <c r="N63" s="180">
        <f>'将来負担比率（分子）の構造'!M$44</f>
        <v>1258</v>
      </c>
      <c r="O63" s="180"/>
      <c r="P63" s="180"/>
    </row>
    <row r="64" spans="1:16">
      <c r="A64" s="180" t="s">
        <v>32</v>
      </c>
      <c r="B64" s="180">
        <f>'将来負担比率（分子）の構造'!I$43</f>
        <v>3</v>
      </c>
      <c r="C64" s="180"/>
      <c r="D64" s="180"/>
      <c r="E64" s="180">
        <f>'将来負担比率（分子）の構造'!J$43</f>
        <v>2</v>
      </c>
      <c r="F64" s="180"/>
      <c r="G64" s="180"/>
      <c r="H64" s="180">
        <f>'将来負担比率（分子）の構造'!K$43</f>
        <v>2</v>
      </c>
      <c r="I64" s="180"/>
      <c r="J64" s="180"/>
      <c r="K64" s="180">
        <f>'将来負担比率（分子）の構造'!L$43</f>
        <v>2</v>
      </c>
      <c r="L64" s="180"/>
      <c r="M64" s="180"/>
      <c r="N64" s="180">
        <f>'将来負担比率（分子）の構造'!M$43</f>
        <v>1</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2999</v>
      </c>
      <c r="C66" s="180"/>
      <c r="D66" s="180"/>
      <c r="E66" s="180">
        <f>'将来負担比率（分子）の構造'!J$41</f>
        <v>3094</v>
      </c>
      <c r="F66" s="180"/>
      <c r="G66" s="180"/>
      <c r="H66" s="180">
        <f>'将来負担比率（分子）の構造'!K$41</f>
        <v>3122</v>
      </c>
      <c r="I66" s="180"/>
      <c r="J66" s="180"/>
      <c r="K66" s="180">
        <f>'将来負担比率（分子）の構造'!L$41</f>
        <v>3133</v>
      </c>
      <c r="L66" s="180"/>
      <c r="M66" s="180"/>
      <c r="N66" s="180">
        <f>'将来負担比率（分子）の構造'!M$41</f>
        <v>3317</v>
      </c>
      <c r="O66" s="180"/>
      <c r="P66" s="180"/>
    </row>
    <row r="67" spans="1:16">
      <c r="A67" s="180" t="s">
        <v>73</v>
      </c>
      <c r="B67" s="180" t="e">
        <f>NA()</f>
        <v>#N/A</v>
      </c>
      <c r="C67" s="180">
        <f>IF(ISNUMBER('将来負担比率（分子）の構造'!I$53), IF('将来負担比率（分子）の構造'!I$53 &lt; 0, 0, '将来負担比率（分子）の構造'!I$53), NA())</f>
        <v>966</v>
      </c>
      <c r="D67" s="180" t="e">
        <f>NA()</f>
        <v>#N/A</v>
      </c>
      <c r="E67" s="180" t="e">
        <f>NA()</f>
        <v>#N/A</v>
      </c>
      <c r="F67" s="180">
        <f>IF(ISNUMBER('将来負担比率（分子）の構造'!J$53), IF('将来負担比率（分子）の構造'!J$53 &lt; 0, 0, '将来負担比率（分子）の構造'!J$53), NA())</f>
        <v>453</v>
      </c>
      <c r="G67" s="180" t="e">
        <f>NA()</f>
        <v>#N/A</v>
      </c>
      <c r="H67" s="180" t="e">
        <f>NA()</f>
        <v>#N/A</v>
      </c>
      <c r="I67" s="180">
        <f>IF(ISNUMBER('将来負担比率（分子）の構造'!K$53), IF('将来負担比率（分子）の構造'!K$53 &lt; 0, 0, '将来負担比率（分子）の構造'!K$53), NA())</f>
        <v>252</v>
      </c>
      <c r="J67" s="180" t="e">
        <f>NA()</f>
        <v>#N/A</v>
      </c>
      <c r="K67" s="180" t="e">
        <f>NA()</f>
        <v>#N/A</v>
      </c>
      <c r="L67" s="180">
        <f>IF(ISNUMBER('将来負担比率（分子）の構造'!L$53), IF('将来負担比率（分子）の構造'!L$53 &lt; 0, 0, '将来負担比率（分子）の構造'!L$53), NA())</f>
        <v>152</v>
      </c>
      <c r="M67" s="180" t="e">
        <f>NA()</f>
        <v>#N/A</v>
      </c>
      <c r="N67" s="180" t="e">
        <f>NA()</f>
        <v>#N/A</v>
      </c>
      <c r="O67" s="180">
        <f>IF(ISNUMBER('将来負担比率（分子）の構造'!M$53), IF('将来負担比率（分子）の構造'!M$53 &lt; 0, 0, '将来負担比率（分子）の構造'!M$53), NA())</f>
        <v>193</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471</v>
      </c>
      <c r="C72" s="184">
        <f>基金残高に係る経年分析!G55</f>
        <v>479</v>
      </c>
      <c r="D72" s="184">
        <f>基金残高に係る経年分析!H55</f>
        <v>539</v>
      </c>
    </row>
    <row r="73" spans="1:16">
      <c r="A73" s="183" t="s">
        <v>76</v>
      </c>
      <c r="B73" s="184">
        <f>基金残高に係る経年分析!F56</f>
        <v>55</v>
      </c>
      <c r="C73" s="184">
        <f>基金残高に係る経年分析!G56</f>
        <v>55</v>
      </c>
      <c r="D73" s="184">
        <f>基金残高に係る経年分析!H56</f>
        <v>55</v>
      </c>
    </row>
    <row r="74" spans="1:16">
      <c r="A74" s="183" t="s">
        <v>77</v>
      </c>
      <c r="B74" s="184">
        <f>基金残高に係る経年分析!F57</f>
        <v>552</v>
      </c>
      <c r="C74" s="184">
        <f>基金残高に係る経年分析!G57</f>
        <v>655</v>
      </c>
      <c r="D74" s="184">
        <f>基金残高に係る経年分析!H57</f>
        <v>686</v>
      </c>
    </row>
  </sheetData>
  <sheetProtection algorithmName="SHA-512" hashValue="dTnS5RGZBclm/qX5p11dYviNCwSkv4bPp0LoYlXxNa9gjRxufXd3a9BztNS4BqwwJrmINYgRvdAqfChmbb60Bg==" saltValue="n0UIrHg+d7HiGTdL/ry7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1334054</v>
      </c>
      <c r="S5" s="669"/>
      <c r="T5" s="669"/>
      <c r="U5" s="669"/>
      <c r="V5" s="669"/>
      <c r="W5" s="669"/>
      <c r="X5" s="669"/>
      <c r="Y5" s="670"/>
      <c r="Z5" s="671">
        <v>27.5</v>
      </c>
      <c r="AA5" s="671"/>
      <c r="AB5" s="671"/>
      <c r="AC5" s="671"/>
      <c r="AD5" s="672">
        <v>1334054</v>
      </c>
      <c r="AE5" s="672"/>
      <c r="AF5" s="672"/>
      <c r="AG5" s="672"/>
      <c r="AH5" s="672"/>
      <c r="AI5" s="672"/>
      <c r="AJ5" s="672"/>
      <c r="AK5" s="672"/>
      <c r="AL5" s="673">
        <v>47.9</v>
      </c>
      <c r="AM5" s="674"/>
      <c r="AN5" s="674"/>
      <c r="AO5" s="675"/>
      <c r="AP5" s="665" t="s">
        <v>227</v>
      </c>
      <c r="AQ5" s="666"/>
      <c r="AR5" s="666"/>
      <c r="AS5" s="666"/>
      <c r="AT5" s="666"/>
      <c r="AU5" s="666"/>
      <c r="AV5" s="666"/>
      <c r="AW5" s="666"/>
      <c r="AX5" s="666"/>
      <c r="AY5" s="666"/>
      <c r="AZ5" s="666"/>
      <c r="BA5" s="666"/>
      <c r="BB5" s="666"/>
      <c r="BC5" s="666"/>
      <c r="BD5" s="666"/>
      <c r="BE5" s="666"/>
      <c r="BF5" s="667"/>
      <c r="BG5" s="679">
        <v>1334054</v>
      </c>
      <c r="BH5" s="680"/>
      <c r="BI5" s="680"/>
      <c r="BJ5" s="680"/>
      <c r="BK5" s="680"/>
      <c r="BL5" s="680"/>
      <c r="BM5" s="680"/>
      <c r="BN5" s="681"/>
      <c r="BO5" s="682">
        <v>100</v>
      </c>
      <c r="BP5" s="682"/>
      <c r="BQ5" s="682"/>
      <c r="BR5" s="682"/>
      <c r="BS5" s="683">
        <v>114</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45452</v>
      </c>
      <c r="S6" s="680"/>
      <c r="T6" s="680"/>
      <c r="U6" s="680"/>
      <c r="V6" s="680"/>
      <c r="W6" s="680"/>
      <c r="X6" s="680"/>
      <c r="Y6" s="681"/>
      <c r="Z6" s="682">
        <v>0.9</v>
      </c>
      <c r="AA6" s="682"/>
      <c r="AB6" s="682"/>
      <c r="AC6" s="682"/>
      <c r="AD6" s="683">
        <v>45452</v>
      </c>
      <c r="AE6" s="683"/>
      <c r="AF6" s="683"/>
      <c r="AG6" s="683"/>
      <c r="AH6" s="683"/>
      <c r="AI6" s="683"/>
      <c r="AJ6" s="683"/>
      <c r="AK6" s="683"/>
      <c r="AL6" s="684">
        <v>1.6</v>
      </c>
      <c r="AM6" s="685"/>
      <c r="AN6" s="685"/>
      <c r="AO6" s="686"/>
      <c r="AP6" s="676" t="s">
        <v>232</v>
      </c>
      <c r="AQ6" s="677"/>
      <c r="AR6" s="677"/>
      <c r="AS6" s="677"/>
      <c r="AT6" s="677"/>
      <c r="AU6" s="677"/>
      <c r="AV6" s="677"/>
      <c r="AW6" s="677"/>
      <c r="AX6" s="677"/>
      <c r="AY6" s="677"/>
      <c r="AZ6" s="677"/>
      <c r="BA6" s="677"/>
      <c r="BB6" s="677"/>
      <c r="BC6" s="677"/>
      <c r="BD6" s="677"/>
      <c r="BE6" s="677"/>
      <c r="BF6" s="678"/>
      <c r="BG6" s="679">
        <v>1334054</v>
      </c>
      <c r="BH6" s="680"/>
      <c r="BI6" s="680"/>
      <c r="BJ6" s="680"/>
      <c r="BK6" s="680"/>
      <c r="BL6" s="680"/>
      <c r="BM6" s="680"/>
      <c r="BN6" s="681"/>
      <c r="BO6" s="682">
        <v>100</v>
      </c>
      <c r="BP6" s="682"/>
      <c r="BQ6" s="682"/>
      <c r="BR6" s="682"/>
      <c r="BS6" s="683">
        <v>114</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68848</v>
      </c>
      <c r="CS6" s="680"/>
      <c r="CT6" s="680"/>
      <c r="CU6" s="680"/>
      <c r="CV6" s="680"/>
      <c r="CW6" s="680"/>
      <c r="CX6" s="680"/>
      <c r="CY6" s="681"/>
      <c r="CZ6" s="673">
        <v>1.5</v>
      </c>
      <c r="DA6" s="674"/>
      <c r="DB6" s="674"/>
      <c r="DC6" s="693"/>
      <c r="DD6" s="688" t="s">
        <v>234</v>
      </c>
      <c r="DE6" s="680"/>
      <c r="DF6" s="680"/>
      <c r="DG6" s="680"/>
      <c r="DH6" s="680"/>
      <c r="DI6" s="680"/>
      <c r="DJ6" s="680"/>
      <c r="DK6" s="680"/>
      <c r="DL6" s="680"/>
      <c r="DM6" s="680"/>
      <c r="DN6" s="680"/>
      <c r="DO6" s="680"/>
      <c r="DP6" s="681"/>
      <c r="DQ6" s="688">
        <v>68848</v>
      </c>
      <c r="DR6" s="680"/>
      <c r="DS6" s="680"/>
      <c r="DT6" s="680"/>
      <c r="DU6" s="680"/>
      <c r="DV6" s="680"/>
      <c r="DW6" s="680"/>
      <c r="DX6" s="680"/>
      <c r="DY6" s="680"/>
      <c r="DZ6" s="680"/>
      <c r="EA6" s="680"/>
      <c r="EB6" s="680"/>
      <c r="EC6" s="689"/>
    </row>
    <row r="7" spans="2:143" ht="11.25" customHeight="1">
      <c r="B7" s="676" t="s">
        <v>235</v>
      </c>
      <c r="C7" s="677"/>
      <c r="D7" s="677"/>
      <c r="E7" s="677"/>
      <c r="F7" s="677"/>
      <c r="G7" s="677"/>
      <c r="H7" s="677"/>
      <c r="I7" s="677"/>
      <c r="J7" s="677"/>
      <c r="K7" s="677"/>
      <c r="L7" s="677"/>
      <c r="M7" s="677"/>
      <c r="N7" s="677"/>
      <c r="O7" s="677"/>
      <c r="P7" s="677"/>
      <c r="Q7" s="678"/>
      <c r="R7" s="679">
        <v>2015</v>
      </c>
      <c r="S7" s="680"/>
      <c r="T7" s="680"/>
      <c r="U7" s="680"/>
      <c r="V7" s="680"/>
      <c r="W7" s="680"/>
      <c r="X7" s="680"/>
      <c r="Y7" s="681"/>
      <c r="Z7" s="682">
        <v>0</v>
      </c>
      <c r="AA7" s="682"/>
      <c r="AB7" s="682"/>
      <c r="AC7" s="682"/>
      <c r="AD7" s="683">
        <v>2015</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602282</v>
      </c>
      <c r="BH7" s="680"/>
      <c r="BI7" s="680"/>
      <c r="BJ7" s="680"/>
      <c r="BK7" s="680"/>
      <c r="BL7" s="680"/>
      <c r="BM7" s="680"/>
      <c r="BN7" s="681"/>
      <c r="BO7" s="682">
        <v>45.1</v>
      </c>
      <c r="BP7" s="682"/>
      <c r="BQ7" s="682"/>
      <c r="BR7" s="682"/>
      <c r="BS7" s="683">
        <v>114</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623085</v>
      </c>
      <c r="CS7" s="680"/>
      <c r="CT7" s="680"/>
      <c r="CU7" s="680"/>
      <c r="CV7" s="680"/>
      <c r="CW7" s="680"/>
      <c r="CX7" s="680"/>
      <c r="CY7" s="681"/>
      <c r="CZ7" s="682">
        <v>13.9</v>
      </c>
      <c r="DA7" s="682"/>
      <c r="DB7" s="682"/>
      <c r="DC7" s="682"/>
      <c r="DD7" s="688" t="s">
        <v>136</v>
      </c>
      <c r="DE7" s="680"/>
      <c r="DF7" s="680"/>
      <c r="DG7" s="680"/>
      <c r="DH7" s="680"/>
      <c r="DI7" s="680"/>
      <c r="DJ7" s="680"/>
      <c r="DK7" s="680"/>
      <c r="DL7" s="680"/>
      <c r="DM7" s="680"/>
      <c r="DN7" s="680"/>
      <c r="DO7" s="680"/>
      <c r="DP7" s="681"/>
      <c r="DQ7" s="688">
        <v>552923</v>
      </c>
      <c r="DR7" s="680"/>
      <c r="DS7" s="680"/>
      <c r="DT7" s="680"/>
      <c r="DU7" s="680"/>
      <c r="DV7" s="680"/>
      <c r="DW7" s="680"/>
      <c r="DX7" s="680"/>
      <c r="DY7" s="680"/>
      <c r="DZ7" s="680"/>
      <c r="EA7" s="680"/>
      <c r="EB7" s="680"/>
      <c r="EC7" s="689"/>
    </row>
    <row r="8" spans="2:143" ht="11.25" customHeight="1">
      <c r="B8" s="676" t="s">
        <v>238</v>
      </c>
      <c r="C8" s="677"/>
      <c r="D8" s="677"/>
      <c r="E8" s="677"/>
      <c r="F8" s="677"/>
      <c r="G8" s="677"/>
      <c r="H8" s="677"/>
      <c r="I8" s="677"/>
      <c r="J8" s="677"/>
      <c r="K8" s="677"/>
      <c r="L8" s="677"/>
      <c r="M8" s="677"/>
      <c r="N8" s="677"/>
      <c r="O8" s="677"/>
      <c r="P8" s="677"/>
      <c r="Q8" s="678"/>
      <c r="R8" s="679">
        <v>5573</v>
      </c>
      <c r="S8" s="680"/>
      <c r="T8" s="680"/>
      <c r="U8" s="680"/>
      <c r="V8" s="680"/>
      <c r="W8" s="680"/>
      <c r="X8" s="680"/>
      <c r="Y8" s="681"/>
      <c r="Z8" s="682">
        <v>0.1</v>
      </c>
      <c r="AA8" s="682"/>
      <c r="AB8" s="682"/>
      <c r="AC8" s="682"/>
      <c r="AD8" s="683">
        <v>5573</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21312</v>
      </c>
      <c r="BH8" s="680"/>
      <c r="BI8" s="680"/>
      <c r="BJ8" s="680"/>
      <c r="BK8" s="680"/>
      <c r="BL8" s="680"/>
      <c r="BM8" s="680"/>
      <c r="BN8" s="681"/>
      <c r="BO8" s="682">
        <v>1.6</v>
      </c>
      <c r="BP8" s="682"/>
      <c r="BQ8" s="682"/>
      <c r="BR8" s="682"/>
      <c r="BS8" s="688" t="s">
        <v>136</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1262051</v>
      </c>
      <c r="CS8" s="680"/>
      <c r="CT8" s="680"/>
      <c r="CU8" s="680"/>
      <c r="CV8" s="680"/>
      <c r="CW8" s="680"/>
      <c r="CX8" s="680"/>
      <c r="CY8" s="681"/>
      <c r="CZ8" s="682">
        <v>28.2</v>
      </c>
      <c r="DA8" s="682"/>
      <c r="DB8" s="682"/>
      <c r="DC8" s="682"/>
      <c r="DD8" s="688">
        <v>2126</v>
      </c>
      <c r="DE8" s="680"/>
      <c r="DF8" s="680"/>
      <c r="DG8" s="680"/>
      <c r="DH8" s="680"/>
      <c r="DI8" s="680"/>
      <c r="DJ8" s="680"/>
      <c r="DK8" s="680"/>
      <c r="DL8" s="680"/>
      <c r="DM8" s="680"/>
      <c r="DN8" s="680"/>
      <c r="DO8" s="680"/>
      <c r="DP8" s="681"/>
      <c r="DQ8" s="688">
        <v>785070</v>
      </c>
      <c r="DR8" s="680"/>
      <c r="DS8" s="680"/>
      <c r="DT8" s="680"/>
      <c r="DU8" s="680"/>
      <c r="DV8" s="680"/>
      <c r="DW8" s="680"/>
      <c r="DX8" s="680"/>
      <c r="DY8" s="680"/>
      <c r="DZ8" s="680"/>
      <c r="EA8" s="680"/>
      <c r="EB8" s="680"/>
      <c r="EC8" s="689"/>
    </row>
    <row r="9" spans="2:143" ht="11.25" customHeight="1">
      <c r="B9" s="676" t="s">
        <v>241</v>
      </c>
      <c r="C9" s="677"/>
      <c r="D9" s="677"/>
      <c r="E9" s="677"/>
      <c r="F9" s="677"/>
      <c r="G9" s="677"/>
      <c r="H9" s="677"/>
      <c r="I9" s="677"/>
      <c r="J9" s="677"/>
      <c r="K9" s="677"/>
      <c r="L9" s="677"/>
      <c r="M9" s="677"/>
      <c r="N9" s="677"/>
      <c r="O9" s="677"/>
      <c r="P9" s="677"/>
      <c r="Q9" s="678"/>
      <c r="R9" s="679">
        <v>5092</v>
      </c>
      <c r="S9" s="680"/>
      <c r="T9" s="680"/>
      <c r="U9" s="680"/>
      <c r="V9" s="680"/>
      <c r="W9" s="680"/>
      <c r="X9" s="680"/>
      <c r="Y9" s="681"/>
      <c r="Z9" s="682">
        <v>0.1</v>
      </c>
      <c r="AA9" s="682"/>
      <c r="AB9" s="682"/>
      <c r="AC9" s="682"/>
      <c r="AD9" s="683">
        <v>5092</v>
      </c>
      <c r="AE9" s="683"/>
      <c r="AF9" s="683"/>
      <c r="AG9" s="683"/>
      <c r="AH9" s="683"/>
      <c r="AI9" s="683"/>
      <c r="AJ9" s="683"/>
      <c r="AK9" s="683"/>
      <c r="AL9" s="684">
        <v>0.2</v>
      </c>
      <c r="AM9" s="685"/>
      <c r="AN9" s="685"/>
      <c r="AO9" s="686"/>
      <c r="AP9" s="676" t="s">
        <v>242</v>
      </c>
      <c r="AQ9" s="677"/>
      <c r="AR9" s="677"/>
      <c r="AS9" s="677"/>
      <c r="AT9" s="677"/>
      <c r="AU9" s="677"/>
      <c r="AV9" s="677"/>
      <c r="AW9" s="677"/>
      <c r="AX9" s="677"/>
      <c r="AY9" s="677"/>
      <c r="AZ9" s="677"/>
      <c r="BA9" s="677"/>
      <c r="BB9" s="677"/>
      <c r="BC9" s="677"/>
      <c r="BD9" s="677"/>
      <c r="BE9" s="677"/>
      <c r="BF9" s="678"/>
      <c r="BG9" s="679">
        <v>535585</v>
      </c>
      <c r="BH9" s="680"/>
      <c r="BI9" s="680"/>
      <c r="BJ9" s="680"/>
      <c r="BK9" s="680"/>
      <c r="BL9" s="680"/>
      <c r="BM9" s="680"/>
      <c r="BN9" s="681"/>
      <c r="BO9" s="682">
        <v>40.1</v>
      </c>
      <c r="BP9" s="682"/>
      <c r="BQ9" s="682"/>
      <c r="BR9" s="682"/>
      <c r="BS9" s="688" t="s">
        <v>234</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359770</v>
      </c>
      <c r="CS9" s="680"/>
      <c r="CT9" s="680"/>
      <c r="CU9" s="680"/>
      <c r="CV9" s="680"/>
      <c r="CW9" s="680"/>
      <c r="CX9" s="680"/>
      <c r="CY9" s="681"/>
      <c r="CZ9" s="682">
        <v>8</v>
      </c>
      <c r="DA9" s="682"/>
      <c r="DB9" s="682"/>
      <c r="DC9" s="682"/>
      <c r="DD9" s="688">
        <v>30433</v>
      </c>
      <c r="DE9" s="680"/>
      <c r="DF9" s="680"/>
      <c r="DG9" s="680"/>
      <c r="DH9" s="680"/>
      <c r="DI9" s="680"/>
      <c r="DJ9" s="680"/>
      <c r="DK9" s="680"/>
      <c r="DL9" s="680"/>
      <c r="DM9" s="680"/>
      <c r="DN9" s="680"/>
      <c r="DO9" s="680"/>
      <c r="DP9" s="681"/>
      <c r="DQ9" s="688">
        <v>351641</v>
      </c>
      <c r="DR9" s="680"/>
      <c r="DS9" s="680"/>
      <c r="DT9" s="680"/>
      <c r="DU9" s="680"/>
      <c r="DV9" s="680"/>
      <c r="DW9" s="680"/>
      <c r="DX9" s="680"/>
      <c r="DY9" s="680"/>
      <c r="DZ9" s="680"/>
      <c r="EA9" s="680"/>
      <c r="EB9" s="680"/>
      <c r="EC9" s="689"/>
    </row>
    <row r="10" spans="2:143" ht="11.25" customHeight="1">
      <c r="B10" s="676" t="s">
        <v>244</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234</v>
      </c>
      <c r="AE10" s="683"/>
      <c r="AF10" s="683"/>
      <c r="AG10" s="683"/>
      <c r="AH10" s="683"/>
      <c r="AI10" s="683"/>
      <c r="AJ10" s="683"/>
      <c r="AK10" s="683"/>
      <c r="AL10" s="684" t="s">
        <v>234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24184</v>
      </c>
      <c r="BH10" s="680"/>
      <c r="BI10" s="680"/>
      <c r="BJ10" s="680"/>
      <c r="BK10" s="680"/>
      <c r="BL10" s="680"/>
      <c r="BM10" s="680"/>
      <c r="BN10" s="681"/>
      <c r="BO10" s="682">
        <v>1.8</v>
      </c>
      <c r="BP10" s="682"/>
      <c r="BQ10" s="682"/>
      <c r="BR10" s="682"/>
      <c r="BS10" s="688" t="s">
        <v>234</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10073</v>
      </c>
      <c r="CS10" s="680"/>
      <c r="CT10" s="680"/>
      <c r="CU10" s="680"/>
      <c r="CV10" s="680"/>
      <c r="CW10" s="680"/>
      <c r="CX10" s="680"/>
      <c r="CY10" s="681"/>
      <c r="CZ10" s="682">
        <v>0.2</v>
      </c>
      <c r="DA10" s="682"/>
      <c r="DB10" s="682"/>
      <c r="DC10" s="682"/>
      <c r="DD10" s="688" t="s">
        <v>234</v>
      </c>
      <c r="DE10" s="680"/>
      <c r="DF10" s="680"/>
      <c r="DG10" s="680"/>
      <c r="DH10" s="680"/>
      <c r="DI10" s="680"/>
      <c r="DJ10" s="680"/>
      <c r="DK10" s="680"/>
      <c r="DL10" s="680"/>
      <c r="DM10" s="680"/>
      <c r="DN10" s="680"/>
      <c r="DO10" s="680"/>
      <c r="DP10" s="681"/>
      <c r="DQ10" s="688">
        <v>10073</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136</v>
      </c>
      <c r="AE11" s="683"/>
      <c r="AF11" s="683"/>
      <c r="AG11" s="683"/>
      <c r="AH11" s="683"/>
      <c r="AI11" s="683"/>
      <c r="AJ11" s="683"/>
      <c r="AK11" s="683"/>
      <c r="AL11" s="684" t="s">
        <v>127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21201</v>
      </c>
      <c r="BH11" s="680"/>
      <c r="BI11" s="680"/>
      <c r="BJ11" s="680"/>
      <c r="BK11" s="680"/>
      <c r="BL11" s="680"/>
      <c r="BM11" s="680"/>
      <c r="BN11" s="681"/>
      <c r="BO11" s="682">
        <v>1.6</v>
      </c>
      <c r="BP11" s="682"/>
      <c r="BQ11" s="682"/>
      <c r="BR11" s="682"/>
      <c r="BS11" s="688">
        <v>114</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96055</v>
      </c>
      <c r="CS11" s="680"/>
      <c r="CT11" s="680"/>
      <c r="CU11" s="680"/>
      <c r="CV11" s="680"/>
      <c r="CW11" s="680"/>
      <c r="CX11" s="680"/>
      <c r="CY11" s="681"/>
      <c r="CZ11" s="682">
        <v>2.1</v>
      </c>
      <c r="DA11" s="682"/>
      <c r="DB11" s="682"/>
      <c r="DC11" s="682"/>
      <c r="DD11" s="688">
        <v>1812</v>
      </c>
      <c r="DE11" s="680"/>
      <c r="DF11" s="680"/>
      <c r="DG11" s="680"/>
      <c r="DH11" s="680"/>
      <c r="DI11" s="680"/>
      <c r="DJ11" s="680"/>
      <c r="DK11" s="680"/>
      <c r="DL11" s="680"/>
      <c r="DM11" s="680"/>
      <c r="DN11" s="680"/>
      <c r="DO11" s="680"/>
      <c r="DP11" s="681"/>
      <c r="DQ11" s="688">
        <v>78157</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189918</v>
      </c>
      <c r="S12" s="680"/>
      <c r="T12" s="680"/>
      <c r="U12" s="680"/>
      <c r="V12" s="680"/>
      <c r="W12" s="680"/>
      <c r="X12" s="680"/>
      <c r="Y12" s="681"/>
      <c r="Z12" s="682">
        <v>3.9</v>
      </c>
      <c r="AA12" s="682"/>
      <c r="AB12" s="682"/>
      <c r="AC12" s="682"/>
      <c r="AD12" s="683">
        <v>189918</v>
      </c>
      <c r="AE12" s="683"/>
      <c r="AF12" s="683"/>
      <c r="AG12" s="683"/>
      <c r="AH12" s="683"/>
      <c r="AI12" s="683"/>
      <c r="AJ12" s="683"/>
      <c r="AK12" s="683"/>
      <c r="AL12" s="684">
        <v>6.8</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648150</v>
      </c>
      <c r="BH12" s="680"/>
      <c r="BI12" s="680"/>
      <c r="BJ12" s="680"/>
      <c r="BK12" s="680"/>
      <c r="BL12" s="680"/>
      <c r="BM12" s="680"/>
      <c r="BN12" s="681"/>
      <c r="BO12" s="682">
        <v>48.6</v>
      </c>
      <c r="BP12" s="682"/>
      <c r="BQ12" s="682"/>
      <c r="BR12" s="682"/>
      <c r="BS12" s="688" t="s">
        <v>234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60581</v>
      </c>
      <c r="CS12" s="680"/>
      <c r="CT12" s="680"/>
      <c r="CU12" s="680"/>
      <c r="CV12" s="680"/>
      <c r="CW12" s="680"/>
      <c r="CX12" s="680"/>
      <c r="CY12" s="681"/>
      <c r="CZ12" s="682">
        <v>1.4</v>
      </c>
      <c r="DA12" s="682"/>
      <c r="DB12" s="682"/>
      <c r="DC12" s="682"/>
      <c r="DD12" s="688">
        <v>475</v>
      </c>
      <c r="DE12" s="680"/>
      <c r="DF12" s="680"/>
      <c r="DG12" s="680"/>
      <c r="DH12" s="680"/>
      <c r="DI12" s="680"/>
      <c r="DJ12" s="680"/>
      <c r="DK12" s="680"/>
      <c r="DL12" s="680"/>
      <c r="DM12" s="680"/>
      <c r="DN12" s="680"/>
      <c r="DO12" s="680"/>
      <c r="DP12" s="681"/>
      <c r="DQ12" s="688">
        <v>56805</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v>43922</v>
      </c>
      <c r="S13" s="680"/>
      <c r="T13" s="680"/>
      <c r="U13" s="680"/>
      <c r="V13" s="680"/>
      <c r="W13" s="680"/>
      <c r="X13" s="680"/>
      <c r="Y13" s="681"/>
      <c r="Z13" s="682">
        <v>0.9</v>
      </c>
      <c r="AA13" s="682"/>
      <c r="AB13" s="682"/>
      <c r="AC13" s="682"/>
      <c r="AD13" s="683">
        <v>43922</v>
      </c>
      <c r="AE13" s="683"/>
      <c r="AF13" s="683"/>
      <c r="AG13" s="683"/>
      <c r="AH13" s="683"/>
      <c r="AI13" s="683"/>
      <c r="AJ13" s="683"/>
      <c r="AK13" s="683"/>
      <c r="AL13" s="684">
        <v>1.6</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647718</v>
      </c>
      <c r="BH13" s="680"/>
      <c r="BI13" s="680"/>
      <c r="BJ13" s="680"/>
      <c r="BK13" s="680"/>
      <c r="BL13" s="680"/>
      <c r="BM13" s="680"/>
      <c r="BN13" s="681"/>
      <c r="BO13" s="682">
        <v>48.6</v>
      </c>
      <c r="BP13" s="682"/>
      <c r="BQ13" s="682"/>
      <c r="BR13" s="682"/>
      <c r="BS13" s="688" t="s">
        <v>234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1184358</v>
      </c>
      <c r="CS13" s="680"/>
      <c r="CT13" s="680"/>
      <c r="CU13" s="680"/>
      <c r="CV13" s="680"/>
      <c r="CW13" s="680"/>
      <c r="CX13" s="680"/>
      <c r="CY13" s="681"/>
      <c r="CZ13" s="682">
        <v>26.4</v>
      </c>
      <c r="DA13" s="682"/>
      <c r="DB13" s="682"/>
      <c r="DC13" s="682"/>
      <c r="DD13" s="688">
        <v>730479</v>
      </c>
      <c r="DE13" s="680"/>
      <c r="DF13" s="680"/>
      <c r="DG13" s="680"/>
      <c r="DH13" s="680"/>
      <c r="DI13" s="680"/>
      <c r="DJ13" s="680"/>
      <c r="DK13" s="680"/>
      <c r="DL13" s="680"/>
      <c r="DM13" s="680"/>
      <c r="DN13" s="680"/>
      <c r="DO13" s="680"/>
      <c r="DP13" s="681"/>
      <c r="DQ13" s="688">
        <v>537516</v>
      </c>
      <c r="DR13" s="680"/>
      <c r="DS13" s="680"/>
      <c r="DT13" s="680"/>
      <c r="DU13" s="680"/>
      <c r="DV13" s="680"/>
      <c r="DW13" s="680"/>
      <c r="DX13" s="680"/>
      <c r="DY13" s="680"/>
      <c r="DZ13" s="680"/>
      <c r="EA13" s="680"/>
      <c r="EB13" s="680"/>
      <c r="EC13" s="689"/>
    </row>
    <row r="14" spans="2:143" ht="11.25" customHeight="1">
      <c r="B14" s="676" t="s">
        <v>256</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234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34771</v>
      </c>
      <c r="BH14" s="680"/>
      <c r="BI14" s="680"/>
      <c r="BJ14" s="680"/>
      <c r="BK14" s="680"/>
      <c r="BL14" s="680"/>
      <c r="BM14" s="680"/>
      <c r="BN14" s="681"/>
      <c r="BO14" s="682">
        <v>2.6</v>
      </c>
      <c r="BP14" s="682"/>
      <c r="BQ14" s="682"/>
      <c r="BR14" s="682"/>
      <c r="BS14" s="688" t="s">
        <v>234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256299</v>
      </c>
      <c r="CS14" s="680"/>
      <c r="CT14" s="680"/>
      <c r="CU14" s="680"/>
      <c r="CV14" s="680"/>
      <c r="CW14" s="680"/>
      <c r="CX14" s="680"/>
      <c r="CY14" s="681"/>
      <c r="CZ14" s="682">
        <v>5.7</v>
      </c>
      <c r="DA14" s="682"/>
      <c r="DB14" s="682"/>
      <c r="DC14" s="682"/>
      <c r="DD14" s="688">
        <v>23</v>
      </c>
      <c r="DE14" s="680"/>
      <c r="DF14" s="680"/>
      <c r="DG14" s="680"/>
      <c r="DH14" s="680"/>
      <c r="DI14" s="680"/>
      <c r="DJ14" s="680"/>
      <c r="DK14" s="680"/>
      <c r="DL14" s="680"/>
      <c r="DM14" s="680"/>
      <c r="DN14" s="680"/>
      <c r="DO14" s="680"/>
      <c r="DP14" s="681"/>
      <c r="DQ14" s="688">
        <v>256299</v>
      </c>
      <c r="DR14" s="680"/>
      <c r="DS14" s="680"/>
      <c r="DT14" s="680"/>
      <c r="DU14" s="680"/>
      <c r="DV14" s="680"/>
      <c r="DW14" s="680"/>
      <c r="DX14" s="680"/>
      <c r="DY14" s="680"/>
      <c r="DZ14" s="680"/>
      <c r="EA14" s="680"/>
      <c r="EB14" s="680"/>
      <c r="EC14" s="689"/>
    </row>
    <row r="15" spans="2:143" ht="11.25" customHeight="1">
      <c r="B15" s="676" t="s">
        <v>259</v>
      </c>
      <c r="C15" s="677"/>
      <c r="D15" s="677"/>
      <c r="E15" s="677"/>
      <c r="F15" s="677"/>
      <c r="G15" s="677"/>
      <c r="H15" s="677"/>
      <c r="I15" s="677"/>
      <c r="J15" s="677"/>
      <c r="K15" s="677"/>
      <c r="L15" s="677"/>
      <c r="M15" s="677"/>
      <c r="N15" s="677"/>
      <c r="O15" s="677"/>
      <c r="P15" s="677"/>
      <c r="Q15" s="678"/>
      <c r="R15" s="679">
        <v>19346</v>
      </c>
      <c r="S15" s="680"/>
      <c r="T15" s="680"/>
      <c r="U15" s="680"/>
      <c r="V15" s="680"/>
      <c r="W15" s="680"/>
      <c r="X15" s="680"/>
      <c r="Y15" s="681"/>
      <c r="Z15" s="682">
        <v>0.4</v>
      </c>
      <c r="AA15" s="682"/>
      <c r="AB15" s="682"/>
      <c r="AC15" s="682"/>
      <c r="AD15" s="683">
        <v>19346</v>
      </c>
      <c r="AE15" s="683"/>
      <c r="AF15" s="683"/>
      <c r="AG15" s="683"/>
      <c r="AH15" s="683"/>
      <c r="AI15" s="683"/>
      <c r="AJ15" s="683"/>
      <c r="AK15" s="683"/>
      <c r="AL15" s="684">
        <v>0.7</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48851</v>
      </c>
      <c r="BH15" s="680"/>
      <c r="BI15" s="680"/>
      <c r="BJ15" s="680"/>
      <c r="BK15" s="680"/>
      <c r="BL15" s="680"/>
      <c r="BM15" s="680"/>
      <c r="BN15" s="681"/>
      <c r="BO15" s="682">
        <v>3.7</v>
      </c>
      <c r="BP15" s="682"/>
      <c r="BQ15" s="682"/>
      <c r="BR15" s="682"/>
      <c r="BS15" s="688" t="s">
        <v>234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299615</v>
      </c>
      <c r="CS15" s="680"/>
      <c r="CT15" s="680"/>
      <c r="CU15" s="680"/>
      <c r="CV15" s="680"/>
      <c r="CW15" s="680"/>
      <c r="CX15" s="680"/>
      <c r="CY15" s="681"/>
      <c r="CZ15" s="682">
        <v>6.7</v>
      </c>
      <c r="DA15" s="682"/>
      <c r="DB15" s="682"/>
      <c r="DC15" s="682"/>
      <c r="DD15" s="688">
        <v>3634</v>
      </c>
      <c r="DE15" s="680"/>
      <c r="DF15" s="680"/>
      <c r="DG15" s="680"/>
      <c r="DH15" s="680"/>
      <c r="DI15" s="680"/>
      <c r="DJ15" s="680"/>
      <c r="DK15" s="680"/>
      <c r="DL15" s="680"/>
      <c r="DM15" s="680"/>
      <c r="DN15" s="680"/>
      <c r="DO15" s="680"/>
      <c r="DP15" s="681"/>
      <c r="DQ15" s="688">
        <v>291650</v>
      </c>
      <c r="DR15" s="680"/>
      <c r="DS15" s="680"/>
      <c r="DT15" s="680"/>
      <c r="DU15" s="680"/>
      <c r="DV15" s="680"/>
      <c r="DW15" s="680"/>
      <c r="DX15" s="680"/>
      <c r="DY15" s="680"/>
      <c r="DZ15" s="680"/>
      <c r="EA15" s="680"/>
      <c r="EB15" s="680"/>
      <c r="EC15" s="689"/>
    </row>
    <row r="16" spans="2:143" ht="11.25" customHeight="1">
      <c r="B16" s="676" t="s">
        <v>262</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234</v>
      </c>
      <c r="AA16" s="682"/>
      <c r="AB16" s="682"/>
      <c r="AC16" s="682"/>
      <c r="AD16" s="683" t="s">
        <v>127</v>
      </c>
      <c r="AE16" s="683"/>
      <c r="AF16" s="683"/>
      <c r="AG16" s="683"/>
      <c r="AH16" s="683"/>
      <c r="AI16" s="683"/>
      <c r="AJ16" s="683"/>
      <c r="AK16" s="683"/>
      <c r="AL16" s="684" t="s">
        <v>127</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136</v>
      </c>
      <c r="BH16" s="680"/>
      <c r="BI16" s="680"/>
      <c r="BJ16" s="680"/>
      <c r="BK16" s="680"/>
      <c r="BL16" s="680"/>
      <c r="BM16" s="680"/>
      <c r="BN16" s="681"/>
      <c r="BO16" s="682" t="s">
        <v>234</v>
      </c>
      <c r="BP16" s="682"/>
      <c r="BQ16" s="682"/>
      <c r="BR16" s="682"/>
      <c r="BS16" s="688" t="s">
        <v>136</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234</v>
      </c>
      <c r="DA16" s="682"/>
      <c r="DB16" s="682"/>
      <c r="DC16" s="682"/>
      <c r="DD16" s="688" t="s">
        <v>127</v>
      </c>
      <c r="DE16" s="680"/>
      <c r="DF16" s="680"/>
      <c r="DG16" s="680"/>
      <c r="DH16" s="680"/>
      <c r="DI16" s="680"/>
      <c r="DJ16" s="680"/>
      <c r="DK16" s="680"/>
      <c r="DL16" s="680"/>
      <c r="DM16" s="680"/>
      <c r="DN16" s="680"/>
      <c r="DO16" s="680"/>
      <c r="DP16" s="681"/>
      <c r="DQ16" s="688" t="s">
        <v>234</v>
      </c>
      <c r="DR16" s="680"/>
      <c r="DS16" s="680"/>
      <c r="DT16" s="680"/>
      <c r="DU16" s="680"/>
      <c r="DV16" s="680"/>
      <c r="DW16" s="680"/>
      <c r="DX16" s="680"/>
      <c r="DY16" s="680"/>
      <c r="DZ16" s="680"/>
      <c r="EA16" s="680"/>
      <c r="EB16" s="680"/>
      <c r="EC16" s="689"/>
    </row>
    <row r="17" spans="2:133" ht="11.25" customHeight="1">
      <c r="B17" s="676" t="s">
        <v>265</v>
      </c>
      <c r="C17" s="677"/>
      <c r="D17" s="677"/>
      <c r="E17" s="677"/>
      <c r="F17" s="677"/>
      <c r="G17" s="677"/>
      <c r="H17" s="677"/>
      <c r="I17" s="677"/>
      <c r="J17" s="677"/>
      <c r="K17" s="677"/>
      <c r="L17" s="677"/>
      <c r="M17" s="677"/>
      <c r="N17" s="677"/>
      <c r="O17" s="677"/>
      <c r="P17" s="677"/>
      <c r="Q17" s="678"/>
      <c r="R17" s="679">
        <v>4989</v>
      </c>
      <c r="S17" s="680"/>
      <c r="T17" s="680"/>
      <c r="U17" s="680"/>
      <c r="V17" s="680"/>
      <c r="W17" s="680"/>
      <c r="X17" s="680"/>
      <c r="Y17" s="681"/>
      <c r="Z17" s="682">
        <v>0.1</v>
      </c>
      <c r="AA17" s="682"/>
      <c r="AB17" s="682"/>
      <c r="AC17" s="682"/>
      <c r="AD17" s="683">
        <v>4989</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234</v>
      </c>
      <c r="BH17" s="680"/>
      <c r="BI17" s="680"/>
      <c r="BJ17" s="680"/>
      <c r="BK17" s="680"/>
      <c r="BL17" s="680"/>
      <c r="BM17" s="680"/>
      <c r="BN17" s="681"/>
      <c r="BO17" s="682" t="s">
        <v>127</v>
      </c>
      <c r="BP17" s="682"/>
      <c r="BQ17" s="682"/>
      <c r="BR17" s="682"/>
      <c r="BS17" s="688" t="s">
        <v>234</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259969</v>
      </c>
      <c r="CS17" s="680"/>
      <c r="CT17" s="680"/>
      <c r="CU17" s="680"/>
      <c r="CV17" s="680"/>
      <c r="CW17" s="680"/>
      <c r="CX17" s="680"/>
      <c r="CY17" s="681"/>
      <c r="CZ17" s="682">
        <v>5.8</v>
      </c>
      <c r="DA17" s="682"/>
      <c r="DB17" s="682"/>
      <c r="DC17" s="682"/>
      <c r="DD17" s="688" t="s">
        <v>127</v>
      </c>
      <c r="DE17" s="680"/>
      <c r="DF17" s="680"/>
      <c r="DG17" s="680"/>
      <c r="DH17" s="680"/>
      <c r="DI17" s="680"/>
      <c r="DJ17" s="680"/>
      <c r="DK17" s="680"/>
      <c r="DL17" s="680"/>
      <c r="DM17" s="680"/>
      <c r="DN17" s="680"/>
      <c r="DO17" s="680"/>
      <c r="DP17" s="681"/>
      <c r="DQ17" s="688">
        <v>259969</v>
      </c>
      <c r="DR17" s="680"/>
      <c r="DS17" s="680"/>
      <c r="DT17" s="680"/>
      <c r="DU17" s="680"/>
      <c r="DV17" s="680"/>
      <c r="DW17" s="680"/>
      <c r="DX17" s="680"/>
      <c r="DY17" s="680"/>
      <c r="DZ17" s="680"/>
      <c r="EA17" s="680"/>
      <c r="EB17" s="680"/>
      <c r="EC17" s="689"/>
    </row>
    <row r="18" spans="2:133" ht="11.25" customHeight="1">
      <c r="B18" s="676" t="s">
        <v>268</v>
      </c>
      <c r="C18" s="677"/>
      <c r="D18" s="677"/>
      <c r="E18" s="677"/>
      <c r="F18" s="677"/>
      <c r="G18" s="677"/>
      <c r="H18" s="677"/>
      <c r="I18" s="677"/>
      <c r="J18" s="677"/>
      <c r="K18" s="677"/>
      <c r="L18" s="677"/>
      <c r="M18" s="677"/>
      <c r="N18" s="677"/>
      <c r="O18" s="677"/>
      <c r="P18" s="677"/>
      <c r="Q18" s="678"/>
      <c r="R18" s="679">
        <v>1173482</v>
      </c>
      <c r="S18" s="680"/>
      <c r="T18" s="680"/>
      <c r="U18" s="680"/>
      <c r="V18" s="680"/>
      <c r="W18" s="680"/>
      <c r="X18" s="680"/>
      <c r="Y18" s="681"/>
      <c r="Z18" s="682">
        <v>24.2</v>
      </c>
      <c r="AA18" s="682"/>
      <c r="AB18" s="682"/>
      <c r="AC18" s="682"/>
      <c r="AD18" s="683">
        <v>1109746</v>
      </c>
      <c r="AE18" s="683"/>
      <c r="AF18" s="683"/>
      <c r="AG18" s="683"/>
      <c r="AH18" s="683"/>
      <c r="AI18" s="683"/>
      <c r="AJ18" s="683"/>
      <c r="AK18" s="683"/>
      <c r="AL18" s="684">
        <v>39.9</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234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136</v>
      </c>
      <c r="CS18" s="680"/>
      <c r="CT18" s="680"/>
      <c r="CU18" s="680"/>
      <c r="CV18" s="680"/>
      <c r="CW18" s="680"/>
      <c r="CX18" s="680"/>
      <c r="CY18" s="681"/>
      <c r="CZ18" s="682" t="s">
        <v>127</v>
      </c>
      <c r="DA18" s="682"/>
      <c r="DB18" s="682"/>
      <c r="DC18" s="682"/>
      <c r="DD18" s="688" t="s">
        <v>234</v>
      </c>
      <c r="DE18" s="680"/>
      <c r="DF18" s="680"/>
      <c r="DG18" s="680"/>
      <c r="DH18" s="680"/>
      <c r="DI18" s="680"/>
      <c r="DJ18" s="680"/>
      <c r="DK18" s="680"/>
      <c r="DL18" s="680"/>
      <c r="DM18" s="680"/>
      <c r="DN18" s="680"/>
      <c r="DO18" s="680"/>
      <c r="DP18" s="681"/>
      <c r="DQ18" s="688" t="s">
        <v>234</v>
      </c>
      <c r="DR18" s="680"/>
      <c r="DS18" s="680"/>
      <c r="DT18" s="680"/>
      <c r="DU18" s="680"/>
      <c r="DV18" s="680"/>
      <c r="DW18" s="680"/>
      <c r="DX18" s="680"/>
      <c r="DY18" s="680"/>
      <c r="DZ18" s="680"/>
      <c r="EA18" s="680"/>
      <c r="EB18" s="680"/>
      <c r="EC18" s="689"/>
    </row>
    <row r="19" spans="2:133" ht="11.25" customHeight="1">
      <c r="B19" s="676" t="s">
        <v>271</v>
      </c>
      <c r="C19" s="677"/>
      <c r="D19" s="677"/>
      <c r="E19" s="677"/>
      <c r="F19" s="677"/>
      <c r="G19" s="677"/>
      <c r="H19" s="677"/>
      <c r="I19" s="677"/>
      <c r="J19" s="677"/>
      <c r="K19" s="677"/>
      <c r="L19" s="677"/>
      <c r="M19" s="677"/>
      <c r="N19" s="677"/>
      <c r="O19" s="677"/>
      <c r="P19" s="677"/>
      <c r="Q19" s="678"/>
      <c r="R19" s="679">
        <v>1109746</v>
      </c>
      <c r="S19" s="680"/>
      <c r="T19" s="680"/>
      <c r="U19" s="680"/>
      <c r="V19" s="680"/>
      <c r="W19" s="680"/>
      <c r="X19" s="680"/>
      <c r="Y19" s="681"/>
      <c r="Z19" s="682">
        <v>22.9</v>
      </c>
      <c r="AA19" s="682"/>
      <c r="AB19" s="682"/>
      <c r="AC19" s="682"/>
      <c r="AD19" s="683">
        <v>1109746</v>
      </c>
      <c r="AE19" s="683"/>
      <c r="AF19" s="683"/>
      <c r="AG19" s="683"/>
      <c r="AH19" s="683"/>
      <c r="AI19" s="683"/>
      <c r="AJ19" s="683"/>
      <c r="AK19" s="683"/>
      <c r="AL19" s="684">
        <v>39.9</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234</v>
      </c>
      <c r="BH19" s="680"/>
      <c r="BI19" s="680"/>
      <c r="BJ19" s="680"/>
      <c r="BK19" s="680"/>
      <c r="BL19" s="680"/>
      <c r="BM19" s="680"/>
      <c r="BN19" s="681"/>
      <c r="BO19" s="682" t="s">
        <v>127</v>
      </c>
      <c r="BP19" s="682"/>
      <c r="BQ19" s="682"/>
      <c r="BR19" s="682"/>
      <c r="BS19" s="688" t="s">
        <v>127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234</v>
      </c>
      <c r="DA19" s="682"/>
      <c r="DB19" s="682"/>
      <c r="DC19" s="682"/>
      <c r="DD19" s="688" t="s">
        <v>127</v>
      </c>
      <c r="DE19" s="680"/>
      <c r="DF19" s="680"/>
      <c r="DG19" s="680"/>
      <c r="DH19" s="680"/>
      <c r="DI19" s="680"/>
      <c r="DJ19" s="680"/>
      <c r="DK19" s="680"/>
      <c r="DL19" s="680"/>
      <c r="DM19" s="680"/>
      <c r="DN19" s="680"/>
      <c r="DO19" s="680"/>
      <c r="DP19" s="681"/>
      <c r="DQ19" s="688" t="s">
        <v>234</v>
      </c>
      <c r="DR19" s="680"/>
      <c r="DS19" s="680"/>
      <c r="DT19" s="680"/>
      <c r="DU19" s="680"/>
      <c r="DV19" s="680"/>
      <c r="DW19" s="680"/>
      <c r="DX19" s="680"/>
      <c r="DY19" s="680"/>
      <c r="DZ19" s="680"/>
      <c r="EA19" s="680"/>
      <c r="EB19" s="680"/>
      <c r="EC19" s="689"/>
    </row>
    <row r="20" spans="2:133" ht="11.25" customHeight="1">
      <c r="B20" s="676" t="s">
        <v>274</v>
      </c>
      <c r="C20" s="677"/>
      <c r="D20" s="677"/>
      <c r="E20" s="677"/>
      <c r="F20" s="677"/>
      <c r="G20" s="677"/>
      <c r="H20" s="677"/>
      <c r="I20" s="677"/>
      <c r="J20" s="677"/>
      <c r="K20" s="677"/>
      <c r="L20" s="677"/>
      <c r="M20" s="677"/>
      <c r="N20" s="677"/>
      <c r="O20" s="677"/>
      <c r="P20" s="677"/>
      <c r="Q20" s="678"/>
      <c r="R20" s="679">
        <v>63725</v>
      </c>
      <c r="S20" s="680"/>
      <c r="T20" s="680"/>
      <c r="U20" s="680"/>
      <c r="V20" s="680"/>
      <c r="W20" s="680"/>
      <c r="X20" s="680"/>
      <c r="Y20" s="681"/>
      <c r="Z20" s="682">
        <v>1.3</v>
      </c>
      <c r="AA20" s="682"/>
      <c r="AB20" s="682"/>
      <c r="AC20" s="682"/>
      <c r="AD20" s="683" t="s">
        <v>127</v>
      </c>
      <c r="AE20" s="683"/>
      <c r="AF20" s="683"/>
      <c r="AG20" s="683"/>
      <c r="AH20" s="683"/>
      <c r="AI20" s="683"/>
      <c r="AJ20" s="683"/>
      <c r="AK20" s="683"/>
      <c r="AL20" s="684" t="s">
        <v>234</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136</v>
      </c>
      <c r="BH20" s="680"/>
      <c r="BI20" s="680"/>
      <c r="BJ20" s="680"/>
      <c r="BK20" s="680"/>
      <c r="BL20" s="680"/>
      <c r="BM20" s="680"/>
      <c r="BN20" s="681"/>
      <c r="BO20" s="682" t="s">
        <v>127</v>
      </c>
      <c r="BP20" s="682"/>
      <c r="BQ20" s="682"/>
      <c r="BR20" s="682"/>
      <c r="BS20" s="688" t="s">
        <v>234</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4480704</v>
      </c>
      <c r="CS20" s="680"/>
      <c r="CT20" s="680"/>
      <c r="CU20" s="680"/>
      <c r="CV20" s="680"/>
      <c r="CW20" s="680"/>
      <c r="CX20" s="680"/>
      <c r="CY20" s="681"/>
      <c r="CZ20" s="682">
        <v>100</v>
      </c>
      <c r="DA20" s="682"/>
      <c r="DB20" s="682"/>
      <c r="DC20" s="682"/>
      <c r="DD20" s="688">
        <v>768982</v>
      </c>
      <c r="DE20" s="680"/>
      <c r="DF20" s="680"/>
      <c r="DG20" s="680"/>
      <c r="DH20" s="680"/>
      <c r="DI20" s="680"/>
      <c r="DJ20" s="680"/>
      <c r="DK20" s="680"/>
      <c r="DL20" s="680"/>
      <c r="DM20" s="680"/>
      <c r="DN20" s="680"/>
      <c r="DO20" s="680"/>
      <c r="DP20" s="681"/>
      <c r="DQ20" s="688">
        <v>3248951</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v>11</v>
      </c>
      <c r="S21" s="680"/>
      <c r="T21" s="680"/>
      <c r="U21" s="680"/>
      <c r="V21" s="680"/>
      <c r="W21" s="680"/>
      <c r="X21" s="680"/>
      <c r="Y21" s="681"/>
      <c r="Z21" s="682">
        <v>0</v>
      </c>
      <c r="AA21" s="682"/>
      <c r="AB21" s="682"/>
      <c r="AC21" s="682"/>
      <c r="AD21" s="683" t="s">
        <v>127</v>
      </c>
      <c r="AE21" s="683"/>
      <c r="AF21" s="683"/>
      <c r="AG21" s="683"/>
      <c r="AH21" s="683"/>
      <c r="AI21" s="683"/>
      <c r="AJ21" s="683"/>
      <c r="AK21" s="683"/>
      <c r="AL21" s="684" t="s">
        <v>127</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234</v>
      </c>
      <c r="BH21" s="680"/>
      <c r="BI21" s="680"/>
      <c r="BJ21" s="680"/>
      <c r="BK21" s="680"/>
      <c r="BL21" s="680"/>
      <c r="BM21" s="680"/>
      <c r="BN21" s="681"/>
      <c r="BO21" s="682" t="s">
        <v>127</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2823843</v>
      </c>
      <c r="S22" s="680"/>
      <c r="T22" s="680"/>
      <c r="U22" s="680"/>
      <c r="V22" s="680"/>
      <c r="W22" s="680"/>
      <c r="X22" s="680"/>
      <c r="Y22" s="681"/>
      <c r="Z22" s="682">
        <v>58.3</v>
      </c>
      <c r="AA22" s="682"/>
      <c r="AB22" s="682"/>
      <c r="AC22" s="682"/>
      <c r="AD22" s="683">
        <v>2760107</v>
      </c>
      <c r="AE22" s="683"/>
      <c r="AF22" s="683"/>
      <c r="AG22" s="683"/>
      <c r="AH22" s="683"/>
      <c r="AI22" s="683"/>
      <c r="AJ22" s="683"/>
      <c r="AK22" s="683"/>
      <c r="AL22" s="684">
        <v>99.1</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234</v>
      </c>
      <c r="BP22" s="682"/>
      <c r="BQ22" s="682"/>
      <c r="BR22" s="682"/>
      <c r="BS22" s="688" t="s">
        <v>127</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v>920</v>
      </c>
      <c r="S23" s="680"/>
      <c r="T23" s="680"/>
      <c r="U23" s="680"/>
      <c r="V23" s="680"/>
      <c r="W23" s="680"/>
      <c r="X23" s="680"/>
      <c r="Y23" s="681"/>
      <c r="Z23" s="682">
        <v>0</v>
      </c>
      <c r="AA23" s="682"/>
      <c r="AB23" s="682"/>
      <c r="AC23" s="682"/>
      <c r="AD23" s="683">
        <v>920</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136</v>
      </c>
      <c r="BH23" s="680"/>
      <c r="BI23" s="680"/>
      <c r="BJ23" s="680"/>
      <c r="BK23" s="680"/>
      <c r="BL23" s="680"/>
      <c r="BM23" s="680"/>
      <c r="BN23" s="681"/>
      <c r="BO23" s="682" t="s">
        <v>136</v>
      </c>
      <c r="BP23" s="682"/>
      <c r="BQ23" s="682"/>
      <c r="BR23" s="682"/>
      <c r="BS23" s="688" t="s">
        <v>234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52177</v>
      </c>
      <c r="S24" s="680"/>
      <c r="T24" s="680"/>
      <c r="U24" s="680"/>
      <c r="V24" s="680"/>
      <c r="W24" s="680"/>
      <c r="X24" s="680"/>
      <c r="Y24" s="681"/>
      <c r="Z24" s="682">
        <v>1.1000000000000001</v>
      </c>
      <c r="AA24" s="682"/>
      <c r="AB24" s="682"/>
      <c r="AC24" s="682"/>
      <c r="AD24" s="683" t="s">
        <v>234</v>
      </c>
      <c r="AE24" s="683"/>
      <c r="AF24" s="683"/>
      <c r="AG24" s="683"/>
      <c r="AH24" s="683"/>
      <c r="AI24" s="683"/>
      <c r="AJ24" s="683"/>
      <c r="AK24" s="683"/>
      <c r="AL24" s="684" t="s">
        <v>127</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1622209</v>
      </c>
      <c r="CS24" s="669"/>
      <c r="CT24" s="669"/>
      <c r="CU24" s="669"/>
      <c r="CV24" s="669"/>
      <c r="CW24" s="669"/>
      <c r="CX24" s="669"/>
      <c r="CY24" s="670"/>
      <c r="CZ24" s="673">
        <v>36.200000000000003</v>
      </c>
      <c r="DA24" s="674"/>
      <c r="DB24" s="674"/>
      <c r="DC24" s="693"/>
      <c r="DD24" s="712">
        <v>1192989</v>
      </c>
      <c r="DE24" s="669"/>
      <c r="DF24" s="669"/>
      <c r="DG24" s="669"/>
      <c r="DH24" s="669"/>
      <c r="DI24" s="669"/>
      <c r="DJ24" s="669"/>
      <c r="DK24" s="670"/>
      <c r="DL24" s="712">
        <v>1192201</v>
      </c>
      <c r="DM24" s="669"/>
      <c r="DN24" s="669"/>
      <c r="DO24" s="669"/>
      <c r="DP24" s="669"/>
      <c r="DQ24" s="669"/>
      <c r="DR24" s="669"/>
      <c r="DS24" s="669"/>
      <c r="DT24" s="669"/>
      <c r="DU24" s="669"/>
      <c r="DV24" s="670"/>
      <c r="DW24" s="673">
        <v>40.200000000000003</v>
      </c>
      <c r="DX24" s="674"/>
      <c r="DY24" s="674"/>
      <c r="DZ24" s="674"/>
      <c r="EA24" s="674"/>
      <c r="EB24" s="674"/>
      <c r="EC24" s="675"/>
    </row>
    <row r="25" spans="2:133" ht="11.25" customHeight="1">
      <c r="B25" s="676" t="s">
        <v>292</v>
      </c>
      <c r="C25" s="677"/>
      <c r="D25" s="677"/>
      <c r="E25" s="677"/>
      <c r="F25" s="677"/>
      <c r="G25" s="677"/>
      <c r="H25" s="677"/>
      <c r="I25" s="677"/>
      <c r="J25" s="677"/>
      <c r="K25" s="677"/>
      <c r="L25" s="677"/>
      <c r="M25" s="677"/>
      <c r="N25" s="677"/>
      <c r="O25" s="677"/>
      <c r="P25" s="677"/>
      <c r="Q25" s="678"/>
      <c r="R25" s="679">
        <v>38942</v>
      </c>
      <c r="S25" s="680"/>
      <c r="T25" s="680"/>
      <c r="U25" s="680"/>
      <c r="V25" s="680"/>
      <c r="W25" s="680"/>
      <c r="X25" s="680"/>
      <c r="Y25" s="681"/>
      <c r="Z25" s="682">
        <v>0.8</v>
      </c>
      <c r="AA25" s="682"/>
      <c r="AB25" s="682"/>
      <c r="AC25" s="682"/>
      <c r="AD25" s="683">
        <v>3309</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234</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814280</v>
      </c>
      <c r="CS25" s="715"/>
      <c r="CT25" s="715"/>
      <c r="CU25" s="715"/>
      <c r="CV25" s="715"/>
      <c r="CW25" s="715"/>
      <c r="CX25" s="715"/>
      <c r="CY25" s="716"/>
      <c r="CZ25" s="684">
        <v>18.2</v>
      </c>
      <c r="DA25" s="713"/>
      <c r="DB25" s="713"/>
      <c r="DC25" s="717"/>
      <c r="DD25" s="688">
        <v>749308</v>
      </c>
      <c r="DE25" s="715"/>
      <c r="DF25" s="715"/>
      <c r="DG25" s="715"/>
      <c r="DH25" s="715"/>
      <c r="DI25" s="715"/>
      <c r="DJ25" s="715"/>
      <c r="DK25" s="716"/>
      <c r="DL25" s="688">
        <v>748745</v>
      </c>
      <c r="DM25" s="715"/>
      <c r="DN25" s="715"/>
      <c r="DO25" s="715"/>
      <c r="DP25" s="715"/>
      <c r="DQ25" s="715"/>
      <c r="DR25" s="715"/>
      <c r="DS25" s="715"/>
      <c r="DT25" s="715"/>
      <c r="DU25" s="715"/>
      <c r="DV25" s="716"/>
      <c r="DW25" s="684">
        <v>25.3</v>
      </c>
      <c r="DX25" s="713"/>
      <c r="DY25" s="713"/>
      <c r="DZ25" s="713"/>
      <c r="EA25" s="713"/>
      <c r="EB25" s="713"/>
      <c r="EC25" s="714"/>
    </row>
    <row r="26" spans="2:133" ht="11.25" customHeight="1">
      <c r="B26" s="676" t="s">
        <v>295</v>
      </c>
      <c r="C26" s="677"/>
      <c r="D26" s="677"/>
      <c r="E26" s="677"/>
      <c r="F26" s="677"/>
      <c r="G26" s="677"/>
      <c r="H26" s="677"/>
      <c r="I26" s="677"/>
      <c r="J26" s="677"/>
      <c r="K26" s="677"/>
      <c r="L26" s="677"/>
      <c r="M26" s="677"/>
      <c r="N26" s="677"/>
      <c r="O26" s="677"/>
      <c r="P26" s="677"/>
      <c r="Q26" s="678"/>
      <c r="R26" s="679">
        <v>13476</v>
      </c>
      <c r="S26" s="680"/>
      <c r="T26" s="680"/>
      <c r="U26" s="680"/>
      <c r="V26" s="680"/>
      <c r="W26" s="680"/>
      <c r="X26" s="680"/>
      <c r="Y26" s="681"/>
      <c r="Z26" s="682">
        <v>0.3</v>
      </c>
      <c r="AA26" s="682"/>
      <c r="AB26" s="682"/>
      <c r="AC26" s="682"/>
      <c r="AD26" s="683">
        <v>1</v>
      </c>
      <c r="AE26" s="683"/>
      <c r="AF26" s="683"/>
      <c r="AG26" s="683"/>
      <c r="AH26" s="683"/>
      <c r="AI26" s="683"/>
      <c r="AJ26" s="683"/>
      <c r="AK26" s="683"/>
      <c r="AL26" s="684">
        <v>0</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136</v>
      </c>
      <c r="BP26" s="682"/>
      <c r="BQ26" s="682"/>
      <c r="BR26" s="682"/>
      <c r="BS26" s="688" t="s">
        <v>136</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534843</v>
      </c>
      <c r="CS26" s="680"/>
      <c r="CT26" s="680"/>
      <c r="CU26" s="680"/>
      <c r="CV26" s="680"/>
      <c r="CW26" s="680"/>
      <c r="CX26" s="680"/>
      <c r="CY26" s="681"/>
      <c r="CZ26" s="684">
        <v>11.9</v>
      </c>
      <c r="DA26" s="713"/>
      <c r="DB26" s="713"/>
      <c r="DC26" s="717"/>
      <c r="DD26" s="688">
        <v>474088</v>
      </c>
      <c r="DE26" s="680"/>
      <c r="DF26" s="680"/>
      <c r="DG26" s="680"/>
      <c r="DH26" s="680"/>
      <c r="DI26" s="680"/>
      <c r="DJ26" s="680"/>
      <c r="DK26" s="681"/>
      <c r="DL26" s="688" t="s">
        <v>127</v>
      </c>
      <c r="DM26" s="680"/>
      <c r="DN26" s="680"/>
      <c r="DO26" s="680"/>
      <c r="DP26" s="680"/>
      <c r="DQ26" s="680"/>
      <c r="DR26" s="680"/>
      <c r="DS26" s="680"/>
      <c r="DT26" s="680"/>
      <c r="DU26" s="680"/>
      <c r="DV26" s="681"/>
      <c r="DW26" s="684" t="s">
        <v>136</v>
      </c>
      <c r="DX26" s="713"/>
      <c r="DY26" s="713"/>
      <c r="DZ26" s="713"/>
      <c r="EA26" s="713"/>
      <c r="EB26" s="713"/>
      <c r="EC26" s="714"/>
    </row>
    <row r="27" spans="2:133" ht="11.25" customHeight="1">
      <c r="B27" s="676" t="s">
        <v>298</v>
      </c>
      <c r="C27" s="677"/>
      <c r="D27" s="677"/>
      <c r="E27" s="677"/>
      <c r="F27" s="677"/>
      <c r="G27" s="677"/>
      <c r="H27" s="677"/>
      <c r="I27" s="677"/>
      <c r="J27" s="677"/>
      <c r="K27" s="677"/>
      <c r="L27" s="677"/>
      <c r="M27" s="677"/>
      <c r="N27" s="677"/>
      <c r="O27" s="677"/>
      <c r="P27" s="677"/>
      <c r="Q27" s="678"/>
      <c r="R27" s="679">
        <v>549792</v>
      </c>
      <c r="S27" s="680"/>
      <c r="T27" s="680"/>
      <c r="U27" s="680"/>
      <c r="V27" s="680"/>
      <c r="W27" s="680"/>
      <c r="X27" s="680"/>
      <c r="Y27" s="681"/>
      <c r="Z27" s="682">
        <v>11.3</v>
      </c>
      <c r="AA27" s="682"/>
      <c r="AB27" s="682"/>
      <c r="AC27" s="682"/>
      <c r="AD27" s="683" t="s">
        <v>234</v>
      </c>
      <c r="AE27" s="683"/>
      <c r="AF27" s="683"/>
      <c r="AG27" s="683"/>
      <c r="AH27" s="683"/>
      <c r="AI27" s="683"/>
      <c r="AJ27" s="683"/>
      <c r="AK27" s="683"/>
      <c r="AL27" s="684" t="s">
        <v>136</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1334054</v>
      </c>
      <c r="BH27" s="680"/>
      <c r="BI27" s="680"/>
      <c r="BJ27" s="680"/>
      <c r="BK27" s="680"/>
      <c r="BL27" s="680"/>
      <c r="BM27" s="680"/>
      <c r="BN27" s="681"/>
      <c r="BO27" s="682">
        <v>100</v>
      </c>
      <c r="BP27" s="682"/>
      <c r="BQ27" s="682"/>
      <c r="BR27" s="682"/>
      <c r="BS27" s="688">
        <v>114</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547960</v>
      </c>
      <c r="CS27" s="715"/>
      <c r="CT27" s="715"/>
      <c r="CU27" s="715"/>
      <c r="CV27" s="715"/>
      <c r="CW27" s="715"/>
      <c r="CX27" s="715"/>
      <c r="CY27" s="716"/>
      <c r="CZ27" s="684">
        <v>12.2</v>
      </c>
      <c r="DA27" s="713"/>
      <c r="DB27" s="713"/>
      <c r="DC27" s="717"/>
      <c r="DD27" s="688">
        <v>183712</v>
      </c>
      <c r="DE27" s="715"/>
      <c r="DF27" s="715"/>
      <c r="DG27" s="715"/>
      <c r="DH27" s="715"/>
      <c r="DI27" s="715"/>
      <c r="DJ27" s="715"/>
      <c r="DK27" s="716"/>
      <c r="DL27" s="688">
        <v>183487</v>
      </c>
      <c r="DM27" s="715"/>
      <c r="DN27" s="715"/>
      <c r="DO27" s="715"/>
      <c r="DP27" s="715"/>
      <c r="DQ27" s="715"/>
      <c r="DR27" s="715"/>
      <c r="DS27" s="715"/>
      <c r="DT27" s="715"/>
      <c r="DU27" s="715"/>
      <c r="DV27" s="716"/>
      <c r="DW27" s="684">
        <v>6.2</v>
      </c>
      <c r="DX27" s="713"/>
      <c r="DY27" s="713"/>
      <c r="DZ27" s="713"/>
      <c r="EA27" s="713"/>
      <c r="EB27" s="713"/>
      <c r="EC27" s="714"/>
    </row>
    <row r="28" spans="2:133" ht="11.25" customHeight="1">
      <c r="B28" s="721" t="s">
        <v>301</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136</v>
      </c>
      <c r="AA28" s="682"/>
      <c r="AB28" s="682"/>
      <c r="AC28" s="682"/>
      <c r="AD28" s="683" t="s">
        <v>127</v>
      </c>
      <c r="AE28" s="683"/>
      <c r="AF28" s="683"/>
      <c r="AG28" s="683"/>
      <c r="AH28" s="683"/>
      <c r="AI28" s="683"/>
      <c r="AJ28" s="683"/>
      <c r="AK28" s="683"/>
      <c r="AL28" s="684" t="s">
        <v>234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259969</v>
      </c>
      <c r="CS28" s="680"/>
      <c r="CT28" s="680"/>
      <c r="CU28" s="680"/>
      <c r="CV28" s="680"/>
      <c r="CW28" s="680"/>
      <c r="CX28" s="680"/>
      <c r="CY28" s="681"/>
      <c r="CZ28" s="684">
        <v>5.8</v>
      </c>
      <c r="DA28" s="713"/>
      <c r="DB28" s="713"/>
      <c r="DC28" s="717"/>
      <c r="DD28" s="688">
        <v>259969</v>
      </c>
      <c r="DE28" s="680"/>
      <c r="DF28" s="680"/>
      <c r="DG28" s="680"/>
      <c r="DH28" s="680"/>
      <c r="DI28" s="680"/>
      <c r="DJ28" s="680"/>
      <c r="DK28" s="681"/>
      <c r="DL28" s="688">
        <v>259969</v>
      </c>
      <c r="DM28" s="680"/>
      <c r="DN28" s="680"/>
      <c r="DO28" s="680"/>
      <c r="DP28" s="680"/>
      <c r="DQ28" s="680"/>
      <c r="DR28" s="680"/>
      <c r="DS28" s="680"/>
      <c r="DT28" s="680"/>
      <c r="DU28" s="680"/>
      <c r="DV28" s="681"/>
      <c r="DW28" s="684">
        <v>8.8000000000000007</v>
      </c>
      <c r="DX28" s="713"/>
      <c r="DY28" s="713"/>
      <c r="DZ28" s="713"/>
      <c r="EA28" s="713"/>
      <c r="EB28" s="713"/>
      <c r="EC28" s="714"/>
    </row>
    <row r="29" spans="2:133" ht="11.25" customHeight="1">
      <c r="B29" s="676" t="s">
        <v>303</v>
      </c>
      <c r="C29" s="677"/>
      <c r="D29" s="677"/>
      <c r="E29" s="677"/>
      <c r="F29" s="677"/>
      <c r="G29" s="677"/>
      <c r="H29" s="677"/>
      <c r="I29" s="677"/>
      <c r="J29" s="677"/>
      <c r="K29" s="677"/>
      <c r="L29" s="677"/>
      <c r="M29" s="677"/>
      <c r="N29" s="677"/>
      <c r="O29" s="677"/>
      <c r="P29" s="677"/>
      <c r="Q29" s="678"/>
      <c r="R29" s="679">
        <v>241543</v>
      </c>
      <c r="S29" s="680"/>
      <c r="T29" s="680"/>
      <c r="U29" s="680"/>
      <c r="V29" s="680"/>
      <c r="W29" s="680"/>
      <c r="X29" s="680"/>
      <c r="Y29" s="681"/>
      <c r="Z29" s="682">
        <v>5</v>
      </c>
      <c r="AA29" s="682"/>
      <c r="AB29" s="682"/>
      <c r="AC29" s="682"/>
      <c r="AD29" s="683" t="s">
        <v>136</v>
      </c>
      <c r="AE29" s="683"/>
      <c r="AF29" s="683"/>
      <c r="AG29" s="683"/>
      <c r="AH29" s="683"/>
      <c r="AI29" s="683"/>
      <c r="AJ29" s="683"/>
      <c r="AK29" s="683"/>
      <c r="AL29" s="684" t="s">
        <v>127</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68</v>
      </c>
      <c r="CG29" s="695"/>
      <c r="CH29" s="695"/>
      <c r="CI29" s="695"/>
      <c r="CJ29" s="695"/>
      <c r="CK29" s="695"/>
      <c r="CL29" s="695"/>
      <c r="CM29" s="695"/>
      <c r="CN29" s="695"/>
      <c r="CO29" s="695"/>
      <c r="CP29" s="695"/>
      <c r="CQ29" s="696"/>
      <c r="CR29" s="679">
        <v>259969</v>
      </c>
      <c r="CS29" s="715"/>
      <c r="CT29" s="715"/>
      <c r="CU29" s="715"/>
      <c r="CV29" s="715"/>
      <c r="CW29" s="715"/>
      <c r="CX29" s="715"/>
      <c r="CY29" s="716"/>
      <c r="CZ29" s="684">
        <v>5.8</v>
      </c>
      <c r="DA29" s="713"/>
      <c r="DB29" s="713"/>
      <c r="DC29" s="717"/>
      <c r="DD29" s="688">
        <v>259969</v>
      </c>
      <c r="DE29" s="715"/>
      <c r="DF29" s="715"/>
      <c r="DG29" s="715"/>
      <c r="DH29" s="715"/>
      <c r="DI29" s="715"/>
      <c r="DJ29" s="715"/>
      <c r="DK29" s="716"/>
      <c r="DL29" s="688">
        <v>259969</v>
      </c>
      <c r="DM29" s="715"/>
      <c r="DN29" s="715"/>
      <c r="DO29" s="715"/>
      <c r="DP29" s="715"/>
      <c r="DQ29" s="715"/>
      <c r="DR29" s="715"/>
      <c r="DS29" s="715"/>
      <c r="DT29" s="715"/>
      <c r="DU29" s="715"/>
      <c r="DV29" s="716"/>
      <c r="DW29" s="684">
        <v>8.8000000000000007</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10110</v>
      </c>
      <c r="S30" s="680"/>
      <c r="T30" s="680"/>
      <c r="U30" s="680"/>
      <c r="V30" s="680"/>
      <c r="W30" s="680"/>
      <c r="X30" s="680"/>
      <c r="Y30" s="681"/>
      <c r="Z30" s="682">
        <v>0.2</v>
      </c>
      <c r="AA30" s="682"/>
      <c r="AB30" s="682"/>
      <c r="AC30" s="682"/>
      <c r="AD30" s="683">
        <v>6627</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187</v>
      </c>
      <c r="AY30" s="666"/>
      <c r="AZ30" s="666"/>
      <c r="BA30" s="666"/>
      <c r="BB30" s="666"/>
      <c r="BC30" s="666"/>
      <c r="BD30" s="666"/>
      <c r="BE30" s="666"/>
      <c r="BF30" s="667"/>
      <c r="BG30" s="739">
        <v>99.3</v>
      </c>
      <c r="BH30" s="740"/>
      <c r="BI30" s="740"/>
      <c r="BJ30" s="740"/>
      <c r="BK30" s="740"/>
      <c r="BL30" s="740"/>
      <c r="BM30" s="674">
        <v>97.6</v>
      </c>
      <c r="BN30" s="740"/>
      <c r="BO30" s="740"/>
      <c r="BP30" s="740"/>
      <c r="BQ30" s="741"/>
      <c r="BR30" s="739">
        <v>98.9</v>
      </c>
      <c r="BS30" s="740"/>
      <c r="BT30" s="740"/>
      <c r="BU30" s="740"/>
      <c r="BV30" s="740"/>
      <c r="BW30" s="740"/>
      <c r="BX30" s="674">
        <v>97.4</v>
      </c>
      <c r="BY30" s="740"/>
      <c r="BZ30" s="740"/>
      <c r="CA30" s="740"/>
      <c r="CB30" s="741"/>
      <c r="CD30" s="744"/>
      <c r="CE30" s="745"/>
      <c r="CF30" s="694" t="s">
        <v>310</v>
      </c>
      <c r="CG30" s="695"/>
      <c r="CH30" s="695"/>
      <c r="CI30" s="695"/>
      <c r="CJ30" s="695"/>
      <c r="CK30" s="695"/>
      <c r="CL30" s="695"/>
      <c r="CM30" s="695"/>
      <c r="CN30" s="695"/>
      <c r="CO30" s="695"/>
      <c r="CP30" s="695"/>
      <c r="CQ30" s="696"/>
      <c r="CR30" s="679">
        <v>244005</v>
      </c>
      <c r="CS30" s="680"/>
      <c r="CT30" s="680"/>
      <c r="CU30" s="680"/>
      <c r="CV30" s="680"/>
      <c r="CW30" s="680"/>
      <c r="CX30" s="680"/>
      <c r="CY30" s="681"/>
      <c r="CZ30" s="684">
        <v>5.4</v>
      </c>
      <c r="DA30" s="713"/>
      <c r="DB30" s="713"/>
      <c r="DC30" s="717"/>
      <c r="DD30" s="688">
        <v>244005</v>
      </c>
      <c r="DE30" s="680"/>
      <c r="DF30" s="680"/>
      <c r="DG30" s="680"/>
      <c r="DH30" s="680"/>
      <c r="DI30" s="680"/>
      <c r="DJ30" s="680"/>
      <c r="DK30" s="681"/>
      <c r="DL30" s="688">
        <v>244005</v>
      </c>
      <c r="DM30" s="680"/>
      <c r="DN30" s="680"/>
      <c r="DO30" s="680"/>
      <c r="DP30" s="680"/>
      <c r="DQ30" s="680"/>
      <c r="DR30" s="680"/>
      <c r="DS30" s="680"/>
      <c r="DT30" s="680"/>
      <c r="DU30" s="680"/>
      <c r="DV30" s="681"/>
      <c r="DW30" s="684">
        <v>8.1999999999999993</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9441</v>
      </c>
      <c r="S31" s="680"/>
      <c r="T31" s="680"/>
      <c r="U31" s="680"/>
      <c r="V31" s="680"/>
      <c r="W31" s="680"/>
      <c r="X31" s="680"/>
      <c r="Y31" s="681"/>
      <c r="Z31" s="682">
        <v>0.2</v>
      </c>
      <c r="AA31" s="682"/>
      <c r="AB31" s="682"/>
      <c r="AC31" s="682"/>
      <c r="AD31" s="683" t="s">
        <v>127</v>
      </c>
      <c r="AE31" s="683"/>
      <c r="AF31" s="683"/>
      <c r="AG31" s="683"/>
      <c r="AH31" s="683"/>
      <c r="AI31" s="683"/>
      <c r="AJ31" s="683"/>
      <c r="AK31" s="683"/>
      <c r="AL31" s="684" t="s">
        <v>234</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99.1</v>
      </c>
      <c r="BH31" s="715"/>
      <c r="BI31" s="715"/>
      <c r="BJ31" s="715"/>
      <c r="BK31" s="715"/>
      <c r="BL31" s="715"/>
      <c r="BM31" s="685">
        <v>97.2</v>
      </c>
      <c r="BN31" s="737"/>
      <c r="BO31" s="737"/>
      <c r="BP31" s="737"/>
      <c r="BQ31" s="738"/>
      <c r="BR31" s="736">
        <v>98.6</v>
      </c>
      <c r="BS31" s="715"/>
      <c r="BT31" s="715"/>
      <c r="BU31" s="715"/>
      <c r="BV31" s="715"/>
      <c r="BW31" s="715"/>
      <c r="BX31" s="685">
        <v>97.3</v>
      </c>
      <c r="BY31" s="737"/>
      <c r="BZ31" s="737"/>
      <c r="CA31" s="737"/>
      <c r="CB31" s="738"/>
      <c r="CD31" s="744"/>
      <c r="CE31" s="745"/>
      <c r="CF31" s="694" t="s">
        <v>314</v>
      </c>
      <c r="CG31" s="695"/>
      <c r="CH31" s="695"/>
      <c r="CI31" s="695"/>
      <c r="CJ31" s="695"/>
      <c r="CK31" s="695"/>
      <c r="CL31" s="695"/>
      <c r="CM31" s="695"/>
      <c r="CN31" s="695"/>
      <c r="CO31" s="695"/>
      <c r="CP31" s="695"/>
      <c r="CQ31" s="696"/>
      <c r="CR31" s="679">
        <v>15964</v>
      </c>
      <c r="CS31" s="715"/>
      <c r="CT31" s="715"/>
      <c r="CU31" s="715"/>
      <c r="CV31" s="715"/>
      <c r="CW31" s="715"/>
      <c r="CX31" s="715"/>
      <c r="CY31" s="716"/>
      <c r="CZ31" s="684">
        <v>0.4</v>
      </c>
      <c r="DA31" s="713"/>
      <c r="DB31" s="713"/>
      <c r="DC31" s="717"/>
      <c r="DD31" s="688">
        <v>15964</v>
      </c>
      <c r="DE31" s="715"/>
      <c r="DF31" s="715"/>
      <c r="DG31" s="715"/>
      <c r="DH31" s="715"/>
      <c r="DI31" s="715"/>
      <c r="DJ31" s="715"/>
      <c r="DK31" s="716"/>
      <c r="DL31" s="688">
        <v>15964</v>
      </c>
      <c r="DM31" s="715"/>
      <c r="DN31" s="715"/>
      <c r="DO31" s="715"/>
      <c r="DP31" s="715"/>
      <c r="DQ31" s="715"/>
      <c r="DR31" s="715"/>
      <c r="DS31" s="715"/>
      <c r="DT31" s="715"/>
      <c r="DU31" s="715"/>
      <c r="DV31" s="716"/>
      <c r="DW31" s="684">
        <v>0.5</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243355</v>
      </c>
      <c r="S32" s="680"/>
      <c r="T32" s="680"/>
      <c r="U32" s="680"/>
      <c r="V32" s="680"/>
      <c r="W32" s="680"/>
      <c r="X32" s="680"/>
      <c r="Y32" s="681"/>
      <c r="Z32" s="682">
        <v>5</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99.4</v>
      </c>
      <c r="BH32" s="749"/>
      <c r="BI32" s="749"/>
      <c r="BJ32" s="749"/>
      <c r="BK32" s="749"/>
      <c r="BL32" s="749"/>
      <c r="BM32" s="750">
        <v>97.8</v>
      </c>
      <c r="BN32" s="749"/>
      <c r="BO32" s="749"/>
      <c r="BP32" s="749"/>
      <c r="BQ32" s="751"/>
      <c r="BR32" s="748">
        <v>99</v>
      </c>
      <c r="BS32" s="749"/>
      <c r="BT32" s="749"/>
      <c r="BU32" s="749"/>
      <c r="BV32" s="749"/>
      <c r="BW32" s="749"/>
      <c r="BX32" s="750">
        <v>97.2</v>
      </c>
      <c r="BY32" s="749"/>
      <c r="BZ32" s="749"/>
      <c r="CA32" s="749"/>
      <c r="CB32" s="751"/>
      <c r="CD32" s="746"/>
      <c r="CE32" s="747"/>
      <c r="CF32" s="694" t="s">
        <v>317</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136</v>
      </c>
      <c r="DA32" s="713"/>
      <c r="DB32" s="713"/>
      <c r="DC32" s="717"/>
      <c r="DD32" s="688" t="s">
        <v>234</v>
      </c>
      <c r="DE32" s="680"/>
      <c r="DF32" s="680"/>
      <c r="DG32" s="680"/>
      <c r="DH32" s="680"/>
      <c r="DI32" s="680"/>
      <c r="DJ32" s="680"/>
      <c r="DK32" s="681"/>
      <c r="DL32" s="688" t="s">
        <v>136</v>
      </c>
      <c r="DM32" s="680"/>
      <c r="DN32" s="680"/>
      <c r="DO32" s="680"/>
      <c r="DP32" s="680"/>
      <c r="DQ32" s="680"/>
      <c r="DR32" s="680"/>
      <c r="DS32" s="680"/>
      <c r="DT32" s="680"/>
      <c r="DU32" s="680"/>
      <c r="DV32" s="681"/>
      <c r="DW32" s="684" t="s">
        <v>234</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329244</v>
      </c>
      <c r="S33" s="680"/>
      <c r="T33" s="680"/>
      <c r="U33" s="680"/>
      <c r="V33" s="680"/>
      <c r="W33" s="680"/>
      <c r="X33" s="680"/>
      <c r="Y33" s="681"/>
      <c r="Z33" s="682">
        <v>6.8</v>
      </c>
      <c r="AA33" s="682"/>
      <c r="AB33" s="682"/>
      <c r="AC33" s="682"/>
      <c r="AD33" s="683" t="s">
        <v>127</v>
      </c>
      <c r="AE33" s="683"/>
      <c r="AF33" s="683"/>
      <c r="AG33" s="683"/>
      <c r="AH33" s="683"/>
      <c r="AI33" s="683"/>
      <c r="AJ33" s="683"/>
      <c r="AK33" s="683"/>
      <c r="AL33" s="684" t="s">
        <v>234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2089513</v>
      </c>
      <c r="CS33" s="715"/>
      <c r="CT33" s="715"/>
      <c r="CU33" s="715"/>
      <c r="CV33" s="715"/>
      <c r="CW33" s="715"/>
      <c r="CX33" s="715"/>
      <c r="CY33" s="716"/>
      <c r="CZ33" s="684">
        <v>46.6</v>
      </c>
      <c r="DA33" s="713"/>
      <c r="DB33" s="713"/>
      <c r="DC33" s="717"/>
      <c r="DD33" s="688">
        <v>1913253</v>
      </c>
      <c r="DE33" s="715"/>
      <c r="DF33" s="715"/>
      <c r="DG33" s="715"/>
      <c r="DH33" s="715"/>
      <c r="DI33" s="715"/>
      <c r="DJ33" s="715"/>
      <c r="DK33" s="716"/>
      <c r="DL33" s="688">
        <v>1442342</v>
      </c>
      <c r="DM33" s="715"/>
      <c r="DN33" s="715"/>
      <c r="DO33" s="715"/>
      <c r="DP33" s="715"/>
      <c r="DQ33" s="715"/>
      <c r="DR33" s="715"/>
      <c r="DS33" s="715"/>
      <c r="DT33" s="715"/>
      <c r="DU33" s="715"/>
      <c r="DV33" s="716"/>
      <c r="DW33" s="684">
        <v>48.7</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106570</v>
      </c>
      <c r="S34" s="680"/>
      <c r="T34" s="680"/>
      <c r="U34" s="680"/>
      <c r="V34" s="680"/>
      <c r="W34" s="680"/>
      <c r="X34" s="680"/>
      <c r="Y34" s="681"/>
      <c r="Z34" s="682">
        <v>2.2000000000000002</v>
      </c>
      <c r="AA34" s="682"/>
      <c r="AB34" s="682"/>
      <c r="AC34" s="682"/>
      <c r="AD34" s="683">
        <v>13484</v>
      </c>
      <c r="AE34" s="683"/>
      <c r="AF34" s="683"/>
      <c r="AG34" s="683"/>
      <c r="AH34" s="683"/>
      <c r="AI34" s="683"/>
      <c r="AJ34" s="683"/>
      <c r="AK34" s="683"/>
      <c r="AL34" s="684">
        <v>0.5</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496805</v>
      </c>
      <c r="CS34" s="680"/>
      <c r="CT34" s="680"/>
      <c r="CU34" s="680"/>
      <c r="CV34" s="680"/>
      <c r="CW34" s="680"/>
      <c r="CX34" s="680"/>
      <c r="CY34" s="681"/>
      <c r="CZ34" s="684">
        <v>11.1</v>
      </c>
      <c r="DA34" s="713"/>
      <c r="DB34" s="713"/>
      <c r="DC34" s="717"/>
      <c r="DD34" s="688">
        <v>436613</v>
      </c>
      <c r="DE34" s="680"/>
      <c r="DF34" s="680"/>
      <c r="DG34" s="680"/>
      <c r="DH34" s="680"/>
      <c r="DI34" s="680"/>
      <c r="DJ34" s="680"/>
      <c r="DK34" s="681"/>
      <c r="DL34" s="688">
        <v>409331</v>
      </c>
      <c r="DM34" s="680"/>
      <c r="DN34" s="680"/>
      <c r="DO34" s="680"/>
      <c r="DP34" s="680"/>
      <c r="DQ34" s="680"/>
      <c r="DR34" s="680"/>
      <c r="DS34" s="680"/>
      <c r="DT34" s="680"/>
      <c r="DU34" s="680"/>
      <c r="DV34" s="681"/>
      <c r="DW34" s="684">
        <v>13.8</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428078</v>
      </c>
      <c r="S35" s="680"/>
      <c r="T35" s="680"/>
      <c r="U35" s="680"/>
      <c r="V35" s="680"/>
      <c r="W35" s="680"/>
      <c r="X35" s="680"/>
      <c r="Y35" s="681"/>
      <c r="Z35" s="682">
        <v>8.8000000000000007</v>
      </c>
      <c r="AA35" s="682"/>
      <c r="AB35" s="682"/>
      <c r="AC35" s="682"/>
      <c r="AD35" s="683" t="s">
        <v>136</v>
      </c>
      <c r="AE35" s="683"/>
      <c r="AF35" s="683"/>
      <c r="AG35" s="683"/>
      <c r="AH35" s="683"/>
      <c r="AI35" s="683"/>
      <c r="AJ35" s="683"/>
      <c r="AK35" s="683"/>
      <c r="AL35" s="684" t="s">
        <v>234</v>
      </c>
      <c r="AM35" s="685"/>
      <c r="AN35" s="685"/>
      <c r="AO35" s="686"/>
      <c r="AP35" s="234"/>
      <c r="AQ35" s="752" t="s">
        <v>325</v>
      </c>
      <c r="AR35" s="753"/>
      <c r="AS35" s="753"/>
      <c r="AT35" s="753"/>
      <c r="AU35" s="753"/>
      <c r="AV35" s="753"/>
      <c r="AW35" s="753"/>
      <c r="AX35" s="753"/>
      <c r="AY35" s="754"/>
      <c r="AZ35" s="668">
        <v>582077</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53058</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22040</v>
      </c>
      <c r="CS35" s="715"/>
      <c r="CT35" s="715"/>
      <c r="CU35" s="715"/>
      <c r="CV35" s="715"/>
      <c r="CW35" s="715"/>
      <c r="CX35" s="715"/>
      <c r="CY35" s="716"/>
      <c r="CZ35" s="684">
        <v>0.5</v>
      </c>
      <c r="DA35" s="713"/>
      <c r="DB35" s="713"/>
      <c r="DC35" s="717"/>
      <c r="DD35" s="688">
        <v>18807</v>
      </c>
      <c r="DE35" s="715"/>
      <c r="DF35" s="715"/>
      <c r="DG35" s="715"/>
      <c r="DH35" s="715"/>
      <c r="DI35" s="715"/>
      <c r="DJ35" s="715"/>
      <c r="DK35" s="716"/>
      <c r="DL35" s="688">
        <v>17301</v>
      </c>
      <c r="DM35" s="715"/>
      <c r="DN35" s="715"/>
      <c r="DO35" s="715"/>
      <c r="DP35" s="715"/>
      <c r="DQ35" s="715"/>
      <c r="DR35" s="715"/>
      <c r="DS35" s="715"/>
      <c r="DT35" s="715"/>
      <c r="DU35" s="715"/>
      <c r="DV35" s="716"/>
      <c r="DW35" s="684">
        <v>0.6</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234</v>
      </c>
      <c r="AA36" s="682"/>
      <c r="AB36" s="682"/>
      <c r="AC36" s="682"/>
      <c r="AD36" s="683" t="s">
        <v>127</v>
      </c>
      <c r="AE36" s="683"/>
      <c r="AF36" s="683"/>
      <c r="AG36" s="683"/>
      <c r="AH36" s="683"/>
      <c r="AI36" s="683"/>
      <c r="AJ36" s="683"/>
      <c r="AK36" s="683"/>
      <c r="AL36" s="684" t="s">
        <v>234</v>
      </c>
      <c r="AM36" s="685"/>
      <c r="AN36" s="685"/>
      <c r="AO36" s="686"/>
      <c r="AQ36" s="756" t="s">
        <v>329</v>
      </c>
      <c r="AR36" s="757"/>
      <c r="AS36" s="757"/>
      <c r="AT36" s="757"/>
      <c r="AU36" s="757"/>
      <c r="AV36" s="757"/>
      <c r="AW36" s="757"/>
      <c r="AX36" s="757"/>
      <c r="AY36" s="758"/>
      <c r="AZ36" s="679">
        <v>153992</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48898</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666864</v>
      </c>
      <c r="CS36" s="680"/>
      <c r="CT36" s="680"/>
      <c r="CU36" s="680"/>
      <c r="CV36" s="680"/>
      <c r="CW36" s="680"/>
      <c r="CX36" s="680"/>
      <c r="CY36" s="681"/>
      <c r="CZ36" s="684">
        <v>14.9</v>
      </c>
      <c r="DA36" s="713"/>
      <c r="DB36" s="713"/>
      <c r="DC36" s="717"/>
      <c r="DD36" s="688">
        <v>615218</v>
      </c>
      <c r="DE36" s="680"/>
      <c r="DF36" s="680"/>
      <c r="DG36" s="680"/>
      <c r="DH36" s="680"/>
      <c r="DI36" s="680"/>
      <c r="DJ36" s="680"/>
      <c r="DK36" s="681"/>
      <c r="DL36" s="688">
        <v>511022</v>
      </c>
      <c r="DM36" s="680"/>
      <c r="DN36" s="680"/>
      <c r="DO36" s="680"/>
      <c r="DP36" s="680"/>
      <c r="DQ36" s="680"/>
      <c r="DR36" s="680"/>
      <c r="DS36" s="680"/>
      <c r="DT36" s="680"/>
      <c r="DU36" s="680"/>
      <c r="DV36" s="681"/>
      <c r="DW36" s="684">
        <v>17.2</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178578</v>
      </c>
      <c r="S37" s="680"/>
      <c r="T37" s="680"/>
      <c r="U37" s="680"/>
      <c r="V37" s="680"/>
      <c r="W37" s="680"/>
      <c r="X37" s="680"/>
      <c r="Y37" s="681"/>
      <c r="Z37" s="682">
        <v>3.7</v>
      </c>
      <c r="AA37" s="682"/>
      <c r="AB37" s="682"/>
      <c r="AC37" s="682"/>
      <c r="AD37" s="683" t="s">
        <v>136</v>
      </c>
      <c r="AE37" s="683"/>
      <c r="AF37" s="683"/>
      <c r="AG37" s="683"/>
      <c r="AH37" s="683"/>
      <c r="AI37" s="683"/>
      <c r="AJ37" s="683"/>
      <c r="AK37" s="683"/>
      <c r="AL37" s="684" t="s">
        <v>127</v>
      </c>
      <c r="AM37" s="685"/>
      <c r="AN37" s="685"/>
      <c r="AO37" s="686"/>
      <c r="AQ37" s="756" t="s">
        <v>333</v>
      </c>
      <c r="AR37" s="757"/>
      <c r="AS37" s="757"/>
      <c r="AT37" s="757"/>
      <c r="AU37" s="757"/>
      <c r="AV37" s="757"/>
      <c r="AW37" s="757"/>
      <c r="AX37" s="757"/>
      <c r="AY37" s="758"/>
      <c r="AZ37" s="679">
        <v>1274</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2119</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465573</v>
      </c>
      <c r="CS37" s="715"/>
      <c r="CT37" s="715"/>
      <c r="CU37" s="715"/>
      <c r="CV37" s="715"/>
      <c r="CW37" s="715"/>
      <c r="CX37" s="715"/>
      <c r="CY37" s="716"/>
      <c r="CZ37" s="684">
        <v>10.4</v>
      </c>
      <c r="DA37" s="713"/>
      <c r="DB37" s="713"/>
      <c r="DC37" s="717"/>
      <c r="DD37" s="688">
        <v>465573</v>
      </c>
      <c r="DE37" s="715"/>
      <c r="DF37" s="715"/>
      <c r="DG37" s="715"/>
      <c r="DH37" s="715"/>
      <c r="DI37" s="715"/>
      <c r="DJ37" s="715"/>
      <c r="DK37" s="716"/>
      <c r="DL37" s="688">
        <v>386474</v>
      </c>
      <c r="DM37" s="715"/>
      <c r="DN37" s="715"/>
      <c r="DO37" s="715"/>
      <c r="DP37" s="715"/>
      <c r="DQ37" s="715"/>
      <c r="DR37" s="715"/>
      <c r="DS37" s="715"/>
      <c r="DT37" s="715"/>
      <c r="DU37" s="715"/>
      <c r="DV37" s="716"/>
      <c r="DW37" s="684">
        <v>13</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4847491</v>
      </c>
      <c r="S38" s="760"/>
      <c r="T38" s="760"/>
      <c r="U38" s="760"/>
      <c r="V38" s="760"/>
      <c r="W38" s="760"/>
      <c r="X38" s="760"/>
      <c r="Y38" s="761"/>
      <c r="Z38" s="762">
        <v>100</v>
      </c>
      <c r="AA38" s="762"/>
      <c r="AB38" s="762"/>
      <c r="AC38" s="762"/>
      <c r="AD38" s="763">
        <v>2784448</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127</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3354</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580803</v>
      </c>
      <c r="CS38" s="680"/>
      <c r="CT38" s="680"/>
      <c r="CU38" s="680"/>
      <c r="CV38" s="680"/>
      <c r="CW38" s="680"/>
      <c r="CX38" s="680"/>
      <c r="CY38" s="681"/>
      <c r="CZ38" s="684">
        <v>13</v>
      </c>
      <c r="DA38" s="713"/>
      <c r="DB38" s="713"/>
      <c r="DC38" s="717"/>
      <c r="DD38" s="688">
        <v>519703</v>
      </c>
      <c r="DE38" s="680"/>
      <c r="DF38" s="680"/>
      <c r="DG38" s="680"/>
      <c r="DH38" s="680"/>
      <c r="DI38" s="680"/>
      <c r="DJ38" s="680"/>
      <c r="DK38" s="681"/>
      <c r="DL38" s="688">
        <v>504688</v>
      </c>
      <c r="DM38" s="680"/>
      <c r="DN38" s="680"/>
      <c r="DO38" s="680"/>
      <c r="DP38" s="680"/>
      <c r="DQ38" s="680"/>
      <c r="DR38" s="680"/>
      <c r="DS38" s="680"/>
      <c r="DT38" s="680"/>
      <c r="DU38" s="680"/>
      <c r="DV38" s="681"/>
      <c r="DW38" s="684">
        <v>17</v>
      </c>
      <c r="DX38" s="713"/>
      <c r="DY38" s="713"/>
      <c r="DZ38" s="713"/>
      <c r="EA38" s="713"/>
      <c r="EB38" s="713"/>
      <c r="EC38" s="714"/>
    </row>
    <row r="39" spans="2:133" ht="11.25" customHeight="1">
      <c r="AQ39" s="756" t="s">
        <v>340</v>
      </c>
      <c r="AR39" s="757"/>
      <c r="AS39" s="757"/>
      <c r="AT39" s="757"/>
      <c r="AU39" s="757"/>
      <c r="AV39" s="757"/>
      <c r="AW39" s="757"/>
      <c r="AX39" s="757"/>
      <c r="AY39" s="758"/>
      <c r="AZ39" s="679" t="s">
        <v>127</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84</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311501</v>
      </c>
      <c r="CS39" s="715"/>
      <c r="CT39" s="715"/>
      <c r="CU39" s="715"/>
      <c r="CV39" s="715"/>
      <c r="CW39" s="715"/>
      <c r="CX39" s="715"/>
      <c r="CY39" s="716"/>
      <c r="CZ39" s="684">
        <v>7</v>
      </c>
      <c r="DA39" s="713"/>
      <c r="DB39" s="713"/>
      <c r="DC39" s="717"/>
      <c r="DD39" s="688">
        <v>311412</v>
      </c>
      <c r="DE39" s="715"/>
      <c r="DF39" s="715"/>
      <c r="DG39" s="715"/>
      <c r="DH39" s="715"/>
      <c r="DI39" s="715"/>
      <c r="DJ39" s="715"/>
      <c r="DK39" s="716"/>
      <c r="DL39" s="688" t="s">
        <v>234</v>
      </c>
      <c r="DM39" s="715"/>
      <c r="DN39" s="715"/>
      <c r="DO39" s="715"/>
      <c r="DP39" s="715"/>
      <c r="DQ39" s="715"/>
      <c r="DR39" s="715"/>
      <c r="DS39" s="715"/>
      <c r="DT39" s="715"/>
      <c r="DU39" s="715"/>
      <c r="DV39" s="716"/>
      <c r="DW39" s="684" t="s">
        <v>127</v>
      </c>
      <c r="DX39" s="713"/>
      <c r="DY39" s="713"/>
      <c r="DZ39" s="713"/>
      <c r="EA39" s="713"/>
      <c r="EB39" s="713"/>
      <c r="EC39" s="714"/>
    </row>
    <row r="40" spans="2:133" ht="11.25" customHeight="1">
      <c r="AQ40" s="756" t="s">
        <v>344</v>
      </c>
      <c r="AR40" s="757"/>
      <c r="AS40" s="757"/>
      <c r="AT40" s="757"/>
      <c r="AU40" s="757"/>
      <c r="AV40" s="757"/>
      <c r="AW40" s="757"/>
      <c r="AX40" s="757"/>
      <c r="AY40" s="758"/>
      <c r="AZ40" s="679">
        <v>83356</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234</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11500</v>
      </c>
      <c r="CS40" s="680"/>
      <c r="CT40" s="680"/>
      <c r="CU40" s="680"/>
      <c r="CV40" s="680"/>
      <c r="CW40" s="680"/>
      <c r="CX40" s="680"/>
      <c r="CY40" s="681"/>
      <c r="CZ40" s="684">
        <v>0.3</v>
      </c>
      <c r="DA40" s="713"/>
      <c r="DB40" s="713"/>
      <c r="DC40" s="717"/>
      <c r="DD40" s="688">
        <v>11500</v>
      </c>
      <c r="DE40" s="680"/>
      <c r="DF40" s="680"/>
      <c r="DG40" s="680"/>
      <c r="DH40" s="680"/>
      <c r="DI40" s="680"/>
      <c r="DJ40" s="680"/>
      <c r="DK40" s="681"/>
      <c r="DL40" s="688" t="s">
        <v>234</v>
      </c>
      <c r="DM40" s="680"/>
      <c r="DN40" s="680"/>
      <c r="DO40" s="680"/>
      <c r="DP40" s="680"/>
      <c r="DQ40" s="680"/>
      <c r="DR40" s="680"/>
      <c r="DS40" s="680"/>
      <c r="DT40" s="680"/>
      <c r="DU40" s="680"/>
      <c r="DV40" s="681"/>
      <c r="DW40" s="684" t="s">
        <v>127</v>
      </c>
      <c r="DX40" s="713"/>
      <c r="DY40" s="713"/>
      <c r="DZ40" s="713"/>
      <c r="EA40" s="713"/>
      <c r="EB40" s="713"/>
      <c r="EC40" s="714"/>
    </row>
    <row r="41" spans="2:133" ht="11.25" customHeight="1">
      <c r="AQ41" s="766" t="s">
        <v>347</v>
      </c>
      <c r="AR41" s="767"/>
      <c r="AS41" s="767"/>
      <c r="AT41" s="767"/>
      <c r="AU41" s="767"/>
      <c r="AV41" s="767"/>
      <c r="AW41" s="767"/>
      <c r="AX41" s="767"/>
      <c r="AY41" s="768"/>
      <c r="AZ41" s="759">
        <v>343455</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274</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234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768982</v>
      </c>
      <c r="CS42" s="680"/>
      <c r="CT42" s="680"/>
      <c r="CU42" s="680"/>
      <c r="CV42" s="680"/>
      <c r="CW42" s="680"/>
      <c r="CX42" s="680"/>
      <c r="CY42" s="681"/>
      <c r="CZ42" s="684">
        <v>17.2</v>
      </c>
      <c r="DA42" s="685"/>
      <c r="DB42" s="685"/>
      <c r="DC42" s="780"/>
      <c r="DD42" s="688">
        <v>142709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23342</v>
      </c>
      <c r="CS43" s="715"/>
      <c r="CT43" s="715"/>
      <c r="CU43" s="715"/>
      <c r="CV43" s="715"/>
      <c r="CW43" s="715"/>
      <c r="CX43" s="715"/>
      <c r="CY43" s="716"/>
      <c r="CZ43" s="684">
        <v>0.5</v>
      </c>
      <c r="DA43" s="713"/>
      <c r="DB43" s="713"/>
      <c r="DC43" s="717"/>
      <c r="DD43" s="688">
        <v>23342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306</v>
      </c>
      <c r="CE44" s="792"/>
      <c r="CF44" s="676" t="s">
        <v>355</v>
      </c>
      <c r="CG44" s="677"/>
      <c r="CH44" s="677"/>
      <c r="CI44" s="677"/>
      <c r="CJ44" s="677"/>
      <c r="CK44" s="677"/>
      <c r="CL44" s="677"/>
      <c r="CM44" s="677"/>
      <c r="CN44" s="677"/>
      <c r="CO44" s="677"/>
      <c r="CP44" s="677"/>
      <c r="CQ44" s="678"/>
      <c r="CR44" s="679">
        <v>768982</v>
      </c>
      <c r="CS44" s="680"/>
      <c r="CT44" s="680"/>
      <c r="CU44" s="680"/>
      <c r="CV44" s="680"/>
      <c r="CW44" s="680"/>
      <c r="CX44" s="680"/>
      <c r="CY44" s="681"/>
      <c r="CZ44" s="684">
        <v>17.2</v>
      </c>
      <c r="DA44" s="685"/>
      <c r="DB44" s="685"/>
      <c r="DC44" s="780"/>
      <c r="DD44" s="688">
        <v>142709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666904</v>
      </c>
      <c r="CS45" s="715"/>
      <c r="CT45" s="715"/>
      <c r="CU45" s="715"/>
      <c r="CV45" s="715"/>
      <c r="CW45" s="715"/>
      <c r="CX45" s="715"/>
      <c r="CY45" s="716"/>
      <c r="CZ45" s="684">
        <v>14.9</v>
      </c>
      <c r="DA45" s="713"/>
      <c r="DB45" s="713"/>
      <c r="DC45" s="717"/>
      <c r="DD45" s="688">
        <v>68529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102078</v>
      </c>
      <c r="CS46" s="680"/>
      <c r="CT46" s="680"/>
      <c r="CU46" s="680"/>
      <c r="CV46" s="680"/>
      <c r="CW46" s="680"/>
      <c r="CX46" s="680"/>
      <c r="CY46" s="681"/>
      <c r="CZ46" s="684">
        <v>2.2999999999999998</v>
      </c>
      <c r="DA46" s="685"/>
      <c r="DB46" s="685"/>
      <c r="DC46" s="780"/>
      <c r="DD46" s="688">
        <v>74180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127</v>
      </c>
      <c r="DA47" s="713"/>
      <c r="DB47" s="713"/>
      <c r="DC47" s="717"/>
      <c r="DD47" s="688" t="s">
        <v>234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234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4480704</v>
      </c>
      <c r="CS49" s="749"/>
      <c r="CT49" s="749"/>
      <c r="CU49" s="749"/>
      <c r="CV49" s="749"/>
      <c r="CW49" s="749"/>
      <c r="CX49" s="749"/>
      <c r="CY49" s="781"/>
      <c r="CZ49" s="764">
        <v>100</v>
      </c>
      <c r="DA49" s="782"/>
      <c r="DB49" s="782"/>
      <c r="DC49" s="783"/>
      <c r="DD49" s="784">
        <v>3248951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ayjbB6k95eBT6xTwELkvAMfds8/OYq5+wJqDgmQ3MZL/0kI4nQY919qkZlOjFhecoBb58UVI+zfj0cjmKYCcRQ==" saltValue="Fjkog/qgEASZR14/G0mu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4847</v>
      </c>
      <c r="R7" s="815"/>
      <c r="S7" s="815"/>
      <c r="T7" s="815"/>
      <c r="U7" s="815"/>
      <c r="V7" s="815">
        <v>4481</v>
      </c>
      <c r="W7" s="815"/>
      <c r="X7" s="815"/>
      <c r="Y7" s="815"/>
      <c r="Z7" s="815"/>
      <c r="AA7" s="815">
        <v>367</v>
      </c>
      <c r="AB7" s="815"/>
      <c r="AC7" s="815"/>
      <c r="AD7" s="815"/>
      <c r="AE7" s="816"/>
      <c r="AF7" s="817">
        <v>219</v>
      </c>
      <c r="AG7" s="818"/>
      <c r="AH7" s="818"/>
      <c r="AI7" s="818"/>
      <c r="AJ7" s="819"/>
      <c r="AK7" s="854">
        <v>243</v>
      </c>
      <c r="AL7" s="855"/>
      <c r="AM7" s="855"/>
      <c r="AN7" s="855"/>
      <c r="AO7" s="855"/>
      <c r="AP7" s="855">
        <v>3317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584</v>
      </c>
      <c r="BT7" s="859"/>
      <c r="BU7" s="859"/>
      <c r="BV7" s="859"/>
      <c r="BW7" s="859"/>
      <c r="BX7" s="859"/>
      <c r="BY7" s="859"/>
      <c r="BZ7" s="859"/>
      <c r="CA7" s="859"/>
      <c r="CB7" s="859"/>
      <c r="CC7" s="859"/>
      <c r="CD7" s="859"/>
      <c r="CE7" s="859"/>
      <c r="CF7" s="859"/>
      <c r="CG7" s="860"/>
      <c r="CH7" s="851">
        <v>-8</v>
      </c>
      <c r="CI7" s="852"/>
      <c r="CJ7" s="852"/>
      <c r="CK7" s="852"/>
      <c r="CL7" s="853"/>
      <c r="CM7" s="851">
        <v>0</v>
      </c>
      <c r="CN7" s="852"/>
      <c r="CO7" s="852"/>
      <c r="CP7" s="852"/>
      <c r="CQ7" s="853"/>
      <c r="CR7" s="851">
        <v>13</v>
      </c>
      <c r="CS7" s="852"/>
      <c r="CT7" s="852"/>
      <c r="CU7" s="852"/>
      <c r="CV7" s="853"/>
      <c r="CW7" s="851">
        <v>0</v>
      </c>
      <c r="CX7" s="852"/>
      <c r="CY7" s="852"/>
      <c r="CZ7" s="852"/>
      <c r="DA7" s="853"/>
      <c r="DB7" s="851">
        <v>0</v>
      </c>
      <c r="DC7" s="852"/>
      <c r="DD7" s="852"/>
      <c r="DE7" s="852"/>
      <c r="DF7" s="853"/>
      <c r="DG7" s="851">
        <v>0</v>
      </c>
      <c r="DH7" s="852"/>
      <c r="DI7" s="852"/>
      <c r="DJ7" s="852"/>
      <c r="DK7" s="853"/>
      <c r="DL7" s="851">
        <v>0</v>
      </c>
      <c r="DM7" s="852"/>
      <c r="DN7" s="852"/>
      <c r="DO7" s="852"/>
      <c r="DP7" s="853"/>
      <c r="DQ7" s="851">
        <v>0</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v>0</v>
      </c>
      <c r="AB8" s="839"/>
      <c r="AC8" s="839"/>
      <c r="AD8" s="839"/>
      <c r="AE8" s="840"/>
      <c r="AF8" s="841">
        <v>0</v>
      </c>
      <c r="AG8" s="842"/>
      <c r="AH8" s="842"/>
      <c r="AI8" s="842"/>
      <c r="AJ8" s="843"/>
      <c r="AK8" s="844">
        <v>0</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v>4847</v>
      </c>
      <c r="R23" s="874"/>
      <c r="S23" s="874"/>
      <c r="T23" s="874"/>
      <c r="U23" s="874"/>
      <c r="V23" s="874">
        <v>4481</v>
      </c>
      <c r="W23" s="874"/>
      <c r="X23" s="874"/>
      <c r="Y23" s="874"/>
      <c r="Z23" s="874"/>
      <c r="AA23" s="874">
        <v>366</v>
      </c>
      <c r="AB23" s="874"/>
      <c r="AC23" s="874"/>
      <c r="AD23" s="874"/>
      <c r="AE23" s="875"/>
      <c r="AF23" s="876">
        <v>219</v>
      </c>
      <c r="AG23" s="874"/>
      <c r="AH23" s="874"/>
      <c r="AI23" s="874"/>
      <c r="AJ23" s="877"/>
      <c r="AK23" s="878"/>
      <c r="AL23" s="879"/>
      <c r="AM23" s="879"/>
      <c r="AN23" s="879"/>
      <c r="AO23" s="879"/>
      <c r="AP23" s="874">
        <v>3317</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398</v>
      </c>
      <c r="C28" s="812"/>
      <c r="D28" s="812"/>
      <c r="E28" s="812"/>
      <c r="F28" s="812"/>
      <c r="G28" s="812"/>
      <c r="H28" s="812"/>
      <c r="I28" s="812"/>
      <c r="J28" s="812"/>
      <c r="K28" s="812"/>
      <c r="L28" s="812"/>
      <c r="M28" s="812"/>
      <c r="N28" s="812"/>
      <c r="O28" s="812"/>
      <c r="P28" s="813"/>
      <c r="Q28" s="902">
        <v>1493</v>
      </c>
      <c r="R28" s="903"/>
      <c r="S28" s="903"/>
      <c r="T28" s="903"/>
      <c r="U28" s="903"/>
      <c r="V28" s="903">
        <v>1455</v>
      </c>
      <c r="W28" s="903"/>
      <c r="X28" s="903"/>
      <c r="Y28" s="903"/>
      <c r="Z28" s="903"/>
      <c r="AA28" s="903">
        <v>38</v>
      </c>
      <c r="AB28" s="903"/>
      <c r="AC28" s="903"/>
      <c r="AD28" s="903"/>
      <c r="AE28" s="904"/>
      <c r="AF28" s="905">
        <v>38</v>
      </c>
      <c r="AG28" s="903"/>
      <c r="AH28" s="903"/>
      <c r="AI28" s="903"/>
      <c r="AJ28" s="906"/>
      <c r="AK28" s="907">
        <v>88</v>
      </c>
      <c r="AL28" s="898"/>
      <c r="AM28" s="898"/>
      <c r="AN28" s="898"/>
      <c r="AO28" s="898"/>
      <c r="AP28" s="898">
        <v>0</v>
      </c>
      <c r="AQ28" s="898"/>
      <c r="AR28" s="898"/>
      <c r="AS28" s="898"/>
      <c r="AT28" s="898"/>
      <c r="AU28" s="898">
        <v>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399</v>
      </c>
      <c r="C29" s="836"/>
      <c r="D29" s="836"/>
      <c r="E29" s="836"/>
      <c r="F29" s="836"/>
      <c r="G29" s="836"/>
      <c r="H29" s="836"/>
      <c r="I29" s="836"/>
      <c r="J29" s="836"/>
      <c r="K29" s="836"/>
      <c r="L29" s="836"/>
      <c r="M29" s="836"/>
      <c r="N29" s="836"/>
      <c r="O29" s="836"/>
      <c r="P29" s="837"/>
      <c r="Q29" s="838">
        <v>1081</v>
      </c>
      <c r="R29" s="839"/>
      <c r="S29" s="839"/>
      <c r="T29" s="839"/>
      <c r="U29" s="839"/>
      <c r="V29" s="839">
        <v>1025</v>
      </c>
      <c r="W29" s="839"/>
      <c r="X29" s="839"/>
      <c r="Y29" s="839"/>
      <c r="Z29" s="839"/>
      <c r="AA29" s="839">
        <v>57</v>
      </c>
      <c r="AB29" s="839"/>
      <c r="AC29" s="839"/>
      <c r="AD29" s="839"/>
      <c r="AE29" s="840"/>
      <c r="AF29" s="841">
        <v>57</v>
      </c>
      <c r="AG29" s="842"/>
      <c r="AH29" s="842"/>
      <c r="AI29" s="842"/>
      <c r="AJ29" s="843"/>
      <c r="AK29" s="910">
        <v>149</v>
      </c>
      <c r="AL29" s="911"/>
      <c r="AM29" s="911"/>
      <c r="AN29" s="911"/>
      <c r="AO29" s="911"/>
      <c r="AP29" s="911">
        <v>0</v>
      </c>
      <c r="AQ29" s="911"/>
      <c r="AR29" s="911"/>
      <c r="AS29" s="911"/>
      <c r="AT29" s="911"/>
      <c r="AU29" s="911">
        <v>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400</v>
      </c>
      <c r="C30" s="836"/>
      <c r="D30" s="836"/>
      <c r="E30" s="836"/>
      <c r="F30" s="836"/>
      <c r="G30" s="836"/>
      <c r="H30" s="836"/>
      <c r="I30" s="836"/>
      <c r="J30" s="836"/>
      <c r="K30" s="836"/>
      <c r="L30" s="836"/>
      <c r="M30" s="836"/>
      <c r="N30" s="836"/>
      <c r="O30" s="836"/>
      <c r="P30" s="837"/>
      <c r="Q30" s="838">
        <v>143</v>
      </c>
      <c r="R30" s="839"/>
      <c r="S30" s="839"/>
      <c r="T30" s="839"/>
      <c r="U30" s="839"/>
      <c r="V30" s="839">
        <v>140</v>
      </c>
      <c r="W30" s="839"/>
      <c r="X30" s="839"/>
      <c r="Y30" s="839"/>
      <c r="Z30" s="839"/>
      <c r="AA30" s="839">
        <v>3</v>
      </c>
      <c r="AB30" s="839"/>
      <c r="AC30" s="839"/>
      <c r="AD30" s="839"/>
      <c r="AE30" s="840"/>
      <c r="AF30" s="841">
        <v>3</v>
      </c>
      <c r="AG30" s="842"/>
      <c r="AH30" s="842"/>
      <c r="AI30" s="842"/>
      <c r="AJ30" s="843"/>
      <c r="AK30" s="910">
        <v>40</v>
      </c>
      <c r="AL30" s="911"/>
      <c r="AM30" s="911"/>
      <c r="AN30" s="911"/>
      <c r="AO30" s="911"/>
      <c r="AP30" s="911">
        <v>0</v>
      </c>
      <c r="AQ30" s="911"/>
      <c r="AR30" s="911"/>
      <c r="AS30" s="911"/>
      <c r="AT30" s="911"/>
      <c r="AU30" s="911">
        <v>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401</v>
      </c>
      <c r="C31" s="836"/>
      <c r="D31" s="836"/>
      <c r="E31" s="836"/>
      <c r="F31" s="836"/>
      <c r="G31" s="836"/>
      <c r="H31" s="836"/>
      <c r="I31" s="836"/>
      <c r="J31" s="836"/>
      <c r="K31" s="836"/>
      <c r="L31" s="836"/>
      <c r="M31" s="836"/>
      <c r="N31" s="836"/>
      <c r="O31" s="836"/>
      <c r="P31" s="837"/>
      <c r="Q31" s="838">
        <v>298</v>
      </c>
      <c r="R31" s="839"/>
      <c r="S31" s="839"/>
      <c r="T31" s="839"/>
      <c r="U31" s="839"/>
      <c r="V31" s="839">
        <v>279</v>
      </c>
      <c r="W31" s="839"/>
      <c r="X31" s="839"/>
      <c r="Y31" s="839"/>
      <c r="Z31" s="839"/>
      <c r="AA31" s="839">
        <v>20</v>
      </c>
      <c r="AB31" s="839"/>
      <c r="AC31" s="839"/>
      <c r="AD31" s="839"/>
      <c r="AE31" s="840"/>
      <c r="AF31" s="841">
        <v>297</v>
      </c>
      <c r="AG31" s="842"/>
      <c r="AH31" s="842"/>
      <c r="AI31" s="842"/>
      <c r="AJ31" s="843"/>
      <c r="AK31" s="910">
        <v>1</v>
      </c>
      <c r="AL31" s="911"/>
      <c r="AM31" s="911"/>
      <c r="AN31" s="911"/>
      <c r="AO31" s="911"/>
      <c r="AP31" s="911">
        <v>100</v>
      </c>
      <c r="AQ31" s="911"/>
      <c r="AR31" s="911"/>
      <c r="AS31" s="911"/>
      <c r="AT31" s="911"/>
      <c r="AU31" s="911">
        <v>1</v>
      </c>
      <c r="AV31" s="911"/>
      <c r="AW31" s="911"/>
      <c r="AX31" s="911"/>
      <c r="AY31" s="911"/>
      <c r="AZ31" s="912"/>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403</v>
      </c>
      <c r="C32" s="836"/>
      <c r="D32" s="836"/>
      <c r="E32" s="836"/>
      <c r="F32" s="836"/>
      <c r="G32" s="836"/>
      <c r="H32" s="836"/>
      <c r="I32" s="836"/>
      <c r="J32" s="836"/>
      <c r="K32" s="836"/>
      <c r="L32" s="836"/>
      <c r="M32" s="836"/>
      <c r="N32" s="836"/>
      <c r="O32" s="836"/>
      <c r="P32" s="837"/>
      <c r="Q32" s="838">
        <v>30</v>
      </c>
      <c r="R32" s="839"/>
      <c r="S32" s="839"/>
      <c r="T32" s="839"/>
      <c r="U32" s="839"/>
      <c r="V32" s="839">
        <v>29</v>
      </c>
      <c r="W32" s="839"/>
      <c r="X32" s="839"/>
      <c r="Y32" s="839"/>
      <c r="Z32" s="839"/>
      <c r="AA32" s="839">
        <v>1</v>
      </c>
      <c r="AB32" s="839"/>
      <c r="AC32" s="839"/>
      <c r="AD32" s="839"/>
      <c r="AE32" s="840"/>
      <c r="AF32" s="841">
        <v>1</v>
      </c>
      <c r="AG32" s="842"/>
      <c r="AH32" s="842"/>
      <c r="AI32" s="842"/>
      <c r="AJ32" s="843"/>
      <c r="AK32" s="910">
        <v>9</v>
      </c>
      <c r="AL32" s="911"/>
      <c r="AM32" s="911"/>
      <c r="AN32" s="911"/>
      <c r="AO32" s="911"/>
      <c r="AP32" s="911">
        <v>0</v>
      </c>
      <c r="AQ32" s="911"/>
      <c r="AR32" s="911"/>
      <c r="AS32" s="911"/>
      <c r="AT32" s="911"/>
      <c r="AU32" s="911">
        <v>0</v>
      </c>
      <c r="AV32" s="911"/>
      <c r="AW32" s="911"/>
      <c r="AX32" s="911"/>
      <c r="AY32" s="911"/>
      <c r="AZ32" s="912"/>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396</v>
      </c>
      <c r="AG63" s="922"/>
      <c r="AH63" s="922"/>
      <c r="AI63" s="922"/>
      <c r="AJ63" s="923"/>
      <c r="AK63" s="924"/>
      <c r="AL63" s="919"/>
      <c r="AM63" s="919"/>
      <c r="AN63" s="919"/>
      <c r="AO63" s="919"/>
      <c r="AP63" s="922">
        <v>100</v>
      </c>
      <c r="AQ63" s="922"/>
      <c r="AR63" s="922"/>
      <c r="AS63" s="922"/>
      <c r="AT63" s="922"/>
      <c r="AU63" s="922">
        <v>1</v>
      </c>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408</v>
      </c>
      <c r="B66" s="821"/>
      <c r="C66" s="821"/>
      <c r="D66" s="821"/>
      <c r="E66" s="821"/>
      <c r="F66" s="821"/>
      <c r="G66" s="821"/>
      <c r="H66" s="821"/>
      <c r="I66" s="821"/>
      <c r="J66" s="821"/>
      <c r="K66" s="821"/>
      <c r="L66" s="821"/>
      <c r="M66" s="821"/>
      <c r="N66" s="821"/>
      <c r="O66" s="821"/>
      <c r="P66" s="822"/>
      <c r="Q66" s="797" t="s">
        <v>390</v>
      </c>
      <c r="R66" s="798"/>
      <c r="S66" s="798"/>
      <c r="T66" s="798"/>
      <c r="U66" s="799"/>
      <c r="V66" s="797" t="s">
        <v>409</v>
      </c>
      <c r="W66" s="798"/>
      <c r="X66" s="798"/>
      <c r="Y66" s="798"/>
      <c r="Z66" s="799"/>
      <c r="AA66" s="797" t="s">
        <v>392</v>
      </c>
      <c r="AB66" s="798"/>
      <c r="AC66" s="798"/>
      <c r="AD66" s="798"/>
      <c r="AE66" s="799"/>
      <c r="AF66" s="932" t="s">
        <v>393</v>
      </c>
      <c r="AG66" s="893"/>
      <c r="AH66" s="893"/>
      <c r="AI66" s="893"/>
      <c r="AJ66" s="933"/>
      <c r="AK66" s="797" t="s">
        <v>394</v>
      </c>
      <c r="AL66" s="821"/>
      <c r="AM66" s="821"/>
      <c r="AN66" s="821"/>
      <c r="AO66" s="822"/>
      <c r="AP66" s="797" t="s">
        <v>395</v>
      </c>
      <c r="AQ66" s="798"/>
      <c r="AR66" s="798"/>
      <c r="AS66" s="798"/>
      <c r="AT66" s="799"/>
      <c r="AU66" s="797" t="s">
        <v>410</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568</v>
      </c>
      <c r="C68" s="950"/>
      <c r="D68" s="950"/>
      <c r="E68" s="950"/>
      <c r="F68" s="950"/>
      <c r="G68" s="950"/>
      <c r="H68" s="950"/>
      <c r="I68" s="950"/>
      <c r="J68" s="950"/>
      <c r="K68" s="950"/>
      <c r="L68" s="950"/>
      <c r="M68" s="950"/>
      <c r="N68" s="950"/>
      <c r="O68" s="950"/>
      <c r="P68" s="951"/>
      <c r="Q68" s="952">
        <v>268</v>
      </c>
      <c r="R68" s="946"/>
      <c r="S68" s="946"/>
      <c r="T68" s="946"/>
      <c r="U68" s="946"/>
      <c r="V68" s="946">
        <v>249</v>
      </c>
      <c r="W68" s="946"/>
      <c r="X68" s="946"/>
      <c r="Y68" s="946"/>
      <c r="Z68" s="946"/>
      <c r="AA68" s="946">
        <v>19</v>
      </c>
      <c r="AB68" s="946"/>
      <c r="AC68" s="946"/>
      <c r="AD68" s="946"/>
      <c r="AE68" s="946"/>
      <c r="AF68" s="946">
        <v>19</v>
      </c>
      <c r="AG68" s="946"/>
      <c r="AH68" s="946"/>
      <c r="AI68" s="946"/>
      <c r="AJ68" s="946"/>
      <c r="AK68" s="946" t="s">
        <v>585</v>
      </c>
      <c r="AL68" s="946"/>
      <c r="AM68" s="946"/>
      <c r="AN68" s="946"/>
      <c r="AO68" s="946"/>
      <c r="AP68" s="946">
        <v>53</v>
      </c>
      <c r="AQ68" s="946"/>
      <c r="AR68" s="946"/>
      <c r="AS68" s="946"/>
      <c r="AT68" s="946"/>
      <c r="AU68" s="946">
        <v>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569</v>
      </c>
      <c r="C69" s="954"/>
      <c r="D69" s="954"/>
      <c r="E69" s="954"/>
      <c r="F69" s="954"/>
      <c r="G69" s="954"/>
      <c r="H69" s="954"/>
      <c r="I69" s="954"/>
      <c r="J69" s="954"/>
      <c r="K69" s="954"/>
      <c r="L69" s="954"/>
      <c r="M69" s="954"/>
      <c r="N69" s="954"/>
      <c r="O69" s="954"/>
      <c r="P69" s="955"/>
      <c r="Q69" s="956">
        <v>2415</v>
      </c>
      <c r="R69" s="911"/>
      <c r="S69" s="911"/>
      <c r="T69" s="911"/>
      <c r="U69" s="911"/>
      <c r="V69" s="911">
        <v>2275</v>
      </c>
      <c r="W69" s="911"/>
      <c r="X69" s="911"/>
      <c r="Y69" s="911"/>
      <c r="Z69" s="911"/>
      <c r="AA69" s="911">
        <v>140</v>
      </c>
      <c r="AB69" s="911"/>
      <c r="AC69" s="911"/>
      <c r="AD69" s="911"/>
      <c r="AE69" s="911"/>
      <c r="AF69" s="911">
        <v>120</v>
      </c>
      <c r="AG69" s="911"/>
      <c r="AH69" s="911"/>
      <c r="AI69" s="911"/>
      <c r="AJ69" s="911"/>
      <c r="AK69" s="911">
        <v>129</v>
      </c>
      <c r="AL69" s="911"/>
      <c r="AM69" s="911"/>
      <c r="AN69" s="911"/>
      <c r="AO69" s="911"/>
      <c r="AP69" s="911">
        <v>1324</v>
      </c>
      <c r="AQ69" s="911"/>
      <c r="AR69" s="911"/>
      <c r="AS69" s="911"/>
      <c r="AT69" s="911"/>
      <c r="AU69" s="911">
        <v>160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570</v>
      </c>
      <c r="C70" s="954"/>
      <c r="D70" s="954"/>
      <c r="E70" s="954"/>
      <c r="F70" s="954"/>
      <c r="G70" s="954"/>
      <c r="H70" s="954"/>
      <c r="I70" s="954"/>
      <c r="J70" s="954"/>
      <c r="K70" s="954"/>
      <c r="L70" s="954"/>
      <c r="M70" s="954"/>
      <c r="N70" s="954"/>
      <c r="O70" s="954"/>
      <c r="P70" s="955"/>
      <c r="Q70" s="956">
        <v>1972</v>
      </c>
      <c r="R70" s="911"/>
      <c r="S70" s="911"/>
      <c r="T70" s="911"/>
      <c r="U70" s="911"/>
      <c r="V70" s="911">
        <v>1529</v>
      </c>
      <c r="W70" s="911"/>
      <c r="X70" s="911"/>
      <c r="Y70" s="911"/>
      <c r="Z70" s="911"/>
      <c r="AA70" s="911">
        <v>444</v>
      </c>
      <c r="AB70" s="911"/>
      <c r="AC70" s="911"/>
      <c r="AD70" s="911"/>
      <c r="AE70" s="911"/>
      <c r="AF70" s="911">
        <v>21</v>
      </c>
      <c r="AG70" s="911"/>
      <c r="AH70" s="911"/>
      <c r="AI70" s="911"/>
      <c r="AJ70" s="911"/>
      <c r="AK70" s="911">
        <v>145</v>
      </c>
      <c r="AL70" s="911"/>
      <c r="AM70" s="911"/>
      <c r="AN70" s="911"/>
      <c r="AO70" s="911"/>
      <c r="AP70" s="911">
        <v>1393</v>
      </c>
      <c r="AQ70" s="911"/>
      <c r="AR70" s="911"/>
      <c r="AS70" s="911"/>
      <c r="AT70" s="911"/>
      <c r="AU70" s="911">
        <v>32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571</v>
      </c>
      <c r="C71" s="954"/>
      <c r="D71" s="954"/>
      <c r="E71" s="954"/>
      <c r="F71" s="954"/>
      <c r="G71" s="954"/>
      <c r="H71" s="954"/>
      <c r="I71" s="954"/>
      <c r="J71" s="954"/>
      <c r="K71" s="954"/>
      <c r="L71" s="954"/>
      <c r="M71" s="954"/>
      <c r="N71" s="954"/>
      <c r="O71" s="954"/>
      <c r="P71" s="955"/>
      <c r="Q71" s="956">
        <v>1230</v>
      </c>
      <c r="R71" s="911"/>
      <c r="S71" s="911"/>
      <c r="T71" s="911"/>
      <c r="U71" s="911"/>
      <c r="V71" s="911">
        <v>1214</v>
      </c>
      <c r="W71" s="911"/>
      <c r="X71" s="911"/>
      <c r="Y71" s="911"/>
      <c r="Z71" s="911"/>
      <c r="AA71" s="911">
        <v>16</v>
      </c>
      <c r="AB71" s="911"/>
      <c r="AC71" s="911"/>
      <c r="AD71" s="911"/>
      <c r="AE71" s="911"/>
      <c r="AF71" s="911">
        <v>16</v>
      </c>
      <c r="AG71" s="911"/>
      <c r="AH71" s="911"/>
      <c r="AI71" s="911"/>
      <c r="AJ71" s="911"/>
      <c r="AK71" s="911" t="s">
        <v>505</v>
      </c>
      <c r="AL71" s="911"/>
      <c r="AM71" s="911"/>
      <c r="AN71" s="911"/>
      <c r="AO71" s="911"/>
      <c r="AP71" s="911">
        <v>581</v>
      </c>
      <c r="AQ71" s="911"/>
      <c r="AR71" s="911"/>
      <c r="AS71" s="911"/>
      <c r="AT71" s="911"/>
      <c r="AU71" s="911">
        <v>125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572</v>
      </c>
      <c r="C72" s="954"/>
      <c r="D72" s="954"/>
      <c r="E72" s="954"/>
      <c r="F72" s="954"/>
      <c r="G72" s="954"/>
      <c r="H72" s="954"/>
      <c r="I72" s="954"/>
      <c r="J72" s="954"/>
      <c r="K72" s="954"/>
      <c r="L72" s="954"/>
      <c r="M72" s="954"/>
      <c r="N72" s="954"/>
      <c r="O72" s="954"/>
      <c r="P72" s="955"/>
      <c r="Q72" s="956">
        <v>1559</v>
      </c>
      <c r="R72" s="911"/>
      <c r="S72" s="911"/>
      <c r="T72" s="911"/>
      <c r="U72" s="911"/>
      <c r="V72" s="911">
        <v>1407</v>
      </c>
      <c r="W72" s="911"/>
      <c r="X72" s="911"/>
      <c r="Y72" s="911"/>
      <c r="Z72" s="911"/>
      <c r="AA72" s="911">
        <v>152</v>
      </c>
      <c r="AB72" s="911"/>
      <c r="AC72" s="911"/>
      <c r="AD72" s="911"/>
      <c r="AE72" s="911"/>
      <c r="AF72" s="911">
        <v>152</v>
      </c>
      <c r="AG72" s="911"/>
      <c r="AH72" s="911"/>
      <c r="AI72" s="911"/>
      <c r="AJ72" s="911"/>
      <c r="AK72" s="911" t="s">
        <v>505</v>
      </c>
      <c r="AL72" s="911"/>
      <c r="AM72" s="911"/>
      <c r="AN72" s="911"/>
      <c r="AO72" s="911"/>
      <c r="AP72" s="911">
        <v>5533</v>
      </c>
      <c r="AQ72" s="911"/>
      <c r="AR72" s="911"/>
      <c r="AS72" s="911"/>
      <c r="AT72" s="911"/>
      <c r="AU72" s="911">
        <v>935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573</v>
      </c>
      <c r="C73" s="954"/>
      <c r="D73" s="954"/>
      <c r="E73" s="954"/>
      <c r="F73" s="954"/>
      <c r="G73" s="954"/>
      <c r="H73" s="954"/>
      <c r="I73" s="954"/>
      <c r="J73" s="954"/>
      <c r="K73" s="954"/>
      <c r="L73" s="954"/>
      <c r="M73" s="954"/>
      <c r="N73" s="954"/>
      <c r="O73" s="954"/>
      <c r="P73" s="955"/>
      <c r="Q73" s="956">
        <v>2056</v>
      </c>
      <c r="R73" s="911"/>
      <c r="S73" s="911"/>
      <c r="T73" s="911"/>
      <c r="U73" s="911"/>
      <c r="V73" s="911">
        <v>2034</v>
      </c>
      <c r="W73" s="911"/>
      <c r="X73" s="911"/>
      <c r="Y73" s="911"/>
      <c r="Z73" s="911"/>
      <c r="AA73" s="911">
        <v>22</v>
      </c>
      <c r="AB73" s="911"/>
      <c r="AC73" s="911"/>
      <c r="AD73" s="911"/>
      <c r="AE73" s="911"/>
      <c r="AF73" s="911">
        <v>22</v>
      </c>
      <c r="AG73" s="911"/>
      <c r="AH73" s="911"/>
      <c r="AI73" s="911"/>
      <c r="AJ73" s="911"/>
      <c r="AK73" s="911" t="s">
        <v>505</v>
      </c>
      <c r="AL73" s="911"/>
      <c r="AM73" s="911"/>
      <c r="AN73" s="911"/>
      <c r="AO73" s="911"/>
      <c r="AP73" s="911" t="s">
        <v>505</v>
      </c>
      <c r="AQ73" s="911"/>
      <c r="AR73" s="911"/>
      <c r="AS73" s="911"/>
      <c r="AT73" s="911"/>
      <c r="AU73" s="911" t="s">
        <v>505</v>
      </c>
      <c r="AV73" s="911"/>
      <c r="AW73" s="911"/>
      <c r="AX73" s="911"/>
      <c r="AY73" s="911"/>
      <c r="AZ73" s="959" t="s">
        <v>576</v>
      </c>
      <c r="BA73" s="960"/>
      <c r="BB73" s="960"/>
      <c r="BC73" s="960"/>
      <c r="BD73" s="961"/>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573</v>
      </c>
      <c r="C74" s="954"/>
      <c r="D74" s="954"/>
      <c r="E74" s="954"/>
      <c r="F74" s="954"/>
      <c r="G74" s="954"/>
      <c r="H74" s="954"/>
      <c r="I74" s="954"/>
      <c r="J74" s="954"/>
      <c r="K74" s="954"/>
      <c r="L74" s="954"/>
      <c r="M74" s="954"/>
      <c r="N74" s="954"/>
      <c r="O74" s="954"/>
      <c r="P74" s="955"/>
      <c r="Q74" s="956">
        <v>723894</v>
      </c>
      <c r="R74" s="911"/>
      <c r="S74" s="911"/>
      <c r="T74" s="911"/>
      <c r="U74" s="911"/>
      <c r="V74" s="911">
        <v>705179</v>
      </c>
      <c r="W74" s="911"/>
      <c r="X74" s="911"/>
      <c r="Y74" s="911"/>
      <c r="Z74" s="911"/>
      <c r="AA74" s="911">
        <v>18715</v>
      </c>
      <c r="AB74" s="911"/>
      <c r="AC74" s="911"/>
      <c r="AD74" s="911"/>
      <c r="AE74" s="911"/>
      <c r="AF74" s="911">
        <v>18715</v>
      </c>
      <c r="AG74" s="911"/>
      <c r="AH74" s="911"/>
      <c r="AI74" s="911"/>
      <c r="AJ74" s="911"/>
      <c r="AK74" s="911">
        <v>1705</v>
      </c>
      <c r="AL74" s="911"/>
      <c r="AM74" s="911"/>
      <c r="AN74" s="911"/>
      <c r="AO74" s="911"/>
      <c r="AP74" s="911" t="s">
        <v>505</v>
      </c>
      <c r="AQ74" s="911"/>
      <c r="AR74" s="911"/>
      <c r="AS74" s="911"/>
      <c r="AT74" s="911"/>
      <c r="AU74" s="911" t="s">
        <v>505</v>
      </c>
      <c r="AV74" s="911"/>
      <c r="AW74" s="911"/>
      <c r="AX74" s="911"/>
      <c r="AY74" s="911"/>
      <c r="AZ74" s="959" t="s">
        <v>577</v>
      </c>
      <c r="BA74" s="960"/>
      <c r="BB74" s="960"/>
      <c r="BC74" s="960"/>
      <c r="BD74" s="961"/>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574</v>
      </c>
      <c r="C75" s="954"/>
      <c r="D75" s="954"/>
      <c r="E75" s="954"/>
      <c r="F75" s="954"/>
      <c r="G75" s="954"/>
      <c r="H75" s="954"/>
      <c r="I75" s="954"/>
      <c r="J75" s="954"/>
      <c r="K75" s="954"/>
      <c r="L75" s="954"/>
      <c r="M75" s="954"/>
      <c r="N75" s="954"/>
      <c r="O75" s="954"/>
      <c r="P75" s="955"/>
      <c r="Q75" s="962">
        <v>23533</v>
      </c>
      <c r="R75" s="963"/>
      <c r="S75" s="963"/>
      <c r="T75" s="963"/>
      <c r="U75" s="910"/>
      <c r="V75" s="964">
        <v>22843</v>
      </c>
      <c r="W75" s="963"/>
      <c r="X75" s="963"/>
      <c r="Y75" s="963"/>
      <c r="Z75" s="910"/>
      <c r="AA75" s="964">
        <v>689</v>
      </c>
      <c r="AB75" s="963"/>
      <c r="AC75" s="963"/>
      <c r="AD75" s="963"/>
      <c r="AE75" s="910"/>
      <c r="AF75" s="964">
        <v>689</v>
      </c>
      <c r="AG75" s="963"/>
      <c r="AH75" s="963"/>
      <c r="AI75" s="963"/>
      <c r="AJ75" s="910"/>
      <c r="AK75" s="964">
        <v>22</v>
      </c>
      <c r="AL75" s="963"/>
      <c r="AM75" s="963"/>
      <c r="AN75" s="963"/>
      <c r="AO75" s="910"/>
      <c r="AP75" s="964" t="s">
        <v>505</v>
      </c>
      <c r="AQ75" s="963"/>
      <c r="AR75" s="963"/>
      <c r="AS75" s="963"/>
      <c r="AT75" s="910"/>
      <c r="AU75" s="964" t="s">
        <v>505</v>
      </c>
      <c r="AV75" s="963"/>
      <c r="AW75" s="963"/>
      <c r="AX75" s="963"/>
      <c r="AY75" s="910"/>
      <c r="AZ75" s="959" t="s">
        <v>576</v>
      </c>
      <c r="BA75" s="960"/>
      <c r="BB75" s="960"/>
      <c r="BC75" s="960"/>
      <c r="BD75" s="961"/>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574</v>
      </c>
      <c r="C76" s="954"/>
      <c r="D76" s="954"/>
      <c r="E76" s="954"/>
      <c r="F76" s="954"/>
      <c r="G76" s="954"/>
      <c r="H76" s="954"/>
      <c r="I76" s="954"/>
      <c r="J76" s="954"/>
      <c r="K76" s="954"/>
      <c r="L76" s="954"/>
      <c r="M76" s="954"/>
      <c r="N76" s="954"/>
      <c r="O76" s="954"/>
      <c r="P76" s="955"/>
      <c r="Q76" s="962">
        <v>370</v>
      </c>
      <c r="R76" s="963"/>
      <c r="S76" s="963"/>
      <c r="T76" s="963"/>
      <c r="U76" s="910"/>
      <c r="V76" s="964">
        <v>135</v>
      </c>
      <c r="W76" s="963"/>
      <c r="X76" s="963"/>
      <c r="Y76" s="963"/>
      <c r="Z76" s="910"/>
      <c r="AA76" s="964">
        <v>235</v>
      </c>
      <c r="AB76" s="963"/>
      <c r="AC76" s="963"/>
      <c r="AD76" s="963"/>
      <c r="AE76" s="910"/>
      <c r="AF76" s="964">
        <v>235</v>
      </c>
      <c r="AG76" s="963"/>
      <c r="AH76" s="963"/>
      <c r="AI76" s="963"/>
      <c r="AJ76" s="910"/>
      <c r="AK76" s="964" t="s">
        <v>505</v>
      </c>
      <c r="AL76" s="963"/>
      <c r="AM76" s="963"/>
      <c r="AN76" s="963"/>
      <c r="AO76" s="910"/>
      <c r="AP76" s="964" t="s">
        <v>505</v>
      </c>
      <c r="AQ76" s="963"/>
      <c r="AR76" s="963"/>
      <c r="AS76" s="963"/>
      <c r="AT76" s="910"/>
      <c r="AU76" s="964" t="s">
        <v>505</v>
      </c>
      <c r="AV76" s="963"/>
      <c r="AW76" s="963"/>
      <c r="AX76" s="963"/>
      <c r="AY76" s="910"/>
      <c r="AZ76" s="959" t="s">
        <v>578</v>
      </c>
      <c r="BA76" s="960"/>
      <c r="BB76" s="960"/>
      <c r="BC76" s="960"/>
      <c r="BD76" s="961"/>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575</v>
      </c>
      <c r="C77" s="954"/>
      <c r="D77" s="954"/>
      <c r="E77" s="954"/>
      <c r="F77" s="954"/>
      <c r="G77" s="954"/>
      <c r="H77" s="954"/>
      <c r="I77" s="954"/>
      <c r="J77" s="954"/>
      <c r="K77" s="954"/>
      <c r="L77" s="954"/>
      <c r="M77" s="954"/>
      <c r="N77" s="954"/>
      <c r="O77" s="954"/>
      <c r="P77" s="955"/>
      <c r="Q77" s="962">
        <v>405</v>
      </c>
      <c r="R77" s="963"/>
      <c r="S77" s="963"/>
      <c r="T77" s="963"/>
      <c r="U77" s="910"/>
      <c r="V77" s="964">
        <v>397</v>
      </c>
      <c r="W77" s="963"/>
      <c r="X77" s="963"/>
      <c r="Y77" s="963"/>
      <c r="Z77" s="910"/>
      <c r="AA77" s="964">
        <v>8</v>
      </c>
      <c r="AB77" s="963"/>
      <c r="AC77" s="963"/>
      <c r="AD77" s="963"/>
      <c r="AE77" s="910"/>
      <c r="AF77" s="964">
        <v>8</v>
      </c>
      <c r="AG77" s="963"/>
      <c r="AH77" s="963"/>
      <c r="AI77" s="963"/>
      <c r="AJ77" s="910"/>
      <c r="AK77" s="964">
        <v>46</v>
      </c>
      <c r="AL77" s="963"/>
      <c r="AM77" s="963"/>
      <c r="AN77" s="963"/>
      <c r="AO77" s="910"/>
      <c r="AP77" s="964" t="s">
        <v>505</v>
      </c>
      <c r="AQ77" s="963"/>
      <c r="AR77" s="963"/>
      <c r="AS77" s="963"/>
      <c r="AT77" s="910"/>
      <c r="AU77" s="964" t="s">
        <v>505</v>
      </c>
      <c r="AV77" s="963"/>
      <c r="AW77" s="963"/>
      <c r="AX77" s="963"/>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19997</v>
      </c>
      <c r="AG88" s="922"/>
      <c r="AH88" s="922"/>
      <c r="AI88" s="922"/>
      <c r="AJ88" s="922"/>
      <c r="AK88" s="919"/>
      <c r="AL88" s="919"/>
      <c r="AM88" s="919"/>
      <c r="AN88" s="919"/>
      <c r="AO88" s="919"/>
      <c r="AP88" s="922">
        <v>8884</v>
      </c>
      <c r="AQ88" s="922"/>
      <c r="AR88" s="922"/>
      <c r="AS88" s="922"/>
      <c r="AT88" s="922"/>
      <c r="AU88" s="922">
        <v>1258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412</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13</v>
      </c>
      <c r="CS102" s="930"/>
      <c r="CT102" s="930"/>
      <c r="CU102" s="930"/>
      <c r="CV102" s="976"/>
      <c r="CW102" s="975">
        <v>0</v>
      </c>
      <c r="CX102" s="930"/>
      <c r="CY102" s="930"/>
      <c r="CZ102" s="930"/>
      <c r="DA102" s="976"/>
      <c r="DB102" s="975">
        <v>0</v>
      </c>
      <c r="DC102" s="930"/>
      <c r="DD102" s="930"/>
      <c r="DE102" s="930"/>
      <c r="DF102" s="976"/>
      <c r="DG102" s="975">
        <v>0</v>
      </c>
      <c r="DH102" s="930"/>
      <c r="DI102" s="930"/>
      <c r="DJ102" s="930"/>
      <c r="DK102" s="976"/>
      <c r="DL102" s="975">
        <v>0</v>
      </c>
      <c r="DM102" s="930"/>
      <c r="DN102" s="930"/>
      <c r="DO102" s="930"/>
      <c r="DP102" s="976"/>
      <c r="DQ102" s="975">
        <v>0</v>
      </c>
      <c r="DR102" s="930"/>
      <c r="DS102" s="930"/>
      <c r="DT102" s="930"/>
      <c r="DU102" s="976"/>
      <c r="DV102" s="999"/>
      <c r="DW102" s="1000"/>
      <c r="DX102" s="1000"/>
      <c r="DY102" s="1000"/>
      <c r="DZ102" s="1001"/>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413</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414</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4" t="s">
        <v>417</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418</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c r="A109" s="997" t="s">
        <v>419</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420</v>
      </c>
      <c r="AB109" s="978"/>
      <c r="AC109" s="978"/>
      <c r="AD109" s="978"/>
      <c r="AE109" s="979"/>
      <c r="AF109" s="977" t="s">
        <v>305</v>
      </c>
      <c r="AG109" s="978"/>
      <c r="AH109" s="978"/>
      <c r="AI109" s="978"/>
      <c r="AJ109" s="979"/>
      <c r="AK109" s="977" t="s">
        <v>304</v>
      </c>
      <c r="AL109" s="978"/>
      <c r="AM109" s="978"/>
      <c r="AN109" s="978"/>
      <c r="AO109" s="979"/>
      <c r="AP109" s="977" t="s">
        <v>421</v>
      </c>
      <c r="AQ109" s="978"/>
      <c r="AR109" s="978"/>
      <c r="AS109" s="978"/>
      <c r="AT109" s="980"/>
      <c r="AU109" s="997" t="s">
        <v>419</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420</v>
      </c>
      <c r="BR109" s="978"/>
      <c r="BS109" s="978"/>
      <c r="BT109" s="978"/>
      <c r="BU109" s="979"/>
      <c r="BV109" s="977" t="s">
        <v>305</v>
      </c>
      <c r="BW109" s="978"/>
      <c r="BX109" s="978"/>
      <c r="BY109" s="978"/>
      <c r="BZ109" s="979"/>
      <c r="CA109" s="977" t="s">
        <v>304</v>
      </c>
      <c r="CB109" s="978"/>
      <c r="CC109" s="978"/>
      <c r="CD109" s="978"/>
      <c r="CE109" s="979"/>
      <c r="CF109" s="998" t="s">
        <v>421</v>
      </c>
      <c r="CG109" s="998"/>
      <c r="CH109" s="998"/>
      <c r="CI109" s="998"/>
      <c r="CJ109" s="998"/>
      <c r="CK109" s="977" t="s">
        <v>422</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420</v>
      </c>
      <c r="DH109" s="978"/>
      <c r="DI109" s="978"/>
      <c r="DJ109" s="978"/>
      <c r="DK109" s="979"/>
      <c r="DL109" s="977" t="s">
        <v>305</v>
      </c>
      <c r="DM109" s="978"/>
      <c r="DN109" s="978"/>
      <c r="DO109" s="978"/>
      <c r="DP109" s="979"/>
      <c r="DQ109" s="977" t="s">
        <v>304</v>
      </c>
      <c r="DR109" s="978"/>
      <c r="DS109" s="978"/>
      <c r="DT109" s="978"/>
      <c r="DU109" s="979"/>
      <c r="DV109" s="977" t="s">
        <v>421</v>
      </c>
      <c r="DW109" s="978"/>
      <c r="DX109" s="978"/>
      <c r="DY109" s="978"/>
      <c r="DZ109" s="980"/>
    </row>
    <row r="110" spans="1:131" s="246" customFormat="1" ht="26.25" customHeight="1">
      <c r="A110" s="981" t="s">
        <v>423</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228224</v>
      </c>
      <c r="AB110" s="985"/>
      <c r="AC110" s="985"/>
      <c r="AD110" s="985"/>
      <c r="AE110" s="986"/>
      <c r="AF110" s="987">
        <v>240953</v>
      </c>
      <c r="AG110" s="985"/>
      <c r="AH110" s="985"/>
      <c r="AI110" s="985"/>
      <c r="AJ110" s="986"/>
      <c r="AK110" s="987">
        <v>259969</v>
      </c>
      <c r="AL110" s="985"/>
      <c r="AM110" s="985"/>
      <c r="AN110" s="985"/>
      <c r="AO110" s="986"/>
      <c r="AP110" s="988">
        <v>10</v>
      </c>
      <c r="AQ110" s="989"/>
      <c r="AR110" s="989"/>
      <c r="AS110" s="989"/>
      <c r="AT110" s="990"/>
      <c r="AU110" s="991" t="s">
        <v>71</v>
      </c>
      <c r="AV110" s="992"/>
      <c r="AW110" s="992"/>
      <c r="AX110" s="992"/>
      <c r="AY110" s="992"/>
      <c r="AZ110" s="1033" t="s">
        <v>424</v>
      </c>
      <c r="BA110" s="982"/>
      <c r="BB110" s="982"/>
      <c r="BC110" s="982"/>
      <c r="BD110" s="982"/>
      <c r="BE110" s="982"/>
      <c r="BF110" s="982"/>
      <c r="BG110" s="982"/>
      <c r="BH110" s="982"/>
      <c r="BI110" s="982"/>
      <c r="BJ110" s="982"/>
      <c r="BK110" s="982"/>
      <c r="BL110" s="982"/>
      <c r="BM110" s="982"/>
      <c r="BN110" s="982"/>
      <c r="BO110" s="982"/>
      <c r="BP110" s="983"/>
      <c r="BQ110" s="1019">
        <v>3122321</v>
      </c>
      <c r="BR110" s="1020"/>
      <c r="BS110" s="1020"/>
      <c r="BT110" s="1020"/>
      <c r="BU110" s="1020"/>
      <c r="BV110" s="1020">
        <v>3132992</v>
      </c>
      <c r="BW110" s="1020"/>
      <c r="BX110" s="1020"/>
      <c r="BY110" s="1020"/>
      <c r="BZ110" s="1020"/>
      <c r="CA110" s="1020">
        <v>3317065</v>
      </c>
      <c r="CB110" s="1020"/>
      <c r="CC110" s="1020"/>
      <c r="CD110" s="1020"/>
      <c r="CE110" s="1020"/>
      <c r="CF110" s="1034">
        <v>127</v>
      </c>
      <c r="CG110" s="1035"/>
      <c r="CH110" s="1035"/>
      <c r="CI110" s="1035"/>
      <c r="CJ110" s="1035"/>
      <c r="CK110" s="1036" t="s">
        <v>425</v>
      </c>
      <c r="CL110" s="1037"/>
      <c r="CM110" s="1016" t="s">
        <v>426</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427</v>
      </c>
      <c r="DH110" s="1020"/>
      <c r="DI110" s="1020"/>
      <c r="DJ110" s="1020"/>
      <c r="DK110" s="1020"/>
      <c r="DL110" s="1020" t="s">
        <v>127</v>
      </c>
      <c r="DM110" s="1020"/>
      <c r="DN110" s="1020"/>
      <c r="DO110" s="1020"/>
      <c r="DP110" s="1020"/>
      <c r="DQ110" s="1020" t="s">
        <v>427</v>
      </c>
      <c r="DR110" s="1020"/>
      <c r="DS110" s="1020"/>
      <c r="DT110" s="1020"/>
      <c r="DU110" s="1020"/>
      <c r="DV110" s="1021" t="s">
        <v>427</v>
      </c>
      <c r="DW110" s="1021"/>
      <c r="DX110" s="1021"/>
      <c r="DY110" s="1021"/>
      <c r="DZ110" s="1022"/>
    </row>
    <row r="111" spans="1:131" s="246" customFormat="1" ht="26.25" customHeight="1">
      <c r="A111" s="1023" t="s">
        <v>428</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127</v>
      </c>
      <c r="AB111" s="1027"/>
      <c r="AC111" s="1027"/>
      <c r="AD111" s="1027"/>
      <c r="AE111" s="1028"/>
      <c r="AF111" s="1029" t="s">
        <v>427</v>
      </c>
      <c r="AG111" s="1027"/>
      <c r="AH111" s="1027"/>
      <c r="AI111" s="1027"/>
      <c r="AJ111" s="1028"/>
      <c r="AK111" s="1029" t="s">
        <v>427</v>
      </c>
      <c r="AL111" s="1027"/>
      <c r="AM111" s="1027"/>
      <c r="AN111" s="1027"/>
      <c r="AO111" s="1028"/>
      <c r="AP111" s="1030" t="s">
        <v>427</v>
      </c>
      <c r="AQ111" s="1031"/>
      <c r="AR111" s="1031"/>
      <c r="AS111" s="1031"/>
      <c r="AT111" s="1032"/>
      <c r="AU111" s="993"/>
      <c r="AV111" s="994"/>
      <c r="AW111" s="994"/>
      <c r="AX111" s="994"/>
      <c r="AY111" s="994"/>
      <c r="AZ111" s="1042" t="s">
        <v>429</v>
      </c>
      <c r="BA111" s="1043"/>
      <c r="BB111" s="1043"/>
      <c r="BC111" s="1043"/>
      <c r="BD111" s="1043"/>
      <c r="BE111" s="1043"/>
      <c r="BF111" s="1043"/>
      <c r="BG111" s="1043"/>
      <c r="BH111" s="1043"/>
      <c r="BI111" s="1043"/>
      <c r="BJ111" s="1043"/>
      <c r="BK111" s="1043"/>
      <c r="BL111" s="1043"/>
      <c r="BM111" s="1043"/>
      <c r="BN111" s="1043"/>
      <c r="BO111" s="1043"/>
      <c r="BP111" s="1044"/>
      <c r="BQ111" s="1012" t="s">
        <v>427</v>
      </c>
      <c r="BR111" s="1013"/>
      <c r="BS111" s="1013"/>
      <c r="BT111" s="1013"/>
      <c r="BU111" s="1013"/>
      <c r="BV111" s="1013" t="s">
        <v>127</v>
      </c>
      <c r="BW111" s="1013"/>
      <c r="BX111" s="1013"/>
      <c r="BY111" s="1013"/>
      <c r="BZ111" s="1013"/>
      <c r="CA111" s="1013" t="s">
        <v>127</v>
      </c>
      <c r="CB111" s="1013"/>
      <c r="CC111" s="1013"/>
      <c r="CD111" s="1013"/>
      <c r="CE111" s="1013"/>
      <c r="CF111" s="1007" t="s">
        <v>430</v>
      </c>
      <c r="CG111" s="1008"/>
      <c r="CH111" s="1008"/>
      <c r="CI111" s="1008"/>
      <c r="CJ111" s="1008"/>
      <c r="CK111" s="1038"/>
      <c r="CL111" s="1039"/>
      <c r="CM111" s="1009" t="s">
        <v>431</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127</v>
      </c>
      <c r="DH111" s="1013"/>
      <c r="DI111" s="1013"/>
      <c r="DJ111" s="1013"/>
      <c r="DK111" s="1013"/>
      <c r="DL111" s="1013" t="s">
        <v>430</v>
      </c>
      <c r="DM111" s="1013"/>
      <c r="DN111" s="1013"/>
      <c r="DO111" s="1013"/>
      <c r="DP111" s="1013"/>
      <c r="DQ111" s="1013" t="s">
        <v>127</v>
      </c>
      <c r="DR111" s="1013"/>
      <c r="DS111" s="1013"/>
      <c r="DT111" s="1013"/>
      <c r="DU111" s="1013"/>
      <c r="DV111" s="1014" t="s">
        <v>427</v>
      </c>
      <c r="DW111" s="1014"/>
      <c r="DX111" s="1014"/>
      <c r="DY111" s="1014"/>
      <c r="DZ111" s="1015"/>
    </row>
    <row r="112" spans="1:131" s="246" customFormat="1" ht="26.25" customHeight="1">
      <c r="A112" s="1045" t="s">
        <v>432</v>
      </c>
      <c r="B112" s="1046"/>
      <c r="C112" s="1043" t="s">
        <v>433</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430</v>
      </c>
      <c r="AB112" s="1052"/>
      <c r="AC112" s="1052"/>
      <c r="AD112" s="1052"/>
      <c r="AE112" s="1053"/>
      <c r="AF112" s="1054" t="s">
        <v>430</v>
      </c>
      <c r="AG112" s="1052"/>
      <c r="AH112" s="1052"/>
      <c r="AI112" s="1052"/>
      <c r="AJ112" s="1053"/>
      <c r="AK112" s="1054" t="s">
        <v>430</v>
      </c>
      <c r="AL112" s="1052"/>
      <c r="AM112" s="1052"/>
      <c r="AN112" s="1052"/>
      <c r="AO112" s="1053"/>
      <c r="AP112" s="1055" t="s">
        <v>430</v>
      </c>
      <c r="AQ112" s="1056"/>
      <c r="AR112" s="1056"/>
      <c r="AS112" s="1056"/>
      <c r="AT112" s="1057"/>
      <c r="AU112" s="993"/>
      <c r="AV112" s="994"/>
      <c r="AW112" s="994"/>
      <c r="AX112" s="994"/>
      <c r="AY112" s="994"/>
      <c r="AZ112" s="1042" t="s">
        <v>434</v>
      </c>
      <c r="BA112" s="1043"/>
      <c r="BB112" s="1043"/>
      <c r="BC112" s="1043"/>
      <c r="BD112" s="1043"/>
      <c r="BE112" s="1043"/>
      <c r="BF112" s="1043"/>
      <c r="BG112" s="1043"/>
      <c r="BH112" s="1043"/>
      <c r="BI112" s="1043"/>
      <c r="BJ112" s="1043"/>
      <c r="BK112" s="1043"/>
      <c r="BL112" s="1043"/>
      <c r="BM112" s="1043"/>
      <c r="BN112" s="1043"/>
      <c r="BO112" s="1043"/>
      <c r="BP112" s="1044"/>
      <c r="BQ112" s="1012">
        <v>1932</v>
      </c>
      <c r="BR112" s="1013"/>
      <c r="BS112" s="1013"/>
      <c r="BT112" s="1013"/>
      <c r="BU112" s="1013"/>
      <c r="BV112" s="1013">
        <v>1622</v>
      </c>
      <c r="BW112" s="1013"/>
      <c r="BX112" s="1013"/>
      <c r="BY112" s="1013"/>
      <c r="BZ112" s="1013"/>
      <c r="CA112" s="1013">
        <v>1199</v>
      </c>
      <c r="CB112" s="1013"/>
      <c r="CC112" s="1013"/>
      <c r="CD112" s="1013"/>
      <c r="CE112" s="1013"/>
      <c r="CF112" s="1007">
        <v>0</v>
      </c>
      <c r="CG112" s="1008"/>
      <c r="CH112" s="1008"/>
      <c r="CI112" s="1008"/>
      <c r="CJ112" s="1008"/>
      <c r="CK112" s="1038"/>
      <c r="CL112" s="1039"/>
      <c r="CM112" s="1009" t="s">
        <v>435</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430</v>
      </c>
      <c r="DH112" s="1013"/>
      <c r="DI112" s="1013"/>
      <c r="DJ112" s="1013"/>
      <c r="DK112" s="1013"/>
      <c r="DL112" s="1013" t="s">
        <v>430</v>
      </c>
      <c r="DM112" s="1013"/>
      <c r="DN112" s="1013"/>
      <c r="DO112" s="1013"/>
      <c r="DP112" s="1013"/>
      <c r="DQ112" s="1013" t="s">
        <v>430</v>
      </c>
      <c r="DR112" s="1013"/>
      <c r="DS112" s="1013"/>
      <c r="DT112" s="1013"/>
      <c r="DU112" s="1013"/>
      <c r="DV112" s="1014" t="s">
        <v>430</v>
      </c>
      <c r="DW112" s="1014"/>
      <c r="DX112" s="1014"/>
      <c r="DY112" s="1014"/>
      <c r="DZ112" s="1015"/>
    </row>
    <row r="113" spans="1:130" s="246" customFormat="1" ht="26.25" customHeight="1">
      <c r="A113" s="1047"/>
      <c r="B113" s="1048"/>
      <c r="C113" s="1043" t="s">
        <v>436</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375</v>
      </c>
      <c r="AB113" s="1027"/>
      <c r="AC113" s="1027"/>
      <c r="AD113" s="1027"/>
      <c r="AE113" s="1028"/>
      <c r="AF113" s="1029">
        <v>352</v>
      </c>
      <c r="AG113" s="1027"/>
      <c r="AH113" s="1027"/>
      <c r="AI113" s="1027"/>
      <c r="AJ113" s="1028"/>
      <c r="AK113" s="1029">
        <v>331</v>
      </c>
      <c r="AL113" s="1027"/>
      <c r="AM113" s="1027"/>
      <c r="AN113" s="1027"/>
      <c r="AO113" s="1028"/>
      <c r="AP113" s="1030">
        <v>0</v>
      </c>
      <c r="AQ113" s="1031"/>
      <c r="AR113" s="1031"/>
      <c r="AS113" s="1031"/>
      <c r="AT113" s="1032"/>
      <c r="AU113" s="993"/>
      <c r="AV113" s="994"/>
      <c r="AW113" s="994"/>
      <c r="AX113" s="994"/>
      <c r="AY113" s="994"/>
      <c r="AZ113" s="1042" t="s">
        <v>437</v>
      </c>
      <c r="BA113" s="1043"/>
      <c r="BB113" s="1043"/>
      <c r="BC113" s="1043"/>
      <c r="BD113" s="1043"/>
      <c r="BE113" s="1043"/>
      <c r="BF113" s="1043"/>
      <c r="BG113" s="1043"/>
      <c r="BH113" s="1043"/>
      <c r="BI113" s="1043"/>
      <c r="BJ113" s="1043"/>
      <c r="BK113" s="1043"/>
      <c r="BL113" s="1043"/>
      <c r="BM113" s="1043"/>
      <c r="BN113" s="1043"/>
      <c r="BO113" s="1043"/>
      <c r="BP113" s="1044"/>
      <c r="BQ113" s="1012">
        <v>1261288</v>
      </c>
      <c r="BR113" s="1013"/>
      <c r="BS113" s="1013"/>
      <c r="BT113" s="1013"/>
      <c r="BU113" s="1013"/>
      <c r="BV113" s="1013">
        <v>1251263</v>
      </c>
      <c r="BW113" s="1013"/>
      <c r="BX113" s="1013"/>
      <c r="BY113" s="1013"/>
      <c r="BZ113" s="1013"/>
      <c r="CA113" s="1013">
        <v>1258058</v>
      </c>
      <c r="CB113" s="1013"/>
      <c r="CC113" s="1013"/>
      <c r="CD113" s="1013"/>
      <c r="CE113" s="1013"/>
      <c r="CF113" s="1007">
        <v>48.2</v>
      </c>
      <c r="CG113" s="1008"/>
      <c r="CH113" s="1008"/>
      <c r="CI113" s="1008"/>
      <c r="CJ113" s="1008"/>
      <c r="CK113" s="1038"/>
      <c r="CL113" s="1039"/>
      <c r="CM113" s="1009" t="s">
        <v>438</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430</v>
      </c>
      <c r="DH113" s="1052"/>
      <c r="DI113" s="1052"/>
      <c r="DJ113" s="1052"/>
      <c r="DK113" s="1053"/>
      <c r="DL113" s="1054" t="s">
        <v>430</v>
      </c>
      <c r="DM113" s="1052"/>
      <c r="DN113" s="1052"/>
      <c r="DO113" s="1052"/>
      <c r="DP113" s="1053"/>
      <c r="DQ113" s="1054" t="s">
        <v>430</v>
      </c>
      <c r="DR113" s="1052"/>
      <c r="DS113" s="1052"/>
      <c r="DT113" s="1052"/>
      <c r="DU113" s="1053"/>
      <c r="DV113" s="1055" t="s">
        <v>430</v>
      </c>
      <c r="DW113" s="1056"/>
      <c r="DX113" s="1056"/>
      <c r="DY113" s="1056"/>
      <c r="DZ113" s="1057"/>
    </row>
    <row r="114" spans="1:130" s="246" customFormat="1" ht="26.25" customHeight="1">
      <c r="A114" s="1047"/>
      <c r="B114" s="1048"/>
      <c r="C114" s="1043" t="s">
        <v>439</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140728</v>
      </c>
      <c r="AB114" s="1052"/>
      <c r="AC114" s="1052"/>
      <c r="AD114" s="1052"/>
      <c r="AE114" s="1053"/>
      <c r="AF114" s="1054">
        <v>135833</v>
      </c>
      <c r="AG114" s="1052"/>
      <c r="AH114" s="1052"/>
      <c r="AI114" s="1052"/>
      <c r="AJ114" s="1053"/>
      <c r="AK114" s="1054">
        <v>130810</v>
      </c>
      <c r="AL114" s="1052"/>
      <c r="AM114" s="1052"/>
      <c r="AN114" s="1052"/>
      <c r="AO114" s="1053"/>
      <c r="AP114" s="1055">
        <v>5</v>
      </c>
      <c r="AQ114" s="1056"/>
      <c r="AR114" s="1056"/>
      <c r="AS114" s="1056"/>
      <c r="AT114" s="1057"/>
      <c r="AU114" s="993"/>
      <c r="AV114" s="994"/>
      <c r="AW114" s="994"/>
      <c r="AX114" s="994"/>
      <c r="AY114" s="994"/>
      <c r="AZ114" s="1042" t="s">
        <v>440</v>
      </c>
      <c r="BA114" s="1043"/>
      <c r="BB114" s="1043"/>
      <c r="BC114" s="1043"/>
      <c r="BD114" s="1043"/>
      <c r="BE114" s="1043"/>
      <c r="BF114" s="1043"/>
      <c r="BG114" s="1043"/>
      <c r="BH114" s="1043"/>
      <c r="BI114" s="1043"/>
      <c r="BJ114" s="1043"/>
      <c r="BK114" s="1043"/>
      <c r="BL114" s="1043"/>
      <c r="BM114" s="1043"/>
      <c r="BN114" s="1043"/>
      <c r="BO114" s="1043"/>
      <c r="BP114" s="1044"/>
      <c r="BQ114" s="1012">
        <v>881173</v>
      </c>
      <c r="BR114" s="1013"/>
      <c r="BS114" s="1013"/>
      <c r="BT114" s="1013"/>
      <c r="BU114" s="1013"/>
      <c r="BV114" s="1013">
        <v>937155</v>
      </c>
      <c r="BW114" s="1013"/>
      <c r="BX114" s="1013"/>
      <c r="BY114" s="1013"/>
      <c r="BZ114" s="1013"/>
      <c r="CA114" s="1013">
        <v>952251</v>
      </c>
      <c r="CB114" s="1013"/>
      <c r="CC114" s="1013"/>
      <c r="CD114" s="1013"/>
      <c r="CE114" s="1013"/>
      <c r="CF114" s="1007">
        <v>36.4</v>
      </c>
      <c r="CG114" s="1008"/>
      <c r="CH114" s="1008"/>
      <c r="CI114" s="1008"/>
      <c r="CJ114" s="1008"/>
      <c r="CK114" s="1038"/>
      <c r="CL114" s="1039"/>
      <c r="CM114" s="1009" t="s">
        <v>441</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127</v>
      </c>
      <c r="DH114" s="1052"/>
      <c r="DI114" s="1052"/>
      <c r="DJ114" s="1052"/>
      <c r="DK114" s="1053"/>
      <c r="DL114" s="1054" t="s">
        <v>430</v>
      </c>
      <c r="DM114" s="1052"/>
      <c r="DN114" s="1052"/>
      <c r="DO114" s="1052"/>
      <c r="DP114" s="1053"/>
      <c r="DQ114" s="1054" t="s">
        <v>430</v>
      </c>
      <c r="DR114" s="1052"/>
      <c r="DS114" s="1052"/>
      <c r="DT114" s="1052"/>
      <c r="DU114" s="1053"/>
      <c r="DV114" s="1055" t="s">
        <v>430</v>
      </c>
      <c r="DW114" s="1056"/>
      <c r="DX114" s="1056"/>
      <c r="DY114" s="1056"/>
      <c r="DZ114" s="1057"/>
    </row>
    <row r="115" spans="1:130" s="246" customFormat="1" ht="26.25" customHeight="1">
      <c r="A115" s="1047"/>
      <c r="B115" s="1048"/>
      <c r="C115" s="1043" t="s">
        <v>442</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t="s">
        <v>430</v>
      </c>
      <c r="AB115" s="1027"/>
      <c r="AC115" s="1027"/>
      <c r="AD115" s="1027"/>
      <c r="AE115" s="1028"/>
      <c r="AF115" s="1029" t="s">
        <v>430</v>
      </c>
      <c r="AG115" s="1027"/>
      <c r="AH115" s="1027"/>
      <c r="AI115" s="1027"/>
      <c r="AJ115" s="1028"/>
      <c r="AK115" s="1029" t="s">
        <v>430</v>
      </c>
      <c r="AL115" s="1027"/>
      <c r="AM115" s="1027"/>
      <c r="AN115" s="1027"/>
      <c r="AO115" s="1028"/>
      <c r="AP115" s="1030" t="s">
        <v>430</v>
      </c>
      <c r="AQ115" s="1031"/>
      <c r="AR115" s="1031"/>
      <c r="AS115" s="1031"/>
      <c r="AT115" s="1032"/>
      <c r="AU115" s="993"/>
      <c r="AV115" s="994"/>
      <c r="AW115" s="994"/>
      <c r="AX115" s="994"/>
      <c r="AY115" s="994"/>
      <c r="AZ115" s="1042" t="s">
        <v>443</v>
      </c>
      <c r="BA115" s="1043"/>
      <c r="BB115" s="1043"/>
      <c r="BC115" s="1043"/>
      <c r="BD115" s="1043"/>
      <c r="BE115" s="1043"/>
      <c r="BF115" s="1043"/>
      <c r="BG115" s="1043"/>
      <c r="BH115" s="1043"/>
      <c r="BI115" s="1043"/>
      <c r="BJ115" s="1043"/>
      <c r="BK115" s="1043"/>
      <c r="BL115" s="1043"/>
      <c r="BM115" s="1043"/>
      <c r="BN115" s="1043"/>
      <c r="BO115" s="1043"/>
      <c r="BP115" s="1044"/>
      <c r="BQ115" s="1012" t="s">
        <v>430</v>
      </c>
      <c r="BR115" s="1013"/>
      <c r="BS115" s="1013"/>
      <c r="BT115" s="1013"/>
      <c r="BU115" s="1013"/>
      <c r="BV115" s="1013" t="s">
        <v>430</v>
      </c>
      <c r="BW115" s="1013"/>
      <c r="BX115" s="1013"/>
      <c r="BY115" s="1013"/>
      <c r="BZ115" s="1013"/>
      <c r="CA115" s="1013" t="s">
        <v>430</v>
      </c>
      <c r="CB115" s="1013"/>
      <c r="CC115" s="1013"/>
      <c r="CD115" s="1013"/>
      <c r="CE115" s="1013"/>
      <c r="CF115" s="1007" t="s">
        <v>430</v>
      </c>
      <c r="CG115" s="1008"/>
      <c r="CH115" s="1008"/>
      <c r="CI115" s="1008"/>
      <c r="CJ115" s="1008"/>
      <c r="CK115" s="1038"/>
      <c r="CL115" s="1039"/>
      <c r="CM115" s="1042" t="s">
        <v>444</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430</v>
      </c>
      <c r="DH115" s="1052"/>
      <c r="DI115" s="1052"/>
      <c r="DJ115" s="1052"/>
      <c r="DK115" s="1053"/>
      <c r="DL115" s="1054" t="s">
        <v>430</v>
      </c>
      <c r="DM115" s="1052"/>
      <c r="DN115" s="1052"/>
      <c r="DO115" s="1052"/>
      <c r="DP115" s="1053"/>
      <c r="DQ115" s="1054" t="s">
        <v>127</v>
      </c>
      <c r="DR115" s="1052"/>
      <c r="DS115" s="1052"/>
      <c r="DT115" s="1052"/>
      <c r="DU115" s="1053"/>
      <c r="DV115" s="1055" t="s">
        <v>430</v>
      </c>
      <c r="DW115" s="1056"/>
      <c r="DX115" s="1056"/>
      <c r="DY115" s="1056"/>
      <c r="DZ115" s="1057"/>
    </row>
    <row r="116" spans="1:130" s="246" customFormat="1" ht="26.25" customHeight="1">
      <c r="A116" s="1049"/>
      <c r="B116" s="1050"/>
      <c r="C116" s="1058" t="s">
        <v>445</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430</v>
      </c>
      <c r="AB116" s="1052"/>
      <c r="AC116" s="1052"/>
      <c r="AD116" s="1052"/>
      <c r="AE116" s="1053"/>
      <c r="AF116" s="1054" t="s">
        <v>430</v>
      </c>
      <c r="AG116" s="1052"/>
      <c r="AH116" s="1052"/>
      <c r="AI116" s="1052"/>
      <c r="AJ116" s="1053"/>
      <c r="AK116" s="1054" t="s">
        <v>430</v>
      </c>
      <c r="AL116" s="1052"/>
      <c r="AM116" s="1052"/>
      <c r="AN116" s="1052"/>
      <c r="AO116" s="1053"/>
      <c r="AP116" s="1055" t="s">
        <v>430</v>
      </c>
      <c r="AQ116" s="1056"/>
      <c r="AR116" s="1056"/>
      <c r="AS116" s="1056"/>
      <c r="AT116" s="1057"/>
      <c r="AU116" s="993"/>
      <c r="AV116" s="994"/>
      <c r="AW116" s="994"/>
      <c r="AX116" s="994"/>
      <c r="AY116" s="994"/>
      <c r="AZ116" s="1060" t="s">
        <v>446</v>
      </c>
      <c r="BA116" s="1061"/>
      <c r="BB116" s="1061"/>
      <c r="BC116" s="1061"/>
      <c r="BD116" s="1061"/>
      <c r="BE116" s="1061"/>
      <c r="BF116" s="1061"/>
      <c r="BG116" s="1061"/>
      <c r="BH116" s="1061"/>
      <c r="BI116" s="1061"/>
      <c r="BJ116" s="1061"/>
      <c r="BK116" s="1061"/>
      <c r="BL116" s="1061"/>
      <c r="BM116" s="1061"/>
      <c r="BN116" s="1061"/>
      <c r="BO116" s="1061"/>
      <c r="BP116" s="1062"/>
      <c r="BQ116" s="1012" t="s">
        <v>430</v>
      </c>
      <c r="BR116" s="1013"/>
      <c r="BS116" s="1013"/>
      <c r="BT116" s="1013"/>
      <c r="BU116" s="1013"/>
      <c r="BV116" s="1013" t="s">
        <v>430</v>
      </c>
      <c r="BW116" s="1013"/>
      <c r="BX116" s="1013"/>
      <c r="BY116" s="1013"/>
      <c r="BZ116" s="1013"/>
      <c r="CA116" s="1013" t="s">
        <v>430</v>
      </c>
      <c r="CB116" s="1013"/>
      <c r="CC116" s="1013"/>
      <c r="CD116" s="1013"/>
      <c r="CE116" s="1013"/>
      <c r="CF116" s="1007" t="s">
        <v>427</v>
      </c>
      <c r="CG116" s="1008"/>
      <c r="CH116" s="1008"/>
      <c r="CI116" s="1008"/>
      <c r="CJ116" s="1008"/>
      <c r="CK116" s="1038"/>
      <c r="CL116" s="1039"/>
      <c r="CM116" s="1009" t="s">
        <v>447</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430</v>
      </c>
      <c r="DH116" s="1052"/>
      <c r="DI116" s="1052"/>
      <c r="DJ116" s="1052"/>
      <c r="DK116" s="1053"/>
      <c r="DL116" s="1054" t="s">
        <v>430</v>
      </c>
      <c r="DM116" s="1052"/>
      <c r="DN116" s="1052"/>
      <c r="DO116" s="1052"/>
      <c r="DP116" s="1053"/>
      <c r="DQ116" s="1054" t="s">
        <v>127</v>
      </c>
      <c r="DR116" s="1052"/>
      <c r="DS116" s="1052"/>
      <c r="DT116" s="1052"/>
      <c r="DU116" s="1053"/>
      <c r="DV116" s="1055" t="s">
        <v>430</v>
      </c>
      <c r="DW116" s="1056"/>
      <c r="DX116" s="1056"/>
      <c r="DY116" s="1056"/>
      <c r="DZ116" s="1057"/>
    </row>
    <row r="117" spans="1:130" s="246" customFormat="1" ht="26.25" customHeight="1">
      <c r="A117" s="997" t="s">
        <v>187</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448</v>
      </c>
      <c r="Z117" s="979"/>
      <c r="AA117" s="1069">
        <v>369327</v>
      </c>
      <c r="AB117" s="1070"/>
      <c r="AC117" s="1070"/>
      <c r="AD117" s="1070"/>
      <c r="AE117" s="1071"/>
      <c r="AF117" s="1072">
        <v>377138</v>
      </c>
      <c r="AG117" s="1070"/>
      <c r="AH117" s="1070"/>
      <c r="AI117" s="1070"/>
      <c r="AJ117" s="1071"/>
      <c r="AK117" s="1072">
        <v>391110</v>
      </c>
      <c r="AL117" s="1070"/>
      <c r="AM117" s="1070"/>
      <c r="AN117" s="1070"/>
      <c r="AO117" s="1071"/>
      <c r="AP117" s="1073"/>
      <c r="AQ117" s="1074"/>
      <c r="AR117" s="1074"/>
      <c r="AS117" s="1074"/>
      <c r="AT117" s="1075"/>
      <c r="AU117" s="993"/>
      <c r="AV117" s="994"/>
      <c r="AW117" s="994"/>
      <c r="AX117" s="994"/>
      <c r="AY117" s="994"/>
      <c r="AZ117" s="1060" t="s">
        <v>449</v>
      </c>
      <c r="BA117" s="1061"/>
      <c r="BB117" s="1061"/>
      <c r="BC117" s="1061"/>
      <c r="BD117" s="1061"/>
      <c r="BE117" s="1061"/>
      <c r="BF117" s="1061"/>
      <c r="BG117" s="1061"/>
      <c r="BH117" s="1061"/>
      <c r="BI117" s="1061"/>
      <c r="BJ117" s="1061"/>
      <c r="BK117" s="1061"/>
      <c r="BL117" s="1061"/>
      <c r="BM117" s="1061"/>
      <c r="BN117" s="1061"/>
      <c r="BO117" s="1061"/>
      <c r="BP117" s="1062"/>
      <c r="BQ117" s="1012" t="s">
        <v>127</v>
      </c>
      <c r="BR117" s="1013"/>
      <c r="BS117" s="1013"/>
      <c r="BT117" s="1013"/>
      <c r="BU117" s="1013"/>
      <c r="BV117" s="1013" t="s">
        <v>127</v>
      </c>
      <c r="BW117" s="1013"/>
      <c r="BX117" s="1013"/>
      <c r="BY117" s="1013"/>
      <c r="BZ117" s="1013"/>
      <c r="CA117" s="1013" t="s">
        <v>127</v>
      </c>
      <c r="CB117" s="1013"/>
      <c r="CC117" s="1013"/>
      <c r="CD117" s="1013"/>
      <c r="CE117" s="1013"/>
      <c r="CF117" s="1007" t="s">
        <v>450</v>
      </c>
      <c r="CG117" s="1008"/>
      <c r="CH117" s="1008"/>
      <c r="CI117" s="1008"/>
      <c r="CJ117" s="1008"/>
      <c r="CK117" s="1038"/>
      <c r="CL117" s="1039"/>
      <c r="CM117" s="1009" t="s">
        <v>451</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127</v>
      </c>
      <c r="DH117" s="1052"/>
      <c r="DI117" s="1052"/>
      <c r="DJ117" s="1052"/>
      <c r="DK117" s="1053"/>
      <c r="DL117" s="1054" t="s">
        <v>127</v>
      </c>
      <c r="DM117" s="1052"/>
      <c r="DN117" s="1052"/>
      <c r="DO117" s="1052"/>
      <c r="DP117" s="1053"/>
      <c r="DQ117" s="1054" t="s">
        <v>127</v>
      </c>
      <c r="DR117" s="1052"/>
      <c r="DS117" s="1052"/>
      <c r="DT117" s="1052"/>
      <c r="DU117" s="1053"/>
      <c r="DV117" s="1055" t="s">
        <v>127</v>
      </c>
      <c r="DW117" s="1056"/>
      <c r="DX117" s="1056"/>
      <c r="DY117" s="1056"/>
      <c r="DZ117" s="1057"/>
    </row>
    <row r="118" spans="1:130" s="246" customFormat="1" ht="26.25" customHeight="1">
      <c r="A118" s="997" t="s">
        <v>422</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420</v>
      </c>
      <c r="AB118" s="978"/>
      <c r="AC118" s="978"/>
      <c r="AD118" s="978"/>
      <c r="AE118" s="979"/>
      <c r="AF118" s="977" t="s">
        <v>305</v>
      </c>
      <c r="AG118" s="978"/>
      <c r="AH118" s="978"/>
      <c r="AI118" s="978"/>
      <c r="AJ118" s="979"/>
      <c r="AK118" s="977" t="s">
        <v>304</v>
      </c>
      <c r="AL118" s="978"/>
      <c r="AM118" s="978"/>
      <c r="AN118" s="978"/>
      <c r="AO118" s="979"/>
      <c r="AP118" s="1064" t="s">
        <v>421</v>
      </c>
      <c r="AQ118" s="1065"/>
      <c r="AR118" s="1065"/>
      <c r="AS118" s="1065"/>
      <c r="AT118" s="1066"/>
      <c r="AU118" s="993"/>
      <c r="AV118" s="994"/>
      <c r="AW118" s="994"/>
      <c r="AX118" s="994"/>
      <c r="AY118" s="994"/>
      <c r="AZ118" s="1067" t="s">
        <v>452</v>
      </c>
      <c r="BA118" s="1058"/>
      <c r="BB118" s="1058"/>
      <c r="BC118" s="1058"/>
      <c r="BD118" s="1058"/>
      <c r="BE118" s="1058"/>
      <c r="BF118" s="1058"/>
      <c r="BG118" s="1058"/>
      <c r="BH118" s="1058"/>
      <c r="BI118" s="1058"/>
      <c r="BJ118" s="1058"/>
      <c r="BK118" s="1058"/>
      <c r="BL118" s="1058"/>
      <c r="BM118" s="1058"/>
      <c r="BN118" s="1058"/>
      <c r="BO118" s="1058"/>
      <c r="BP118" s="1059"/>
      <c r="BQ118" s="1090" t="s">
        <v>127</v>
      </c>
      <c r="BR118" s="1091"/>
      <c r="BS118" s="1091"/>
      <c r="BT118" s="1091"/>
      <c r="BU118" s="1091"/>
      <c r="BV118" s="1091" t="s">
        <v>127</v>
      </c>
      <c r="BW118" s="1091"/>
      <c r="BX118" s="1091"/>
      <c r="BY118" s="1091"/>
      <c r="BZ118" s="1091"/>
      <c r="CA118" s="1091" t="s">
        <v>450</v>
      </c>
      <c r="CB118" s="1091"/>
      <c r="CC118" s="1091"/>
      <c r="CD118" s="1091"/>
      <c r="CE118" s="1091"/>
      <c r="CF118" s="1007" t="s">
        <v>127</v>
      </c>
      <c r="CG118" s="1008"/>
      <c r="CH118" s="1008"/>
      <c r="CI118" s="1008"/>
      <c r="CJ118" s="1008"/>
      <c r="CK118" s="1038"/>
      <c r="CL118" s="1039"/>
      <c r="CM118" s="1009" t="s">
        <v>453</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127</v>
      </c>
      <c r="DH118" s="1052"/>
      <c r="DI118" s="1052"/>
      <c r="DJ118" s="1052"/>
      <c r="DK118" s="1053"/>
      <c r="DL118" s="1054" t="s">
        <v>127</v>
      </c>
      <c r="DM118" s="1052"/>
      <c r="DN118" s="1052"/>
      <c r="DO118" s="1052"/>
      <c r="DP118" s="1053"/>
      <c r="DQ118" s="1054" t="s">
        <v>454</v>
      </c>
      <c r="DR118" s="1052"/>
      <c r="DS118" s="1052"/>
      <c r="DT118" s="1052"/>
      <c r="DU118" s="1053"/>
      <c r="DV118" s="1055" t="s">
        <v>127</v>
      </c>
      <c r="DW118" s="1056"/>
      <c r="DX118" s="1056"/>
      <c r="DY118" s="1056"/>
      <c r="DZ118" s="1057"/>
    </row>
    <row r="119" spans="1:130" s="246" customFormat="1" ht="26.25" customHeight="1">
      <c r="A119" s="1151" t="s">
        <v>425</v>
      </c>
      <c r="B119" s="1037"/>
      <c r="C119" s="1016" t="s">
        <v>426</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127</v>
      </c>
      <c r="AB119" s="985"/>
      <c r="AC119" s="985"/>
      <c r="AD119" s="985"/>
      <c r="AE119" s="986"/>
      <c r="AF119" s="987" t="s">
        <v>127</v>
      </c>
      <c r="AG119" s="985"/>
      <c r="AH119" s="985"/>
      <c r="AI119" s="985"/>
      <c r="AJ119" s="986"/>
      <c r="AK119" s="987" t="s">
        <v>127</v>
      </c>
      <c r="AL119" s="985"/>
      <c r="AM119" s="985"/>
      <c r="AN119" s="985"/>
      <c r="AO119" s="986"/>
      <c r="AP119" s="988" t="s">
        <v>454</v>
      </c>
      <c r="AQ119" s="989"/>
      <c r="AR119" s="989"/>
      <c r="AS119" s="989"/>
      <c r="AT119" s="990"/>
      <c r="AU119" s="995"/>
      <c r="AV119" s="996"/>
      <c r="AW119" s="996"/>
      <c r="AX119" s="996"/>
      <c r="AY119" s="996"/>
      <c r="AZ119" s="277" t="s">
        <v>187</v>
      </c>
      <c r="BA119" s="277"/>
      <c r="BB119" s="277"/>
      <c r="BC119" s="277"/>
      <c r="BD119" s="277"/>
      <c r="BE119" s="277"/>
      <c r="BF119" s="277"/>
      <c r="BG119" s="277"/>
      <c r="BH119" s="277"/>
      <c r="BI119" s="277"/>
      <c r="BJ119" s="277"/>
      <c r="BK119" s="277"/>
      <c r="BL119" s="277"/>
      <c r="BM119" s="277"/>
      <c r="BN119" s="277"/>
      <c r="BO119" s="1068" t="s">
        <v>455</v>
      </c>
      <c r="BP119" s="1099"/>
      <c r="BQ119" s="1090">
        <v>5266714</v>
      </c>
      <c r="BR119" s="1091"/>
      <c r="BS119" s="1091"/>
      <c r="BT119" s="1091"/>
      <c r="BU119" s="1091"/>
      <c r="BV119" s="1091">
        <v>5323032</v>
      </c>
      <c r="BW119" s="1091"/>
      <c r="BX119" s="1091"/>
      <c r="BY119" s="1091"/>
      <c r="BZ119" s="1091"/>
      <c r="CA119" s="1091">
        <v>5528573</v>
      </c>
      <c r="CB119" s="1091"/>
      <c r="CC119" s="1091"/>
      <c r="CD119" s="1091"/>
      <c r="CE119" s="1091"/>
      <c r="CF119" s="1092"/>
      <c r="CG119" s="1093"/>
      <c r="CH119" s="1093"/>
      <c r="CI119" s="1093"/>
      <c r="CJ119" s="1094"/>
      <c r="CK119" s="1040"/>
      <c r="CL119" s="1041"/>
      <c r="CM119" s="1095" t="s">
        <v>456</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457</v>
      </c>
      <c r="DH119" s="1077"/>
      <c r="DI119" s="1077"/>
      <c r="DJ119" s="1077"/>
      <c r="DK119" s="1078"/>
      <c r="DL119" s="1076" t="s">
        <v>458</v>
      </c>
      <c r="DM119" s="1077"/>
      <c r="DN119" s="1077"/>
      <c r="DO119" s="1077"/>
      <c r="DP119" s="1078"/>
      <c r="DQ119" s="1076" t="s">
        <v>127</v>
      </c>
      <c r="DR119" s="1077"/>
      <c r="DS119" s="1077"/>
      <c r="DT119" s="1077"/>
      <c r="DU119" s="1078"/>
      <c r="DV119" s="1079" t="s">
        <v>127</v>
      </c>
      <c r="DW119" s="1080"/>
      <c r="DX119" s="1080"/>
      <c r="DY119" s="1080"/>
      <c r="DZ119" s="1081"/>
    </row>
    <row r="120" spans="1:130" s="246" customFormat="1" ht="26.25" customHeight="1">
      <c r="A120" s="1152"/>
      <c r="B120" s="1039"/>
      <c r="C120" s="1009" t="s">
        <v>431</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127</v>
      </c>
      <c r="AB120" s="1052"/>
      <c r="AC120" s="1052"/>
      <c r="AD120" s="1052"/>
      <c r="AE120" s="1053"/>
      <c r="AF120" s="1054" t="s">
        <v>458</v>
      </c>
      <c r="AG120" s="1052"/>
      <c r="AH120" s="1052"/>
      <c r="AI120" s="1052"/>
      <c r="AJ120" s="1053"/>
      <c r="AK120" s="1054" t="s">
        <v>458</v>
      </c>
      <c r="AL120" s="1052"/>
      <c r="AM120" s="1052"/>
      <c r="AN120" s="1052"/>
      <c r="AO120" s="1053"/>
      <c r="AP120" s="1055" t="s">
        <v>127</v>
      </c>
      <c r="AQ120" s="1056"/>
      <c r="AR120" s="1056"/>
      <c r="AS120" s="1056"/>
      <c r="AT120" s="1057"/>
      <c r="AU120" s="1082" t="s">
        <v>459</v>
      </c>
      <c r="AV120" s="1083"/>
      <c r="AW120" s="1083"/>
      <c r="AX120" s="1083"/>
      <c r="AY120" s="1084"/>
      <c r="AZ120" s="1033" t="s">
        <v>460</v>
      </c>
      <c r="BA120" s="982"/>
      <c r="BB120" s="982"/>
      <c r="BC120" s="982"/>
      <c r="BD120" s="982"/>
      <c r="BE120" s="982"/>
      <c r="BF120" s="982"/>
      <c r="BG120" s="982"/>
      <c r="BH120" s="982"/>
      <c r="BI120" s="982"/>
      <c r="BJ120" s="982"/>
      <c r="BK120" s="982"/>
      <c r="BL120" s="982"/>
      <c r="BM120" s="982"/>
      <c r="BN120" s="982"/>
      <c r="BO120" s="982"/>
      <c r="BP120" s="983"/>
      <c r="BQ120" s="1019">
        <v>1193880</v>
      </c>
      <c r="BR120" s="1020"/>
      <c r="BS120" s="1020"/>
      <c r="BT120" s="1020"/>
      <c r="BU120" s="1020"/>
      <c r="BV120" s="1020">
        <v>1369083</v>
      </c>
      <c r="BW120" s="1020"/>
      <c r="BX120" s="1020"/>
      <c r="BY120" s="1020"/>
      <c r="BZ120" s="1020"/>
      <c r="CA120" s="1020">
        <v>1583493</v>
      </c>
      <c r="CB120" s="1020"/>
      <c r="CC120" s="1020"/>
      <c r="CD120" s="1020"/>
      <c r="CE120" s="1020"/>
      <c r="CF120" s="1034">
        <v>60.6</v>
      </c>
      <c r="CG120" s="1035"/>
      <c r="CH120" s="1035"/>
      <c r="CI120" s="1035"/>
      <c r="CJ120" s="1035"/>
      <c r="CK120" s="1100" t="s">
        <v>461</v>
      </c>
      <c r="CL120" s="1101"/>
      <c r="CM120" s="1101"/>
      <c r="CN120" s="1101"/>
      <c r="CO120" s="1102"/>
      <c r="CP120" s="1108" t="s">
        <v>462</v>
      </c>
      <c r="CQ120" s="1109"/>
      <c r="CR120" s="1109"/>
      <c r="CS120" s="1109"/>
      <c r="CT120" s="1109"/>
      <c r="CU120" s="1109"/>
      <c r="CV120" s="1109"/>
      <c r="CW120" s="1109"/>
      <c r="CX120" s="1109"/>
      <c r="CY120" s="1109"/>
      <c r="CZ120" s="1109"/>
      <c r="DA120" s="1109"/>
      <c r="DB120" s="1109"/>
      <c r="DC120" s="1109"/>
      <c r="DD120" s="1109"/>
      <c r="DE120" s="1109"/>
      <c r="DF120" s="1110"/>
      <c r="DG120" s="1019">
        <v>1932</v>
      </c>
      <c r="DH120" s="1020"/>
      <c r="DI120" s="1020"/>
      <c r="DJ120" s="1020"/>
      <c r="DK120" s="1020"/>
      <c r="DL120" s="1020">
        <v>1622</v>
      </c>
      <c r="DM120" s="1020"/>
      <c r="DN120" s="1020"/>
      <c r="DO120" s="1020"/>
      <c r="DP120" s="1020"/>
      <c r="DQ120" s="1020">
        <v>1199</v>
      </c>
      <c r="DR120" s="1020"/>
      <c r="DS120" s="1020"/>
      <c r="DT120" s="1020"/>
      <c r="DU120" s="1020"/>
      <c r="DV120" s="1021">
        <v>0</v>
      </c>
      <c r="DW120" s="1021"/>
      <c r="DX120" s="1021"/>
      <c r="DY120" s="1021"/>
      <c r="DZ120" s="1022"/>
    </row>
    <row r="121" spans="1:130" s="246" customFormat="1" ht="26.25" customHeight="1">
      <c r="A121" s="1152"/>
      <c r="B121" s="1039"/>
      <c r="C121" s="1060" t="s">
        <v>463</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127</v>
      </c>
      <c r="AB121" s="1052"/>
      <c r="AC121" s="1052"/>
      <c r="AD121" s="1052"/>
      <c r="AE121" s="1053"/>
      <c r="AF121" s="1054" t="s">
        <v>127</v>
      </c>
      <c r="AG121" s="1052"/>
      <c r="AH121" s="1052"/>
      <c r="AI121" s="1052"/>
      <c r="AJ121" s="1053"/>
      <c r="AK121" s="1054" t="s">
        <v>127</v>
      </c>
      <c r="AL121" s="1052"/>
      <c r="AM121" s="1052"/>
      <c r="AN121" s="1052"/>
      <c r="AO121" s="1053"/>
      <c r="AP121" s="1055" t="s">
        <v>458</v>
      </c>
      <c r="AQ121" s="1056"/>
      <c r="AR121" s="1056"/>
      <c r="AS121" s="1056"/>
      <c r="AT121" s="1057"/>
      <c r="AU121" s="1085"/>
      <c r="AV121" s="1086"/>
      <c r="AW121" s="1086"/>
      <c r="AX121" s="1086"/>
      <c r="AY121" s="1087"/>
      <c r="AZ121" s="1042" t="s">
        <v>464</v>
      </c>
      <c r="BA121" s="1043"/>
      <c r="BB121" s="1043"/>
      <c r="BC121" s="1043"/>
      <c r="BD121" s="1043"/>
      <c r="BE121" s="1043"/>
      <c r="BF121" s="1043"/>
      <c r="BG121" s="1043"/>
      <c r="BH121" s="1043"/>
      <c r="BI121" s="1043"/>
      <c r="BJ121" s="1043"/>
      <c r="BK121" s="1043"/>
      <c r="BL121" s="1043"/>
      <c r="BM121" s="1043"/>
      <c r="BN121" s="1043"/>
      <c r="BO121" s="1043"/>
      <c r="BP121" s="1044"/>
      <c r="BQ121" s="1012" t="s">
        <v>127</v>
      </c>
      <c r="BR121" s="1013"/>
      <c r="BS121" s="1013"/>
      <c r="BT121" s="1013"/>
      <c r="BU121" s="1013"/>
      <c r="BV121" s="1013" t="s">
        <v>450</v>
      </c>
      <c r="BW121" s="1013"/>
      <c r="BX121" s="1013"/>
      <c r="BY121" s="1013"/>
      <c r="BZ121" s="1013"/>
      <c r="CA121" s="1013" t="s">
        <v>127</v>
      </c>
      <c r="CB121" s="1013"/>
      <c r="CC121" s="1013"/>
      <c r="CD121" s="1013"/>
      <c r="CE121" s="1013"/>
      <c r="CF121" s="1007" t="s">
        <v>127</v>
      </c>
      <c r="CG121" s="1008"/>
      <c r="CH121" s="1008"/>
      <c r="CI121" s="1008"/>
      <c r="CJ121" s="1008"/>
      <c r="CK121" s="1103"/>
      <c r="CL121" s="1104"/>
      <c r="CM121" s="1104"/>
      <c r="CN121" s="1104"/>
      <c r="CO121" s="1105"/>
      <c r="CP121" s="1113" t="s">
        <v>465</v>
      </c>
      <c r="CQ121" s="1114"/>
      <c r="CR121" s="1114"/>
      <c r="CS121" s="1114"/>
      <c r="CT121" s="1114"/>
      <c r="CU121" s="1114"/>
      <c r="CV121" s="1114"/>
      <c r="CW121" s="1114"/>
      <c r="CX121" s="1114"/>
      <c r="CY121" s="1114"/>
      <c r="CZ121" s="1114"/>
      <c r="DA121" s="1114"/>
      <c r="DB121" s="1114"/>
      <c r="DC121" s="1114"/>
      <c r="DD121" s="1114"/>
      <c r="DE121" s="1114"/>
      <c r="DF121" s="1115"/>
      <c r="DG121" s="1012" t="s">
        <v>458</v>
      </c>
      <c r="DH121" s="1013"/>
      <c r="DI121" s="1013"/>
      <c r="DJ121" s="1013"/>
      <c r="DK121" s="1013"/>
      <c r="DL121" s="1013" t="s">
        <v>127</v>
      </c>
      <c r="DM121" s="1013"/>
      <c r="DN121" s="1013"/>
      <c r="DO121" s="1013"/>
      <c r="DP121" s="1013"/>
      <c r="DQ121" s="1013" t="s">
        <v>127</v>
      </c>
      <c r="DR121" s="1013"/>
      <c r="DS121" s="1013"/>
      <c r="DT121" s="1013"/>
      <c r="DU121" s="1013"/>
      <c r="DV121" s="1014" t="s">
        <v>127</v>
      </c>
      <c r="DW121" s="1014"/>
      <c r="DX121" s="1014"/>
      <c r="DY121" s="1014"/>
      <c r="DZ121" s="1015"/>
    </row>
    <row r="122" spans="1:130" s="246" customFormat="1" ht="26.25" customHeight="1">
      <c r="A122" s="1152"/>
      <c r="B122" s="1039"/>
      <c r="C122" s="1009" t="s">
        <v>441</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127</v>
      </c>
      <c r="AB122" s="1052"/>
      <c r="AC122" s="1052"/>
      <c r="AD122" s="1052"/>
      <c r="AE122" s="1053"/>
      <c r="AF122" s="1054" t="s">
        <v>127</v>
      </c>
      <c r="AG122" s="1052"/>
      <c r="AH122" s="1052"/>
      <c r="AI122" s="1052"/>
      <c r="AJ122" s="1053"/>
      <c r="AK122" s="1054" t="s">
        <v>450</v>
      </c>
      <c r="AL122" s="1052"/>
      <c r="AM122" s="1052"/>
      <c r="AN122" s="1052"/>
      <c r="AO122" s="1053"/>
      <c r="AP122" s="1055" t="s">
        <v>127</v>
      </c>
      <c r="AQ122" s="1056"/>
      <c r="AR122" s="1056"/>
      <c r="AS122" s="1056"/>
      <c r="AT122" s="1057"/>
      <c r="AU122" s="1085"/>
      <c r="AV122" s="1086"/>
      <c r="AW122" s="1086"/>
      <c r="AX122" s="1086"/>
      <c r="AY122" s="1087"/>
      <c r="AZ122" s="1067" t="s">
        <v>466</v>
      </c>
      <c r="BA122" s="1058"/>
      <c r="BB122" s="1058"/>
      <c r="BC122" s="1058"/>
      <c r="BD122" s="1058"/>
      <c r="BE122" s="1058"/>
      <c r="BF122" s="1058"/>
      <c r="BG122" s="1058"/>
      <c r="BH122" s="1058"/>
      <c r="BI122" s="1058"/>
      <c r="BJ122" s="1058"/>
      <c r="BK122" s="1058"/>
      <c r="BL122" s="1058"/>
      <c r="BM122" s="1058"/>
      <c r="BN122" s="1058"/>
      <c r="BO122" s="1058"/>
      <c r="BP122" s="1059"/>
      <c r="BQ122" s="1090">
        <v>3820675</v>
      </c>
      <c r="BR122" s="1091"/>
      <c r="BS122" s="1091"/>
      <c r="BT122" s="1091"/>
      <c r="BU122" s="1091"/>
      <c r="BV122" s="1091">
        <v>3802031</v>
      </c>
      <c r="BW122" s="1091"/>
      <c r="BX122" s="1091"/>
      <c r="BY122" s="1091"/>
      <c r="BZ122" s="1091"/>
      <c r="CA122" s="1091">
        <v>3752090</v>
      </c>
      <c r="CB122" s="1091"/>
      <c r="CC122" s="1091"/>
      <c r="CD122" s="1091"/>
      <c r="CE122" s="1091"/>
      <c r="CF122" s="1111">
        <v>143.6</v>
      </c>
      <c r="CG122" s="1112"/>
      <c r="CH122" s="1112"/>
      <c r="CI122" s="1112"/>
      <c r="CJ122" s="1112"/>
      <c r="CK122" s="1103"/>
      <c r="CL122" s="1104"/>
      <c r="CM122" s="1104"/>
      <c r="CN122" s="1104"/>
      <c r="CO122" s="1105"/>
      <c r="CP122" s="1113"/>
      <c r="CQ122" s="1114"/>
      <c r="CR122" s="1114"/>
      <c r="CS122" s="1114"/>
      <c r="CT122" s="1114"/>
      <c r="CU122" s="1114"/>
      <c r="CV122" s="1114"/>
      <c r="CW122" s="1114"/>
      <c r="CX122" s="1114"/>
      <c r="CY122" s="1114"/>
      <c r="CZ122" s="1114"/>
      <c r="DA122" s="1114"/>
      <c r="DB122" s="1114"/>
      <c r="DC122" s="1114"/>
      <c r="DD122" s="1114"/>
      <c r="DE122" s="1114"/>
      <c r="DF122" s="1115"/>
      <c r="DG122" s="1012"/>
      <c r="DH122" s="1013"/>
      <c r="DI122" s="1013"/>
      <c r="DJ122" s="1013"/>
      <c r="DK122" s="1013"/>
      <c r="DL122" s="1013"/>
      <c r="DM122" s="1013"/>
      <c r="DN122" s="1013"/>
      <c r="DO122" s="1013"/>
      <c r="DP122" s="1013"/>
      <c r="DQ122" s="1013"/>
      <c r="DR122" s="1013"/>
      <c r="DS122" s="1013"/>
      <c r="DT122" s="1013"/>
      <c r="DU122" s="1013"/>
      <c r="DV122" s="1014"/>
      <c r="DW122" s="1014"/>
      <c r="DX122" s="1014"/>
      <c r="DY122" s="1014"/>
      <c r="DZ122" s="1015"/>
    </row>
    <row r="123" spans="1:130" s="246" customFormat="1" ht="26.25" customHeight="1">
      <c r="A123" s="1152"/>
      <c r="B123" s="1039"/>
      <c r="C123" s="1009" t="s">
        <v>447</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450</v>
      </c>
      <c r="AB123" s="1052"/>
      <c r="AC123" s="1052"/>
      <c r="AD123" s="1052"/>
      <c r="AE123" s="1053"/>
      <c r="AF123" s="1054" t="s">
        <v>127</v>
      </c>
      <c r="AG123" s="1052"/>
      <c r="AH123" s="1052"/>
      <c r="AI123" s="1052"/>
      <c r="AJ123" s="1053"/>
      <c r="AK123" s="1054" t="s">
        <v>127</v>
      </c>
      <c r="AL123" s="1052"/>
      <c r="AM123" s="1052"/>
      <c r="AN123" s="1052"/>
      <c r="AO123" s="1053"/>
      <c r="AP123" s="1055" t="s">
        <v>127</v>
      </c>
      <c r="AQ123" s="1056"/>
      <c r="AR123" s="1056"/>
      <c r="AS123" s="1056"/>
      <c r="AT123" s="1057"/>
      <c r="AU123" s="1088"/>
      <c r="AV123" s="1089"/>
      <c r="AW123" s="1089"/>
      <c r="AX123" s="1089"/>
      <c r="AY123" s="1089"/>
      <c r="AZ123" s="277" t="s">
        <v>187</v>
      </c>
      <c r="BA123" s="277"/>
      <c r="BB123" s="277"/>
      <c r="BC123" s="277"/>
      <c r="BD123" s="277"/>
      <c r="BE123" s="277"/>
      <c r="BF123" s="277"/>
      <c r="BG123" s="277"/>
      <c r="BH123" s="277"/>
      <c r="BI123" s="277"/>
      <c r="BJ123" s="277"/>
      <c r="BK123" s="277"/>
      <c r="BL123" s="277"/>
      <c r="BM123" s="277"/>
      <c r="BN123" s="277"/>
      <c r="BO123" s="1068" t="s">
        <v>467</v>
      </c>
      <c r="BP123" s="1099"/>
      <c r="BQ123" s="1158">
        <v>5014555</v>
      </c>
      <c r="BR123" s="1159"/>
      <c r="BS123" s="1159"/>
      <c r="BT123" s="1159"/>
      <c r="BU123" s="1159"/>
      <c r="BV123" s="1159">
        <v>5171114</v>
      </c>
      <c r="BW123" s="1159"/>
      <c r="BX123" s="1159"/>
      <c r="BY123" s="1159"/>
      <c r="BZ123" s="1159"/>
      <c r="CA123" s="1159">
        <v>5335583</v>
      </c>
      <c r="CB123" s="1159"/>
      <c r="CC123" s="1159"/>
      <c r="CD123" s="1159"/>
      <c r="CE123" s="1159"/>
      <c r="CF123" s="1092"/>
      <c r="CG123" s="1093"/>
      <c r="CH123" s="1093"/>
      <c r="CI123" s="1093"/>
      <c r="CJ123" s="1094"/>
      <c r="CK123" s="1103"/>
      <c r="CL123" s="1104"/>
      <c r="CM123" s="1104"/>
      <c r="CN123" s="1104"/>
      <c r="CO123" s="1105"/>
      <c r="CP123" s="1113"/>
      <c r="CQ123" s="1114"/>
      <c r="CR123" s="1114"/>
      <c r="CS123" s="1114"/>
      <c r="CT123" s="1114"/>
      <c r="CU123" s="1114"/>
      <c r="CV123" s="1114"/>
      <c r="CW123" s="1114"/>
      <c r="CX123" s="1114"/>
      <c r="CY123" s="1114"/>
      <c r="CZ123" s="1114"/>
      <c r="DA123" s="1114"/>
      <c r="DB123" s="1114"/>
      <c r="DC123" s="1114"/>
      <c r="DD123" s="1114"/>
      <c r="DE123" s="1114"/>
      <c r="DF123" s="1115"/>
      <c r="DG123" s="1051"/>
      <c r="DH123" s="1052"/>
      <c r="DI123" s="1052"/>
      <c r="DJ123" s="1052"/>
      <c r="DK123" s="1053"/>
      <c r="DL123" s="1054"/>
      <c r="DM123" s="1052"/>
      <c r="DN123" s="1052"/>
      <c r="DO123" s="1052"/>
      <c r="DP123" s="1053"/>
      <c r="DQ123" s="1054"/>
      <c r="DR123" s="1052"/>
      <c r="DS123" s="1052"/>
      <c r="DT123" s="1052"/>
      <c r="DU123" s="1053"/>
      <c r="DV123" s="1055"/>
      <c r="DW123" s="1056"/>
      <c r="DX123" s="1056"/>
      <c r="DY123" s="1056"/>
      <c r="DZ123" s="1057"/>
    </row>
    <row r="124" spans="1:130" s="246" customFormat="1" ht="26.25" customHeight="1" thickBot="1">
      <c r="A124" s="1152"/>
      <c r="B124" s="1039"/>
      <c r="C124" s="1009" t="s">
        <v>451</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454</v>
      </c>
      <c r="AB124" s="1052"/>
      <c r="AC124" s="1052"/>
      <c r="AD124" s="1052"/>
      <c r="AE124" s="1053"/>
      <c r="AF124" s="1054" t="s">
        <v>127</v>
      </c>
      <c r="AG124" s="1052"/>
      <c r="AH124" s="1052"/>
      <c r="AI124" s="1052"/>
      <c r="AJ124" s="1053"/>
      <c r="AK124" s="1054" t="s">
        <v>127</v>
      </c>
      <c r="AL124" s="1052"/>
      <c r="AM124" s="1052"/>
      <c r="AN124" s="1052"/>
      <c r="AO124" s="1053"/>
      <c r="AP124" s="1055" t="s">
        <v>458</v>
      </c>
      <c r="AQ124" s="1056"/>
      <c r="AR124" s="1056"/>
      <c r="AS124" s="1056"/>
      <c r="AT124" s="1057"/>
      <c r="AU124" s="1154" t="s">
        <v>468</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9.5</v>
      </c>
      <c r="BR124" s="1121"/>
      <c r="BS124" s="1121"/>
      <c r="BT124" s="1121"/>
      <c r="BU124" s="1121"/>
      <c r="BV124" s="1121">
        <v>5.8</v>
      </c>
      <c r="BW124" s="1121"/>
      <c r="BX124" s="1121"/>
      <c r="BY124" s="1121"/>
      <c r="BZ124" s="1121"/>
      <c r="CA124" s="1121">
        <v>7.3</v>
      </c>
      <c r="CB124" s="1121"/>
      <c r="CC124" s="1121"/>
      <c r="CD124" s="1121"/>
      <c r="CE124" s="1121"/>
      <c r="CF124" s="1122"/>
      <c r="CG124" s="1123"/>
      <c r="CH124" s="1123"/>
      <c r="CI124" s="1123"/>
      <c r="CJ124" s="1124"/>
      <c r="CK124" s="1106"/>
      <c r="CL124" s="1106"/>
      <c r="CM124" s="1106"/>
      <c r="CN124" s="1106"/>
      <c r="CO124" s="1107"/>
      <c r="CP124" s="1113" t="s">
        <v>469</v>
      </c>
      <c r="CQ124" s="1114"/>
      <c r="CR124" s="1114"/>
      <c r="CS124" s="1114"/>
      <c r="CT124" s="1114"/>
      <c r="CU124" s="1114"/>
      <c r="CV124" s="1114"/>
      <c r="CW124" s="1114"/>
      <c r="CX124" s="1114"/>
      <c r="CY124" s="1114"/>
      <c r="CZ124" s="1114"/>
      <c r="DA124" s="1114"/>
      <c r="DB124" s="1114"/>
      <c r="DC124" s="1114"/>
      <c r="DD124" s="1114"/>
      <c r="DE124" s="1114"/>
      <c r="DF124" s="1115"/>
      <c r="DG124" s="1098" t="s">
        <v>127</v>
      </c>
      <c r="DH124" s="1077"/>
      <c r="DI124" s="1077"/>
      <c r="DJ124" s="1077"/>
      <c r="DK124" s="1078"/>
      <c r="DL124" s="1076" t="s">
        <v>127</v>
      </c>
      <c r="DM124" s="1077"/>
      <c r="DN124" s="1077"/>
      <c r="DO124" s="1077"/>
      <c r="DP124" s="1078"/>
      <c r="DQ124" s="1076" t="s">
        <v>127</v>
      </c>
      <c r="DR124" s="1077"/>
      <c r="DS124" s="1077"/>
      <c r="DT124" s="1077"/>
      <c r="DU124" s="1078"/>
      <c r="DV124" s="1079" t="s">
        <v>127</v>
      </c>
      <c r="DW124" s="1080"/>
      <c r="DX124" s="1080"/>
      <c r="DY124" s="1080"/>
      <c r="DZ124" s="1081"/>
    </row>
    <row r="125" spans="1:130" s="246" customFormat="1" ht="26.25" customHeight="1">
      <c r="A125" s="1152"/>
      <c r="B125" s="1039"/>
      <c r="C125" s="1009" t="s">
        <v>453</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457</v>
      </c>
      <c r="AB125" s="1052"/>
      <c r="AC125" s="1052"/>
      <c r="AD125" s="1052"/>
      <c r="AE125" s="1053"/>
      <c r="AF125" s="1054" t="s">
        <v>458</v>
      </c>
      <c r="AG125" s="1052"/>
      <c r="AH125" s="1052"/>
      <c r="AI125" s="1052"/>
      <c r="AJ125" s="1053"/>
      <c r="AK125" s="1054" t="s">
        <v>127</v>
      </c>
      <c r="AL125" s="1052"/>
      <c r="AM125" s="1052"/>
      <c r="AN125" s="1052"/>
      <c r="AO125" s="1053"/>
      <c r="AP125" s="1055" t="s">
        <v>127</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470</v>
      </c>
      <c r="CL125" s="1101"/>
      <c r="CM125" s="1101"/>
      <c r="CN125" s="1101"/>
      <c r="CO125" s="1102"/>
      <c r="CP125" s="1033" t="s">
        <v>471</v>
      </c>
      <c r="CQ125" s="982"/>
      <c r="CR125" s="982"/>
      <c r="CS125" s="982"/>
      <c r="CT125" s="982"/>
      <c r="CU125" s="982"/>
      <c r="CV125" s="982"/>
      <c r="CW125" s="982"/>
      <c r="CX125" s="982"/>
      <c r="CY125" s="982"/>
      <c r="CZ125" s="982"/>
      <c r="DA125" s="982"/>
      <c r="DB125" s="982"/>
      <c r="DC125" s="982"/>
      <c r="DD125" s="982"/>
      <c r="DE125" s="982"/>
      <c r="DF125" s="983"/>
      <c r="DG125" s="1019" t="s">
        <v>458</v>
      </c>
      <c r="DH125" s="1020"/>
      <c r="DI125" s="1020"/>
      <c r="DJ125" s="1020"/>
      <c r="DK125" s="1020"/>
      <c r="DL125" s="1020" t="s">
        <v>127</v>
      </c>
      <c r="DM125" s="1020"/>
      <c r="DN125" s="1020"/>
      <c r="DO125" s="1020"/>
      <c r="DP125" s="1020"/>
      <c r="DQ125" s="1020" t="s">
        <v>127</v>
      </c>
      <c r="DR125" s="1020"/>
      <c r="DS125" s="1020"/>
      <c r="DT125" s="1020"/>
      <c r="DU125" s="1020"/>
      <c r="DV125" s="1021" t="s">
        <v>127</v>
      </c>
      <c r="DW125" s="1021"/>
      <c r="DX125" s="1021"/>
      <c r="DY125" s="1021"/>
      <c r="DZ125" s="1022"/>
    </row>
    <row r="126" spans="1:130" s="246" customFormat="1" ht="26.25" customHeight="1" thickBot="1">
      <c r="A126" s="1152"/>
      <c r="B126" s="1039"/>
      <c r="C126" s="1009" t="s">
        <v>456</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127</v>
      </c>
      <c r="AB126" s="1052"/>
      <c r="AC126" s="1052"/>
      <c r="AD126" s="1052"/>
      <c r="AE126" s="1053"/>
      <c r="AF126" s="1054" t="s">
        <v>457</v>
      </c>
      <c r="AG126" s="1052"/>
      <c r="AH126" s="1052"/>
      <c r="AI126" s="1052"/>
      <c r="AJ126" s="1053"/>
      <c r="AK126" s="1054" t="s">
        <v>458</v>
      </c>
      <c r="AL126" s="1052"/>
      <c r="AM126" s="1052"/>
      <c r="AN126" s="1052"/>
      <c r="AO126" s="1053"/>
      <c r="AP126" s="1055" t="s">
        <v>127</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472</v>
      </c>
      <c r="CQ126" s="1043"/>
      <c r="CR126" s="1043"/>
      <c r="CS126" s="1043"/>
      <c r="CT126" s="1043"/>
      <c r="CU126" s="1043"/>
      <c r="CV126" s="1043"/>
      <c r="CW126" s="1043"/>
      <c r="CX126" s="1043"/>
      <c r="CY126" s="1043"/>
      <c r="CZ126" s="1043"/>
      <c r="DA126" s="1043"/>
      <c r="DB126" s="1043"/>
      <c r="DC126" s="1043"/>
      <c r="DD126" s="1043"/>
      <c r="DE126" s="1043"/>
      <c r="DF126" s="1044"/>
      <c r="DG126" s="1012" t="s">
        <v>127</v>
      </c>
      <c r="DH126" s="1013"/>
      <c r="DI126" s="1013"/>
      <c r="DJ126" s="1013"/>
      <c r="DK126" s="1013"/>
      <c r="DL126" s="1013" t="s">
        <v>127</v>
      </c>
      <c r="DM126" s="1013"/>
      <c r="DN126" s="1013"/>
      <c r="DO126" s="1013"/>
      <c r="DP126" s="1013"/>
      <c r="DQ126" s="1013" t="s">
        <v>127</v>
      </c>
      <c r="DR126" s="1013"/>
      <c r="DS126" s="1013"/>
      <c r="DT126" s="1013"/>
      <c r="DU126" s="1013"/>
      <c r="DV126" s="1014" t="s">
        <v>127</v>
      </c>
      <c r="DW126" s="1014"/>
      <c r="DX126" s="1014"/>
      <c r="DY126" s="1014"/>
      <c r="DZ126" s="1015"/>
    </row>
    <row r="127" spans="1:130" s="246" customFormat="1" ht="26.25" customHeight="1">
      <c r="A127" s="1153"/>
      <c r="B127" s="1041"/>
      <c r="C127" s="1095" t="s">
        <v>473</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458</v>
      </c>
      <c r="AB127" s="1052"/>
      <c r="AC127" s="1052"/>
      <c r="AD127" s="1052"/>
      <c r="AE127" s="1053"/>
      <c r="AF127" s="1054" t="s">
        <v>458</v>
      </c>
      <c r="AG127" s="1052"/>
      <c r="AH127" s="1052"/>
      <c r="AI127" s="1052"/>
      <c r="AJ127" s="1053"/>
      <c r="AK127" s="1054" t="s">
        <v>127</v>
      </c>
      <c r="AL127" s="1052"/>
      <c r="AM127" s="1052"/>
      <c r="AN127" s="1052"/>
      <c r="AO127" s="1053"/>
      <c r="AP127" s="1055" t="s">
        <v>127</v>
      </c>
      <c r="AQ127" s="1056"/>
      <c r="AR127" s="1056"/>
      <c r="AS127" s="1056"/>
      <c r="AT127" s="1057"/>
      <c r="AU127" s="282"/>
      <c r="AV127" s="282"/>
      <c r="AW127" s="282"/>
      <c r="AX127" s="1125" t="s">
        <v>474</v>
      </c>
      <c r="AY127" s="1126"/>
      <c r="AZ127" s="1126"/>
      <c r="BA127" s="1126"/>
      <c r="BB127" s="1126"/>
      <c r="BC127" s="1126"/>
      <c r="BD127" s="1126"/>
      <c r="BE127" s="1127"/>
      <c r="BF127" s="1128" t="s">
        <v>475</v>
      </c>
      <c r="BG127" s="1126"/>
      <c r="BH127" s="1126"/>
      <c r="BI127" s="1126"/>
      <c r="BJ127" s="1126"/>
      <c r="BK127" s="1126"/>
      <c r="BL127" s="1127"/>
      <c r="BM127" s="1128" t="s">
        <v>476</v>
      </c>
      <c r="BN127" s="1126"/>
      <c r="BO127" s="1126"/>
      <c r="BP127" s="1126"/>
      <c r="BQ127" s="1126"/>
      <c r="BR127" s="1126"/>
      <c r="BS127" s="1127"/>
      <c r="BT127" s="1128" t="s">
        <v>477</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478</v>
      </c>
      <c r="CQ127" s="1043"/>
      <c r="CR127" s="1043"/>
      <c r="CS127" s="1043"/>
      <c r="CT127" s="1043"/>
      <c r="CU127" s="1043"/>
      <c r="CV127" s="1043"/>
      <c r="CW127" s="1043"/>
      <c r="CX127" s="1043"/>
      <c r="CY127" s="1043"/>
      <c r="CZ127" s="1043"/>
      <c r="DA127" s="1043"/>
      <c r="DB127" s="1043"/>
      <c r="DC127" s="1043"/>
      <c r="DD127" s="1043"/>
      <c r="DE127" s="1043"/>
      <c r="DF127" s="1044"/>
      <c r="DG127" s="1012" t="s">
        <v>127</v>
      </c>
      <c r="DH127" s="1013"/>
      <c r="DI127" s="1013"/>
      <c r="DJ127" s="1013"/>
      <c r="DK127" s="1013"/>
      <c r="DL127" s="1013" t="s">
        <v>458</v>
      </c>
      <c r="DM127" s="1013"/>
      <c r="DN127" s="1013"/>
      <c r="DO127" s="1013"/>
      <c r="DP127" s="1013"/>
      <c r="DQ127" s="1013" t="s">
        <v>458</v>
      </c>
      <c r="DR127" s="1013"/>
      <c r="DS127" s="1013"/>
      <c r="DT127" s="1013"/>
      <c r="DU127" s="1013"/>
      <c r="DV127" s="1014" t="s">
        <v>458</v>
      </c>
      <c r="DW127" s="1014"/>
      <c r="DX127" s="1014"/>
      <c r="DY127" s="1014"/>
      <c r="DZ127" s="1015"/>
    </row>
    <row r="128" spans="1:130" s="246" customFormat="1" ht="26.25" customHeight="1" thickBot="1">
      <c r="A128" s="1136" t="s">
        <v>479</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480</v>
      </c>
      <c r="X128" s="1138"/>
      <c r="Y128" s="1138"/>
      <c r="Z128" s="1139"/>
      <c r="AA128" s="1140" t="s">
        <v>458</v>
      </c>
      <c r="AB128" s="1141"/>
      <c r="AC128" s="1141"/>
      <c r="AD128" s="1141"/>
      <c r="AE128" s="1142"/>
      <c r="AF128" s="1143" t="s">
        <v>127</v>
      </c>
      <c r="AG128" s="1141"/>
      <c r="AH128" s="1141"/>
      <c r="AI128" s="1141"/>
      <c r="AJ128" s="1142"/>
      <c r="AK128" s="1143" t="s">
        <v>127</v>
      </c>
      <c r="AL128" s="1141"/>
      <c r="AM128" s="1141"/>
      <c r="AN128" s="1141"/>
      <c r="AO128" s="1142"/>
      <c r="AP128" s="1144"/>
      <c r="AQ128" s="1145"/>
      <c r="AR128" s="1145"/>
      <c r="AS128" s="1145"/>
      <c r="AT128" s="1146"/>
      <c r="AU128" s="282"/>
      <c r="AV128" s="282"/>
      <c r="AW128" s="282"/>
      <c r="AX128" s="981" t="s">
        <v>481</v>
      </c>
      <c r="AY128" s="982"/>
      <c r="AZ128" s="982"/>
      <c r="BA128" s="982"/>
      <c r="BB128" s="982"/>
      <c r="BC128" s="982"/>
      <c r="BD128" s="982"/>
      <c r="BE128" s="983"/>
      <c r="BF128" s="1147" t="s">
        <v>127</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482</v>
      </c>
      <c r="CQ128" s="1130"/>
      <c r="CR128" s="1130"/>
      <c r="CS128" s="1130"/>
      <c r="CT128" s="1130"/>
      <c r="CU128" s="1130"/>
      <c r="CV128" s="1130"/>
      <c r="CW128" s="1130"/>
      <c r="CX128" s="1130"/>
      <c r="CY128" s="1130"/>
      <c r="CZ128" s="1130"/>
      <c r="DA128" s="1130"/>
      <c r="DB128" s="1130"/>
      <c r="DC128" s="1130"/>
      <c r="DD128" s="1130"/>
      <c r="DE128" s="1130"/>
      <c r="DF128" s="1131"/>
      <c r="DG128" s="1132" t="s">
        <v>458</v>
      </c>
      <c r="DH128" s="1133"/>
      <c r="DI128" s="1133"/>
      <c r="DJ128" s="1133"/>
      <c r="DK128" s="1133"/>
      <c r="DL128" s="1133" t="s">
        <v>127</v>
      </c>
      <c r="DM128" s="1133"/>
      <c r="DN128" s="1133"/>
      <c r="DO128" s="1133"/>
      <c r="DP128" s="1133"/>
      <c r="DQ128" s="1133" t="s">
        <v>127</v>
      </c>
      <c r="DR128" s="1133"/>
      <c r="DS128" s="1133"/>
      <c r="DT128" s="1133"/>
      <c r="DU128" s="1133"/>
      <c r="DV128" s="1134" t="s">
        <v>127</v>
      </c>
      <c r="DW128" s="1134"/>
      <c r="DX128" s="1134"/>
      <c r="DY128" s="1134"/>
      <c r="DZ128" s="1135"/>
    </row>
    <row r="129" spans="1:131" s="246" customFormat="1" ht="26.25" customHeight="1">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483</v>
      </c>
      <c r="X129" s="1167"/>
      <c r="Y129" s="1167"/>
      <c r="Z129" s="1168"/>
      <c r="AA129" s="1051">
        <v>2939724</v>
      </c>
      <c r="AB129" s="1052"/>
      <c r="AC129" s="1052"/>
      <c r="AD129" s="1052"/>
      <c r="AE129" s="1053"/>
      <c r="AF129" s="1054">
        <v>2913547</v>
      </c>
      <c r="AG129" s="1052"/>
      <c r="AH129" s="1052"/>
      <c r="AI129" s="1052"/>
      <c r="AJ129" s="1053"/>
      <c r="AK129" s="1054">
        <v>2911229</v>
      </c>
      <c r="AL129" s="1052"/>
      <c r="AM129" s="1052"/>
      <c r="AN129" s="1052"/>
      <c r="AO129" s="1053"/>
      <c r="AP129" s="1169"/>
      <c r="AQ129" s="1170"/>
      <c r="AR129" s="1170"/>
      <c r="AS129" s="1170"/>
      <c r="AT129" s="1171"/>
      <c r="AU129" s="284"/>
      <c r="AV129" s="284"/>
      <c r="AW129" s="284"/>
      <c r="AX129" s="1160" t="s">
        <v>484</v>
      </c>
      <c r="AY129" s="1043"/>
      <c r="AZ129" s="1043"/>
      <c r="BA129" s="1043"/>
      <c r="BB129" s="1043"/>
      <c r="BC129" s="1043"/>
      <c r="BD129" s="1043"/>
      <c r="BE129" s="1044"/>
      <c r="BF129" s="1161" t="s">
        <v>127</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3" t="s">
        <v>485</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486</v>
      </c>
      <c r="X130" s="1167"/>
      <c r="Y130" s="1167"/>
      <c r="Z130" s="1168"/>
      <c r="AA130" s="1051">
        <v>288926</v>
      </c>
      <c r="AB130" s="1052"/>
      <c r="AC130" s="1052"/>
      <c r="AD130" s="1052"/>
      <c r="AE130" s="1053"/>
      <c r="AF130" s="1054">
        <v>294987</v>
      </c>
      <c r="AG130" s="1052"/>
      <c r="AH130" s="1052"/>
      <c r="AI130" s="1052"/>
      <c r="AJ130" s="1053"/>
      <c r="AK130" s="1054">
        <v>298482</v>
      </c>
      <c r="AL130" s="1052"/>
      <c r="AM130" s="1052"/>
      <c r="AN130" s="1052"/>
      <c r="AO130" s="1053"/>
      <c r="AP130" s="1169"/>
      <c r="AQ130" s="1170"/>
      <c r="AR130" s="1170"/>
      <c r="AS130" s="1170"/>
      <c r="AT130" s="1171"/>
      <c r="AU130" s="284"/>
      <c r="AV130" s="284"/>
      <c r="AW130" s="284"/>
      <c r="AX130" s="1160" t="s">
        <v>487</v>
      </c>
      <c r="AY130" s="1043"/>
      <c r="AZ130" s="1043"/>
      <c r="BA130" s="1043"/>
      <c r="BB130" s="1043"/>
      <c r="BC130" s="1043"/>
      <c r="BD130" s="1043"/>
      <c r="BE130" s="1044"/>
      <c r="BF130" s="1197">
        <v>3.2</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488</v>
      </c>
      <c r="X131" s="1205"/>
      <c r="Y131" s="1205"/>
      <c r="Z131" s="1206"/>
      <c r="AA131" s="1098">
        <v>2650798</v>
      </c>
      <c r="AB131" s="1077"/>
      <c r="AC131" s="1077"/>
      <c r="AD131" s="1077"/>
      <c r="AE131" s="1078"/>
      <c r="AF131" s="1076">
        <v>2618560</v>
      </c>
      <c r="AG131" s="1077"/>
      <c r="AH131" s="1077"/>
      <c r="AI131" s="1077"/>
      <c r="AJ131" s="1078"/>
      <c r="AK131" s="1076">
        <v>2612747</v>
      </c>
      <c r="AL131" s="1077"/>
      <c r="AM131" s="1077"/>
      <c r="AN131" s="1077"/>
      <c r="AO131" s="1078"/>
      <c r="AP131" s="1207"/>
      <c r="AQ131" s="1208"/>
      <c r="AR131" s="1208"/>
      <c r="AS131" s="1208"/>
      <c r="AT131" s="1209"/>
      <c r="AU131" s="284"/>
      <c r="AV131" s="284"/>
      <c r="AW131" s="284"/>
      <c r="AX131" s="1179" t="s">
        <v>489</v>
      </c>
      <c r="AY131" s="1130"/>
      <c r="AZ131" s="1130"/>
      <c r="BA131" s="1130"/>
      <c r="BB131" s="1130"/>
      <c r="BC131" s="1130"/>
      <c r="BD131" s="1130"/>
      <c r="BE131" s="1131"/>
      <c r="BF131" s="1180">
        <v>7.3</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6" t="s">
        <v>490</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491</v>
      </c>
      <c r="W132" s="1190"/>
      <c r="X132" s="1190"/>
      <c r="Y132" s="1190"/>
      <c r="Z132" s="1191"/>
      <c r="AA132" s="1192">
        <v>3.0330866400000001</v>
      </c>
      <c r="AB132" s="1193"/>
      <c r="AC132" s="1193"/>
      <c r="AD132" s="1193"/>
      <c r="AE132" s="1194"/>
      <c r="AF132" s="1195">
        <v>3.1372586459999998</v>
      </c>
      <c r="AG132" s="1193"/>
      <c r="AH132" s="1193"/>
      <c r="AI132" s="1193"/>
      <c r="AJ132" s="1194"/>
      <c r="AK132" s="1195">
        <v>3.5452341920000001</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492</v>
      </c>
      <c r="W133" s="1173"/>
      <c r="X133" s="1173"/>
      <c r="Y133" s="1173"/>
      <c r="Z133" s="1174"/>
      <c r="AA133" s="1175">
        <v>3.2</v>
      </c>
      <c r="AB133" s="1176"/>
      <c r="AC133" s="1176"/>
      <c r="AD133" s="1176"/>
      <c r="AE133" s="1177"/>
      <c r="AF133" s="1175">
        <v>3</v>
      </c>
      <c r="AG133" s="1176"/>
      <c r="AH133" s="1176"/>
      <c r="AI133" s="1176"/>
      <c r="AJ133" s="1177"/>
      <c r="AK133" s="1175">
        <v>3.2</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usXLONouLIucvsHm6i0N5riDpJXacrrOD2fA3rb7PgHMm54TKdFxgeRAyfqhSALnFROkv3CViWM4f1JIrs6XQ==" saltValue="W5/BEmmEV0x4Iz2ehVf6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mgKCmGK0dtDzB9o3Mgnca5eRHqX02gKUI0+RB2cdQpwi49U4fj8IslKTRTQLQQS2ctTOtbOQtdkY9VB5vLP5w==" saltValue="1fvStNsRn+CNJLKdNOdz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KiXaLWX7KvJvM6D2fo9nXrDR4eFPh12V4wOUCLrM8XHM+Hzoxq7KH6X48HwX5rr7cQ+eXz3c4IpaBqRz13pmg==" saltValue="+Jx1ejheyAjGbkSy7/Sy6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496</v>
      </c>
      <c r="AP7" s="303"/>
      <c r="AQ7" s="304" t="s">
        <v>497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498</v>
      </c>
      <c r="AQ8" s="310" t="s">
        <v>499</v>
      </c>
      <c r="AR8" s="311" t="s">
        <v>500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501</v>
      </c>
      <c r="AL9" s="1216"/>
      <c r="AM9" s="1216"/>
      <c r="AN9" s="1217"/>
      <c r="AO9" s="312">
        <v>814280</v>
      </c>
      <c r="AP9" s="312">
        <v>69931</v>
      </c>
      <c r="AQ9" s="313">
        <v>89955</v>
      </c>
      <c r="AR9" s="314">
        <v>-22.3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502</v>
      </c>
      <c r="AL10" s="1216"/>
      <c r="AM10" s="1216"/>
      <c r="AN10" s="1217"/>
      <c r="AO10" s="315">
        <v>74226</v>
      </c>
      <c r="AP10" s="315">
        <v>6375</v>
      </c>
      <c r="AQ10" s="316">
        <v>10661</v>
      </c>
      <c r="AR10" s="317">
        <v>-40.200000000000003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503</v>
      </c>
      <c r="AL11" s="1216"/>
      <c r="AM11" s="1216"/>
      <c r="AN11" s="1217"/>
      <c r="AO11" s="315">
        <v>219047</v>
      </c>
      <c r="AP11" s="315">
        <v>18812</v>
      </c>
      <c r="AQ11" s="316">
        <v>13679</v>
      </c>
      <c r="AR11" s="317">
        <v>37.5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504</v>
      </c>
      <c r="AL12" s="1216"/>
      <c r="AM12" s="1216"/>
      <c r="AN12" s="1217"/>
      <c r="AO12" s="315" t="s">
        <v>505</v>
      </c>
      <c r="AP12" s="315" t="s">
        <v>505</v>
      </c>
      <c r="AQ12" s="316">
        <v>972</v>
      </c>
      <c r="AR12" s="317" t="s">
        <v>505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506</v>
      </c>
      <c r="AL13" s="1216"/>
      <c r="AM13" s="1216"/>
      <c r="AN13" s="1217"/>
      <c r="AO13" s="315" t="s">
        <v>505</v>
      </c>
      <c r="AP13" s="315" t="s">
        <v>505</v>
      </c>
      <c r="AQ13" s="316">
        <v>32</v>
      </c>
      <c r="AR13" s="317" t="s">
        <v>505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507</v>
      </c>
      <c r="AL14" s="1216"/>
      <c r="AM14" s="1216"/>
      <c r="AN14" s="1217"/>
      <c r="AO14" s="315">
        <v>63804</v>
      </c>
      <c r="AP14" s="315">
        <v>5480</v>
      </c>
      <c r="AQ14" s="316">
        <v>4100</v>
      </c>
      <c r="AR14" s="317">
        <v>33.700000000000003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508</v>
      </c>
      <c r="AL15" s="1216"/>
      <c r="AM15" s="1216"/>
      <c r="AN15" s="1217"/>
      <c r="AO15" s="315">
        <v>23342</v>
      </c>
      <c r="AP15" s="315">
        <v>2005</v>
      </c>
      <c r="AQ15" s="316">
        <v>1979</v>
      </c>
      <c r="AR15" s="317">
        <v>1.3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509</v>
      </c>
      <c r="AL16" s="1219"/>
      <c r="AM16" s="1219"/>
      <c r="AN16" s="1220"/>
      <c r="AO16" s="315">
        <v>-75502</v>
      </c>
      <c r="AP16" s="315">
        <v>-6484</v>
      </c>
      <c r="AQ16" s="316">
        <v>-8950</v>
      </c>
      <c r="AR16" s="317">
        <v>-27.6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187</v>
      </c>
      <c r="AL17" s="1219"/>
      <c r="AM17" s="1219"/>
      <c r="AN17" s="1220"/>
      <c r="AO17" s="315">
        <v>1119197</v>
      </c>
      <c r="AP17" s="315">
        <v>96118</v>
      </c>
      <c r="AQ17" s="316">
        <v>112428</v>
      </c>
      <c r="AR17" s="317">
        <v>-14.5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514</v>
      </c>
      <c r="AL21" s="1211"/>
      <c r="AM21" s="1211"/>
      <c r="AN21" s="1212"/>
      <c r="AO21" s="327">
        <v>8.59</v>
      </c>
      <c r="AP21" s="328">
        <v>10.34</v>
      </c>
      <c r="AQ21" s="329">
        <v>-1.75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515</v>
      </c>
      <c r="AL22" s="1211"/>
      <c r="AM22" s="1211"/>
      <c r="AN22" s="1212"/>
      <c r="AO22" s="332">
        <v>95.8</v>
      </c>
      <c r="AP22" s="333">
        <v>96.7</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496</v>
      </c>
      <c r="AP30" s="303"/>
      <c r="AQ30" s="304" t="s">
        <v>497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498</v>
      </c>
      <c r="AQ31" s="310" t="s">
        <v>499</v>
      </c>
      <c r="AR31" s="311" t="s">
        <v>500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519</v>
      </c>
      <c r="AL32" s="1227"/>
      <c r="AM32" s="1227"/>
      <c r="AN32" s="1228"/>
      <c r="AO32" s="342">
        <v>259969</v>
      </c>
      <c r="AP32" s="342">
        <v>22326</v>
      </c>
      <c r="AQ32" s="343">
        <v>52443</v>
      </c>
      <c r="AR32" s="344">
        <v>-57.4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520</v>
      </c>
      <c r="AL33" s="1227"/>
      <c r="AM33" s="1227"/>
      <c r="AN33" s="1228"/>
      <c r="AO33" s="342" t="s">
        <v>505</v>
      </c>
      <c r="AP33" s="342" t="s">
        <v>505</v>
      </c>
      <c r="AQ33" s="343" t="s">
        <v>505</v>
      </c>
      <c r="AR33" s="344" t="s">
        <v>505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521</v>
      </c>
      <c r="AL34" s="1227"/>
      <c r="AM34" s="1227"/>
      <c r="AN34" s="1228"/>
      <c r="AO34" s="342" t="s">
        <v>505</v>
      </c>
      <c r="AP34" s="342" t="s">
        <v>505</v>
      </c>
      <c r="AQ34" s="343" t="s">
        <v>505</v>
      </c>
      <c r="AR34" s="344" t="s">
        <v>505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522</v>
      </c>
      <c r="AL35" s="1227"/>
      <c r="AM35" s="1227"/>
      <c r="AN35" s="1228"/>
      <c r="AO35" s="342">
        <v>331</v>
      </c>
      <c r="AP35" s="342">
        <v>28</v>
      </c>
      <c r="AQ35" s="343">
        <v>14640</v>
      </c>
      <c r="AR35" s="344">
        <v>-99.8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523</v>
      </c>
      <c r="AL36" s="1227"/>
      <c r="AM36" s="1227"/>
      <c r="AN36" s="1228"/>
      <c r="AO36" s="342">
        <v>130810</v>
      </c>
      <c r="AP36" s="342">
        <v>11234</v>
      </c>
      <c r="AQ36" s="343">
        <v>3738</v>
      </c>
      <c r="AR36" s="344">
        <v>200.5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524</v>
      </c>
      <c r="AL37" s="1227"/>
      <c r="AM37" s="1227"/>
      <c r="AN37" s="1228"/>
      <c r="AO37" s="342" t="s">
        <v>505</v>
      </c>
      <c r="AP37" s="342" t="s">
        <v>505</v>
      </c>
      <c r="AQ37" s="343">
        <v>1128</v>
      </c>
      <c r="AR37" s="344" t="s">
        <v>505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525</v>
      </c>
      <c r="AL38" s="1230"/>
      <c r="AM38" s="1230"/>
      <c r="AN38" s="1231"/>
      <c r="AO38" s="345" t="s">
        <v>505</v>
      </c>
      <c r="AP38" s="345" t="s">
        <v>505</v>
      </c>
      <c r="AQ38" s="346">
        <v>7</v>
      </c>
      <c r="AR38" s="334" t="s">
        <v>505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526</v>
      </c>
      <c r="AL39" s="1230"/>
      <c r="AM39" s="1230"/>
      <c r="AN39" s="1231"/>
      <c r="AO39" s="342" t="s">
        <v>505</v>
      </c>
      <c r="AP39" s="342" t="s">
        <v>505</v>
      </c>
      <c r="AQ39" s="343">
        <v>-2426</v>
      </c>
      <c r="AR39" s="344" t="s">
        <v>505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527</v>
      </c>
      <c r="AL40" s="1227"/>
      <c r="AM40" s="1227"/>
      <c r="AN40" s="1228"/>
      <c r="AO40" s="342">
        <v>-298482</v>
      </c>
      <c r="AP40" s="342">
        <v>-25634</v>
      </c>
      <c r="AQ40" s="343">
        <v>-48318</v>
      </c>
      <c r="AR40" s="344">
        <v>-46.9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299</v>
      </c>
      <c r="AL41" s="1233"/>
      <c r="AM41" s="1233"/>
      <c r="AN41" s="1234"/>
      <c r="AO41" s="342">
        <v>92628</v>
      </c>
      <c r="AP41" s="342">
        <v>7955</v>
      </c>
      <c r="AQ41" s="343">
        <v>21212</v>
      </c>
      <c r="AR41" s="344">
        <v>-62.5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496</v>
      </c>
      <c r="AN49" s="1223" t="s">
        <v>531</v>
      </c>
      <c r="AO49" s="1224"/>
      <c r="AP49" s="1224"/>
      <c r="AQ49" s="1224"/>
      <c r="AR49" s="122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532</v>
      </c>
      <c r="AO50" s="359" t="s">
        <v>533</v>
      </c>
      <c r="AP50" s="360" t="s">
        <v>534</v>
      </c>
      <c r="AQ50" s="361" t="s">
        <v>535</v>
      </c>
      <c r="AR50" s="362" t="s">
        <v>536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334445</v>
      </c>
      <c r="AN51" s="364">
        <v>27171</v>
      </c>
      <c r="AO51" s="365">
        <v>-31.1</v>
      </c>
      <c r="AP51" s="366">
        <v>91837</v>
      </c>
      <c r="AQ51" s="367">
        <v>11</v>
      </c>
      <c r="AR51" s="368">
        <v>-42.1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264472</v>
      </c>
      <c r="AN52" s="372">
        <v>21486</v>
      </c>
      <c r="AO52" s="373">
        <v>-36.299999999999997</v>
      </c>
      <c r="AP52" s="374">
        <v>54439</v>
      </c>
      <c r="AQ52" s="375">
        <v>21.7</v>
      </c>
      <c r="AR52" s="376">
        <v>-58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518646</v>
      </c>
      <c r="AN53" s="364">
        <v>42888</v>
      </c>
      <c r="AO53" s="365">
        <v>57.8</v>
      </c>
      <c r="AP53" s="366">
        <v>75972</v>
      </c>
      <c r="AQ53" s="367">
        <v>-17.3</v>
      </c>
      <c r="AR53" s="368">
        <v>75.099999999999994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407009</v>
      </c>
      <c r="AN54" s="372">
        <v>33657</v>
      </c>
      <c r="AO54" s="373">
        <v>56.6</v>
      </c>
      <c r="AP54" s="374">
        <v>40712</v>
      </c>
      <c r="AQ54" s="375">
        <v>-25.2</v>
      </c>
      <c r="AR54" s="376">
        <v>81.8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436798</v>
      </c>
      <c r="AN55" s="364">
        <v>36693</v>
      </c>
      <c r="AO55" s="365">
        <v>-14.4</v>
      </c>
      <c r="AP55" s="366">
        <v>79466</v>
      </c>
      <c r="AQ55" s="367">
        <v>4.5999999999999996</v>
      </c>
      <c r="AR55" s="368">
        <v>-19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337517</v>
      </c>
      <c r="AN56" s="372">
        <v>28353</v>
      </c>
      <c r="AO56" s="373">
        <v>-15.8</v>
      </c>
      <c r="AP56" s="374">
        <v>44645</v>
      </c>
      <c r="AQ56" s="375">
        <v>9.6999999999999993</v>
      </c>
      <c r="AR56" s="376">
        <v>-25.5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313071</v>
      </c>
      <c r="AN57" s="364">
        <v>26502</v>
      </c>
      <c r="AO57" s="365">
        <v>-27.8</v>
      </c>
      <c r="AP57" s="366">
        <v>90072</v>
      </c>
      <c r="AQ57" s="367">
        <v>13.3</v>
      </c>
      <c r="AR57" s="368">
        <v>-41.1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218963</v>
      </c>
      <c r="AN58" s="372">
        <v>18536</v>
      </c>
      <c r="AO58" s="373">
        <v>-34.6</v>
      </c>
      <c r="AP58" s="374">
        <v>46083</v>
      </c>
      <c r="AQ58" s="375">
        <v>3.2</v>
      </c>
      <c r="AR58" s="376">
        <v>-37.799999999999997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768982</v>
      </c>
      <c r="AN59" s="364">
        <v>66041</v>
      </c>
      <c r="AO59" s="365">
        <v>149.19999999999999</v>
      </c>
      <c r="AP59" s="366">
        <v>88328</v>
      </c>
      <c r="AQ59" s="367">
        <v>-1.9</v>
      </c>
      <c r="AR59" s="368">
        <v>151.1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102078</v>
      </c>
      <c r="AN60" s="372">
        <v>8767</v>
      </c>
      <c r="AO60" s="373">
        <v>-52.7</v>
      </c>
      <c r="AP60" s="374">
        <v>49013</v>
      </c>
      <c r="AQ60" s="375">
        <v>6.4</v>
      </c>
      <c r="AR60" s="376">
        <v>-59.1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474388</v>
      </c>
      <c r="AN61" s="379">
        <v>39859</v>
      </c>
      <c r="AO61" s="380">
        <v>26.7</v>
      </c>
      <c r="AP61" s="381">
        <v>85135</v>
      </c>
      <c r="AQ61" s="382">
        <v>1.9</v>
      </c>
      <c r="AR61" s="368">
        <v>24.8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266008</v>
      </c>
      <c r="AN62" s="372">
        <v>22160</v>
      </c>
      <c r="AO62" s="373">
        <v>-16.600000000000001</v>
      </c>
      <c r="AP62" s="374">
        <v>46978</v>
      </c>
      <c r="AQ62" s="375">
        <v>3.2</v>
      </c>
      <c r="AR62" s="376">
        <v>-19.8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mrjpocLqGrNCOO8yD/1mMOC9I+l1SQwxfgKV0sDLXxF6MXbS6vZKbeqbDYhL7TR5N4MbOS/U3Ny18rida8J4GQ==" saltValue="pKkgduNQWiAltrGzHAYC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UV60JHNVF0LrbVt68WbLPDSXWtwKIYe3QJAaCWaNnP2Rm9yOm8hroA8zmiF47MQnaIJgiym8cZK/Y2r1/7sIQ==" saltValue="UJGxSpRzK3a/3rY+PNaS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9ERiSnMldydH8/iqbTqhySHQYdEkPnLoE2JgY+zEkzzmnXFpbWtYRxwZqrZS9huSQ9tCPnc3hj2Q0ZFzYukDw==" saltValue="tTTEpr14tHj8bAjL2Cs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5" t="s">
        <v>3</v>
      </c>
      <c r="D47" s="1235"/>
      <c r="E47" s="1236"/>
      <c r="F47" s="11">
        <v>11.31</v>
      </c>
      <c r="G47" s="12">
        <v>14.22</v>
      </c>
      <c r="H47" s="12">
        <v>16.04</v>
      </c>
      <c r="I47" s="12">
        <v>16.440000000000001</v>
      </c>
      <c r="J47" s="13">
        <v>18.5</v>
      </c>
    </row>
    <row r="48" spans="2:10" ht="57.75" customHeight="1">
      <c r="B48" s="14"/>
      <c r="C48" s="1237" t="s">
        <v>4</v>
      </c>
      <c r="D48" s="1237"/>
      <c r="E48" s="1238"/>
      <c r="F48" s="15">
        <v>5.97</v>
      </c>
      <c r="G48" s="16">
        <v>6.98</v>
      </c>
      <c r="H48" s="16">
        <v>7.13</v>
      </c>
      <c r="I48" s="16">
        <v>9.82</v>
      </c>
      <c r="J48" s="17">
        <v>7.53</v>
      </c>
    </row>
    <row r="49" spans="2:10" ht="57.75" customHeight="1" thickBot="1">
      <c r="B49" s="18"/>
      <c r="C49" s="1239" t="s">
        <v>5</v>
      </c>
      <c r="D49" s="1239"/>
      <c r="E49" s="1240"/>
      <c r="F49" s="19" t="s">
        <v>552</v>
      </c>
      <c r="G49" s="20">
        <v>4.58</v>
      </c>
      <c r="H49" s="20">
        <v>1.75</v>
      </c>
      <c r="I49" s="20">
        <v>2.88</v>
      </c>
      <c r="J49" s="21" t="s">
        <v>553</v>
      </c>
    </row>
    <row r="50" spans="2:10" ht="13.5" customHeight="1"/>
    <row r="51" spans="2:10" ht="13.5" hidden="1" customHeight="1"/>
    <row r="52" spans="2:10" ht="13.5" hidden="1" customHeight="1"/>
    <row r="53" spans="2:10" ht="13.5" hidden="1" customHeight="1"/>
  </sheetData>
  <sheetProtection algorithmName="SHA-512" hashValue="TN3kd9wSSmx9cu+hIKGfMGGjuPtBIqQOsz7/WBaL2QOtsq8QjM6yrD9ReoDP+q42qxTQGnjTB7rVcVaLRkl7JQ==" saltValue="f3B4pYq79EiIkJtDh/bx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2020-09-28T00:57:21Z</cp:lastPrinted>
  <dcterms:created xsi:type="dcterms:W3CDTF">2020-02-10T03:07:01Z</dcterms:created>
  <dcterms:modified xsi:type="dcterms:W3CDTF">2020-09-28T00:57:26Z</dcterms:modified>
  <cp:category/>
</cp:coreProperties>
</file>