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あ\"/>
    </mc:Choice>
  </mc:AlternateContent>
  <xr:revisionPtr revIDLastSave="0" documentId="13_ncr:1_{8676617B-21D5-4621-954D-3B5338E390C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AU63" i="12"/>
  <c r="AP63" i="12"/>
  <c r="AP23" i="12"/>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<sst xmlns="http://schemas.openxmlformats.org/spreadsheetml/2006/main" count="1178" uniqueCount="614">
  <si>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</si>
  <si>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</si>
  <si>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</si>
  <si>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</si>
  <si>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</si>
  <si>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</si>
  <si>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</si>
  <si>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</si>
  <si>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</si>
  <si>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</si>
  <si>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</si>
  <si>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</si>
  <si>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</si>
  <si>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</si>
  <si>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</si>
  <si>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</si>
  <si>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</si>
  <si>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</si>
  <si>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</si>
  <si>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</si>
  <si>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</si>
  <si>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</si>
  <si>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</si>
  <si>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</si>
  <si>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</si>
  <si>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</si>
  <si>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</si>
  <si>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</si>
  <si>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</si>
  <si>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</si>
  <si>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</si>
  <si>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</si>
  <si>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</si>
  <si>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</si>
  <si>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</si>
  <si>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</si>
  <si>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</si>
  <si>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</si>
  <si>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</si>
  <si>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</si>
  <si>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</si>
  <si>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</si>
  <si>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</si>
  <si>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</si>
  <si>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</si>
  <si>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</si>
  <si>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</si>
  <si>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</si>
  <si>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</si>
  <si>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</si>
  <si>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</si>
  <si>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</si>
  <si>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</si>
  <si>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</si>
  <si>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</si>
  <si>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</si>
  <si>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</si>
  <si>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</si>
  <si>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</si>
  <si>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</si>
  <si>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</si>
  <si>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</si>
  <si>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</si>
  <si>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</si>
  <si>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</si>
  <si>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</si>
  <si>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</si>
  <si>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</si>
  <si>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</si>
  <si>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</si>
  <si>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</si>
  <si>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</si>
  <si>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</si>
  <si>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</si>
  <si>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</si>
  <si>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</si>
  <si>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</si>
  <si>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</si>
  <si>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</si>
  <si>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</si>
  <si>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</si>
  <si>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</si>
  <si>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</si>
  <si>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</si>
  <si>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</si>
  <si>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</si>
  <si>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</si>
  <si>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</si>
  <si>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</si>
  <si>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</si>
  <si>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</si>
  <si>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</si>
  <si>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</si>
  <si>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</si>
  <si>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</si>
  <si>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</si>
  <si>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</si>
  <si>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</si>
  <si>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</si>
  <si>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</si>
  <si>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</si>
  <si>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</si>
  <si>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</si>
  <si>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</si>
  <si>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</si>
  <si>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</si>
  <si>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</si>
  <si>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</si>
  <si>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</si>
  <si>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</si>
  <si>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</si>
  <si>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</si>
  <si>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</si>
  <si>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</si>
  <si>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</si>
  <si>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</si>
  <si>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</si>
  <si>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</si>
  <si>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</si>
  <si>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</si>
  <si>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</si>
  <si>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</si>
  <si>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</si>
  <si>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</si>
  <si>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</si>
  <si>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</si>
  <si>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</si>
  <si>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</si>
  <si>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</si>
  <si>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</si>
  <si>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</si>
  <si>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</si>
  <si>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</si>
  <si>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</si>
  <si>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</si>
  <si>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</si>
  <si>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</si>
  <si>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</si>
  <si>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</si>
  <si>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</si>
  <si>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</si>
  <si>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</si>
  <si>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</si>
  <si>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</si>
  <si>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</si>
  <si>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</si>
  <si>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</si>
  <si>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</si>
  <si>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</si>
  <si>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</si>
  <si>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</si>
  <si>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</si>
  <si>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</si>
  <si>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</si>
  <si>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</si>
  <si>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</si>
  <si>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</si>
  <si>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</si>
  <si>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</si>
  <si>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</si>
  <si>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</si>
  <si>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</si>
  <si>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</si>
  <si>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</si>
  <si>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</si>
  <si>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</si>
  <si>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</si>
  <si>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</si>
  <si>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</si>
  <si>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</si>
  <si>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</si>
  <si>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</si>
  <si>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</si>
  <si>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</si>
  <si>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</si>
  <si>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</si>
  <si>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</si>
  <si>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</si>
  <si>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</si>
  <si>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</si>
  <si>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</si>
  <si>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</si>
  <si>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</si>
  <si>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</si>
  <si>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</si>
  <si>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</si>
  <si>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</si>
  <si>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</si>
  <si>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</si>
  <si>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</si>
  <si>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</si>
  <si>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</si>
  <si>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</si>
  <si>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</si>
  <si>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</si>
  <si>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</si>
  <si>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</si>
  <si>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</si>
  <si>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</si>
  <si>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</si>
  <si>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</si>
  <si>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</si>
  <si>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</si>
  <si>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</si>
  <si>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</si>
  <si>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</si>
  <si>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</si>
  <si>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</si>
  <si>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</si>
  <si>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</si>
  <si>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</si>
  <si>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</si>
  <si>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</si>
  <si>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埼玉県小川町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</si>
  <si>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</si>
  <si>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</si>
  <si>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</si>
  <si>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</si>
  <si>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</si>
  <si>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</si>
  <si>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</si>
  <si>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</si>
  <si>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</si>
  <si>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</si>
  <si>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</si>
  <si>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</si>
  <si>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</si>
  <si>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</si>
  <si>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</si>
  <si>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</si>
  <si>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</si>
  <si>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</si>
  <si>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</si>
  <si>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</si>
  <si>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</si>
  <si>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</si>
  <si>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</si>
  <si>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</si>
  <si>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</si>
  <si>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</si>
  <si>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</si>
  <si>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</si>
  <si>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</si>
  <si>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</si>
  <si>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</si>
  <si>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</si>
  <si>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</si>
  <si>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</si>
  <si>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</si>
  <si>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</si>
  <si>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</si>
  <si>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</si>
  <si>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</si>
  <si>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</si>
  <si>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</si>
  <si>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</si>
  <si>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</si>
  <si>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</si>
  <si>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</si>
  <si>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</si>
  <si>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</si>
  <si>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</si>
  <si>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</si>
  <si>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</si>
  <si>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</si>
  <si>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</si>
  <si>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</si>
  <si>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</si>
  <si>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</si>
  <si>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</si>
  <si>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</si>
  <si>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</si>
  <si>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</si>
  <si>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</si>
  <si>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</si>
  <si>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</si>
  <si>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</si>
  <si>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</si>
  <si>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</si>
  <si>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</si>
  <si>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</si>
  <si>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</si>
  <si>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</si>
  <si>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</si>
  <si>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</si>
  <si>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</si>
  <si>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</si>
  <si>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</si>
  <si>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</si>
  <si>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</si>
  <si>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</si>
  <si>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</si>
  <si>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</si>
  <si>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</si>
  <si>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</si>
  <si>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</si>
  <si>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</si>
  <si>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</si>
  <si>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</si>
  <si>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</si>
  <si>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</si>
  <si>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</si>
  <si>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</si>
  <si>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</si>
  <si>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</si>
  <si>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</si>
  <si>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</si>
  <si>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</si>
  <si>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</si>
  <si>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</si>
  <si>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</si>
  <si>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</si>
  <si>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</si>
  <si>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</si>
  <si>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</si>
  <si>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</si>
  <si>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</si>
  <si>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</si>
  <si>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</si>
  <si>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</si>
  <si>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</si>
  <si>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</si>
  <si>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</si>
  <si>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</si>
  <si>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</si>
  <si>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</si>
  <si>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</si>
  <si>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</si>
  <si>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</si>
  <si>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</si>
  <si>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</si>
  <si>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</si>
  <si>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</si>
  <si>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</si>
  <si>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</si>
  <si>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</si>
  <si>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</si>
  <si>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</si>
  <si>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</si>
  <si>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</si>
  <si>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</si>
  <si>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</si>
  <si>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</si>
  <si>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</si>
  <si>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</si>
  <si>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</si>
  <si>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</si>
  <si>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</si>
  <si>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</si>
  <si>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</si>
  <si>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</si>
  <si>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</si>
  <si>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</si>
  <si>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</si>
  <si>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</si>
  <si>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</si>
  <si>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</si>
  <si>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</si>
  <si>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</si>
  <si>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</si>
  <si>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</si>
  <si>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</si>
  <si>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</si>
  <si>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埼玉県小川町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</si>
  <si>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</si>
  <si>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</si>
  <si>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</si>
  <si>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</si>
  <si>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</si>
  <si>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</si>
  <si>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</si>
  <si>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</si>
  <si>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</si>
  <si>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</si>
  <si>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</si>
  <si>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</si>
  <si>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</si>
  <si>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</si>
  <si>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</si>
  <si>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</si>
  <si>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</si>
  <si>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</si>
  <si>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</si>
  <si>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</si>
  <si>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</si>
  <si>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</si>
  <si>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</si>
  <si>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</si>
  <si>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</si>
  <si>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</si>
  <si>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</si>
  <si>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</si>
  <si>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</si>
  <si>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</si>
  <si>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</si>
  <si>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</si>
  <si>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</si>
  <si>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</si>
  <si>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</si>
  <si>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</si>
  <si>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</si>
  <si>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</si>
  <si>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</si>
  <si>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</si>
  <si>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</si>
  <si>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</si>
  <si>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</si>
  <si>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</si>
  <si>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</si>
  <si>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</si>
  <si>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</si>
  <si>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</si>
  <si>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</si>
  <si>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</si>
  <si>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</si>
  <si>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</si>
  <si>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</si>
  <si>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</si>
  <si>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</si>
  <si>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</si>
  <si>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</si>
  <si>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</si>
  <si>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</si>
  <si>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</si>
  <si>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</si>
  <si>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</si>
  <si>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</si>
  <si>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</si>
  <si>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</si>
  <si>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</si>
  <si>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</si>
  <si>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</si>
  <si>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</si>
  <si>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</si>
  <si>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</si>
  <si>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</si>
  <si>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</si>
  <si>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</si>
  <si>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</si>
  <si>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</si>
  <si>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</si>
  <si>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</si>
  <si>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</si>
  <si>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</si>
  <si>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</si>
  <si>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</si>
  <si>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</si>
  <si>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</si>
  <si>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</si>
  <si>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</si>
  <si>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</si>
  <si>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</si>
  <si>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</si>
  <si>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</si>
  <si>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</si>
  <si>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</si>
  <si>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</si>
  <si>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</si>
  <si>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</si>
  <si>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</si>
  <si>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</si>
  <si>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</si>
  <si>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</si>
  <si>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</si>
  <si>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</si>
  <si>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</si>
  <si>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</si>
  <si>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</si>
  <si>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</si>
  <si>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</si>
  <si>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</si>
  <si>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</si>
  <si>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</si>
  <si>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</si>
  <si>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</si>
  <si>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</si>
  <si>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</si>
  <si>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</si>
  <si>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</si>
  <si>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</si>
  <si>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</si>
  <si>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</si>
  <si>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</si>
  <si>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</si>
  <si>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</si>
  <si>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</si>
  <si>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</si>
  <si>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</si>
  <si>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</si>
  <si>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</si>
  <si>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</si>
  <si>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</si>
  <si>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</si>
  <si>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</si>
  <si>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</si>
  <si>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</si>
  <si>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</si>
  <si>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</si>
  <si>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</si>
  <si>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</si>
  <si>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</si>
  <si>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</si>
  <si>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</si>
  <si>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</si>
  <si>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</si>
  <si>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</si>
  <si>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</si>
  <si>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</si>
  <si>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</si>
  <si>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</si>
  <si>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</si>
  <si>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</si>
  <si>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</si>
  <si>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</si>
  <si>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</si>
  <si>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</si>
  <si>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</si>
  <si>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</si>
  <si>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</si>
  <si>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</si>
  <si>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</si>
  <si>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</si>
  <si>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</si>
  <si>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</si>
  <si>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</si>
  <si>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</si>
  <si>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</si>
  <si>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</si>
  <si>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</si>
  <si>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</si>
  <si>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</si>
  <si>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</si>
  <si>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</si>
  <si>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</si>
  <si>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</si>
  <si>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</si>
  <si>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</si>
  <si>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</si>
  <si>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</si>
  <si>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</si>
  <si>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</si>
  <si>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</si>
  <si>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</si>
  <si>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</si>
  <si>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</si>
  <si>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</si>
  <si>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</si>
  <si>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</si>
  <si>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</si>
  <si>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</si>
  <si>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</si>
  <si>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</si>
  <si>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</si>
  <si>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</si>
  <si>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</si>
  <si>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</si>
  <si>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8.23</t>
  </si>
  <si>
    <t>▲ 5.23</t>
  </si>
  <si>
    <t>▲ 4.23</t>
  </si>
  <si>
    <t>▲ 2.00</t>
  </si>
  <si>
    <t>▲ 2.30</t>
  </si>
  <si>
    <t>水道事業会計</t>
  </si>
  <si>
    <t>一般会計</t>
  </si>
  <si>
    <t>介護保険特別会計</t>
  </si>
  <si>
    <t>国民健康保険特別会計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</si>
  <si>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</si>
  <si>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</si>
  <si>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</si>
  <si>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</si>
  <si>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</si>
  <si>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</si>
  <si>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</si>
  <si>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</si>
  <si>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</si>
  <si>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</si>
  <si>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0"/>
  </si>
  <si>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0"/>
  </si>
  <si>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0"/>
  </si>
  <si>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0"/>
  </si>
  <si>
    <t>彩の国さいたま人づくり広域連合</t>
    <rPh sb="0" eb="1">
      <t>サイ</t>
    </rPh>
    <rPh sb="2" eb="3">
      <t>クニ</t>
    </rPh>
    <rPh sb="7" eb="8">
      <t>ヒト</t>
    </rPh>
    <rPh sb="11" eb="13">
      <t>コウイキ</t>
    </rPh>
    <rPh sb="13" eb="15">
      <t>レンゴウ</t>
    </rPh>
    <phoneticPr fontId="30"/>
  </si>
  <si>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0"/>
  </si>
  <si>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0"/>
  </si>
  <si>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0"/>
  </si>
  <si>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0"/>
  </si>
  <si>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0"/>
  </si>
  <si>
    <t>小川地区衛生組合</t>
    <rPh sb="0" eb="2">
      <t>オガワ</t>
    </rPh>
    <rPh sb="2" eb="4">
      <t>チク</t>
    </rPh>
    <rPh sb="4" eb="6">
      <t>エイセイ</t>
    </rPh>
    <rPh sb="6" eb="8">
      <t>クミアイ</t>
    </rPh>
    <phoneticPr fontId="30"/>
  </si>
  <si>
    <t>埼玉中部資源循環組合</t>
    <rPh sb="0" eb="2">
      <t>サイタマ</t>
    </rPh>
    <rPh sb="2" eb="4">
      <t>チュウブ</t>
    </rPh>
    <rPh sb="4" eb="6">
      <t>シゲン</t>
    </rPh>
    <rPh sb="6" eb="8">
      <t>ジュンカン</t>
    </rPh>
    <rPh sb="8" eb="10">
      <t>クミアイ</t>
    </rPh>
    <phoneticPr fontId="2"/>
  </si>
  <si>
    <t>小川町文化協会</t>
    <rPh sb="0" eb="3">
      <t>オガワマチ</t>
    </rPh>
    <rPh sb="3" eb="5">
      <t>ブンカ</t>
    </rPh>
    <rPh sb="5" eb="7">
      <t>キョウカイ</t>
    </rPh>
    <phoneticPr fontId="34"/>
  </si>
  <si>
    <t>埼玉伝統工芸協会</t>
    <rPh sb="0" eb="2">
      <t>サイタマ</t>
    </rPh>
    <rPh sb="2" eb="4">
      <t>デントウ</t>
    </rPh>
    <rPh sb="4" eb="6">
      <t>コウゲイ</t>
    </rPh>
    <rPh sb="6" eb="8">
      <t>キョウカイ</t>
    </rPh>
    <phoneticPr fontId="34"/>
  </si>
  <si>
    <t>-</t>
    <phoneticPr fontId="2"/>
  </si>
  <si>
    <t>-</t>
    <phoneticPr fontId="2"/>
  </si>
  <si>
    <t>-</t>
    <phoneticPr fontId="2"/>
  </si>
  <si>
    <t>-</t>
    <phoneticPr fontId="2"/>
  </si>
  <si>
    <t>-</t>
    <phoneticPr fontId="2"/>
  </si>
  <si>
    <t>地域福祉基金</t>
  </si>
  <si>
    <t>公共施設整備基金</t>
  </si>
  <si>
    <t>寄附によるまちづくり基金</t>
  </si>
  <si>
    <t>災害救助基金</t>
  </si>
  <si>
    <t>社会福祉施設建設基金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</si>
  <si>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</si>
  <si>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</si>
  <si>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</si>
  <si>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</si>
  <si>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</si>
  <si>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</si>
  <si>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</si>
  <si>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</si>
  <si>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</si>
  <si>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</si>
  <si>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</si>
  <si>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</si>
  <si>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</si>
  <si>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類似団体と比較して低い水準にあり、将来負担比率については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徐々に実質公債費比率も上昇していくことが見込まれる。加えて、人口減少及び高齢化が進行することで町の収入の根幹をなす町税収入が減少しており、償還財源の規模も縮小していることから施設の老朽化対策には適切に地方債を活用する一方で、過度に公債費が増加しないよう管理していく。</t>
    <rPh sb="147" eb="149">
      <t>ジョジョ</t>
    </rPh>
    <rPh sb="173" eb="174">
      <t>クワ</t>
    </rPh>
    <rPh sb="177" eb="179">
      <t>ジンコウ</t>
    </rPh>
    <rPh sb="179" eb="181">
      <t>ゲンショウ</t>
    </rPh>
    <rPh sb="181" eb="182">
      <t>オヨ</t>
    </rPh>
    <rPh sb="183" eb="186">
      <t>コウレイカ</t>
    </rPh>
    <rPh sb="187" eb="189">
      <t>シンコウ</t>
    </rPh>
    <rPh sb="194" eb="195">
      <t>マチ</t>
    </rPh>
    <rPh sb="196" eb="198">
      <t>シュウニュウ</t>
    </rPh>
    <rPh sb="199" eb="201">
      <t>コンカン</t>
    </rPh>
    <rPh sb="204" eb="206">
      <t>チョウゼイ</t>
    </rPh>
    <rPh sb="206" eb="208">
      <t>シュウニュウ</t>
    </rPh>
    <rPh sb="209" eb="211">
      <t>ゲンショウ</t>
    </rPh>
    <rPh sb="216" eb="218">
      <t>ショウカン</t>
    </rPh>
    <rPh sb="218" eb="220">
      <t>ザイゲン</t>
    </rPh>
    <rPh sb="221" eb="223">
      <t>キボ</t>
    </rPh>
    <rPh sb="224" eb="226">
      <t>シュクショウ</t>
    </rPh>
    <rPh sb="234" eb="236">
      <t>シセツ</t>
    </rPh>
    <rPh sb="237" eb="240">
      <t>ロウキュウカ</t>
    </rPh>
    <rPh sb="240" eb="242">
      <t>タイサク</t>
    </rPh>
    <rPh sb="244" eb="246">
      <t>テキセツ</t>
    </rPh>
    <rPh sb="247" eb="250">
      <t>チホウサイ</t>
    </rPh>
    <rPh sb="251" eb="253">
      <t>カツヨウ</t>
    </rPh>
    <rPh sb="255" eb="257">
      <t>イッポウ</t>
    </rPh>
    <rPh sb="259" eb="261">
      <t>カド</t>
    </rPh>
    <rPh sb="262" eb="265">
      <t>コウサイヒ</t>
    </rPh>
    <rPh sb="266" eb="268">
      <t>ゾウカ</t>
    </rPh>
    <rPh sb="273" eb="275">
      <t>カンリ</t>
    </rPh>
    <phoneticPr fontId="5"/>
  </si>
  <si>
    <t xml:space="preserve">　将来負担比率は類似団体平均を上回っているが、地方債現在高の減少や退職手当負担見込額が減少したことにより低下傾向にある。有形固定資産減価償却率は類似団体平均を上回っており、今後も活用していく施設について適切に老朽化対策を行う必要がある。指数が上昇している主な要因としては、昭和50年代に建設された学校施設などの老朽化の進行が挙げられる。公共施設等総合管理計画に基づき、施設総量の適正化や長寿命化を図っていく。
　なお、H27の有形固定資産減価償却率57.2％の数値については算出誤りであり、71.5％が正しい数値である。
</t>
    <rPh sb="76" eb="78">
      <t>ヘイキン</t>
    </rPh>
    <rPh sb="79" eb="81">
      <t>ウワマワ</t>
    </rPh>
    <rPh sb="86" eb="88">
      <t>コンゴ</t>
    </rPh>
    <rPh sb="89" eb="91">
      <t>カツヨウ</t>
    </rPh>
    <rPh sb="95" eb="97">
      <t>シセツ</t>
    </rPh>
    <rPh sb="101" eb="103">
      <t>テキセツ</t>
    </rPh>
    <rPh sb="104" eb="107">
      <t>ロウキュウカ</t>
    </rPh>
    <rPh sb="107" eb="109">
      <t>タイサク</t>
    </rPh>
    <rPh sb="110" eb="111">
      <t>オコナ</t>
    </rPh>
    <rPh sb="112" eb="114">
      <t>ヒツヨウ</t>
    </rPh>
    <rPh sb="118" eb="120">
      <t>シスウ</t>
    </rPh>
    <rPh sb="121" eb="123">
      <t>ジョウショウ</t>
    </rPh>
    <rPh sb="184" eb="186">
      <t>シセツ</t>
    </rPh>
    <rPh sb="186" eb="188">
      <t>ソウリョウ</t>
    </rPh>
    <rPh sb="189" eb="192">
      <t>テキセイカ</t>
    </rPh>
    <rPh sb="193" eb="197">
      <t>チョウジュミョウカ</t>
    </rPh>
    <rPh sb="198" eb="199">
      <t>ハカ</t>
    </rPh>
    <rPh sb="213" eb="219">
      <t>ユウケイコテイシサン</t>
    </rPh>
    <rPh sb="219" eb="221">
      <t>ゲンカ</t>
    </rPh>
    <rPh sb="221" eb="223">
      <t>ショウキャク</t>
    </rPh>
    <rPh sb="223" eb="224">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</si>
</sst>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8" borderId="130"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59CF-4DF0-8BFC-29D75BEDD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70457</c:v>
                </c:pt>
                <c:pt idx="1">
                  <c:v>21415</c:v>
                </c:pt>
                <c:pt idx="2">
                  <c:v>16269</c:v>
                </c:pt>
                <c:pt idx="3">
                  <c:v>25902</c:v>
                </c:pt>
                <c:pt idx="4">
                  <c:v>16985</c:v>
                </c:pt>
              </c:numCache>
            </c:numRef>
          </c:val>
          <c:smooth val="0"/>
          <c:extLst>
            <c:ext xmlns:c16="http://schemas.microsoft.com/office/drawing/2014/chart" uri="{C3380CC4-5D6E-409C-BE32-E72D297353CC}">
              <c16:uniqueId val="{00000001-59CF-4DF0-8BFC-29D75BEDDD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6.25</c:v>
                </c:pt>
                <c:pt idx="1">
                  <c:v>4.72</c:v>
                </c:pt>
                <c:pt idx="2">
                  <c:v>5.16</c:v>
                </c:pt>
                <c:pt idx="3">
                  <c:v>3.66</c:v>
                </c:pt>
                <c:pt idx="4">
                  <c:v>3.41</c:v>
                </c:pt>
              </c:numCache>
            </c:numRef>
          </c:val>
          <c:extLst>
            <c:ext xmlns:c16="http://schemas.microsoft.com/office/drawing/2014/chart" uri="{C3380CC4-5D6E-409C-BE32-E72D297353CC}">
              <c16:uniqueId val="{00000000-3C1F-4DC8-8C87-1DDC17BCA8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8.23</c:v>
                </c:pt>
                <c:pt idx="1">
                  <c:v>9.52</c:v>
                </c:pt>
                <c:pt idx="2">
                  <c:v>9.02</c:v>
                </c:pt>
                <c:pt idx="3">
                  <c:v>12.89</c:v>
                </c:pt>
                <c:pt idx="4">
                  <c:v>13.25</c:v>
                </c:pt>
              </c:numCache>
            </c:numRef>
          </c:val>
          <c:extLst>
            <c:ext xmlns:c16="http://schemas.microsoft.com/office/drawing/2014/chart" uri="{C3380CC4-5D6E-409C-BE32-E72D297353CC}">
              <c16:uniqueId val="{00000001-3C1F-4DC8-8C87-1DDC17BCA8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-8.23</c:v>
                </c:pt>
                <c:pt idx="1">
                  <c:v>-5.23</c:v>
                </c:pt>
                <c:pt idx="2">
                  <c:v>-4.2300000000000004</c:v>
                </c:pt>
                <c:pt idx="3">
                  <c:v>-2</c:v>
                </c:pt>
                <c:pt idx="4">
                  <c:v>-2.2999999999999998</c:v>
                </c:pt>
              </c:numCache>
            </c:numRef>
          </c:val>
          <c:smooth val="0"/>
          <c:extLst>
            <c:ext xmlns:c16="http://schemas.microsoft.com/office/drawing/2014/chart" uri="{C3380CC4-5D6E-409C-BE32-E72D297353CC}">
              <c16:uniqueId val="{00000002-3C1F-4DC8-8C87-1DDC17BCA8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94-46B2-904F-8E8F41EE31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94-46B2-904F-8E8F41EE31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94-46B2-904F-8E8F41EE311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0.14000000000000001</c:v>
                </c:pt>
                <c:pt idx="4">
                  <c:v>#N/A</c:v>
                </c:pt>
                <c:pt idx="5">
                  <c:v>0.13</c:v>
                </c:pt>
                <c:pt idx="6">
                  <c:v>#N/A</c:v>
                </c:pt>
                <c:pt idx="7">
                  <c:v>0.06</c:v>
                </c:pt>
                <c:pt idx="8">
                  <c:v>#N/A</c:v>
                </c:pt>
                <c:pt idx="9">
                  <c:v>7.0000000000000007E-2</c:v>
                </c:pt>
              </c:numCache>
            </c:numRef>
          </c:val>
          <c:extLst>
            <c:ext xmlns:c16="http://schemas.microsoft.com/office/drawing/2014/chart" uri="{C3380CC4-5D6E-409C-BE32-E72D297353CC}">
              <c16:uniqueId val="{00000003-0694-46B2-904F-8E8F41EE311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0.1</c:v>
                </c:pt>
                <c:pt idx="6">
                  <c:v>#N/A</c:v>
                </c:pt>
                <c:pt idx="7">
                  <c:v>0.1</c:v>
                </c:pt>
                <c:pt idx="8">
                  <c:v>#N/A</c:v>
                </c:pt>
                <c:pt idx="9">
                  <c:v>0.11</c:v>
                </c:pt>
              </c:numCache>
            </c:numRef>
          </c:val>
          <c:extLst>
            <c:ext xmlns:c16="http://schemas.microsoft.com/office/drawing/2014/chart" uri="{C3380CC4-5D6E-409C-BE32-E72D297353CC}">
              <c16:uniqueId val="{00000004-0694-46B2-904F-8E8F41EE311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0.73</c:v>
                </c:pt>
                <c:pt idx="4">
                  <c:v>#N/A</c:v>
                </c:pt>
                <c:pt idx="5">
                  <c:v>0.69</c:v>
                </c:pt>
                <c:pt idx="6">
                  <c:v>#N/A</c:v>
                </c:pt>
                <c:pt idx="7">
                  <c:v>0.41</c:v>
                </c:pt>
                <c:pt idx="8">
                  <c:v>#N/A</c:v>
                </c:pt>
                <c:pt idx="9">
                  <c:v>0.66</c:v>
                </c:pt>
              </c:numCache>
            </c:numRef>
          </c:val>
          <c:extLst>
            <c:ext xmlns:c16="http://schemas.microsoft.com/office/drawing/2014/chart" uri="{C3380CC4-5D6E-409C-BE32-E72D297353CC}">
              <c16:uniqueId val="{00000005-0694-46B2-904F-8E8F41EE31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2.12</c:v>
                </c:pt>
                <c:pt idx="2">
                  <c:v>#N/A</c:v>
                </c:pt>
                <c:pt idx="3">
                  <c:v>3.15</c:v>
                </c:pt>
                <c:pt idx="4">
                  <c:v>#N/A</c:v>
                </c:pt>
                <c:pt idx="5">
                  <c:v>2.98</c:v>
                </c:pt>
                <c:pt idx="6">
                  <c:v>#N/A</c:v>
                </c:pt>
                <c:pt idx="7">
                  <c:v>2.46</c:v>
                </c:pt>
                <c:pt idx="8">
                  <c:v>#N/A</c:v>
                </c:pt>
                <c:pt idx="9">
                  <c:v>1.19</c:v>
                </c:pt>
              </c:numCache>
            </c:numRef>
          </c:val>
          <c:extLst>
            <c:ext xmlns:c16="http://schemas.microsoft.com/office/drawing/2014/chart" uri="{C3380CC4-5D6E-409C-BE32-E72D297353CC}">
              <c16:uniqueId val="{00000006-0694-46B2-904F-8E8F41EE31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0.56999999999999995</c:v>
                </c:pt>
                <c:pt idx="2">
                  <c:v>#N/A</c:v>
                </c:pt>
                <c:pt idx="3">
                  <c:v>1.35</c:v>
                </c:pt>
                <c:pt idx="4">
                  <c:v>#N/A</c:v>
                </c:pt>
                <c:pt idx="5">
                  <c:v>1.94</c:v>
                </c:pt>
                <c:pt idx="6">
                  <c:v>#N/A</c:v>
                </c:pt>
                <c:pt idx="7">
                  <c:v>0.97</c:v>
                </c:pt>
                <c:pt idx="8">
                  <c:v>#N/A</c:v>
                </c:pt>
                <c:pt idx="9">
                  <c:v>1.89</c:v>
                </c:pt>
              </c:numCache>
            </c:numRef>
          </c:val>
          <c:extLst>
            <c:ext xmlns:c16="http://schemas.microsoft.com/office/drawing/2014/chart" uri="{C3380CC4-5D6E-409C-BE32-E72D297353CC}">
              <c16:uniqueId val="{00000007-0694-46B2-904F-8E8F41EE31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6.25</c:v>
                </c:pt>
                <c:pt idx="2">
                  <c:v>#N/A</c:v>
                </c:pt>
                <c:pt idx="3">
                  <c:v>4.72</c:v>
                </c:pt>
                <c:pt idx="4">
                  <c:v>#N/A</c:v>
                </c:pt>
                <c:pt idx="5">
                  <c:v>5.16</c:v>
                </c:pt>
                <c:pt idx="6">
                  <c:v>#N/A</c:v>
                </c:pt>
                <c:pt idx="7">
                  <c:v>3.66</c:v>
                </c:pt>
                <c:pt idx="8">
                  <c:v>#N/A</c:v>
                </c:pt>
                <c:pt idx="9">
                  <c:v>3.41</c:v>
                </c:pt>
              </c:numCache>
            </c:numRef>
          </c:val>
          <c:extLst>
            <c:ext xmlns:c16="http://schemas.microsoft.com/office/drawing/2014/chart" uri="{C3380CC4-5D6E-409C-BE32-E72D297353CC}">
              <c16:uniqueId val="{00000008-0694-46B2-904F-8E8F41EE31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18.48</c:v>
                </c:pt>
                <c:pt idx="2">
                  <c:v>#N/A</c:v>
                </c:pt>
                <c:pt idx="3">
                  <c:v>17.98</c:v>
                </c:pt>
                <c:pt idx="4">
                  <c:v>#N/A</c:v>
                </c:pt>
                <c:pt idx="5">
                  <c:v>19.64</c:v>
                </c:pt>
                <c:pt idx="6">
                  <c:v>#N/A</c:v>
                </c:pt>
                <c:pt idx="7">
                  <c:v>20.53</c:v>
                </c:pt>
                <c:pt idx="8">
                  <c:v>#N/A</c:v>
                </c:pt>
                <c:pt idx="9">
                  <c:v>20.38</c:v>
                </c:pt>
              </c:numCache>
            </c:numRef>
          </c:val>
          <c:extLst>
            <c:ext xmlns:c16="http://schemas.microsoft.com/office/drawing/2014/chart" uri="{C3380CC4-5D6E-409C-BE32-E72D297353CC}">
              <c16:uniqueId val="{00000009-0694-46B2-904F-8E8F41EE31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907</c:v>
                </c:pt>
                <c:pt idx="5">
                  <c:v>846</c:v>
                </c:pt>
                <c:pt idx="8">
                  <c:v>804</c:v>
                </c:pt>
                <c:pt idx="11">
                  <c:v>802</c:v>
                </c:pt>
                <c:pt idx="14">
                  <c:v>828</c:v>
                </c:pt>
              </c:numCache>
            </c:numRef>
          </c:val>
          <c:extLst>
            <c:ext xmlns:c16="http://schemas.microsoft.com/office/drawing/2014/chart" uri="{C3380CC4-5D6E-409C-BE32-E72D297353CC}">
              <c16:uniqueId val="{00000000-F232-4BB2-B112-CEFE1D161E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32-4BB2-B112-CEFE1D161E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32-4BB2-B112-CEFE1D161E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38</c:v>
                </c:pt>
                <c:pt idx="6">
                  <c:v>36</c:v>
                </c:pt>
                <c:pt idx="9">
                  <c:v>34</c:v>
                </c:pt>
                <c:pt idx="12">
                  <c:v>35</c:v>
                </c:pt>
              </c:numCache>
            </c:numRef>
          </c:val>
          <c:extLst>
            <c:ext xmlns:c16="http://schemas.microsoft.com/office/drawing/2014/chart" uri="{C3380CC4-5D6E-409C-BE32-E72D297353CC}">
              <c16:uniqueId val="{00000003-F232-4BB2-B112-CEFE1D161E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198</c:v>
                </c:pt>
                <c:pt idx="3">
                  <c:v>206</c:v>
                </c:pt>
                <c:pt idx="6">
                  <c:v>193</c:v>
                </c:pt>
                <c:pt idx="9">
                  <c:v>162</c:v>
                </c:pt>
                <c:pt idx="12">
                  <c:v>198</c:v>
                </c:pt>
              </c:numCache>
            </c:numRef>
          </c:val>
          <c:extLst>
            <c:ext xmlns:c16="http://schemas.microsoft.com/office/drawing/2014/chart" uri="{C3380CC4-5D6E-409C-BE32-E72D297353CC}">
              <c16:uniqueId val="{00000004-F232-4BB2-B112-CEFE1D161E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32-4BB2-B112-CEFE1D161E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32-4BB2-B112-CEFE1D161E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829</c:v>
                </c:pt>
                <c:pt idx="3">
                  <c:v>892</c:v>
                </c:pt>
                <c:pt idx="6">
                  <c:v>923</c:v>
                </c:pt>
                <c:pt idx="9">
                  <c:v>948</c:v>
                </c:pt>
                <c:pt idx="12">
                  <c:v>975</c:v>
                </c:pt>
              </c:numCache>
            </c:numRef>
          </c:val>
          <c:extLst>
            <c:ext xmlns:c16="http://schemas.microsoft.com/office/drawing/2014/chart" uri="{C3380CC4-5D6E-409C-BE32-E72D297353CC}">
              <c16:uniqueId val="{00000007-F232-4BB2-B112-CEFE1D161E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162</c:v>
                </c:pt>
                <c:pt idx="2">
                  <c:v>#N/A</c:v>
                </c:pt>
                <c:pt idx="3">
                  <c:v>#N/A</c:v>
                </c:pt>
                <c:pt idx="4">
                  <c:v>290</c:v>
                </c:pt>
                <c:pt idx="5">
                  <c:v>#N/A</c:v>
                </c:pt>
                <c:pt idx="6">
                  <c:v>#N/A</c:v>
                </c:pt>
                <c:pt idx="7">
                  <c:v>348</c:v>
                </c:pt>
                <c:pt idx="8">
                  <c:v>#N/A</c:v>
                </c:pt>
                <c:pt idx="9">
                  <c:v>#N/A</c:v>
                </c:pt>
                <c:pt idx="10">
                  <c:v>342</c:v>
                </c:pt>
                <c:pt idx="11">
                  <c:v>#N/A</c:v>
                </c:pt>
                <c:pt idx="12">
                  <c:v>#N/A</c:v>
                </c:pt>
                <c:pt idx="13">
                  <c:v>380</c:v>
                </c:pt>
                <c:pt idx="14">
                  <c:v>#N/A</c:v>
                </c:pt>
              </c:numCache>
            </c:numRef>
          </c:val>
          <c:smooth val="0"/>
          <c:extLst>
            <c:ext xmlns:c16="http://schemas.microsoft.com/office/drawing/2014/chart" uri="{C3380CC4-5D6E-409C-BE32-E72D297353CC}">
              <c16:uniqueId val="{00000008-F232-4BB2-B112-CEFE1D161E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9128</c:v>
                </c:pt>
                <c:pt idx="5">
                  <c:v>9186</c:v>
                </c:pt>
                <c:pt idx="8">
                  <c:v>9162</c:v>
                </c:pt>
                <c:pt idx="11">
                  <c:v>9215</c:v>
                </c:pt>
                <c:pt idx="14">
                  <c:v>9217</c:v>
                </c:pt>
              </c:numCache>
            </c:numRef>
          </c:val>
          <c:extLst>
            <c:ext xmlns:c16="http://schemas.microsoft.com/office/drawing/2014/chart" uri="{C3380CC4-5D6E-409C-BE32-E72D297353CC}">
              <c16:uniqueId val="{00000000-81CD-4D8B-9157-D40B32CB05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2325</c:v>
                </c:pt>
                <c:pt idx="5">
                  <c:v>2207</c:v>
                </c:pt>
                <c:pt idx="8">
                  <c:v>2150</c:v>
                </c:pt>
                <c:pt idx="11">
                  <c:v>2230</c:v>
                </c:pt>
                <c:pt idx="14">
                  <c:v>2222</c:v>
                </c:pt>
              </c:numCache>
            </c:numRef>
          </c:val>
          <c:extLst>
            <c:ext xmlns:c16="http://schemas.microsoft.com/office/drawing/2014/chart" uri="{C3380CC4-5D6E-409C-BE32-E72D297353CC}">
              <c16:uniqueId val="{00000001-81CD-4D8B-9157-D40B32CB05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1004</c:v>
                </c:pt>
                <c:pt idx="5">
                  <c:v>1059</c:v>
                </c:pt>
                <c:pt idx="8">
                  <c:v>1182</c:v>
                </c:pt>
                <c:pt idx="11">
                  <c:v>1633</c:v>
                </c:pt>
                <c:pt idx="14">
                  <c:v>1800</c:v>
                </c:pt>
              </c:numCache>
            </c:numRef>
          </c:val>
          <c:extLst>
            <c:ext xmlns:c16="http://schemas.microsoft.com/office/drawing/2014/chart" uri="{C3380CC4-5D6E-409C-BE32-E72D297353CC}">
              <c16:uniqueId val="{00000002-81CD-4D8B-9157-D40B32CB05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CD-4D8B-9157-D40B32CB05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CD-4D8B-9157-D40B32CB05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D-4D8B-9157-D40B32CB05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2830</c:v>
                </c:pt>
                <c:pt idx="3">
                  <c:v>2653</c:v>
                </c:pt>
                <c:pt idx="6">
                  <c:v>2611</c:v>
                </c:pt>
                <c:pt idx="9">
                  <c:v>2592</c:v>
                </c:pt>
                <c:pt idx="12">
                  <c:v>2484</c:v>
                </c:pt>
              </c:numCache>
            </c:numRef>
          </c:val>
          <c:extLst>
            <c:ext xmlns:c16="http://schemas.microsoft.com/office/drawing/2014/chart" uri="{C3380CC4-5D6E-409C-BE32-E72D297353CC}">
              <c16:uniqueId val="{00000006-81CD-4D8B-9157-D40B32CB05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258</c:v>
                </c:pt>
                <c:pt idx="3">
                  <c:v>272</c:v>
                </c:pt>
                <c:pt idx="6">
                  <c:v>248</c:v>
                </c:pt>
                <c:pt idx="9">
                  <c:v>242</c:v>
                </c:pt>
                <c:pt idx="12">
                  <c:v>211</c:v>
                </c:pt>
              </c:numCache>
            </c:numRef>
          </c:val>
          <c:extLst>
            <c:ext xmlns:c16="http://schemas.microsoft.com/office/drawing/2014/chart" uri="{C3380CC4-5D6E-409C-BE32-E72D297353CC}">
              <c16:uniqueId val="{00000007-81CD-4D8B-9157-D40B32CB05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3636</c:v>
                </c:pt>
                <c:pt idx="3">
                  <c:v>3688</c:v>
                </c:pt>
                <c:pt idx="6">
                  <c:v>3687</c:v>
                </c:pt>
                <c:pt idx="9">
                  <c:v>3575</c:v>
                </c:pt>
                <c:pt idx="12">
                  <c:v>3463</c:v>
                </c:pt>
              </c:numCache>
            </c:numRef>
          </c:val>
          <c:extLst>
            <c:ext xmlns:c16="http://schemas.microsoft.com/office/drawing/2014/chart" uri="{C3380CC4-5D6E-409C-BE32-E72D297353CC}">
              <c16:uniqueId val="{00000008-81CD-4D8B-9157-D40B32CB05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CD-4D8B-9157-D40B32CB05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10125</c:v>
                </c:pt>
                <c:pt idx="3">
                  <c:v>10096</c:v>
                </c:pt>
                <c:pt idx="6">
                  <c:v>9888</c:v>
                </c:pt>
                <c:pt idx="9">
                  <c:v>9806</c:v>
                </c:pt>
                <c:pt idx="12">
                  <c:v>9578</c:v>
                </c:pt>
              </c:numCache>
            </c:numRef>
          </c:val>
          <c:extLst>
            <c:ext xmlns:c16="http://schemas.microsoft.com/office/drawing/2014/chart" uri="{C3380CC4-5D6E-409C-BE32-E72D297353CC}">
              <c16:uniqueId val="{0000000A-81CD-4D8B-9157-D40B32CB05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4393</c:v>
                </c:pt>
                <c:pt idx="2">
                  <c:v>#N/A</c:v>
                </c:pt>
                <c:pt idx="3">
                  <c:v>#N/A</c:v>
                </c:pt>
                <c:pt idx="4">
                  <c:v>4258</c:v>
                </c:pt>
                <c:pt idx="5">
                  <c:v>#N/A</c:v>
                </c:pt>
                <c:pt idx="6">
                  <c:v>#N/A</c:v>
                </c:pt>
                <c:pt idx="7">
                  <c:v>3940</c:v>
                </c:pt>
                <c:pt idx="8">
                  <c:v>#N/A</c:v>
                </c:pt>
                <c:pt idx="9">
                  <c:v>#N/A</c:v>
                </c:pt>
                <c:pt idx="10">
                  <c:v>3137</c:v>
                </c:pt>
                <c:pt idx="11">
                  <c:v>#N/A</c:v>
                </c:pt>
                <c:pt idx="12">
                  <c:v>#N/A</c:v>
                </c:pt>
                <c:pt idx="13">
                  <c:v>2497</c:v>
                </c:pt>
                <c:pt idx="14">
                  <c:v>#N/A</c:v>
                </c:pt>
              </c:numCache>
            </c:numRef>
          </c:val>
          <c:smooth val="0"/>
          <c:extLst>
            <c:ext xmlns:c16="http://schemas.microsoft.com/office/drawing/2014/chart" uri="{C3380CC4-5D6E-409C-BE32-E72D297353CC}">
              <c16:uniqueId val="{0000000B-81CD-4D8B-9157-D40B32CB05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569</c:v>
                </c:pt>
                <c:pt idx="1">
                  <c:v>809</c:v>
                </c:pt>
                <c:pt idx="2">
                  <c:v>845</c:v>
                </c:pt>
              </c:numCache>
            </c:numRef>
          </c:val>
          <c:extLst>
            <c:ext xmlns:c16="http://schemas.microsoft.com/office/drawing/2014/chart" uri="{C3380CC4-5D6E-409C-BE32-E72D297353CC}">
              <c16:uniqueId val="{00000000-50E1-4B30-A703-6DB982796B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50E1-4B30-A703-6DB982796B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154</c:v>
                </c:pt>
                <c:pt idx="1">
                  <c:v>153</c:v>
                </c:pt>
                <c:pt idx="2">
                  <c:v>152</c:v>
                </c:pt>
              </c:numCache>
            </c:numRef>
          </c:val>
          <c:extLst>
            <c:ext xmlns:c16="http://schemas.microsoft.com/office/drawing/2014/chart" uri="{C3380CC4-5D6E-409C-BE32-E72D297353CC}">
              <c16:uniqueId val="{00000002-50E1-4B30-A703-6DB982796B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{B82A0A70-6976-47E2-AF1A-8C0850635AC1}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C3A-4C39-9ACC-FE8CCC546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{52A30A9E-D029-4ABB-9558-6CB5F618D412}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3A-4C39-9ACC-FE8CCC546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{86E5BE38-25E3-48D1-9F35-B2D07C037B01}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3A-4C39-9ACC-FE8CCC546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{5E1AEBB4-1986-4C7B-845C-35A2DBD662A2}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3A-4C39-9ACC-FE8CCC546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{14A22D52-DB11-4C69-A0BB-E4F36AF21104}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3A-4C39-9ACC-FE8CCC546B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{666D6103-1534-4E00-A428-1A217DF2F4F8}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C3A-4C39-9ACC-FE8CCC546B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{1BA18565-871A-4B07-AA5C-5FAF36E51415}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C3A-4C39-9ACC-FE8CCC546B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{54DA5DE8-AA94-4DCB-97EB-5DB586D1C470}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C3A-4C39-9ACC-FE8CCC546B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{DF87934A-D553-4DA0-8275-ADF11D5979C4}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C3A-4C39-9ACC-FE8CCC546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73</c:v>
                </c:pt>
                <c:pt idx="24">
                  <c:v>73.599999999999994</c:v>
                </c:pt>
                <c:pt idx="32">
                  <c:v>74.8</c:v>
                </c:pt>
              </c:numCache>
            </c:numRef>
          </c:xVal>
          <c:yVal>
            <c:numRef>
              <c:f>公会計指標分析・財政指標組合せ分析表!$BP$51:$DC$51</c:f>
              <c:numCache>
                <c:formatCode>#,##0.0;"▲ "#,##0.0</c:formatCode>
                <c:ptCount val="40"/>
                <c:pt idx="8">
                  <c:v>74.400000000000006</c:v>
                </c:pt>
                <c:pt idx="16">
                  <c:v>70.099999999999994</c:v>
                </c:pt>
                <c:pt idx="24">
                  <c:v>55.9</c:v>
                </c:pt>
                <c:pt idx="32">
                  <c:v>44</c:v>
                </c:pt>
              </c:numCache>
            </c:numRef>
          </c:yVal>
          <c:smooth val="0"/>
          <c:extLst>
            <c:ext xmlns:c16="http://schemas.microsoft.com/office/drawing/2014/chart" uri="{C3380CC4-5D6E-409C-BE32-E72D297353CC}">
              <c16:uniqueId val="{00000009-8C3A-4C39-9ACC-FE8CCC546B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{591FA37C-99D3-461A-81D5-3A06D9B9DCC8}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C3A-4C39-9ACC-FE8CCC546B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{94FD6AE2-467F-4AAF-BA00-FAB4F41CE084}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3A-4C39-9ACC-FE8CCC546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{C9CF8EDD-B860-4539-AF60-29CCC2703EC0}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3A-4C39-9ACC-FE8CCC546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{D435AFDD-6E67-4DC0-BB9D-DEDF4BAC44DB}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3A-4C39-9ACC-FE8CCC546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{7227F7AC-D4A5-47B6-9AF0-3AE0CFE82A7B}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3A-4C39-9ACC-FE8CCC546B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{58E246B8-DF38-47DF-B62E-127FA3F5AB42}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C3A-4C39-9ACC-FE8CCC546B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{859B39E7-AFE8-4DB6-BCA1-83E8114DF549}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C3A-4C39-9ACC-FE8CCC546B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{C0F37BC9-85D0-4466-A09E-BDA9478DE570}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C3A-4C39-9ACC-FE8CCC546B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{BD328E6E-ABAF-438E-94ED-A349C2BB47A2}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C3A-4C39-9ACC-FE8CCC546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8C3A-4C39-9ACC-FE8CCC546B1A}"/>
            </c:ext>
          </c:extLst>
        </c:ser>
        <c:dLbls>
          <c:showLegendKey val="0"/>
          <c:showVal val="1"/>
          <c:showCatName val="0"/>
          <c:showSerName val="0"/>
          <c:showPercent val="0"/>
          <c:showBubbleSize val="0"/>
        </c:dLbls>
        <c:axId val="46179840"/>
        <c:axId val="46181760"/>
      </c:scatterChart>
      <c:valAx>
        <c:axId val="46179840"/>
        <c:scaling>
          <c:orientation val="minMax"/>
          <c:max val="7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{D929D4AD-3614-48A7-8778-DEA90086BAC5}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AB3-484E-8A9A-B8B49A065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{C855F7C1-B89E-45EA-8ABC-B19DE655ED00}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B3-484E-8A9A-B8B49A065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{83CE5F78-8E34-4F5D-8199-D8BFB10C1F63}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B3-484E-8A9A-B8B49A065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{AFC41572-6F61-414C-8023-8777A8A3B21E}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B3-484E-8A9A-B8B49A065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{CA79006C-DC44-478B-8C8E-F69CA4C35314}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B3-484E-8A9A-B8B49A065CC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{C8DD9612-DCEA-40DF-BA88-08B1F84F1C36}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AB3-484E-8A9A-B8B49A065CC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{2DD54E8E-2B79-492E-8020-E7A18ADC6194}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AB3-484E-8A9A-B8B49A065CC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{C40C6D62-A0AC-430F-A18B-DC132ACB3C4F}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AB3-484E-8A9A-B8B49A065CC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{1222CF7B-6B7B-40DC-AE30-83D1FEDE91DD}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AB3-484E-8A9A-B8B49A065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3.8</c:v>
                </c:pt>
                <c:pt idx="16">
                  <c:v>4.7</c:v>
                </c:pt>
                <c:pt idx="24">
                  <c:v>5.7</c:v>
                </c:pt>
                <c:pt idx="32">
                  <c:v>6.3</c:v>
                </c:pt>
              </c:numCache>
            </c:numRef>
          </c:xVal>
          <c:yVal>
            <c:numRef>
              <c:f>公会計指標分析・財政指標組合せ分析表!$BP$73:$DC$73</c:f>
              <c:numCache>
                <c:formatCode>#,##0.0;"▲ "#,##0.0</c:formatCode>
                <c:ptCount val="40"/>
                <c:pt idx="0">
                  <c:v>79.7</c:v>
                </c:pt>
                <c:pt idx="8">
                  <c:v>74.400000000000006</c:v>
                </c:pt>
                <c:pt idx="16">
                  <c:v>70.099999999999994</c:v>
                </c:pt>
                <c:pt idx="24">
                  <c:v>55.9</c:v>
                </c:pt>
                <c:pt idx="32">
                  <c:v>44</c:v>
                </c:pt>
              </c:numCache>
            </c:numRef>
          </c:yVal>
          <c:smooth val="0"/>
          <c:extLst>
            <c:ext xmlns:c16="http://schemas.microsoft.com/office/drawing/2014/chart" uri="{C3380CC4-5D6E-409C-BE32-E72D297353CC}">
              <c16:uniqueId val="{00000009-AAB3-484E-8A9A-B8B49A065C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{599264B9-2173-4668-9B5A-CFB36333B007}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AB3-484E-8A9A-B8B49A065C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{9048A31A-8FC9-4A3A-9FE9-99A0DD76E290}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B3-484E-8A9A-B8B49A065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{B4B45372-7034-4911-A104-62FFA064EDE7}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B3-484E-8A9A-B8B49A065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{E2E60C01-249E-4AC8-A79D-52BD8F2D7F3F}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B3-484E-8A9A-B8B49A065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{62C69803-B448-4369-A4F2-8409D036170B}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B3-484E-8A9A-B8B49A065CC4}"/>
                </c:ext>
              </c:extLst>
            </c:dLbl>
            <c:dLbl>
              <c:idx val="8"/>
              <c:layout>
                <c:manualLayout>
                  <c:x val="-3.1697991619110633E-2"/>
                  <c:y val="-5.429472562293351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{ADC3029C-B82F-4FC2-AF10-0A925A26C45B}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AB3-484E-8A9A-B8B49A065CC4}"/>
                </c:ext>
              </c:extLst>
            </c:dLbl>
            <c:dLbl>
              <c:idx val="16"/>
              <c:layout>
                <c:manualLayout>
                  <c:x val="-4.5160355153971272E-2"/>
                  <c:y val="-8.871284266737539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{B4D55CDF-993B-4F97-9FB7-87AD3772095A}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AB3-484E-8A9A-B8B49A065CC4}"/>
                </c:ext>
              </c:extLst>
            </c:dLbl>
            <c:dLbl>
              <c:idx val="24"/>
              <c:layout>
                <c:manualLayout>
                  <c:x val="-1.8235628084250128E-2"/>
                  <c:y val="-6.364292383007959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{9DBC075D-73B8-4131-813D-802717BA572C}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AB3-484E-8A9A-B8B49A065CC4}"/>
                </c:ext>
              </c:extLst>
            </c:dLbl>
            <c:dLbl>
              <c:idx val="32"/>
              <c:layout>
                <c:manualLayout>
                  <c:x val="-3.1697991619110633E-2"/>
                  <c:y val="-4.30148975242942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{FC80F53E-BF34-46BE-8C91-9E7999EC318B}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AB3-484E-8A9A-B8B49A065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AAB3-484E-8A9A-B8B49A065CC4}"/>
            </c:ext>
          </c:extLst>
        </c:ser>
        <c:dLbls>
          <c:showLegendKey val="0"/>
          <c:showVal val="1"/>
          <c:showCatName val="0"/>
          <c:showSerName val="0"/>
          <c:showPercent val="0"/>
          <c:showBubbleSize val="0"/>
        </c:dLbls>
        <c:axId val="84219776"/>
        <c:axId val="84234240"/>
      </c:scatterChart>
      <c:valAx>
        <c:axId val="84219776"/>
        <c:scaling>
          <c:orientation val="minMax"/>
          <c:max val="8.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実質公債費比率の分子は、実質的に一般財源をもって償還すべき公債費等を示している。</a:t>
          </a:r>
        </a:p>
        <a:p>
          <a:r>
            <a:rPr kumimoji="1" lang="ja-JP" altLang="en-US" sz="1200">
              <a:latin typeface="ＭＳ ゴシック" pitchFamily="49" charset="-128"/>
              <a:ea typeface="ＭＳ ゴシック" pitchFamily="49" charset="-128"/>
            </a:rPr>
            <a:t>一般会計分の元利償還金が増加するとともに、下水道事業債等の公営企業債の元利償還金に対する繰入金も増加したため、実質公債費比率の分子は増加となった。今後も、交付税算入率の高い地方債を活用しながら、引き続き町債の適切な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建設地方債の抑制を行っており、公債費の実質的な負担を抑えていることから新規積み立ての予定はない。</a:t>
          </a:r>
        </a:p>
        <a:p>
          <a:r>
            <a:rPr kumimoji="1" lang="ja-JP" altLang="en-US" sz="1000">
              <a:latin typeface="ＭＳ ゴシック" pitchFamily="49" charset="-128"/>
              <a:ea typeface="ＭＳ ゴシック" pitchFamily="49" charset="-128"/>
            </a:rPr>
            <a:t>なお、満期一括償還の地方債は発行していない。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将来負担額は前年度と比べ</a:t>
          </a:r>
          <a:r>
            <a:rPr kumimoji="1" lang="en-US" altLang="ja-JP" sz="1200">
              <a:latin typeface="ＭＳ ゴシック" pitchFamily="49" charset="-128"/>
              <a:ea typeface="ＭＳ ゴシック" pitchFamily="49" charset="-128"/>
            </a:rPr>
            <a:t>219</a:t>
          </a:r>
          <a:r>
            <a:rPr kumimoji="1" lang="ja-JP" altLang="en-US" sz="1200">
              <a:latin typeface="ＭＳ ゴシック" pitchFamily="49" charset="-128"/>
              <a:ea typeface="ＭＳ ゴシック" pitchFamily="49" charset="-128"/>
            </a:rPr>
            <a:t>百万円の減となった。これは、平成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年度の元金償還額の増加に伴い地方債現在高が減少となったことや、職員の年齢構成の変動により退職手当負担見込額が減少したことによる。</a:t>
          </a:r>
        </a:p>
        <a:p>
          <a:r>
            <a:rPr kumimoji="1" lang="ja-JP" altLang="en-US" sz="1200">
              <a:latin typeface="ＭＳ ゴシック" pitchFamily="49" charset="-128"/>
              <a:ea typeface="ＭＳ ゴシック" pitchFamily="49" charset="-128"/>
            </a:rPr>
            <a:t>　また、充当可能財源等は前年度と比べ</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百万円の増となった。これは、充当可能基金のうち国民健康保険特別会計財政調整基金が増加したことによる。結果として、将来負担比率の分子は減少した。今後も引き続き、充当可能財源の確保を図り、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年度の取り崩し額が平成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年度歳計剰余金の直積み額を下回ったため財政調整基金に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その他の基金については地域福祉基金は取り崩しにより減少、寄附によるまちづくり基金は寄附金増により増加となった。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今後も財政調整基金を積み増していくことを予定している。なお、資金使途明確化の観点から、ハコモノ整備を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行う際は、特定目的基金への積み立てを検討する。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・寄附によるまちづくり基金：寄附者から指定のあった使途に応じ、個性豊かな活気あるまちづくりに資する事業に対し充当する。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・地域福祉基金：小川町社会福祉協議会が行う敬愛事業等の事業費に対し、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千円を取り崩し、補助金として支出した。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・寄附によるまちづくり基金：公立保育園エアコン設置や図書購入など、基金取り崩しを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千円行うも、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千円を支出する予定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・寄附によるまちづくり基金：寄附金の増加を図り、充当事業の拡充していく。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年度の取り崩し額が平成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年度歳計剰余金の直積み額を下回ったため。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建設地方債の抑制を行っており、公債費の実質的な負担を抑えていることから現状積み増しの予定はない。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今後、資金調達において満期一括償還の地方債を見込む際には基金積立を検討する。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74.8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％であり、昨年より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ポイント上昇していることから、資産の老朽化が進行している状況である。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当町では、平成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％削減するという目標を掲げ、施設総量の適正化や長寿命化等の検討を行っている。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今後は、各施設の個別施設計画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策定</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し、施設の状況に合わせた利活用の方法やサービスの向上、維持管理方法の見直し等の検討を積極的に行うことで施設にかかる維持管理費用の縮減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図る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％の数値については算出誤りであり、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％が正しい数値である。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144326</xdr:rowOff>
    </xdr:from>
    <xdr:to>
      <xdr:col>19</xdr:col>
      <xdr:colOff>187325</xdr:colOff>
      <xdr:row>29</xdr:row>
      <xdr:rowOff>74476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23676</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73024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23676</xdr:rowOff>
    </xdr:from>
    <xdr:to>
      <xdr:col>19</xdr:col>
      <xdr:colOff>136525</xdr:colOff>
      <xdr:row>29</xdr:row>
      <xdr:rowOff>42182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76725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42182</xdr:rowOff>
    </xdr:from>
    <xdr:to>
      <xdr:col>15</xdr:col>
      <xdr:colOff>136525</xdr:colOff>
      <xdr:row>32</xdr:row>
      <xdr:rowOff>15149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785757"/>
          <a:ext cx="762000" cy="48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91003</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a:t>
          </a:r>
          <a:r>
            <a:rPr kumimoji="1" lang="en-US" altLang="ja-JP" sz="1000">
              <a:latin typeface="ＭＳ Ｐゴシック" panose="020B0600070205080204" pitchFamily="50" charset="-128"/>
              <a:ea typeface="ＭＳ Ｐゴシック" panose="020B0600070205080204" pitchFamily="50" charset="-128"/>
            </a:rPr>
            <a:t>700.1</a:t>
          </a:r>
          <a:r>
            <a:rPr kumimoji="1" lang="ja-JP" altLang="en-US" sz="1000">
              <a:latin typeface="ＭＳ Ｐゴシック" panose="020B0600070205080204" pitchFamily="50" charset="-128"/>
              <a:ea typeface="ＭＳ Ｐゴシック" panose="020B0600070205080204" pitchFamily="50" charset="-128"/>
            </a:rPr>
            <a:t>％であり、類似団体より</a:t>
          </a:r>
          <a:r>
            <a:rPr kumimoji="1" lang="en-US" altLang="ja-JP" sz="1000">
              <a:latin typeface="ＭＳ Ｐゴシック" panose="020B0600070205080204" pitchFamily="50" charset="-128"/>
              <a:ea typeface="ＭＳ Ｐゴシック" panose="020B0600070205080204" pitchFamily="50" charset="-128"/>
            </a:rPr>
            <a:t>108.4</a:t>
          </a:r>
          <a:r>
            <a:rPr kumimoji="1" lang="ja-JP" altLang="en-US" sz="1000">
              <a:latin typeface="ＭＳ Ｐゴシック" panose="020B0600070205080204" pitchFamily="50" charset="-128"/>
              <a:ea typeface="ＭＳ Ｐゴシック" panose="020B0600070205080204" pitchFamily="50" charset="-128"/>
            </a:rPr>
            <a:t>％上回っている状況である。</a:t>
          </a:r>
        </a:p>
        <a:p>
          <a:r>
            <a:rPr kumimoji="1" lang="ja-JP" altLang="en-US" sz="1000">
              <a:latin typeface="ＭＳ Ｐゴシック" panose="020B0600070205080204" pitchFamily="50" charset="-128"/>
              <a:ea typeface="ＭＳ Ｐゴシック" panose="020B0600070205080204" pitchFamily="50" charset="-128"/>
            </a:rPr>
            <a:t>　この比率は実質的な債務に対し、債務償還に充当することができる年間の経常一般財源がどの程度あるかを示す指標であることから、当該指標値は縮減させることが望ましい。近年では地方債残高の減少に伴い、将来負担額が減少することで実質的な債務は減少傾向となっている。今後、老朽化した施設の改修を図る中で適切に地方債を活用し、過度に債務が増加しないよう管理をしていくとともに、施設管理に係る実質的な支出を抑制することで償還財源を捻出していく。</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109768</xdr:rowOff>
    </xdr:from>
    <xdr:to>
      <xdr:col>76</xdr:col>
      <xdr:colOff>73025</xdr:colOff>
      <xdr:row>31</xdr:row>
      <xdr:rowOff>39918</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0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132645</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587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75484</xdr:rowOff>
    </xdr:from>
    <xdr:to>
      <xdr:col>72</xdr:col>
      <xdr:colOff>123825</xdr:colOff>
      <xdr:row>31</xdr:row>
      <xdr:rowOff>5634</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59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126284</xdr:rowOff>
    </xdr:from>
    <xdr:to>
      <xdr:col>76</xdr:col>
      <xdr:colOff>22225</xdr:colOff>
      <xdr:row>30</xdr:row>
      <xdr:rowOff>160568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6041309"/>
          <a:ext cx="7112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22161</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576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91440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2388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91440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244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72390</xdr:rowOff>
    </xdr:from>
    <xdr:to>
      <xdr:col>15</xdr:col>
      <xdr:colOff>50800</xdr:colOff>
      <xdr:row>36</xdr:row>
      <xdr:rowOff>104775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244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158767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154879</xdr:rowOff>
    </xdr:from>
    <xdr:to>
      <xdr:col>55</xdr:col>
      <xdr:colOff>50800</xdr:colOff>
      <xdr:row>39</xdr:row>
      <xdr:rowOff>85029</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6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6306</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52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162331</xdr:rowOff>
    </xdr:from>
    <xdr:to>
      <xdr:col>50</xdr:col>
      <xdr:colOff>165100</xdr:colOff>
      <xdr:row>39</xdr:row>
      <xdr:rowOff>92481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6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34229</xdr:rowOff>
    </xdr:from>
    <xdr:to>
      <xdr:col>55</xdr:col>
      <xdr:colOff>0</xdr:colOff>
      <xdr:row>39</xdr:row>
      <xdr:rowOff>41681</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720779"/>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170378</xdr:rowOff>
    </xdr:from>
    <xdr:to>
      <xdr:col>46</xdr:col>
      <xdr:colOff>38100</xdr:colOff>
      <xdr:row>39</xdr:row>
      <xdr:rowOff>100528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6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41681</xdr:rowOff>
    </xdr:from>
    <xdr:to>
      <xdr:col>50</xdr:col>
      <xdr:colOff>114300</xdr:colOff>
      <xdr:row>39</xdr:row>
      <xdr:rowOff>49728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728231"/>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4597</xdr:rowOff>
    </xdr:from>
    <xdr:to>
      <xdr:col>41</xdr:col>
      <xdr:colOff>101600</xdr:colOff>
      <xdr:row>39</xdr:row>
      <xdr:rowOff>106197</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49728</xdr:rowOff>
    </xdr:from>
    <xdr:to>
      <xdr:col>45</xdr:col>
      <xdr:colOff>177800</xdr:colOff>
      <xdr:row>39</xdr:row>
      <xdr:rowOff>55397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73627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109009</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4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91655</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7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97324</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76744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797300" y="101857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75112</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1857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80010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1906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117039</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34898</xdr:rowOff>
    </xdr:from>
    <xdr:to>
      <xdr:col>55</xdr:col>
      <xdr:colOff>50800</xdr:colOff>
      <xdr:row>64</xdr:row>
      <xdr:rowOff>136498</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10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96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37159</xdr:rowOff>
    </xdr:from>
    <xdr:to>
      <xdr:col>50</xdr:col>
      <xdr:colOff>165100</xdr:colOff>
      <xdr:row>64</xdr:row>
      <xdr:rowOff>138759</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1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85698</xdr:rowOff>
    </xdr:from>
    <xdr:to>
      <xdr:col>55</xdr:col>
      <xdr:colOff>0</xdr:colOff>
      <xdr:row>64</xdr:row>
      <xdr:rowOff>87959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1058498"/>
          <a:ext cx="8382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38957</xdr:rowOff>
    </xdr:from>
    <xdr:to>
      <xdr:col>46</xdr:col>
      <xdr:colOff>38100</xdr:colOff>
      <xdr:row>64</xdr:row>
      <xdr:rowOff>140557</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10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87959</xdr:rowOff>
    </xdr:from>
    <xdr:to>
      <xdr:col>50</xdr:col>
      <xdr:colOff>114300</xdr:colOff>
      <xdr:row>64</xdr:row>
      <xdr:rowOff>89757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1060759"/>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40454</xdr:rowOff>
    </xdr:from>
    <xdr:to>
      <xdr:col>41</xdr:col>
      <xdr:colOff>101600</xdr:colOff>
      <xdr:row>64</xdr:row>
      <xdr:rowOff>142054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10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89757</xdr:rowOff>
    </xdr:from>
    <xdr:to>
      <xdr:col>45</xdr:col>
      <xdr:colOff>177800</xdr:colOff>
      <xdr:row>64</xdr:row>
      <xdr:rowOff>91254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1062557"/>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129886</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11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131684</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110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133181</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11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107785</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82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160382</xdr:rowOff>
    </xdr:from>
    <xdr:to>
      <xdr:col>20</xdr:col>
      <xdr:colOff>38100</xdr:colOff>
      <xdr:row>81</xdr:row>
      <xdr:rowOff>90532</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xdr:rowOff>
    </xdr:from>
    <xdr:to>
      <xdr:col>24</xdr:col>
      <xdr:colOff>63500</xdr:colOff>
      <xdr:row>81</xdr:row>
      <xdr:rowOff>39732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389615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18324</xdr:rowOff>
    </xdr:from>
    <xdr:to>
      <xdr:col>15</xdr:col>
      <xdr:colOff>101600</xdr:colOff>
      <xdr:row>81</xdr:row>
      <xdr:rowOff>119924</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39732</xdr:rowOff>
    </xdr:from>
    <xdr:to>
      <xdr:col>19</xdr:col>
      <xdr:colOff>177800</xdr:colOff>
      <xdr:row>81</xdr:row>
      <xdr:rowOff>69124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39271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36286</xdr:rowOff>
    </xdr:from>
    <xdr:to>
      <xdr:col>10</xdr:col>
      <xdr:colOff>165100</xdr:colOff>
      <xdr:row>81</xdr:row>
      <xdr:rowOff>137886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87086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9565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107059</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111051</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129013</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E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E00-000047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76617</xdr:rowOff>
    </xdr:from>
    <xdr:to>
      <xdr:col>55</xdr:col>
      <xdr:colOff>50800</xdr:colOff>
      <xdr:row>87</xdr:row>
      <xdr:rowOff>6767</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0426700" y="14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162994</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E00-000052010000}"/>
            </a:ext>
          </a:extLst>
        </xdr:cNvPr>
        <xdr:cNvSpPr txBox="1"/>
      </xdr:nvSpPr>
      <xdr:spPr>
        <a:xfrm>
          <a:off x="10515600" y="147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77107</xdr:rowOff>
    </xdr:from>
    <xdr:to>
      <xdr:col>50</xdr:col>
      <xdr:colOff>165100</xdr:colOff>
      <xdr:row>87</xdr:row>
      <xdr:rowOff>7257</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9588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127417</xdr:rowOff>
    </xdr:from>
    <xdr:to>
      <xdr:col>55</xdr:col>
      <xdr:colOff>0</xdr:colOff>
      <xdr:row>86</xdr:row>
      <xdr:rowOff>127907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9639300" y="1487211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77597</xdr:rowOff>
    </xdr:from>
    <xdr:to>
      <xdr:col>46</xdr:col>
      <xdr:colOff>38100</xdr:colOff>
      <xdr:row>87</xdr:row>
      <xdr:rowOff>7747</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8699500" y="148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127907</xdr:rowOff>
    </xdr:from>
    <xdr:to>
      <xdr:col>50</xdr:col>
      <xdr:colOff>114300</xdr:colOff>
      <xdr:row>86</xdr:row>
      <xdr:rowOff>128397</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8750300" y="148726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77270</xdr:rowOff>
    </xdr:from>
    <xdr:to>
      <xdr:col>41</xdr:col>
      <xdr:colOff>101600</xdr:colOff>
      <xdr:row>87</xdr:row>
      <xdr:rowOff>7420</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7810500" y="148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128070</xdr:rowOff>
    </xdr:from>
    <xdr:to>
      <xdr:col>45</xdr:col>
      <xdr:colOff>177800</xdr:colOff>
      <xdr:row>86</xdr:row>
      <xdr:rowOff>128397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861300" y="148727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00000000-0008-0000-0E00-000059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00000000-0008-0000-0E00-00005A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00000000-0008-0000-0E00-00005B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169834</xdr:rowOff>
    </xdr:from>
    <xdr:ext cx="469744" cy="259045"/>
    <xdr:sp macro="" textlink="">
      <xdr:nvSpPr>
        <xdr:cNvPr id="348" name="n_1mainValue【公営住宅】&#10;一人当たり面積">
          <a:extLst>
            <a:ext uri="{FF2B5EF4-FFF2-40B4-BE49-F238E27FC236}">
              <a16:creationId xmlns:a16="http://schemas.microsoft.com/office/drawing/2014/main" id="{00000000-0008-0000-0E00-00005C010000}"/>
            </a:ext>
          </a:extLst>
        </xdr:cNvPr>
        <xdr:cNvSpPr txBox="1"/>
      </xdr:nvSpPr>
      <xdr:spPr>
        <a:xfrm>
          <a:off x="9391727" y="14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170324</xdr:rowOff>
    </xdr:from>
    <xdr:ext cx="469744" cy="259045"/>
    <xdr:sp macro="" textlink="">
      <xdr:nvSpPr>
        <xdr:cNvPr id="349" name="n_2mainValue【公営住宅】&#10;一人当たり面積">
          <a:extLst>
            <a:ext uri="{FF2B5EF4-FFF2-40B4-BE49-F238E27FC236}">
              <a16:creationId xmlns:a16="http://schemas.microsoft.com/office/drawing/2014/main" id="{00000000-0008-0000-0E00-00005D010000}"/>
            </a:ext>
          </a:extLst>
        </xdr:cNvPr>
        <xdr:cNvSpPr txBox="1"/>
      </xdr:nvSpPr>
      <xdr:spPr>
        <a:xfrm>
          <a:off x="8515427" y="1491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169997</xdr:rowOff>
    </xdr:from>
    <xdr:ext cx="469744" cy="259045"/>
    <xdr:sp macro="" textlink="">
      <xdr:nvSpPr>
        <xdr:cNvPr id="350" name="n_3mainValue【公営住宅】&#10;一人当たり面積">
          <a:extLst>
            <a:ext uri="{FF2B5EF4-FFF2-40B4-BE49-F238E27FC236}">
              <a16:creationId xmlns:a16="http://schemas.microsoft.com/office/drawing/2014/main" id="{00000000-0008-0000-0E00-00005E010000}"/>
            </a:ext>
          </a:extLst>
        </xdr:cNvPr>
        <xdr:cNvSpPr txBox="1"/>
      </xdr:nvSpPr>
      <xdr:spPr>
        <a:xfrm>
          <a:off x="7626427" y="149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46627</xdr:rowOff>
    </xdr:from>
    <xdr:to>
      <xdr:col>85</xdr:col>
      <xdr:colOff>177800</xdr:colOff>
      <xdr:row>33</xdr:row>
      <xdr:rowOff>148227</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62687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133004</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00000000-0008-0000-0E00-000098010000}"/>
            </a:ext>
          </a:extLst>
        </xdr:cNvPr>
        <xdr:cNvSpPr txBox="1"/>
      </xdr:nvSpPr>
      <xdr:spPr>
        <a:xfrm>
          <a:off x="16357600" y="5619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64589</xdr:rowOff>
    </xdr:from>
    <xdr:to>
      <xdr:col>81</xdr:col>
      <xdr:colOff>101600</xdr:colOff>
      <xdr:row>33</xdr:row>
      <xdr:rowOff>166189</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5430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97427</xdr:rowOff>
    </xdr:from>
    <xdr:to>
      <xdr:col>85</xdr:col>
      <xdr:colOff>127000</xdr:colOff>
      <xdr:row>33</xdr:row>
      <xdr:rowOff>115389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5481300" y="575527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90714</xdr:rowOff>
    </xdr:from>
    <xdr:to>
      <xdr:col>76</xdr:col>
      <xdr:colOff>165100</xdr:colOff>
      <xdr:row>34</xdr:row>
      <xdr:rowOff>20864</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4541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115389</xdr:rowOff>
    </xdr:from>
    <xdr:to>
      <xdr:col>81</xdr:col>
      <xdr:colOff>50800</xdr:colOff>
      <xdr:row>33</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4592300" y="577323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141514</xdr:rowOff>
    </xdr:from>
    <xdr:to>
      <xdr:col>76</xdr:col>
      <xdr:colOff>114300</xdr:colOff>
      <xdr:row>34</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3703300" y="579936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11266</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549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37391</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E00-0000CC010000}"/>
            </a:ext>
          </a:extLst>
        </xdr:cNvPr>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129540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21323300" y="69684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20434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137160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9545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3827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0199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13335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5481300" y="99212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164465</xdr:rowOff>
    </xdr:from>
    <xdr:to>
      <xdr:col>76</xdr:col>
      <xdr:colOff>165100</xdr:colOff>
      <xdr:row>58</xdr:row>
      <xdr:rowOff>94615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43815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4592300" y="9957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106680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3703300" y="99879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126136</xdr:rowOff>
    </xdr:from>
    <xdr:to>
      <xdr:col>116</xdr:col>
      <xdr:colOff>114300</xdr:colOff>
      <xdr:row>62</xdr:row>
      <xdr:rowOff>56286</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5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149013</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4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139395</xdr:rowOff>
    </xdr:from>
    <xdr:to>
      <xdr:col>112</xdr:col>
      <xdr:colOff>38100</xdr:colOff>
      <xdr:row>62</xdr:row>
      <xdr:rowOff>69545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5486</xdr:rowOff>
    </xdr:from>
    <xdr:to>
      <xdr:col>116</xdr:col>
      <xdr:colOff>63500</xdr:colOff>
      <xdr:row>62</xdr:row>
      <xdr:rowOff>18745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1323300" y="1063538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154025</xdr:rowOff>
    </xdr:from>
    <xdr:to>
      <xdr:col>107</xdr:col>
      <xdr:colOff>101600</xdr:colOff>
      <xdr:row>62</xdr:row>
      <xdr:rowOff>84175</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18745</xdr:rowOff>
    </xdr:from>
    <xdr:to>
      <xdr:col>111</xdr:col>
      <xdr:colOff>177800</xdr:colOff>
      <xdr:row>62</xdr:row>
      <xdr:rowOff>33375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0434300" y="1064864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33325</xdr:rowOff>
    </xdr:from>
    <xdr:to>
      <xdr:col>102</xdr:col>
      <xdr:colOff>165100</xdr:colOff>
      <xdr:row>62</xdr:row>
      <xdr:rowOff>134925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6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33375</xdr:rowOff>
    </xdr:from>
    <xdr:to>
      <xdr:col>107</xdr:col>
      <xdr:colOff>50800</xdr:colOff>
      <xdr:row>62</xdr:row>
      <xdr:rowOff>84125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9545300" y="10663275"/>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86072</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3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100702</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3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151452</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04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00000000-0008-0000-0E00-00006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a:extLst>
            <a:ext uri="{FF2B5EF4-FFF2-40B4-BE49-F238E27FC236}">
              <a16:creationId xmlns:a16="http://schemas.microsoft.com/office/drawing/2014/main" id="{00000000-0008-0000-0E00-00006B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00000000-0008-0000-0E00-00006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a:extLst>
            <a:ext uri="{FF2B5EF4-FFF2-40B4-BE49-F238E27FC236}">
              <a16:creationId xmlns:a16="http://schemas.microsoft.com/office/drawing/2014/main" id="{00000000-0008-0000-0E00-00006F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110308</xdr:rowOff>
    </xdr:from>
    <xdr:to>
      <xdr:col>85</xdr:col>
      <xdr:colOff>177800</xdr:colOff>
      <xdr:row>101</xdr:row>
      <xdr:rowOff>40458</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62687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133185</xdr:rowOff>
    </xdr:from>
    <xdr:ext cx="405111" cy="259045"/>
    <xdr:sp macro="" textlink="">
      <xdr:nvSpPr>
        <xdr:cNvPr id="634" name="【公民館】&#10;有形固定資産減価償却率該当値テキスト">
          <a:extLst>
            <a:ext uri="{FF2B5EF4-FFF2-40B4-BE49-F238E27FC236}">
              <a16:creationId xmlns:a16="http://schemas.microsoft.com/office/drawing/2014/main" id="{00000000-0008-0000-0E00-00007A020000}"/>
            </a:ext>
          </a:extLst>
        </xdr:cNvPr>
        <xdr:cNvSpPr txBox="1"/>
      </xdr:nvSpPr>
      <xdr:spPr>
        <a:xfrm>
          <a:off x="16357600" y="1710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161108</xdr:rowOff>
    </xdr:from>
    <xdr:to>
      <xdr:col>85</xdr:col>
      <xdr:colOff>127000</xdr:colOff>
      <xdr:row>101</xdr:row>
      <xdr:rowOff>1088</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5481300" y="173061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xdr:rowOff>
    </xdr:from>
    <xdr:to>
      <xdr:col>81</xdr:col>
      <xdr:colOff>50800</xdr:colOff>
      <xdr:row>101</xdr:row>
      <xdr:rowOff>19050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4592300" y="173175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157662</xdr:rowOff>
    </xdr:from>
    <xdr:to>
      <xdr:col>72</xdr:col>
      <xdr:colOff>38100</xdr:colOff>
      <xdr:row>101</xdr:row>
      <xdr:rowOff>87812</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3652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37012</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3703300" y="17335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a:extLst>
            <a:ext uri="{FF2B5EF4-FFF2-40B4-BE49-F238E27FC236}">
              <a16:creationId xmlns:a16="http://schemas.microsoft.com/office/drawing/2014/main" id="{00000000-0008-0000-0E00-000081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2" name="n_2aveValue【公民館】&#10;有形固定資産減価償却率">
          <a:extLst>
            <a:ext uri="{FF2B5EF4-FFF2-40B4-BE49-F238E27FC236}">
              <a16:creationId xmlns:a16="http://schemas.microsoft.com/office/drawing/2014/main" id="{00000000-0008-0000-0E00-00008202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a:extLst>
            <a:ext uri="{FF2B5EF4-FFF2-40B4-BE49-F238E27FC236}">
              <a16:creationId xmlns:a16="http://schemas.microsoft.com/office/drawing/2014/main" id="{00000000-0008-0000-0E00-000083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68415</xdr:rowOff>
    </xdr:from>
    <xdr:ext cx="405111" cy="259045"/>
    <xdr:sp macro="" textlink="">
      <xdr:nvSpPr>
        <xdr:cNvPr id="644" name="n_1mainValue【公民館】&#10;有形固定資産減価償却率">
          <a:extLst>
            <a:ext uri="{FF2B5EF4-FFF2-40B4-BE49-F238E27FC236}">
              <a16:creationId xmlns:a16="http://schemas.microsoft.com/office/drawing/2014/main" id="{00000000-0008-0000-0E00-000084020000}"/>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645" name="n_2mainValue【公民館】&#10;有形固定資産減価償却率">
          <a:extLst>
            <a:ext uri="{FF2B5EF4-FFF2-40B4-BE49-F238E27FC236}">
              <a16:creationId xmlns:a16="http://schemas.microsoft.com/office/drawing/2014/main" id="{00000000-0008-0000-0E00-000085020000}"/>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104339</xdr:rowOff>
    </xdr:from>
    <xdr:ext cx="405111" cy="259045"/>
    <xdr:sp macro="" textlink="">
      <xdr:nvSpPr>
        <xdr:cNvPr id="646" name="n_3mainValue【公民館】&#10;有形固定資産減価償却率">
          <a:extLst>
            <a:ext uri="{FF2B5EF4-FFF2-40B4-BE49-F238E27FC236}">
              <a16:creationId xmlns:a16="http://schemas.microsoft.com/office/drawing/2014/main" id="{00000000-0008-0000-0E00-000086020000}"/>
            </a:ext>
          </a:extLst>
        </xdr:cNvPr>
        <xdr:cNvSpPr txBox="1"/>
      </xdr:nvSpPr>
      <xdr:spPr>
        <a:xfrm>
          <a:off x="13500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00000000-0008-0000-0E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a:extLst>
            <a:ext uri="{FF2B5EF4-FFF2-40B4-BE49-F238E27FC236}">
              <a16:creationId xmlns:a16="http://schemas.microsoft.com/office/drawing/2014/main" id="{00000000-0008-0000-0E00-0000A1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a:extLst>
            <a:ext uri="{FF2B5EF4-FFF2-40B4-BE49-F238E27FC236}">
              <a16:creationId xmlns:a16="http://schemas.microsoft.com/office/drawing/2014/main" id="{00000000-0008-0000-0E00-0000A3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a:extLst>
            <a:ext uri="{FF2B5EF4-FFF2-40B4-BE49-F238E27FC236}">
              <a16:creationId xmlns:a16="http://schemas.microsoft.com/office/drawing/2014/main" id="{00000000-0008-0000-0E00-0000A502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E00-0000B0020000}"/>
            </a:ext>
          </a:extLst>
        </xdr:cNvPr>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112123</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1323300" y="1827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118655</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0434300" y="182858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9494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118655</xdr:rowOff>
    </xdr:from>
    <xdr:to>
      <xdr:col>107</xdr:col>
      <xdr:colOff>50800</xdr:colOff>
      <xdr:row>106</xdr:row>
      <xdr:rowOff>125186</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9545300" y="1829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a:extLst>
            <a:ext uri="{FF2B5EF4-FFF2-40B4-BE49-F238E27FC236}">
              <a16:creationId xmlns:a16="http://schemas.microsoft.com/office/drawing/2014/main" id="{00000000-0008-0000-0E00-0000B7020000}"/>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a:extLst>
            <a:ext uri="{FF2B5EF4-FFF2-40B4-BE49-F238E27FC236}">
              <a16:creationId xmlns:a16="http://schemas.microsoft.com/office/drawing/2014/main" id="{00000000-0008-0000-0E00-0000B802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7" name="n_3aveValue【公民館】&#10;一人当たり面積">
          <a:extLst>
            <a:ext uri="{FF2B5EF4-FFF2-40B4-BE49-F238E27FC236}">
              <a16:creationId xmlns:a16="http://schemas.microsoft.com/office/drawing/2014/main" id="{00000000-0008-0000-0E00-0000B9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8000</xdr:rowOff>
    </xdr:from>
    <xdr:ext cx="469744" cy="259045"/>
    <xdr:sp macro="" textlink="">
      <xdr:nvSpPr>
        <xdr:cNvPr id="698" name="n_1mainValue【公民館】&#10;一人当たり面積">
          <a:extLst>
            <a:ext uri="{FF2B5EF4-FFF2-40B4-BE49-F238E27FC236}">
              <a16:creationId xmlns:a16="http://schemas.microsoft.com/office/drawing/2014/main" id="{00000000-0008-0000-0E00-0000BA020000}"/>
            </a:ext>
          </a:extLst>
        </xdr:cNvPr>
        <xdr:cNvSpPr txBox="1"/>
      </xdr:nvSpPr>
      <xdr:spPr>
        <a:xfrm>
          <a:off x="210757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699" name="n_2mainValue【公民館】&#10;一人当たり面積">
          <a:extLst>
            <a:ext uri="{FF2B5EF4-FFF2-40B4-BE49-F238E27FC236}">
              <a16:creationId xmlns:a16="http://schemas.microsoft.com/office/drawing/2014/main" id="{00000000-0008-0000-0E00-0000BB020000}"/>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167113</xdr:rowOff>
    </xdr:from>
    <xdr:ext cx="469744" cy="259045"/>
    <xdr:sp macro="" textlink="">
      <xdr:nvSpPr>
        <xdr:cNvPr id="700" name="n_3mainValue【公民館】&#10;一人当たり面積">
          <a:extLst>
            <a:ext uri="{FF2B5EF4-FFF2-40B4-BE49-F238E27FC236}">
              <a16:creationId xmlns:a16="http://schemas.microsoft.com/office/drawing/2014/main" id="{00000000-0008-0000-0E00-0000BC020000}"/>
            </a:ext>
          </a:extLst>
        </xdr:cNvPr>
        <xdr:cNvSpPr txBox="1"/>
      </xdr:nvSpPr>
      <xdr:spPr>
        <a:xfrm>
          <a:off x="19310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公民館である。主な要因として、人口増加を背景として昭和５０年代に整備した各施設の老朽化が進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年度に駅周辺の公共施設についての個別施設計画を策定しており、他の施設については令和２年度に個別施設計画の策定を行い、適切な老朽化対策に取り組んでいく。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71120</xdr:rowOff>
    </xdr:from>
    <xdr:to>
      <xdr:col>55</xdr:col>
      <xdr:colOff>50800</xdr:colOff>
      <xdr:row>38</xdr:row>
      <xdr:rowOff>1270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93997</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121920</xdr:rowOff>
    </xdr:from>
    <xdr:to>
      <xdr:col>55</xdr:col>
      <xdr:colOff>0</xdr:colOff>
      <xdr:row>37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639300" y="646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93980</xdr:rowOff>
    </xdr:from>
    <xdr:to>
      <xdr:col>46</xdr:col>
      <xdr:colOff>38100</xdr:colOff>
      <xdr:row>38</xdr:row>
      <xdr:rowOff>24130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144780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8750300" y="647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144780</xdr:rowOff>
    </xdr:from>
    <xdr:to>
      <xdr:col>45</xdr:col>
      <xdr:colOff>177800</xdr:colOff>
      <xdr:row>37</xdr:row>
      <xdr:rowOff>150495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7861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a:extLst>
            <a:ext uri="{FF2B5EF4-FFF2-40B4-BE49-F238E27FC236}">
              <a16:creationId xmlns:a16="http://schemas.microsoft.com/office/drawing/2014/main" id="{00000000-0008-0000-0F00-000080000000}"/>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a:extLst>
            <a:ext uri="{FF2B5EF4-FFF2-40B4-BE49-F238E27FC236}">
              <a16:creationId xmlns:a16="http://schemas.microsoft.com/office/drawing/2014/main" id="{00000000-0008-0000-0F00-000081000000}"/>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1" name="n_1mainValue【図書館】&#10;一人当たり面積">
          <a:extLst>
            <a:ext uri="{FF2B5EF4-FFF2-40B4-BE49-F238E27FC236}">
              <a16:creationId xmlns:a16="http://schemas.microsoft.com/office/drawing/2014/main" id="{00000000-0008-0000-0F00-000083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40657</xdr:rowOff>
    </xdr:from>
    <xdr:ext cx="469744" cy="259045"/>
    <xdr:sp macro="" textlink="">
      <xdr:nvSpPr>
        <xdr:cNvPr id="132" name="n_2mainValue【図書館】&#10;一人当たり面積">
          <a:extLst>
            <a:ext uri="{FF2B5EF4-FFF2-40B4-BE49-F238E27FC236}">
              <a16:creationId xmlns:a16="http://schemas.microsoft.com/office/drawing/2014/main" id="{00000000-0008-0000-0F00-000084000000}"/>
            </a:ext>
          </a:extLst>
        </xdr:cNvPr>
        <xdr:cNvSpPr txBox="1"/>
      </xdr:nvSpPr>
      <xdr:spPr>
        <a:xfrm>
          <a:off x="8515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0" name="【市民会館】&#10;有形固定資産減価償却率グラフ枠">
          <a:extLst>
            <a:ext uri="{FF2B5EF4-FFF2-40B4-BE49-F238E27FC236}">
              <a16:creationId xmlns:a16="http://schemas.microsoft.com/office/drawing/2014/main" id="{00000000-0008-0000-0F00-0000BE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192" name="【市民会館】&#10;有形固定資産減価償却率最小値テキスト">
          <a:extLst>
            <a:ext uri="{FF2B5EF4-FFF2-40B4-BE49-F238E27FC236}">
              <a16:creationId xmlns:a16="http://schemas.microsoft.com/office/drawing/2014/main" id="{00000000-0008-0000-0F00-0000C000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4" name="【市民会館】&#10;有形固定資産減価償却率最大値テキスト">
          <a:extLst>
            <a:ext uri="{FF2B5EF4-FFF2-40B4-BE49-F238E27FC236}">
              <a16:creationId xmlns:a16="http://schemas.microsoft.com/office/drawing/2014/main" id="{00000000-0008-0000-0F00-0000C200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196" name="【市民会館】&#10;有形固定資産減価償却率平均値テキスト">
          <a:extLst>
            <a:ext uri="{FF2B5EF4-FFF2-40B4-BE49-F238E27FC236}">
              <a16:creationId xmlns:a16="http://schemas.microsoft.com/office/drawing/2014/main" id="{00000000-0008-0000-0F00-0000C400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207" name="【市民会館】&#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92529</xdr:rowOff>
    </xdr:from>
    <xdr:to>
      <xdr:col>24</xdr:col>
      <xdr:colOff>63500</xdr:colOff>
      <xdr:row>102</xdr:row>
      <xdr:rowOff>144780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758042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125186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2908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125186</xdr:rowOff>
    </xdr:from>
    <xdr:to>
      <xdr:col>15</xdr:col>
      <xdr:colOff>50800</xdr:colOff>
      <xdr:row>102</xdr:row>
      <xdr:rowOff>157843</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2019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214" name="n_1aveValue【市民会館】&#10;有形固定資産減価償却率">
          <a:extLst>
            <a:ext uri="{FF2B5EF4-FFF2-40B4-BE49-F238E27FC236}">
              <a16:creationId xmlns:a16="http://schemas.microsoft.com/office/drawing/2014/main" id="{00000000-0008-0000-0F00-0000D60000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215" name="n_2aveValue【市民会館】&#10;有形固定資産減価償却率">
          <a:extLst>
            <a:ext uri="{FF2B5EF4-FFF2-40B4-BE49-F238E27FC236}">
              <a16:creationId xmlns:a16="http://schemas.microsoft.com/office/drawing/2014/main" id="{00000000-0008-0000-0F00-0000D7000000}"/>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216" name="n_3aveValue【市民会館】&#10;有形固定資産減価償却率">
          <a:extLst>
            <a:ext uri="{FF2B5EF4-FFF2-40B4-BE49-F238E27FC236}">
              <a16:creationId xmlns:a16="http://schemas.microsoft.com/office/drawing/2014/main" id="{00000000-0008-0000-0F00-0000D8000000}"/>
            </a:ext>
          </a:extLst>
        </xdr:cNvPr>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159856</xdr:rowOff>
    </xdr:from>
    <xdr:ext cx="405111" cy="259045"/>
    <xdr:sp macro="" textlink="">
      <xdr:nvSpPr>
        <xdr:cNvPr id="217" name="n_1mainValue【市民会館】&#10;有形固定資産減価償却率">
          <a:extLst>
            <a:ext uri="{FF2B5EF4-FFF2-40B4-BE49-F238E27FC236}">
              <a16:creationId xmlns:a16="http://schemas.microsoft.com/office/drawing/2014/main" id="{00000000-0008-0000-0F00-0000D9000000}"/>
            </a:ext>
          </a:extLst>
        </xdr:cNvPr>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218" name="n_2mainValue【市民会館】&#10;有形固定資産減価償却率">
          <a:extLst>
            <a:ext uri="{FF2B5EF4-FFF2-40B4-BE49-F238E27FC236}">
              <a16:creationId xmlns:a16="http://schemas.microsoft.com/office/drawing/2014/main" id="{00000000-0008-0000-0F00-0000DA000000}"/>
            </a:ext>
          </a:extLst>
        </xdr:cNvPr>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219" name="n_3mainValue【市民会館】&#10;有形固定資産減価償却率">
          <a:extLst>
            <a:ext uri="{FF2B5EF4-FFF2-40B4-BE49-F238E27FC236}">
              <a16:creationId xmlns:a16="http://schemas.microsoft.com/office/drawing/2014/main" id="{00000000-0008-0000-0F00-0000DB000000}"/>
            </a:ext>
          </a:extLst>
        </xdr:cNvPr>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a:extLst>
            <a:ext uri="{FF2B5EF4-FFF2-40B4-BE49-F238E27FC236}">
              <a16:creationId xmlns:a16="http://schemas.microsoft.com/office/drawing/2014/main" id="{00000000-0008-0000-0F00-0000F0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42" name="【市民会館】&#10;一人当たり面積最小値テキスト">
          <a:extLst>
            <a:ext uri="{FF2B5EF4-FFF2-40B4-BE49-F238E27FC236}">
              <a16:creationId xmlns:a16="http://schemas.microsoft.com/office/drawing/2014/main" id="{00000000-0008-0000-0F00-0000F200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244" name="【市民会館】&#10;一人当たり面積最大値テキスト">
          <a:extLst>
            <a:ext uri="{FF2B5EF4-FFF2-40B4-BE49-F238E27FC236}">
              <a16:creationId xmlns:a16="http://schemas.microsoft.com/office/drawing/2014/main" id="{00000000-0008-0000-0F00-0000F400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246" name="【市民会館】&#10;一人当たり面積平均値テキスト">
          <a:extLst>
            <a:ext uri="{FF2B5EF4-FFF2-40B4-BE49-F238E27FC236}">
              <a16:creationId xmlns:a16="http://schemas.microsoft.com/office/drawing/2014/main" id="{00000000-0008-0000-0F00-0000F600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257" name="【市民会館】&#10;一人当たり面積該当値テキスト">
          <a:extLst>
            <a:ext uri="{FF2B5EF4-FFF2-40B4-BE49-F238E27FC236}">
              <a16:creationId xmlns:a16="http://schemas.microsoft.com/office/drawing/2014/main" id="{00000000-0008-0000-0F00-000001010000}"/>
            </a:ext>
          </a:extLst>
        </xdr:cNvPr>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23622</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9639300" y="1836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28194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8750300" y="1836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30480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7861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264" name="n_1aveValue【市民会館】&#10;一人当たり面積">
          <a:extLst>
            <a:ext uri="{FF2B5EF4-FFF2-40B4-BE49-F238E27FC236}">
              <a16:creationId xmlns:a16="http://schemas.microsoft.com/office/drawing/2014/main" id="{00000000-0008-0000-0F00-000008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265" name="n_2aveValue【市民会館】&#10;一人当たり面積">
          <a:extLst>
            <a:ext uri="{FF2B5EF4-FFF2-40B4-BE49-F238E27FC236}">
              <a16:creationId xmlns:a16="http://schemas.microsoft.com/office/drawing/2014/main" id="{00000000-0008-0000-0F00-000009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266" name="n_3aveValue【市民会館】&#10;一人当たり面積">
          <a:extLst>
            <a:ext uri="{FF2B5EF4-FFF2-40B4-BE49-F238E27FC236}">
              <a16:creationId xmlns:a16="http://schemas.microsoft.com/office/drawing/2014/main" id="{00000000-0008-0000-0F00-00000A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267" name="n_1mainValue【市民会館】&#10;一人当たり面積">
          <a:extLst>
            <a:ext uri="{FF2B5EF4-FFF2-40B4-BE49-F238E27FC236}">
              <a16:creationId xmlns:a16="http://schemas.microsoft.com/office/drawing/2014/main" id="{00000000-0008-0000-0F00-00000B010000}"/>
            </a:ext>
          </a:extLst>
        </xdr:cNvPr>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268" name="n_2mainValue【市民会館】&#10;一人当たり面積">
          <a:extLst>
            <a:ext uri="{FF2B5EF4-FFF2-40B4-BE49-F238E27FC236}">
              <a16:creationId xmlns:a16="http://schemas.microsoft.com/office/drawing/2014/main" id="{00000000-0008-0000-0F00-00000C010000}"/>
            </a:ext>
          </a:extLst>
        </xdr:cNvPr>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269" name="n_3mainValue【市民会館】&#10;一人当たり面積">
          <a:extLst>
            <a:ext uri="{FF2B5EF4-FFF2-40B4-BE49-F238E27FC236}">
              <a16:creationId xmlns:a16="http://schemas.microsoft.com/office/drawing/2014/main" id="{00000000-0008-0000-0F00-00000D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a:extLst>
            <a:ext uri="{FF2B5EF4-FFF2-40B4-BE49-F238E27FC236}">
              <a16:creationId xmlns:a16="http://schemas.microsoft.com/office/drawing/2014/main" id="{00000000-0008-0000-0F00-00002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96" name="【一般廃棄物処理施設】&#10;有形固定資産減価償却率最小値テキスト">
          <a:extLst>
            <a:ext uri="{FF2B5EF4-FFF2-40B4-BE49-F238E27FC236}">
              <a16:creationId xmlns:a16="http://schemas.microsoft.com/office/drawing/2014/main" id="{00000000-0008-0000-0F00-000028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98" name="【一般廃棄物処理施設】&#10;有形固定資産減価償却率最大値テキスト">
          <a:extLst>
            <a:ext uri="{FF2B5EF4-FFF2-40B4-BE49-F238E27FC236}">
              <a16:creationId xmlns:a16="http://schemas.microsoft.com/office/drawing/2014/main" id="{00000000-0008-0000-0F00-00002A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00" name="【一般廃棄物処理施設】&#10;有形固定資産減価償却率平均値テキスト">
          <a:extLst>
            <a:ext uri="{FF2B5EF4-FFF2-40B4-BE49-F238E27FC236}">
              <a16:creationId xmlns:a16="http://schemas.microsoft.com/office/drawing/2014/main" id="{00000000-0008-0000-0F00-00002C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311" name="【一般廃棄物処理施設】&#10;有形固定資産減価償却率該当値テキスト">
          <a:extLst>
            <a:ext uri="{FF2B5EF4-FFF2-40B4-BE49-F238E27FC236}">
              <a16:creationId xmlns:a16="http://schemas.microsoft.com/office/drawing/2014/main" id="{00000000-0008-0000-0F00-000037010000}"/>
            </a:ext>
          </a:extLst>
        </xdr:cNvPr>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28847</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5481300" y="598551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28847</xdr:rowOff>
    </xdr:from>
    <xdr:to>
      <xdr:col>81</xdr:col>
      <xdr:colOff>50800</xdr:colOff>
      <xdr:row>35</xdr:row>
      <xdr:rowOff>72934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4592300" y="60295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66222</xdr:rowOff>
    </xdr:from>
    <xdr:to>
      <xdr:col>72</xdr:col>
      <xdr:colOff>38100</xdr:colOff>
      <xdr:row>35</xdr:row>
      <xdr:rowOff>167822</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3652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72934</xdr:rowOff>
    </xdr:from>
    <xdr:to>
      <xdr:col>76</xdr:col>
      <xdr:colOff>114300</xdr:colOff>
      <xdr:row>35</xdr:row>
      <xdr:rowOff>117022</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3703300" y="60736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318" name="n_1aveValue【一般廃棄物処理施設】&#10;有形固定資産減価償却率">
          <a:extLst>
            <a:ext uri="{FF2B5EF4-FFF2-40B4-BE49-F238E27FC236}">
              <a16:creationId xmlns:a16="http://schemas.microsoft.com/office/drawing/2014/main" id="{00000000-0008-0000-0F00-00003E010000}"/>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19" name="n_2aveValue【一般廃棄物処理施設】&#10;有形固定資産減価償却率">
          <a:extLst>
            <a:ext uri="{FF2B5EF4-FFF2-40B4-BE49-F238E27FC236}">
              <a16:creationId xmlns:a16="http://schemas.microsoft.com/office/drawing/2014/main" id="{00000000-0008-0000-0F00-00003F010000}"/>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320" name="n_3aveValue【一般廃棄物処理施設】&#10;有形固定資産減価償却率">
          <a:extLst>
            <a:ext uri="{FF2B5EF4-FFF2-40B4-BE49-F238E27FC236}">
              <a16:creationId xmlns:a16="http://schemas.microsoft.com/office/drawing/2014/main" id="{00000000-0008-0000-0F00-000040010000}"/>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321" name="n_1mainValue【一般廃棄物処理施設】&#10;有形固定資産減価償却率">
          <a:extLst>
            <a:ext uri="{FF2B5EF4-FFF2-40B4-BE49-F238E27FC236}">
              <a16:creationId xmlns:a16="http://schemas.microsoft.com/office/drawing/2014/main" id="{00000000-0008-0000-0F00-000041010000}"/>
            </a:ext>
          </a:extLst>
        </xdr:cNvPr>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322" name="n_2mainValue【一般廃棄物処理施設】&#10;有形固定資産減価償却率">
          <a:extLst>
            <a:ext uri="{FF2B5EF4-FFF2-40B4-BE49-F238E27FC236}">
              <a16:creationId xmlns:a16="http://schemas.microsoft.com/office/drawing/2014/main" id="{00000000-0008-0000-0F00-000042010000}"/>
            </a:ext>
          </a:extLst>
        </xdr:cNvPr>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12899</xdr:rowOff>
    </xdr:from>
    <xdr:ext cx="405111" cy="259045"/>
    <xdr:sp macro="" textlink="">
      <xdr:nvSpPr>
        <xdr:cNvPr id="323" name="n_3mainValue【一般廃棄物処理施設】&#10;有形固定資産減価償却率">
          <a:extLst>
            <a:ext uri="{FF2B5EF4-FFF2-40B4-BE49-F238E27FC236}">
              <a16:creationId xmlns:a16="http://schemas.microsoft.com/office/drawing/2014/main" id="{00000000-0008-0000-0F00-000043010000}"/>
            </a:ext>
          </a:extLst>
        </xdr:cNvPr>
        <xdr:cNvSpPr txBox="1"/>
      </xdr:nvSpPr>
      <xdr:spPr>
        <a:xfrm>
          <a:off x="13500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2" name="【一般廃棄物処理施設】&#10;一人当たり有形固定資産（償却資産）額グラフ枠">
          <a:extLst>
            <a:ext uri="{FF2B5EF4-FFF2-40B4-BE49-F238E27FC236}">
              <a16:creationId xmlns:a16="http://schemas.microsoft.com/office/drawing/2014/main" id="{00000000-0008-0000-0F00-00005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44" name="【一般廃棄物処理施設】&#10;一人当たり有形固定資産（償却資産）額最小値テキスト">
          <a:extLst>
            <a:ext uri="{FF2B5EF4-FFF2-40B4-BE49-F238E27FC236}">
              <a16:creationId xmlns:a16="http://schemas.microsoft.com/office/drawing/2014/main" id="{00000000-0008-0000-0F00-000058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46" name="【一般廃棄物処理施設】&#10;一人当たり有形固定資産（償却資産）額最大値テキスト">
          <a:extLst>
            <a:ext uri="{FF2B5EF4-FFF2-40B4-BE49-F238E27FC236}">
              <a16:creationId xmlns:a16="http://schemas.microsoft.com/office/drawing/2014/main" id="{00000000-0008-0000-0F00-00005A01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348" name="【一般廃棄物処理施設】&#10;一人当たり有形固定資産（償却資産）額平均値テキスト">
          <a:extLst>
            <a:ext uri="{FF2B5EF4-FFF2-40B4-BE49-F238E27FC236}">
              <a16:creationId xmlns:a16="http://schemas.microsoft.com/office/drawing/2014/main" id="{00000000-0008-0000-0F00-00005C0100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160977</xdr:rowOff>
    </xdr:from>
    <xdr:to>
      <xdr:col>116</xdr:col>
      <xdr:colOff>114300</xdr:colOff>
      <xdr:row>39</xdr:row>
      <xdr:rowOff>91127</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22110700" y="66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139404</xdr:rowOff>
    </xdr:from>
    <xdr:ext cx="534377" cy="259045"/>
    <xdr:sp macro="" textlink="">
      <xdr:nvSpPr>
        <xdr:cNvPr id="359" name="【一般廃棄物処理施設】&#10;一人当たり有形固定資産（償却資産）額該当値テキスト">
          <a:extLst>
            <a:ext uri="{FF2B5EF4-FFF2-40B4-BE49-F238E27FC236}">
              <a16:creationId xmlns:a16="http://schemas.microsoft.com/office/drawing/2014/main" id="{00000000-0008-0000-0F00-000067010000}"/>
            </a:ext>
          </a:extLst>
        </xdr:cNvPr>
        <xdr:cNvSpPr txBox="1"/>
      </xdr:nvSpPr>
      <xdr:spPr>
        <a:xfrm>
          <a:off x="22199600" y="66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164937</xdr:rowOff>
    </xdr:from>
    <xdr:to>
      <xdr:col>112</xdr:col>
      <xdr:colOff>38100</xdr:colOff>
      <xdr:row>39</xdr:row>
      <xdr:rowOff>95087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21272500" y="66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40327</xdr:rowOff>
    </xdr:from>
    <xdr:to>
      <xdr:col>116</xdr:col>
      <xdr:colOff>63500</xdr:colOff>
      <xdr:row>39</xdr:row>
      <xdr:rowOff>44287</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21323300" y="6726877"/>
          <a:ext cx="8382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2546</xdr:rowOff>
    </xdr:from>
    <xdr:to>
      <xdr:col>107</xdr:col>
      <xdr:colOff>101600</xdr:colOff>
      <xdr:row>39</xdr:row>
      <xdr:rowOff>104146</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20383500" y="66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44287</xdr:rowOff>
    </xdr:from>
    <xdr:to>
      <xdr:col>111</xdr:col>
      <xdr:colOff>177800</xdr:colOff>
      <xdr:row>39</xdr:row>
      <xdr:rowOff>53346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20434300" y="6730837"/>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2306</xdr:rowOff>
    </xdr:from>
    <xdr:to>
      <xdr:col>102</xdr:col>
      <xdr:colOff>165100</xdr:colOff>
      <xdr:row>39</xdr:row>
      <xdr:rowOff>103906</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9494500" y="66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53106</xdr:rowOff>
    </xdr:from>
    <xdr:to>
      <xdr:col>107</xdr:col>
      <xdr:colOff>50800</xdr:colOff>
      <xdr:row>39</xdr:row>
      <xdr:rowOff>53346</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9545300" y="673965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366" name="n_1aveValue【一般廃棄物処理施設】&#10;一人当たり有形固定資産（償却資産）額">
          <a:extLst>
            <a:ext uri="{FF2B5EF4-FFF2-40B4-BE49-F238E27FC236}">
              <a16:creationId xmlns:a16="http://schemas.microsoft.com/office/drawing/2014/main" id="{00000000-0008-0000-0F00-00006E01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367" name="n_2aveValue【一般廃棄物処理施設】&#10;一人当たり有形固定資産（償却資産）額">
          <a:extLst>
            <a:ext uri="{FF2B5EF4-FFF2-40B4-BE49-F238E27FC236}">
              <a16:creationId xmlns:a16="http://schemas.microsoft.com/office/drawing/2014/main" id="{00000000-0008-0000-0F00-00006F01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368" name="n_3aveValue【一般廃棄物処理施設】&#10;一人当たり有形固定資産（償却資産）額">
          <a:extLst>
            <a:ext uri="{FF2B5EF4-FFF2-40B4-BE49-F238E27FC236}">
              <a16:creationId xmlns:a16="http://schemas.microsoft.com/office/drawing/2014/main" id="{00000000-0008-0000-0F00-000070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86214</xdr:rowOff>
    </xdr:from>
    <xdr:ext cx="534377" cy="259045"/>
    <xdr:sp macro="" textlink="">
      <xdr:nvSpPr>
        <xdr:cNvPr id="369" name="n_1mainValue【一般廃棄物処理施設】&#10;一人当たり有形固定資産（償却資産）額">
          <a:extLst>
            <a:ext uri="{FF2B5EF4-FFF2-40B4-BE49-F238E27FC236}">
              <a16:creationId xmlns:a16="http://schemas.microsoft.com/office/drawing/2014/main" id="{00000000-0008-0000-0F00-000071010000}"/>
            </a:ext>
          </a:extLst>
        </xdr:cNvPr>
        <xdr:cNvSpPr txBox="1"/>
      </xdr:nvSpPr>
      <xdr:spPr>
        <a:xfrm>
          <a:off x="21043411" y="67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95273</xdr:rowOff>
    </xdr:from>
    <xdr:ext cx="534377" cy="259045"/>
    <xdr:sp macro="" textlink="">
      <xdr:nvSpPr>
        <xdr:cNvPr id="370" name="n_2mainValue【一般廃棄物処理施設】&#10;一人当たり有形固定資産（償却資産）額">
          <a:extLst>
            <a:ext uri="{FF2B5EF4-FFF2-40B4-BE49-F238E27FC236}">
              <a16:creationId xmlns:a16="http://schemas.microsoft.com/office/drawing/2014/main" id="{00000000-0008-0000-0F00-000072010000}"/>
            </a:ext>
          </a:extLst>
        </xdr:cNvPr>
        <xdr:cNvSpPr txBox="1"/>
      </xdr:nvSpPr>
      <xdr:spPr>
        <a:xfrm>
          <a:off x="20167111" y="6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95033</xdr:rowOff>
    </xdr:from>
    <xdr:ext cx="534377" cy="259045"/>
    <xdr:sp macro="" textlink="">
      <xdr:nvSpPr>
        <xdr:cNvPr id="371" name="n_3mainValue【一般廃棄物処理施設】&#10;一人当たり有形固定資産（償却資産）額">
          <a:extLst>
            <a:ext uri="{FF2B5EF4-FFF2-40B4-BE49-F238E27FC236}">
              <a16:creationId xmlns:a16="http://schemas.microsoft.com/office/drawing/2014/main" id="{00000000-0008-0000-0F00-000073010000}"/>
            </a:ext>
          </a:extLst>
        </xdr:cNvPr>
        <xdr:cNvSpPr txBox="1"/>
      </xdr:nvSpPr>
      <xdr:spPr>
        <a:xfrm>
          <a:off x="19278111" y="67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a:extLst>
            <a:ext uri="{FF2B5EF4-FFF2-40B4-BE49-F238E27FC236}">
              <a16:creationId xmlns:a16="http://schemas.microsoft.com/office/drawing/2014/main" id="{00000000-0008-0000-0F00-00008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98" name="【保健センター・保健所】&#10;有形固定資産減価償却率最小値テキスト">
          <a:extLst>
            <a:ext uri="{FF2B5EF4-FFF2-40B4-BE49-F238E27FC236}">
              <a16:creationId xmlns:a16="http://schemas.microsoft.com/office/drawing/2014/main" id="{00000000-0008-0000-0F00-00008E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0" name="【保健センター・保健所】&#10;有形固定資産減価償却率最大値テキスト">
          <a:extLst>
            <a:ext uri="{FF2B5EF4-FFF2-40B4-BE49-F238E27FC236}">
              <a16:creationId xmlns:a16="http://schemas.microsoft.com/office/drawing/2014/main" id="{00000000-0008-0000-0F00-000090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02" name="【保健センター・保健所】&#10;有形固定資産減価償却率平均値テキスト">
          <a:extLst>
            <a:ext uri="{FF2B5EF4-FFF2-40B4-BE49-F238E27FC236}">
              <a16:creationId xmlns:a16="http://schemas.microsoft.com/office/drawing/2014/main" id="{00000000-0008-0000-0F00-000092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66766</xdr:rowOff>
    </xdr:from>
    <xdr:to>
      <xdr:col>76</xdr:col>
      <xdr:colOff>165100</xdr:colOff>
      <xdr:row>58</xdr:row>
      <xdr:rowOff>168366</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117566</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4592300" y="1002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117566</xdr:rowOff>
    </xdr:from>
    <xdr:to>
      <xdr:col>76</xdr:col>
      <xdr:colOff>114300</xdr:colOff>
      <xdr:row>58</xdr:row>
      <xdr:rowOff>153488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13703300" y="1006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17" name="n_1aveValue【保健センター・保健所】&#10;有形固定資産減価償却率">
          <a:extLst>
            <a:ext uri="{FF2B5EF4-FFF2-40B4-BE49-F238E27FC236}">
              <a16:creationId xmlns:a16="http://schemas.microsoft.com/office/drawing/2014/main" id="{00000000-0008-0000-0F00-0000A101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18" name="n_2aveValue【保健センター・保健所】&#10;有形固定資産減価償却率">
          <a:extLst>
            <a:ext uri="{FF2B5EF4-FFF2-40B4-BE49-F238E27FC236}">
              <a16:creationId xmlns:a16="http://schemas.microsoft.com/office/drawing/2014/main" id="{00000000-0008-0000-0F00-0000A2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419" name="n_3aveValue【保健センター・保健所】&#10;有形固定資産減価償却率">
          <a:extLst>
            <a:ext uri="{FF2B5EF4-FFF2-40B4-BE49-F238E27FC236}">
              <a16:creationId xmlns:a16="http://schemas.microsoft.com/office/drawing/2014/main" id="{00000000-0008-0000-0F00-0000A301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20" name="n_1mainValue【保健センター・保健所】&#10;有形固定資産減価償却率">
          <a:extLst>
            <a:ext uri="{FF2B5EF4-FFF2-40B4-BE49-F238E27FC236}">
              <a16:creationId xmlns:a16="http://schemas.microsoft.com/office/drawing/2014/main" id="{00000000-0008-0000-0F00-0000A401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421" name="n_2mainValue【保健センター・保健所】&#10;有形固定資産減価償却率">
          <a:extLst>
            <a:ext uri="{FF2B5EF4-FFF2-40B4-BE49-F238E27FC236}">
              <a16:creationId xmlns:a16="http://schemas.microsoft.com/office/drawing/2014/main" id="{00000000-0008-0000-0F00-0000A5010000}"/>
            </a:ext>
          </a:extLst>
        </xdr:cNvPr>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422" name="n_3mainValue【保健センター・保健所】&#10;有形固定資産減価償却率">
          <a:extLst>
            <a:ext uri="{FF2B5EF4-FFF2-40B4-BE49-F238E27FC236}">
              <a16:creationId xmlns:a16="http://schemas.microsoft.com/office/drawing/2014/main" id="{00000000-0008-0000-0F00-0000A6010000}"/>
            </a:ext>
          </a:extLst>
        </xdr:cNvPr>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a:extLst>
            <a:ext uri="{FF2B5EF4-FFF2-40B4-BE49-F238E27FC236}">
              <a16:creationId xmlns:a16="http://schemas.microsoft.com/office/drawing/2014/main" id="{00000000-0008-0000-0F00-0000B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49" name="【保健センター・保健所】&#10;一人当たり面積最小値テキスト">
          <a:extLst>
            <a:ext uri="{FF2B5EF4-FFF2-40B4-BE49-F238E27FC236}">
              <a16:creationId xmlns:a16="http://schemas.microsoft.com/office/drawing/2014/main" id="{00000000-0008-0000-0F00-0000C1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51" name="【保健センター・保健所】&#10;一人当たり面積最大値テキスト">
          <a:extLst>
            <a:ext uri="{FF2B5EF4-FFF2-40B4-BE49-F238E27FC236}">
              <a16:creationId xmlns:a16="http://schemas.microsoft.com/office/drawing/2014/main" id="{00000000-0008-0000-0F00-0000C301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53" name="【保健センター・保健所】&#10;一人当たり面積平均値テキスト">
          <a:extLst>
            <a:ext uri="{FF2B5EF4-FFF2-40B4-BE49-F238E27FC236}">
              <a16:creationId xmlns:a16="http://schemas.microsoft.com/office/drawing/2014/main" id="{00000000-0008-0000-0F00-0000C501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11249</xdr:rowOff>
    </xdr:from>
    <xdr:to>
      <xdr:col>107</xdr:col>
      <xdr:colOff>101600</xdr:colOff>
      <xdr:row>64</xdr:row>
      <xdr:rowOff>112849</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68" name="n_1aveValue【保健センター・保健所】&#10;一人当たり面積">
          <a:extLst>
            <a:ext uri="{FF2B5EF4-FFF2-40B4-BE49-F238E27FC236}">
              <a16:creationId xmlns:a16="http://schemas.microsoft.com/office/drawing/2014/main" id="{00000000-0008-0000-0F00-0000D401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69" name="n_2aveValue【保健センター・保健所】&#10;一人当たり面積">
          <a:extLst>
            <a:ext uri="{FF2B5EF4-FFF2-40B4-BE49-F238E27FC236}">
              <a16:creationId xmlns:a16="http://schemas.microsoft.com/office/drawing/2014/main" id="{00000000-0008-0000-0F00-0000D501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70" name="n_3aveValue【保健センター・保健所】&#10;一人当たり面積">
          <a:extLst>
            <a:ext uri="{FF2B5EF4-FFF2-40B4-BE49-F238E27FC236}">
              <a16:creationId xmlns:a16="http://schemas.microsoft.com/office/drawing/2014/main" id="{00000000-0008-0000-0F00-0000D601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71" name="n_1mainValue【保健センター・保健所】&#10;一人当たり面積">
          <a:extLst>
            <a:ext uri="{FF2B5EF4-FFF2-40B4-BE49-F238E27FC236}">
              <a16:creationId xmlns:a16="http://schemas.microsoft.com/office/drawing/2014/main" id="{00000000-0008-0000-0F00-0000D7010000}"/>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72" name="n_2mainValue【保健センター・保健所】&#10;一人当たり面積">
          <a:extLst>
            <a:ext uri="{FF2B5EF4-FFF2-40B4-BE49-F238E27FC236}">
              <a16:creationId xmlns:a16="http://schemas.microsoft.com/office/drawing/2014/main" id="{00000000-0008-0000-0F00-0000D8010000}"/>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473" name="n_3mainValue【保健センター・保健所】&#10;一人当たり面積">
          <a:extLst>
            <a:ext uri="{FF2B5EF4-FFF2-40B4-BE49-F238E27FC236}">
              <a16:creationId xmlns:a16="http://schemas.microsoft.com/office/drawing/2014/main" id="{00000000-0008-0000-0F00-0000D9010000}"/>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8" name="【消防施設】&#10;有形固定資産減価償却率グラフ枠">
          <a:extLst>
            <a:ext uri="{FF2B5EF4-FFF2-40B4-BE49-F238E27FC236}">
              <a16:creationId xmlns:a16="http://schemas.microsoft.com/office/drawing/2014/main" id="{00000000-0008-0000-0F00-0000F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0" name="【消防施設】&#10;有形固定資産減価償却率最小値テキスト">
          <a:extLst>
            <a:ext uri="{FF2B5EF4-FFF2-40B4-BE49-F238E27FC236}">
              <a16:creationId xmlns:a16="http://schemas.microsoft.com/office/drawing/2014/main" id="{00000000-0008-0000-0F00-0000F401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2" name="【消防施設】&#10;有形固定資産減価償却率最大値テキスト">
          <a:extLst>
            <a:ext uri="{FF2B5EF4-FFF2-40B4-BE49-F238E27FC236}">
              <a16:creationId xmlns:a16="http://schemas.microsoft.com/office/drawing/2014/main" id="{00000000-0008-0000-0F00-0000F6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04" name="【消防施設】&#10;有形固定資産減価償却率平均値テキスト">
          <a:extLst>
            <a:ext uri="{FF2B5EF4-FFF2-40B4-BE49-F238E27FC236}">
              <a16:creationId xmlns:a16="http://schemas.microsoft.com/office/drawing/2014/main" id="{00000000-0008-0000-0F00-0000F801000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515" name="【消防施設】&#10;有形固定資産減価償却率該当値テキスト">
          <a:extLst>
            <a:ext uri="{FF2B5EF4-FFF2-40B4-BE49-F238E27FC236}">
              <a16:creationId xmlns:a16="http://schemas.microsoft.com/office/drawing/2014/main" id="{00000000-0008-0000-0F00-000003020000}"/>
            </a:ext>
          </a:extLst>
        </xdr:cNvPr>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70757</xdr:rowOff>
    </xdr:from>
    <xdr:to>
      <xdr:col>85</xdr:col>
      <xdr:colOff>127000</xdr:colOff>
      <xdr:row>84</xdr:row>
      <xdr:rowOff>160564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5481300" y="1447255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160564</xdr:rowOff>
    </xdr:from>
    <xdr:to>
      <xdr:col>81</xdr:col>
      <xdr:colOff>50800</xdr:colOff>
      <xdr:row>84</xdr:row>
      <xdr:rowOff>163830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4592300" y="145623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20" name="n_1aveValue【消防施設】&#10;有形固定資産減価償却率">
          <a:extLst>
            <a:ext uri="{FF2B5EF4-FFF2-40B4-BE49-F238E27FC236}">
              <a16:creationId xmlns:a16="http://schemas.microsoft.com/office/drawing/2014/main" id="{00000000-0008-0000-0F00-000008020000}"/>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21" name="n_2aveValue【消防施設】&#10;有形固定資産減価償却率">
          <a:extLst>
            <a:ext uri="{FF2B5EF4-FFF2-40B4-BE49-F238E27FC236}">
              <a16:creationId xmlns:a16="http://schemas.microsoft.com/office/drawing/2014/main" id="{00000000-0008-0000-0F00-000009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22" name="n_3aveValue【消防施設】&#10;有形固定資産減価償却率">
          <a:extLst>
            <a:ext uri="{FF2B5EF4-FFF2-40B4-BE49-F238E27FC236}">
              <a16:creationId xmlns:a16="http://schemas.microsoft.com/office/drawing/2014/main" id="{00000000-0008-0000-0F00-00000A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523" name="n_1mainValue【消防施設】&#10;有形固定資産減価償却率">
          <a:extLst>
            <a:ext uri="{FF2B5EF4-FFF2-40B4-BE49-F238E27FC236}">
              <a16:creationId xmlns:a16="http://schemas.microsoft.com/office/drawing/2014/main" id="{00000000-0008-0000-0F00-00000B020000}"/>
            </a:ext>
          </a:extLst>
        </xdr:cNvPr>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524" name="n_2mainValue【消防施設】&#10;有形固定資産減価償却率">
          <a:extLst>
            <a:ext uri="{FF2B5EF4-FFF2-40B4-BE49-F238E27FC236}">
              <a16:creationId xmlns:a16="http://schemas.microsoft.com/office/drawing/2014/main" id="{00000000-0008-0000-0F00-00000C020000}"/>
            </a:ext>
          </a:extLst>
        </xdr:cNvPr>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消防施設】&#10;一人当たり面積グラフ枠">
          <a:extLst>
            <a:ext uri="{FF2B5EF4-FFF2-40B4-BE49-F238E27FC236}">
              <a16:creationId xmlns:a16="http://schemas.microsoft.com/office/drawing/2014/main" id="{00000000-0008-0000-0F00-00002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47" name="【消防施設】&#10;一人当たり面積最小値テキスト">
          <a:extLst>
            <a:ext uri="{FF2B5EF4-FFF2-40B4-BE49-F238E27FC236}">
              <a16:creationId xmlns:a16="http://schemas.microsoft.com/office/drawing/2014/main" id="{00000000-0008-0000-0F00-000023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49" name="【消防施設】&#10;一人当たり面積最大値テキスト">
          <a:extLst>
            <a:ext uri="{FF2B5EF4-FFF2-40B4-BE49-F238E27FC236}">
              <a16:creationId xmlns:a16="http://schemas.microsoft.com/office/drawing/2014/main" id="{00000000-0008-0000-0F00-000025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51" name="【消防施設】&#10;一人当たり面積平均値テキスト">
          <a:extLst>
            <a:ext uri="{FF2B5EF4-FFF2-40B4-BE49-F238E27FC236}">
              <a16:creationId xmlns:a16="http://schemas.microsoft.com/office/drawing/2014/main" id="{00000000-0008-0000-0F00-000027020000}"/>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5605</xdr:rowOff>
    </xdr:from>
    <xdr:ext cx="469744" cy="259045"/>
    <xdr:sp macro="" textlink="">
      <xdr:nvSpPr>
        <xdr:cNvPr id="562" name="【消防施設】&#10;一人当たり面積該当値テキスト">
          <a:extLst>
            <a:ext uri="{FF2B5EF4-FFF2-40B4-BE49-F238E27FC236}">
              <a16:creationId xmlns:a16="http://schemas.microsoft.com/office/drawing/2014/main" id="{00000000-0008-0000-0F00-000032020000}"/>
            </a:ext>
          </a:extLst>
        </xdr:cNvPr>
        <xdr:cNvSpPr txBox="1"/>
      </xdr:nvSpPr>
      <xdr:spPr>
        <a:xfrm>
          <a:off x="221996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33528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1323300" y="144216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38100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0434300" y="14421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67" name="n_1aveValue【消防施設】&#10;一人当たり面積">
          <a:extLst>
            <a:ext uri="{FF2B5EF4-FFF2-40B4-BE49-F238E27FC236}">
              <a16:creationId xmlns:a16="http://schemas.microsoft.com/office/drawing/2014/main" id="{00000000-0008-0000-0F00-000037020000}"/>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68" name="n_2aveValue【消防施設】&#10;一人当たり面積">
          <a:extLst>
            <a:ext uri="{FF2B5EF4-FFF2-40B4-BE49-F238E27FC236}">
              <a16:creationId xmlns:a16="http://schemas.microsoft.com/office/drawing/2014/main" id="{00000000-0008-0000-0F00-00003802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69" name="n_3aveValue【消防施設】&#10;一人当たり面積">
          <a:extLst>
            <a:ext uri="{FF2B5EF4-FFF2-40B4-BE49-F238E27FC236}">
              <a16:creationId xmlns:a16="http://schemas.microsoft.com/office/drawing/2014/main" id="{00000000-0008-0000-0F00-000039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570" name="n_1mainValue【消防施設】&#10;一人当たり面積">
          <a:extLst>
            <a:ext uri="{FF2B5EF4-FFF2-40B4-BE49-F238E27FC236}">
              <a16:creationId xmlns:a16="http://schemas.microsoft.com/office/drawing/2014/main" id="{00000000-0008-0000-0F00-00003A020000}"/>
            </a:ext>
          </a:extLst>
        </xdr:cNvPr>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71" name="n_2mainValue【消防施設】&#10;一人当たり面積">
          <a:extLst>
            <a:ext uri="{FF2B5EF4-FFF2-40B4-BE49-F238E27FC236}">
              <a16:creationId xmlns:a16="http://schemas.microsoft.com/office/drawing/2014/main" id="{00000000-0008-0000-0F00-00003B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00000000-0008-0000-0F00-00005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98" name="【庁舎】&#10;有形固定資産減価償却率最小値テキスト">
          <a:extLst>
            <a:ext uri="{FF2B5EF4-FFF2-40B4-BE49-F238E27FC236}">
              <a16:creationId xmlns:a16="http://schemas.microsoft.com/office/drawing/2014/main" id="{00000000-0008-0000-0F00-000056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0" name="【庁舎】&#10;有形固定資産減価償却率最大値テキスト">
          <a:extLst>
            <a:ext uri="{FF2B5EF4-FFF2-40B4-BE49-F238E27FC236}">
              <a16:creationId xmlns:a16="http://schemas.microsoft.com/office/drawing/2014/main" id="{00000000-0008-0000-0F00-00005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02" name="【庁舎】&#10;有形固定資産減価償却率平均値テキスト">
          <a:extLst>
            <a:ext uri="{FF2B5EF4-FFF2-40B4-BE49-F238E27FC236}">
              <a16:creationId xmlns:a16="http://schemas.microsoft.com/office/drawing/2014/main" id="{00000000-0008-0000-0F00-00005A02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95613</xdr:rowOff>
    </xdr:from>
    <xdr:to>
      <xdr:col>85</xdr:col>
      <xdr:colOff>177800</xdr:colOff>
      <xdr:row>102</xdr:row>
      <xdr:rowOff>25763</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62687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118490</xdr:rowOff>
    </xdr:from>
    <xdr:ext cx="405111" cy="259045"/>
    <xdr:sp macro="" textlink="">
      <xdr:nvSpPr>
        <xdr:cNvPr id="613" name="【庁舎】&#10;有形固定資産減価償却率該当値テキスト">
          <a:extLst>
            <a:ext uri="{FF2B5EF4-FFF2-40B4-BE49-F238E27FC236}">
              <a16:creationId xmlns:a16="http://schemas.microsoft.com/office/drawing/2014/main" id="{00000000-0008-0000-0F00-000065020000}"/>
            </a:ext>
          </a:extLst>
        </xdr:cNvPr>
        <xdr:cNvSpPr txBox="1"/>
      </xdr:nvSpPr>
      <xdr:spPr>
        <a:xfrm>
          <a:off x="16357600" y="172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146413</xdr:rowOff>
    </xdr:from>
    <xdr:to>
      <xdr:col>85</xdr:col>
      <xdr:colOff>127000</xdr:colOff>
      <xdr:row>102</xdr:row>
      <xdr:rowOff>25581</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5481300" y="1746286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xdr:rowOff>
    </xdr:from>
    <xdr:to>
      <xdr:col>76</xdr:col>
      <xdr:colOff>165100</xdr:colOff>
      <xdr:row>102</xdr:row>
      <xdr:rowOff>109038</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4541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25581</xdr:rowOff>
    </xdr:from>
    <xdr:to>
      <xdr:col>81</xdr:col>
      <xdr:colOff>50800</xdr:colOff>
      <xdr:row>102</xdr:row>
      <xdr:rowOff>58238</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4592300" y="175134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40095</xdr:rowOff>
    </xdr:from>
    <xdr:to>
      <xdr:col>72</xdr:col>
      <xdr:colOff>38100</xdr:colOff>
      <xdr:row>102</xdr:row>
      <xdr:rowOff>141695</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3652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58238</xdr:rowOff>
    </xdr:from>
    <xdr:to>
      <xdr:col>76</xdr:col>
      <xdr:colOff>114300</xdr:colOff>
      <xdr:row>102</xdr:row>
      <xdr:rowOff>90895</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3703300" y="17546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20" name="n_1aveValue【庁舎】&#10;有形固定資産減価償却率">
          <a:extLst>
            <a:ext uri="{FF2B5EF4-FFF2-40B4-BE49-F238E27FC236}">
              <a16:creationId xmlns:a16="http://schemas.microsoft.com/office/drawing/2014/main" id="{00000000-0008-0000-0F00-00006C02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21" name="n_2aveValue【庁舎】&#10;有形固定資産減価償却率">
          <a:extLst>
            <a:ext uri="{FF2B5EF4-FFF2-40B4-BE49-F238E27FC236}">
              <a16:creationId xmlns:a16="http://schemas.microsoft.com/office/drawing/2014/main" id="{00000000-0008-0000-0F00-00006D02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22" name="n_3aveValue【庁舎】&#10;有形固定資産減価償却率">
          <a:extLst>
            <a:ext uri="{FF2B5EF4-FFF2-40B4-BE49-F238E27FC236}">
              <a16:creationId xmlns:a16="http://schemas.microsoft.com/office/drawing/2014/main" id="{00000000-0008-0000-0F00-00006E02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623" name="n_1mainValue【庁舎】&#10;有形固定資産減価償却率">
          <a:extLst>
            <a:ext uri="{FF2B5EF4-FFF2-40B4-BE49-F238E27FC236}">
              <a16:creationId xmlns:a16="http://schemas.microsoft.com/office/drawing/2014/main" id="{00000000-0008-0000-0F00-00006F020000}"/>
            </a:ext>
          </a:extLst>
        </xdr:cNvPr>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125565</xdr:rowOff>
    </xdr:from>
    <xdr:ext cx="405111" cy="259045"/>
    <xdr:sp macro="" textlink="">
      <xdr:nvSpPr>
        <xdr:cNvPr id="624" name="n_2mainValue【庁舎】&#10;有形固定資産減価償却率">
          <a:extLst>
            <a:ext uri="{FF2B5EF4-FFF2-40B4-BE49-F238E27FC236}">
              <a16:creationId xmlns:a16="http://schemas.microsoft.com/office/drawing/2014/main" id="{00000000-0008-0000-0F00-000070020000}"/>
            </a:ext>
          </a:extLst>
        </xdr:cNvPr>
        <xdr:cNvSpPr txBox="1"/>
      </xdr:nvSpPr>
      <xdr:spPr>
        <a:xfrm>
          <a:off x="14389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158222</xdr:rowOff>
    </xdr:from>
    <xdr:ext cx="405111" cy="259045"/>
    <xdr:sp macro="" textlink="">
      <xdr:nvSpPr>
        <xdr:cNvPr id="625" name="n_3mainValue【庁舎】&#10;有形固定資産減価償却率">
          <a:extLst>
            <a:ext uri="{FF2B5EF4-FFF2-40B4-BE49-F238E27FC236}">
              <a16:creationId xmlns:a16="http://schemas.microsoft.com/office/drawing/2014/main" id="{00000000-0008-0000-0F00-000071020000}"/>
            </a:ext>
          </a:extLst>
        </xdr:cNvPr>
        <xdr:cNvSpPr txBox="1"/>
      </xdr:nvSpPr>
      <xdr:spPr>
        <a:xfrm>
          <a:off x="13500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a:extLst>
            <a:ext uri="{FF2B5EF4-FFF2-40B4-BE49-F238E27FC236}">
              <a16:creationId xmlns:a16="http://schemas.microsoft.com/office/drawing/2014/main" id="{00000000-0008-0000-0F00-00008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50" name="【庁舎】&#10;一人当たり面積最小値テキスト">
          <a:extLst>
            <a:ext uri="{FF2B5EF4-FFF2-40B4-BE49-F238E27FC236}">
              <a16:creationId xmlns:a16="http://schemas.microsoft.com/office/drawing/2014/main" id="{00000000-0008-0000-0F00-00008A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52" name="【庁舎】&#10;一人当たり面積最大値テキスト">
          <a:extLst>
            <a:ext uri="{FF2B5EF4-FFF2-40B4-BE49-F238E27FC236}">
              <a16:creationId xmlns:a16="http://schemas.microsoft.com/office/drawing/2014/main" id="{00000000-0008-0000-0F00-00008C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54" name="【庁舎】&#10;一人当たり面積平均値テキスト">
          <a:extLst>
            <a:ext uri="{FF2B5EF4-FFF2-40B4-BE49-F238E27FC236}">
              <a16:creationId xmlns:a16="http://schemas.microsoft.com/office/drawing/2014/main" id="{00000000-0008-0000-0F00-00008E02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665" name="【庁舎】&#10;一人当たり面積該当値テキスト">
          <a:extLst>
            <a:ext uri="{FF2B5EF4-FFF2-40B4-BE49-F238E27FC236}">
              <a16:creationId xmlns:a16="http://schemas.microsoft.com/office/drawing/2014/main" id="{00000000-0008-0000-0F00-000099020000}"/>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59055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21323300" y="183527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64770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20434300" y="1840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xdr:rowOff>
    </xdr:from>
    <xdr:to>
      <xdr:col>102</xdr:col>
      <xdr:colOff>165100</xdr:colOff>
      <xdr:row>107</xdr:row>
      <xdr:rowOff>117475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9494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66675</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9545300" y="1840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72" name="n_1aveValue【庁舎】&#10;一人当たり面積">
          <a:extLst>
            <a:ext uri="{FF2B5EF4-FFF2-40B4-BE49-F238E27FC236}">
              <a16:creationId xmlns:a16="http://schemas.microsoft.com/office/drawing/2014/main" id="{00000000-0008-0000-0F00-0000A002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73" name="n_2aveValue【庁舎】&#10;一人当たり面積">
          <a:extLst>
            <a:ext uri="{FF2B5EF4-FFF2-40B4-BE49-F238E27FC236}">
              <a16:creationId xmlns:a16="http://schemas.microsoft.com/office/drawing/2014/main" id="{00000000-0008-0000-0F00-0000A102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74" name="n_3aveValue【庁舎】&#10;一人当たり面積">
          <a:extLst>
            <a:ext uri="{FF2B5EF4-FFF2-40B4-BE49-F238E27FC236}">
              <a16:creationId xmlns:a16="http://schemas.microsoft.com/office/drawing/2014/main" id="{00000000-0008-0000-0F00-0000A202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100982</xdr:rowOff>
    </xdr:from>
    <xdr:ext cx="469744" cy="259045"/>
    <xdr:sp macro="" textlink="">
      <xdr:nvSpPr>
        <xdr:cNvPr id="675" name="n_1mainValue【庁舎】&#10;一人当たり面積">
          <a:extLst>
            <a:ext uri="{FF2B5EF4-FFF2-40B4-BE49-F238E27FC236}">
              <a16:creationId xmlns:a16="http://schemas.microsoft.com/office/drawing/2014/main" id="{00000000-0008-0000-0F00-0000A3020000}"/>
            </a:ext>
          </a:extLst>
        </xdr:cNvPr>
        <xdr:cNvSpPr txBox="1"/>
      </xdr:nvSpPr>
      <xdr:spPr>
        <a:xfrm>
          <a:off x="21075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676" name="n_2mainValue【庁舎】&#10;一人当たり面積">
          <a:extLst>
            <a:ext uri="{FF2B5EF4-FFF2-40B4-BE49-F238E27FC236}">
              <a16:creationId xmlns:a16="http://schemas.microsoft.com/office/drawing/2014/main" id="{00000000-0008-0000-0F00-0000A402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108602</xdr:rowOff>
    </xdr:from>
    <xdr:ext cx="469744" cy="259045"/>
    <xdr:sp macro="" textlink="">
      <xdr:nvSpPr>
        <xdr:cNvPr id="677" name="n_3mainValue【庁舎】&#10;一人当たり面積">
          <a:extLst>
            <a:ext uri="{FF2B5EF4-FFF2-40B4-BE49-F238E27FC236}">
              <a16:creationId xmlns:a16="http://schemas.microsoft.com/office/drawing/2014/main" id="{00000000-0008-0000-0F00-0000A5020000}"/>
            </a:ext>
          </a:extLst>
        </xdr:cNvPr>
        <xdr:cNvSpPr txBox="1"/>
      </xdr:nvSpPr>
      <xdr:spPr>
        <a:xfrm>
          <a:off x="19310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一般廃棄物処理施設について、類似団体と比較して特に有形固定資産減価償却率が高くなっている。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当該施設は一部事務組合の施設であり、昭和５０年代に整備されたごみ焼却、不燃物処理場の老朽化が進行している状況である。</a:t>
          </a:r>
        </a:p>
        <a:p>
          <a:r>
            <a:rPr kumimoji="1" lang="ja-JP" altLang="en-US" sz="1300">
              <a:latin typeface="ＭＳ Ｐゴシック" panose="020B0600070205080204" pitchFamily="50" charset="-128"/>
              <a:ea typeface="ＭＳ Ｐゴシック" panose="020B0600070205080204" pitchFamily="50" charset="-128"/>
            </a:rPr>
            <a:t>また、庁舎についても類似団体と比較して有形固定資産減価償却率が高くなっていることから、今後の老朽化対策に備えておく必要がある。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年度にリリックおがわの改修工事を行ったことから市民会館の指数は一時的に減少した。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a:t>
          </a:r>
          <a:r>
            <a:rPr kumimoji="1" lang="en-US" altLang="ja-JP" sz="1100">
              <a:latin typeface="ＭＳ Ｐゴシック" panose="020B0600070205080204" pitchFamily="50" charset="-128"/>
              <a:ea typeface="ＭＳ Ｐゴシック" panose="020B0600070205080204" pitchFamily="50" charset="-128"/>
            </a:rPr>
            <a:t>0.69</a:t>
          </a:r>
          <a:r>
            <a:rPr kumimoji="1" lang="ja-JP" altLang="en-US" sz="1100">
              <a:latin typeface="ＭＳ Ｐゴシック" panose="020B0600070205080204" pitchFamily="50" charset="-128"/>
              <a:ea typeface="ＭＳ Ｐゴシック" panose="020B0600070205080204" pitchFamily="50" charset="-128"/>
            </a:rPr>
            <a:t>であり、前年度と同数値となった。類似団体平均と比較し、</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地方消費税交付金が増加したこと等に伴い、基準財政収入額は前年度比</a:t>
          </a:r>
          <a:r>
            <a:rPr kumimoji="1" lang="en-US" altLang="ja-JP" sz="1100">
              <a:latin typeface="ＭＳ Ｐゴシック" panose="020B0600070205080204" pitchFamily="50" charset="-128"/>
              <a:ea typeface="ＭＳ Ｐゴシック" panose="020B0600070205080204" pitchFamily="50" charset="-128"/>
            </a:rPr>
            <a:t>36,432</a:t>
          </a:r>
          <a:r>
            <a:rPr kumimoji="1" lang="ja-JP" altLang="en-US" sz="1100">
              <a:latin typeface="ＭＳ Ｐゴシック" panose="020B0600070205080204" pitchFamily="50" charset="-128"/>
              <a:ea typeface="ＭＳ Ｐゴシック" panose="020B0600070205080204" pitchFamily="50" charset="-128"/>
            </a:rPr>
            <a:t>千円の増となった一方で、社会福祉費や高齢者福祉費等が増加したことから基準財政需要額も前年度比</a:t>
          </a:r>
          <a:r>
            <a:rPr kumimoji="1" lang="en-US" altLang="ja-JP" sz="1100">
              <a:latin typeface="ＭＳ Ｐゴシック" panose="020B0600070205080204" pitchFamily="50" charset="-128"/>
              <a:ea typeface="ＭＳ Ｐゴシック" panose="020B0600070205080204" pitchFamily="50" charset="-128"/>
            </a:rPr>
            <a:t>90,161</a:t>
          </a:r>
          <a:r>
            <a:rPr kumimoji="1" lang="ja-JP" altLang="en-US" sz="1100">
              <a:latin typeface="ＭＳ Ｐゴシック" panose="020B0600070205080204" pitchFamily="50" charset="-128"/>
              <a:ea typeface="ＭＳ Ｐゴシック" panose="020B0600070205080204" pitchFamily="50" charset="-128"/>
            </a:rPr>
            <a:t>千円の増となったことで前年度と同数値となった（当該数値は３か年平均の数値）。今後も引き続き、事務事業の見直しを図るとともに、町税等の収納強化、未利用財産の売却及び企業誘致の推進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経常収支比率は</a:t>
          </a:r>
          <a:r>
            <a:rPr kumimoji="1" lang="en-US" altLang="ja-JP" sz="1100">
              <a:latin typeface="ＭＳ Ｐゴシック" panose="020B0600070205080204" pitchFamily="50" charset="-128"/>
              <a:ea typeface="ＭＳ Ｐゴシック" panose="020B0600070205080204" pitchFamily="50" charset="-128"/>
            </a:rPr>
            <a:t>91.8</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ポイント上昇（悪化）した。類似団体平均と比較し、</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経常収支における歳入は地方消費税交付金や地方交付税が増加したことで計</a:t>
          </a:r>
          <a:r>
            <a:rPr kumimoji="1" lang="en-US" altLang="ja-JP" sz="1100">
              <a:latin typeface="ＭＳ Ｐゴシック" panose="020B0600070205080204" pitchFamily="50" charset="-128"/>
              <a:ea typeface="ＭＳ Ｐゴシック" panose="020B0600070205080204" pitchFamily="50" charset="-128"/>
            </a:rPr>
            <a:t>80,336</a:t>
          </a:r>
          <a:r>
            <a:rPr kumimoji="1" lang="ja-JP" altLang="en-US" sz="1100">
              <a:latin typeface="ＭＳ Ｐゴシック" panose="020B0600070205080204" pitchFamily="50" charset="-128"/>
              <a:ea typeface="ＭＳ Ｐゴシック" panose="020B0600070205080204" pitchFamily="50" charset="-128"/>
            </a:rPr>
            <a:t>千円の増となった。また、歳出では一部事務組合負担金や公債費（元金償還分）が増加したことで計</a:t>
          </a:r>
          <a:r>
            <a:rPr kumimoji="1" lang="en-US" altLang="ja-JP" sz="1100">
              <a:latin typeface="ＭＳ Ｐゴシック" panose="020B0600070205080204" pitchFamily="50" charset="-128"/>
              <a:ea typeface="ＭＳ Ｐゴシック" panose="020B0600070205080204" pitchFamily="50" charset="-128"/>
            </a:rPr>
            <a:t>148,458</a:t>
          </a:r>
          <a:r>
            <a:rPr kumimoji="1" lang="ja-JP" altLang="en-US" sz="1100">
              <a:latin typeface="ＭＳ Ｐゴシック" panose="020B0600070205080204" pitchFamily="50" charset="-128"/>
              <a:ea typeface="ＭＳ Ｐゴシック" panose="020B0600070205080204" pitchFamily="50" charset="-128"/>
            </a:rPr>
            <a:t>千円の増となり前年度比で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％上昇した。経常経費が高い主な要因は人件費が高いことである。引き続き適切な定員管理を行い、経常経費の削減に努める。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102235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311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23813</xdr:rowOff>
    </xdr:from>
    <xdr:to>
      <xdr:col>19</xdr:col>
      <xdr:colOff>133350</xdr:colOff>
      <xdr:row>63</xdr:row>
      <xdr:rowOff>29845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251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47943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25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144463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492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98,418</a:t>
          </a:r>
          <a:r>
            <a:rPr kumimoji="1" lang="ja-JP" altLang="en-US" sz="1200">
              <a:latin typeface="ＭＳ Ｐゴシック" panose="020B0600070205080204" pitchFamily="50" charset="-128"/>
              <a:ea typeface="ＭＳ Ｐゴシック" panose="020B0600070205080204" pitchFamily="50" charset="-128"/>
            </a:rPr>
            <a:t>円となり、前年度比</a:t>
          </a:r>
          <a:r>
            <a:rPr kumimoji="1" lang="en-US" altLang="ja-JP" sz="1200">
              <a:latin typeface="ＭＳ Ｐゴシック" panose="020B0600070205080204" pitchFamily="50" charset="-128"/>
              <a:ea typeface="ＭＳ Ｐゴシック" panose="020B0600070205080204" pitchFamily="50" charset="-128"/>
            </a:rPr>
            <a:t>255</a:t>
          </a:r>
          <a:r>
            <a:rPr kumimoji="1" lang="ja-JP" altLang="en-US" sz="1200">
              <a:latin typeface="ＭＳ Ｐゴシック" panose="020B0600070205080204" pitchFamily="50" charset="-128"/>
              <a:ea typeface="ＭＳ Ｐゴシック" panose="020B0600070205080204" pitchFamily="50" charset="-128"/>
            </a:rPr>
            <a:t>円の減少となった。類似団体平均と比較し、</a:t>
          </a:r>
          <a:r>
            <a:rPr kumimoji="1" lang="en-US" altLang="ja-JP" sz="1200">
              <a:latin typeface="ＭＳ Ｐゴシック" panose="020B0600070205080204" pitchFamily="50" charset="-128"/>
              <a:ea typeface="ＭＳ Ｐゴシック" panose="020B0600070205080204" pitchFamily="50" charset="-128"/>
            </a:rPr>
            <a:t>19,533</a:t>
          </a:r>
          <a:r>
            <a:rPr kumimoji="1" lang="ja-JP" altLang="en-US" sz="1200">
              <a:latin typeface="ＭＳ Ｐゴシック" panose="020B0600070205080204" pitchFamily="50" charset="-128"/>
              <a:ea typeface="ＭＳ Ｐゴシック" panose="020B0600070205080204" pitchFamily="50" charset="-128"/>
            </a:rPr>
            <a:t>円下回っている状況である。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職員数の減及び新陳代謝により人件費が減少したことが当該数値が減少となった主な原因である。今後さらに施設管理に係る委託内容の見直しや事務の効率化を推進し、行政コストの低減を図る。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21761</xdr:rowOff>
    </xdr:from>
    <xdr:to>
      <xdr:col>23</xdr:col>
      <xdr:colOff>133350</xdr:colOff>
      <xdr:row>80</xdr:row>
      <xdr:rowOff>22640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37761"/>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22640</xdr:rowOff>
    </xdr:from>
    <xdr:to>
      <xdr:col>19</xdr:col>
      <xdr:colOff>133350</xdr:colOff>
      <xdr:row>80</xdr:row>
      <xdr:rowOff>23940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38640"/>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23333</xdr:rowOff>
    </xdr:from>
    <xdr:to>
      <xdr:col>15</xdr:col>
      <xdr:colOff>82550</xdr:colOff>
      <xdr:row>80</xdr:row>
      <xdr:rowOff>23940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39333"/>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23333</xdr:rowOff>
    </xdr:from>
    <xdr:to>
      <xdr:col>11</xdr:col>
      <xdr:colOff>31750</xdr:colOff>
      <xdr:row>80</xdr:row>
      <xdr:rowOff>27245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39333"/>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142411</xdr:rowOff>
    </xdr:from>
    <xdr:to>
      <xdr:col>23</xdr:col>
      <xdr:colOff>184150</xdr:colOff>
      <xdr:row>80</xdr:row>
      <xdr:rowOff>72561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63688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0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143290</xdr:rowOff>
    </xdr:from>
    <xdr:to>
      <xdr:col>19</xdr:col>
      <xdr:colOff>184150</xdr:colOff>
      <xdr:row>80</xdr:row>
      <xdr:rowOff>73440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144590</xdr:rowOff>
    </xdr:from>
    <xdr:to>
      <xdr:col>15</xdr:col>
      <xdr:colOff>133350</xdr:colOff>
      <xdr:row>80</xdr:row>
      <xdr:rowOff>74740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84917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143983</xdr:rowOff>
    </xdr:from>
    <xdr:to>
      <xdr:col>11</xdr:col>
      <xdr:colOff>82550</xdr:colOff>
      <xdr:row>80</xdr:row>
      <xdr:rowOff>74133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84310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5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147895</xdr:rowOff>
    </xdr:from>
    <xdr:to>
      <xdr:col>7</xdr:col>
      <xdr:colOff>31750</xdr:colOff>
      <xdr:row>80</xdr:row>
      <xdr:rowOff>78045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88222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6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a:t>
          </a:r>
          <a:r>
            <a:rPr kumimoji="1" lang="en-US" altLang="ja-JP" sz="1200">
              <a:latin typeface="ＭＳ Ｐゴシック" panose="020B0600070205080204" pitchFamily="50" charset="-128"/>
              <a:ea typeface="ＭＳ Ｐゴシック" panose="020B0600070205080204" pitchFamily="50" charset="-128"/>
            </a:rPr>
            <a:t>101.1</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ポイントの減少（改善）となったが、類似団体平均と比較し、</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ポイント上回っている状況である。また、全国の町村平均と比較しても、</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ポイント上回る結果となっている。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として職員構成（経験年数階層）の変動や職員の新陳代謝に起因する指数の増減がみられ、近年は減少傾向にある。しかしながら、類似団体及び全国の町村平均との差が認められるため、これからも国や県の給与制度の在り方、改正の動向等にも注視しながら、より適切な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43039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2886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83255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3020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83255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32455</xdr:rowOff>
    </xdr:from>
    <xdr:to>
      <xdr:col>73</xdr:col>
      <xdr:colOff>44450</xdr:colOff>
      <xdr:row>89</xdr:row>
      <xdr:rowOff>134055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118832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人当たりの職員数は、前年度から</a:t>
          </a:r>
          <a:r>
            <a:rPr kumimoji="1" lang="en-US" altLang="ja-JP" sz="1200">
              <a:latin typeface="ＭＳ Ｐゴシック" panose="020B0600070205080204" pitchFamily="50" charset="-128"/>
              <a:ea typeface="ＭＳ Ｐゴシック" panose="020B0600070205080204" pitchFamily="50" charset="-128"/>
            </a:rPr>
            <a:t>0.22</a:t>
          </a:r>
          <a:r>
            <a:rPr kumimoji="1" lang="ja-JP" altLang="en-US" sz="1200">
              <a:latin typeface="ＭＳ Ｐゴシック" panose="020B0600070205080204" pitchFamily="50" charset="-128"/>
              <a:ea typeface="ＭＳ Ｐゴシック" panose="020B0600070205080204" pitchFamily="50" charset="-128"/>
            </a:rPr>
            <a:t>人増加し、類似団体平均を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人上回る</a:t>
          </a:r>
          <a:r>
            <a:rPr kumimoji="1" lang="en-US" altLang="ja-JP" sz="1200">
              <a:latin typeface="ＭＳ Ｐゴシック" panose="020B0600070205080204" pitchFamily="50" charset="-128"/>
              <a:ea typeface="ＭＳ Ｐゴシック" panose="020B0600070205080204" pitchFamily="50" charset="-128"/>
            </a:rPr>
            <a:t>7.41</a:t>
          </a:r>
          <a:r>
            <a:rPr kumimoji="1" lang="ja-JP" altLang="en-US" sz="1200">
              <a:latin typeface="ＭＳ Ｐゴシック" panose="020B0600070205080204" pitchFamily="50" charset="-128"/>
              <a:ea typeface="ＭＳ Ｐゴシック" panose="020B0600070205080204" pitchFamily="50" charset="-128"/>
            </a:rPr>
            <a:t>人となっている。職員数は減少しているが、人口についても減少しているため、数値としては人口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人当たりの職員数が増加となってしまっている。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行政課題や行政ニーズが増大する中ではあるが、今後も民間委託の推進や事務事業の見直しなどにより、さらに簡素で効率的な組織体制の整備を図り、適正な定員管理を進めていく。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24584</xdr:rowOff>
    </xdr:from>
    <xdr:to>
      <xdr:col>81</xdr:col>
      <xdr:colOff>44450</xdr:colOff>
      <xdr:row>61</xdr:row>
      <xdr:rowOff>62502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3034"/>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24584</xdr:rowOff>
    </xdr:from>
    <xdr:to>
      <xdr:col>77</xdr:col>
      <xdr:colOff>44450</xdr:colOff>
      <xdr:row>61</xdr:row>
      <xdr:rowOff>55608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83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55608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37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45266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899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155229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145234</xdr:rowOff>
    </xdr:from>
    <xdr:to>
      <xdr:col>77</xdr:col>
      <xdr:colOff>95250</xdr:colOff>
      <xdr:row>61</xdr:row>
      <xdr:rowOff>75384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60161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4808</xdr:rowOff>
    </xdr:from>
    <xdr:to>
      <xdr:col>73</xdr:col>
      <xdr:colOff>44450</xdr:colOff>
      <xdr:row>61</xdr:row>
      <xdr:rowOff>106408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91185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152128</xdr:rowOff>
    </xdr:from>
    <xdr:to>
      <xdr:col>64</xdr:col>
      <xdr:colOff>152400</xdr:colOff>
      <xdr:row>61</xdr:row>
      <xdr:rowOff>82278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67055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％の増加（悪化）となった。類似団体平均と比較し、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地方債現在高が減少するも、単年度の元利償還金額が増加したこと等により数値が上昇した。また当該比率が比較的低かった平成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年度の数値が算定対象から除外されたため、数値が増加することとなった。単年度の財政運営に公債費が過度に影響を及ぼさないよう負担の平準化を図っていく。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40</xdr:row>
      <xdr:rowOff>11176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112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124714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147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39</xdr:row>
      <xdr:rowOff>28194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112776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ポイントの減少（改善）となった。類似団体平均と比較し、</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ポイント上回っているが年々乖離が減少している状況である。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財政調整基金などの充当可能基金の増加や建設地方債の新規発行抑制に伴う地方債現在高減少により、前年度を</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ポイント下回った。将来世代に過度な負担を残さないよう、適切に町債を活用し、地方債残高の総額抑制に努めていく。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75595</xdr:rowOff>
    </xdr:from>
    <xdr:to>
      <xdr:col>81</xdr:col>
      <xdr:colOff>44450</xdr:colOff>
      <xdr:row>17</xdr:row>
      <xdr:rowOff>40882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818795"/>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40882</xdr:rowOff>
    </xdr:from>
    <xdr:to>
      <xdr:col>77</xdr:col>
      <xdr:colOff>44450</xdr:colOff>
      <xdr:row>18</xdr:row>
      <xdr:rowOff>32597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55532"/>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32597</xdr:rowOff>
    </xdr:from>
    <xdr:to>
      <xdr:col>72</xdr:col>
      <xdr:colOff>203200</xdr:colOff>
      <xdr:row>18</xdr:row>
      <xdr:rowOff>82006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11869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82006</xdr:rowOff>
    </xdr:from>
    <xdr:to>
      <xdr:col>68</xdr:col>
      <xdr:colOff>152400</xdr:colOff>
      <xdr:row>18</xdr:row>
      <xdr:rowOff>142905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16810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24795</xdr:rowOff>
    </xdr:from>
    <xdr:to>
      <xdr:col>81</xdr:col>
      <xdr:colOff>95250</xdr:colOff>
      <xdr:row>16</xdr:row>
      <xdr:rowOff>126395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168322</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4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161532</xdr:rowOff>
    </xdr:from>
    <xdr:to>
      <xdr:col>77</xdr:col>
      <xdr:colOff>95250</xdr:colOff>
      <xdr:row>17</xdr:row>
      <xdr:rowOff>91682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76459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153247</xdr:rowOff>
    </xdr:from>
    <xdr:to>
      <xdr:col>73</xdr:col>
      <xdr:colOff>44450</xdr:colOff>
      <xdr:row>18</xdr:row>
      <xdr:rowOff>83397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68174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31206</xdr:rowOff>
    </xdr:from>
    <xdr:to>
      <xdr:col>68</xdr:col>
      <xdr:colOff>203200</xdr:colOff>
      <xdr:row>18</xdr:row>
      <xdr:rowOff>132806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117583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92105</xdr:rowOff>
    </xdr:from>
    <xdr:to>
      <xdr:col>64</xdr:col>
      <xdr:colOff>152400</xdr:colOff>
      <xdr:row>19</xdr:row>
      <xdr:rowOff>22255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1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7032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2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新規職員採用の抑制により、人件費の抑制に取り組んでいる。今年度は職員数の減員や退職金の特別負担金が減少となったことにより、前年度を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ポイント下回った。しかし依然として類似団体平均と比べて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当町は、保育園３園と学校給食センターを町直営で運営していることなどが人件費の比率を高める要因となっており、計画的な定員管理に基づき人件費の削減を今後も継続して推進する。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6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6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64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この減少の主な要因は施設の効用を維持するために必要となる点検等を物件費から維持補修費に計上したためである。今後さらに施設管理に係る委託の見直しや事務の効率化を推進し、行政コスト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9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4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163830</xdr:rowOff>
    </xdr:from>
    <xdr:to>
      <xdr:col>78</xdr:col>
      <xdr:colOff>120650</xdr:colOff>
      <xdr:row>14</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ポイント増加し、類似団体平均と比べて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これは介護給付・訓練等給付費等負担金や放課後児童健全育成委託料などの増加による。少子化の影響で子どもに係る経費は減少するも、高齢者割合が増加することで介護給付・訓練等給付費支給事業などの給付費の増加傾向が今後も続くものと予測されるため、予防対策の事業を拡充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その他は前年度から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ポイント上回った。</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これは主に下水道事業特別会計における繰出基準に基づく繰出金の増加が要因となっている。今後も、特別会計の歳入確保や経費の節減により一般会計の負担額を減らしていくよう努める。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99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758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758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136525</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9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これは主に小川地区衛生組合や比企広域市町村圏組合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への経常的な支出として計上する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の効果を検証し、廃止を含めた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見直しを行うことで経費抑制に努める。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809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臨時財政対策債の元金償還の増加が主な要因である。公債費の負担が非常に重いものになってきているため、地方債の発行を伴う新規建設事業を抑制するとともに、交付税算入率の高い地方債を活用しながら、引き続き町債の適切な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6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142239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公債費以外は前年度から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人件費が類似団体平均を上回っていることからも人件費の削減を重点課題とし、引き続きすべての経常経費の削減に努める。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03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21643</xdr:rowOff>
    </xdr:from>
    <xdr:to>
      <xdr:col>29</xdr:col>
      <xdr:colOff>127000</xdr:colOff>
      <xdr:row>17</xdr:row>
      <xdr:rowOff>41123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3918"/>
          <a:ext cx="6477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41123</xdr:rowOff>
    </xdr:from>
    <xdr:to>
      <xdr:col>26</xdr:col>
      <xdr:colOff>50800</xdr:colOff>
      <xdr:row>17</xdr:row>
      <xdr:rowOff>47050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3398"/>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31652</xdr:rowOff>
    </xdr:from>
    <xdr:to>
      <xdr:col>22</xdr:col>
      <xdr:colOff>114300</xdr:colOff>
      <xdr:row>17</xdr:row>
      <xdr:rowOff>47050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3927"/>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31652</xdr:rowOff>
    </xdr:from>
    <xdr:to>
      <xdr:col>18</xdr:col>
      <xdr:colOff>177800</xdr:colOff>
      <xdr:row>17</xdr:row>
      <xdr:rowOff>59280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3927"/>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142293</xdr:rowOff>
    </xdr:from>
    <xdr:to>
      <xdr:col>29</xdr:col>
      <xdr:colOff>177800</xdr:colOff>
      <xdr:row>17</xdr:row>
      <xdr:rowOff>72443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158820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161773</xdr:rowOff>
    </xdr:from>
    <xdr:to>
      <xdr:col>26</xdr:col>
      <xdr:colOff>101600</xdr:colOff>
      <xdr:row>17</xdr:row>
      <xdr:rowOff>91923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102100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167700</xdr:rowOff>
    </xdr:from>
    <xdr:to>
      <xdr:col>22</xdr:col>
      <xdr:colOff>165100</xdr:colOff>
      <xdr:row>17</xdr:row>
      <xdr:rowOff>97850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152302</xdr:rowOff>
    </xdr:from>
    <xdr:to>
      <xdr:col>19</xdr:col>
      <xdr:colOff>38100</xdr:colOff>
      <xdr:row>17</xdr:row>
      <xdr:rowOff>82452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92629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8480</xdr:rowOff>
    </xdr:from>
    <xdr:to>
      <xdr:col>15</xdr:col>
      <xdr:colOff>101600</xdr:colOff>
      <xdr:row>17</xdr:row>
      <xdr:rowOff>110080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120257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261939</xdr:rowOff>
    </xdr:from>
    <xdr:to>
      <xdr:col>29</xdr:col>
      <xdr:colOff>127000</xdr:colOff>
      <xdr:row>35</xdr:row>
      <xdr:rowOff>309521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2289"/>
          <a:ext cx="6477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309521</xdr:rowOff>
    </xdr:from>
    <xdr:to>
      <xdr:col>26</xdr:col>
      <xdr:colOff>50800</xdr:colOff>
      <xdr:row>35</xdr:row>
      <xdr:rowOff>310500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19871"/>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310500</xdr:rowOff>
    </xdr:from>
    <xdr:to>
      <xdr:col>22</xdr:col>
      <xdr:colOff>114300</xdr:colOff>
      <xdr:row>36</xdr:row>
      <xdr:rowOff>30923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20850"/>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30923</xdr:rowOff>
    </xdr:from>
    <xdr:to>
      <xdr:col>18</xdr:col>
      <xdr:colOff>177800</xdr:colOff>
      <xdr:row>36</xdr:row>
      <xdr:rowOff>167005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84173"/>
          <a:ext cx="698500" cy="13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211139</xdr:rowOff>
    </xdr:from>
    <xdr:to>
      <xdr:col>29</xdr:col>
      <xdr:colOff>177800</xdr:colOff>
      <xdr:row>35</xdr:row>
      <xdr:rowOff>312739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183216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258721</xdr:rowOff>
    </xdr:from>
    <xdr:to>
      <xdr:col>26</xdr:col>
      <xdr:colOff>101600</xdr:colOff>
      <xdr:row>36</xdr:row>
      <xdr:rowOff>17421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2198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259700</xdr:rowOff>
    </xdr:from>
    <xdr:to>
      <xdr:col>22</xdr:col>
      <xdr:colOff>165100</xdr:colOff>
      <xdr:row>36</xdr:row>
      <xdr:rowOff>18400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323023</xdr:rowOff>
    </xdr:from>
    <xdr:to>
      <xdr:col>19</xdr:col>
      <xdr:colOff>38100</xdr:colOff>
      <xdr:row>36</xdr:row>
      <xdr:rowOff>81723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66500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116205</xdr:rowOff>
    </xdr:from>
    <xdr:to>
      <xdr:col>15</xdr:col>
      <xdr:colOff>101600</xdr:colOff>
      <xdr:row>37</xdr:row>
      <xdr:rowOff>46355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31132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86599</xdr:rowOff>
    </xdr:from>
    <xdr:to>
      <xdr:col>24</xdr:col>
      <xdr:colOff>63500</xdr:colOff>
      <xdr:row>35</xdr:row>
      <xdr:rowOff>94568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7349"/>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76884</xdr:rowOff>
    </xdr:from>
    <xdr:to>
      <xdr:col>19</xdr:col>
      <xdr:colOff>177800</xdr:colOff>
      <xdr:row>35</xdr:row>
      <xdr:rowOff>94568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7634"/>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48848</xdr:rowOff>
    </xdr:from>
    <xdr:to>
      <xdr:col>15</xdr:col>
      <xdr:colOff>50800</xdr:colOff>
      <xdr:row>35</xdr:row>
      <xdr:rowOff>76884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49598"/>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48848</xdr:rowOff>
    </xdr:from>
    <xdr:to>
      <xdr:col>10</xdr:col>
      <xdr:colOff>114300</xdr:colOff>
      <xdr:row>35</xdr:row>
      <xdr:rowOff>66858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49598"/>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35799</xdr:rowOff>
    </xdr:from>
    <xdr:to>
      <xdr:col>24</xdr:col>
      <xdr:colOff>114300</xdr:colOff>
      <xdr:row>35</xdr:row>
      <xdr:rowOff>137399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58676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43768</xdr:rowOff>
    </xdr:from>
    <xdr:to>
      <xdr:col>20</xdr:col>
      <xdr:colOff>38100</xdr:colOff>
      <xdr:row>35</xdr:row>
      <xdr:rowOff>145368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161895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26084</xdr:rowOff>
    </xdr:from>
    <xdr:to>
      <xdr:col>15</xdr:col>
      <xdr:colOff>101600</xdr:colOff>
      <xdr:row>35</xdr:row>
      <xdr:rowOff>127684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144211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169498</xdr:rowOff>
    </xdr:from>
    <xdr:to>
      <xdr:col>10</xdr:col>
      <xdr:colOff>165100</xdr:colOff>
      <xdr:row>35</xdr:row>
      <xdr:rowOff>99648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116175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16058</xdr:rowOff>
    </xdr:from>
    <xdr:to>
      <xdr:col>6</xdr:col>
      <xdr:colOff>38100</xdr:colOff>
      <xdr:row>35</xdr:row>
      <xdr:rowOff>117658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134185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139050</xdr:rowOff>
    </xdr:from>
    <xdr:to>
      <xdr:col>24</xdr:col>
      <xdr:colOff>63500</xdr:colOff>
      <xdr:row>58</xdr:row>
      <xdr:rowOff>141856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83150"/>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134482</xdr:rowOff>
    </xdr:from>
    <xdr:to>
      <xdr:col>19</xdr:col>
      <xdr:colOff>177800</xdr:colOff>
      <xdr:row>58</xdr:row>
      <xdr:rowOff>139050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78582"/>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134482</xdr:rowOff>
    </xdr:from>
    <xdr:to>
      <xdr:col>15</xdr:col>
      <xdr:colOff>50800</xdr:colOff>
      <xdr:row>58</xdr:row>
      <xdr:rowOff>139089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78582"/>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135546</xdr:rowOff>
    </xdr:from>
    <xdr:to>
      <xdr:col>10</xdr:col>
      <xdr:colOff>114300</xdr:colOff>
      <xdr:row>58</xdr:row>
      <xdr:rowOff>139089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7964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91056</xdr:rowOff>
    </xdr:from>
    <xdr:to>
      <xdr:col>24</xdr:col>
      <xdr:colOff>114300</xdr:colOff>
      <xdr:row>59</xdr:row>
      <xdr:rowOff>21206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5983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88250</xdr:rowOff>
    </xdr:from>
    <xdr:to>
      <xdr:col>20</xdr:col>
      <xdr:colOff>38100</xdr:colOff>
      <xdr:row>59</xdr:row>
      <xdr:rowOff>18400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9527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83682</xdr:rowOff>
    </xdr:from>
    <xdr:to>
      <xdr:col>15</xdr:col>
      <xdr:colOff>101600</xdr:colOff>
      <xdr:row>59</xdr:row>
      <xdr:rowOff>13832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88289</xdr:rowOff>
    </xdr:from>
    <xdr:to>
      <xdr:col>10</xdr:col>
      <xdr:colOff>165100</xdr:colOff>
      <xdr:row>59</xdr:row>
      <xdr:rowOff>18439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3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9566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84746</xdr:rowOff>
    </xdr:from>
    <xdr:to>
      <xdr:col>6</xdr:col>
      <xdr:colOff>38100</xdr:colOff>
      <xdr:row>59</xdr:row>
      <xdr:rowOff>14896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6023</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85065</xdr:rowOff>
    </xdr:from>
    <xdr:to>
      <xdr:col>24</xdr:col>
      <xdr:colOff>63500</xdr:colOff>
      <xdr:row>79</xdr:row>
      <xdr:rowOff>1702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58165"/>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1702</xdr:rowOff>
    </xdr:from>
    <xdr:to>
      <xdr:col>19</xdr:col>
      <xdr:colOff>177800</xdr:colOff>
      <xdr:row>79</xdr:row>
      <xdr:rowOff>2463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462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171095</xdr:rowOff>
    </xdr:from>
    <xdr:to>
      <xdr:col>15</xdr:col>
      <xdr:colOff>50800</xdr:colOff>
      <xdr:row>79</xdr:row>
      <xdr:rowOff>2463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171095</xdr:rowOff>
    </xdr:from>
    <xdr:to>
      <xdr:col>10</xdr:col>
      <xdr:colOff>114300</xdr:colOff>
      <xdr:row>79</xdr:row>
      <xdr:rowOff>2463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34265</xdr:rowOff>
    </xdr:from>
    <xdr:to>
      <xdr:col>24</xdr:col>
      <xdr:colOff>114300</xdr:colOff>
      <xdr:row>78</xdr:row>
      <xdr:rowOff>135865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120642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122352</xdr:rowOff>
    </xdr:from>
    <xdr:to>
      <xdr:col>20</xdr:col>
      <xdr:colOff>38100</xdr:colOff>
      <xdr:row>79</xdr:row>
      <xdr:rowOff>52502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43629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588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123113</xdr:rowOff>
    </xdr:from>
    <xdr:to>
      <xdr:col>15</xdr:col>
      <xdr:colOff>101600</xdr:colOff>
      <xdr:row>79</xdr:row>
      <xdr:rowOff>53263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44390</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120295</xdr:rowOff>
    </xdr:from>
    <xdr:to>
      <xdr:col>10</xdr:col>
      <xdr:colOff>165100</xdr:colOff>
      <xdr:row>79</xdr:row>
      <xdr:rowOff>50445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41572</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58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123113</xdr:rowOff>
    </xdr:from>
    <xdr:to>
      <xdr:col>6</xdr:col>
      <xdr:colOff>38100</xdr:colOff>
      <xdr:row>79</xdr:row>
      <xdr:rowOff>53263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44390</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163513</xdr:rowOff>
    </xdr:from>
    <xdr:to>
      <xdr:col>24</xdr:col>
      <xdr:colOff>63500</xdr:colOff>
      <xdr:row>98</xdr:row>
      <xdr:rowOff>6369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94163"/>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163513</xdr:rowOff>
    </xdr:from>
    <xdr:to>
      <xdr:col>19</xdr:col>
      <xdr:colOff>177800</xdr:colOff>
      <xdr:row>98</xdr:row>
      <xdr:rowOff>769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94163"/>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769</xdr:rowOff>
    </xdr:from>
    <xdr:to>
      <xdr:col>15</xdr:col>
      <xdr:colOff>50800</xdr:colOff>
      <xdr:row>98</xdr:row>
      <xdr:rowOff>62052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02869"/>
          <a:ext cx="889000" cy="6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62052</xdr:rowOff>
    </xdr:from>
    <xdr:to>
      <xdr:col>10</xdr:col>
      <xdr:colOff>114300</xdr:colOff>
      <xdr:row>98</xdr:row>
      <xdr:rowOff>73330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6415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127019</xdr:rowOff>
    </xdr:from>
    <xdr:to>
      <xdr:col>24</xdr:col>
      <xdr:colOff>114300</xdr:colOff>
      <xdr:row>98</xdr:row>
      <xdr:rowOff>57169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105446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112713</xdr:rowOff>
    </xdr:from>
    <xdr:to>
      <xdr:col>20</xdr:col>
      <xdr:colOff>38100</xdr:colOff>
      <xdr:row>98</xdr:row>
      <xdr:rowOff>42863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33990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121419</xdr:rowOff>
    </xdr:from>
    <xdr:to>
      <xdr:col>15</xdr:col>
      <xdr:colOff>101600</xdr:colOff>
      <xdr:row>98</xdr:row>
      <xdr:rowOff>51569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42696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11252</xdr:rowOff>
    </xdr:from>
    <xdr:to>
      <xdr:col>10</xdr:col>
      <xdr:colOff>165100</xdr:colOff>
      <xdr:row>98</xdr:row>
      <xdr:rowOff>112852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103979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22530</xdr:rowOff>
    </xdr:from>
    <xdr:to>
      <xdr:col>6</xdr:col>
      <xdr:colOff>38100</xdr:colOff>
      <xdr:row>98</xdr:row>
      <xdr:rowOff>124130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115257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143445</xdr:rowOff>
    </xdr:from>
    <xdr:to>
      <xdr:col>55</xdr:col>
      <xdr:colOff>0</xdr:colOff>
      <xdr:row>36</xdr:row>
      <xdr:rowOff>156105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15645"/>
          <a:ext cx="8382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143445</xdr:rowOff>
    </xdr:from>
    <xdr:to>
      <xdr:col>50</xdr:col>
      <xdr:colOff>114300</xdr:colOff>
      <xdr:row>37</xdr:row>
      <xdr:rowOff>6274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15645"/>
          <a:ext cx="8890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155909</xdr:rowOff>
    </xdr:from>
    <xdr:to>
      <xdr:col>45</xdr:col>
      <xdr:colOff>177800</xdr:colOff>
      <xdr:row>37</xdr:row>
      <xdr:rowOff>6274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28109"/>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155909</xdr:rowOff>
    </xdr:from>
    <xdr:to>
      <xdr:col>41</xdr:col>
      <xdr:colOff>50800</xdr:colOff>
      <xdr:row>37</xdr:row>
      <xdr:rowOff>4369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28109"/>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105305</xdr:rowOff>
    </xdr:from>
    <xdr:to>
      <xdr:col>55</xdr:col>
      <xdr:colOff>50800</xdr:colOff>
      <xdr:row>37</xdr:row>
      <xdr:rowOff>35455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83732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92645</xdr:rowOff>
    </xdr:from>
    <xdr:to>
      <xdr:col>50</xdr:col>
      <xdr:colOff>165100</xdr:colOff>
      <xdr:row>37</xdr:row>
      <xdr:rowOff>22795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126924</xdr:rowOff>
    </xdr:from>
    <xdr:to>
      <xdr:col>46</xdr:col>
      <xdr:colOff>38100</xdr:colOff>
      <xdr:row>37</xdr:row>
      <xdr:rowOff>57074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48201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105109</xdr:rowOff>
    </xdr:from>
    <xdr:to>
      <xdr:col>41</xdr:col>
      <xdr:colOff>101600</xdr:colOff>
      <xdr:row>37</xdr:row>
      <xdr:rowOff>35259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51786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125019</xdr:rowOff>
    </xdr:from>
    <xdr:to>
      <xdr:col>36</xdr:col>
      <xdr:colOff>165100</xdr:colOff>
      <xdr:row>37</xdr:row>
      <xdr:rowOff>55169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46296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18527</xdr:rowOff>
    </xdr:from>
    <xdr:to>
      <xdr:col>55</xdr:col>
      <xdr:colOff>0</xdr:colOff>
      <xdr:row>58</xdr:row>
      <xdr:rowOff>86475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62627"/>
          <a:ext cx="838200" cy="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18527</xdr:rowOff>
    </xdr:from>
    <xdr:to>
      <xdr:col>50</xdr:col>
      <xdr:colOff>114300</xdr:colOff>
      <xdr:row>58</xdr:row>
      <xdr:rowOff>91930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62627"/>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52718</xdr:rowOff>
    </xdr:from>
    <xdr:to>
      <xdr:col>45</xdr:col>
      <xdr:colOff>177800</xdr:colOff>
      <xdr:row>58</xdr:row>
      <xdr:rowOff>91930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96818"/>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21918</xdr:rowOff>
    </xdr:from>
    <xdr:to>
      <xdr:col>41</xdr:col>
      <xdr:colOff>50800</xdr:colOff>
      <xdr:row>58</xdr:row>
      <xdr:rowOff>52718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23118"/>
          <a:ext cx="889000" cy="3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35675</xdr:rowOff>
    </xdr:from>
    <xdr:to>
      <xdr:col>55</xdr:col>
      <xdr:colOff>50800</xdr:colOff>
      <xdr:row>58</xdr:row>
      <xdr:rowOff>137275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122052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9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139177</xdr:rowOff>
    </xdr:from>
    <xdr:to>
      <xdr:col>50</xdr:col>
      <xdr:colOff>165100</xdr:colOff>
      <xdr:row>58</xdr:row>
      <xdr:rowOff>69327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60454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41130</xdr:rowOff>
    </xdr:from>
    <xdr:to>
      <xdr:col>46</xdr:col>
      <xdr:colOff>38100</xdr:colOff>
      <xdr:row>58</xdr:row>
      <xdr:rowOff>142730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1918</xdr:rowOff>
    </xdr:from>
    <xdr:to>
      <xdr:col>41</xdr:col>
      <xdr:colOff>101600</xdr:colOff>
      <xdr:row>58</xdr:row>
      <xdr:rowOff>103518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142568</xdr:rowOff>
    </xdr:from>
    <xdr:to>
      <xdr:col>36</xdr:col>
      <xdr:colOff>165100</xdr:colOff>
      <xdr:row>56</xdr:row>
      <xdr:rowOff>72718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89245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79404</xdr:rowOff>
    </xdr:from>
    <xdr:to>
      <xdr:col>55</xdr:col>
      <xdr:colOff>0</xdr:colOff>
      <xdr:row>79</xdr:row>
      <xdr:rowOff>97388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623954"/>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59461</xdr:rowOff>
    </xdr:from>
    <xdr:to>
      <xdr:col>50</xdr:col>
      <xdr:colOff>114300</xdr:colOff>
      <xdr:row>79</xdr:row>
      <xdr:rowOff>79404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04011"/>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127650</xdr:rowOff>
    </xdr:from>
    <xdr:to>
      <xdr:col>45</xdr:col>
      <xdr:colOff>177800</xdr:colOff>
      <xdr:row>79</xdr:row>
      <xdr:rowOff>59461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00750"/>
          <a:ext cx="889000" cy="10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2017</xdr:rowOff>
    </xdr:from>
    <xdr:to>
      <xdr:col>41</xdr:col>
      <xdr:colOff>50800</xdr:colOff>
      <xdr:row>78</xdr:row>
      <xdr:rowOff>127650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75117"/>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46588</xdr:rowOff>
    </xdr:from>
    <xdr:to>
      <xdr:col>55</xdr:col>
      <xdr:colOff>50800</xdr:colOff>
      <xdr:row>79</xdr:row>
      <xdr:rowOff>148188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132965</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28604</xdr:rowOff>
    </xdr:from>
    <xdr:to>
      <xdr:col>50</xdr:col>
      <xdr:colOff>165100</xdr:colOff>
      <xdr:row>79</xdr:row>
      <xdr:rowOff>130204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121331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6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8661</xdr:rowOff>
    </xdr:from>
    <xdr:to>
      <xdr:col>46</xdr:col>
      <xdr:colOff>38100</xdr:colOff>
      <xdr:row>79</xdr:row>
      <xdr:rowOff>110261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101388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76850</xdr:rowOff>
    </xdr:from>
    <xdr:to>
      <xdr:col>41</xdr:col>
      <xdr:colOff>101600</xdr:colOff>
      <xdr:row>79</xdr:row>
      <xdr:rowOff>7000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169577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122667</xdr:rowOff>
    </xdr:from>
    <xdr:to>
      <xdr:col>36</xdr:col>
      <xdr:colOff>165100</xdr:colOff>
      <xdr:row>78</xdr:row>
      <xdr:rowOff>52817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69344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9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99861</xdr:rowOff>
    </xdr:from>
    <xdr:to>
      <xdr:col>55</xdr:col>
      <xdr:colOff>0</xdr:colOff>
      <xdr:row>98</xdr:row>
      <xdr:rowOff>14402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30511"/>
          <a:ext cx="8382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99861</xdr:rowOff>
    </xdr:from>
    <xdr:to>
      <xdr:col>50</xdr:col>
      <xdr:colOff>114300</xdr:colOff>
      <xdr:row>98</xdr:row>
      <xdr:rowOff>86158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30511"/>
          <a:ext cx="889000" cy="1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86158</xdr:rowOff>
    </xdr:from>
    <xdr:to>
      <xdr:col>45</xdr:col>
      <xdr:colOff>177800</xdr:colOff>
      <xdr:row>98</xdr:row>
      <xdr:rowOff>142672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88258"/>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6477</xdr:rowOff>
    </xdr:from>
    <xdr:to>
      <xdr:col>41</xdr:col>
      <xdr:colOff>50800</xdr:colOff>
      <xdr:row>98</xdr:row>
      <xdr:rowOff>142672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65677"/>
          <a:ext cx="889000" cy="4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135052</xdr:rowOff>
    </xdr:from>
    <xdr:to>
      <xdr:col>55</xdr:col>
      <xdr:colOff>50800</xdr:colOff>
      <xdr:row>98</xdr:row>
      <xdr:rowOff>65202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113479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49061</xdr:rowOff>
    </xdr:from>
    <xdr:to>
      <xdr:col>50</xdr:col>
      <xdr:colOff>165100</xdr:colOff>
      <xdr:row>97</xdr:row>
      <xdr:rowOff>150661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35358</xdr:rowOff>
    </xdr:from>
    <xdr:to>
      <xdr:col>46</xdr:col>
      <xdr:colOff>38100</xdr:colOff>
      <xdr:row>98</xdr:row>
      <xdr:rowOff>136958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128085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91872</xdr:rowOff>
    </xdr:from>
    <xdr:to>
      <xdr:col>41</xdr:col>
      <xdr:colOff>101600</xdr:colOff>
      <xdr:row>99</xdr:row>
      <xdr:rowOff>22022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13149</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127127</xdr:rowOff>
    </xdr:from>
    <xdr:to>
      <xdr:col>36</xdr:col>
      <xdr:colOff>165100</xdr:colOff>
      <xdr:row>96</xdr:row>
      <xdr:rowOff>57277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73804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43799</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0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43799</xdr:rowOff>
    </xdr:from>
    <xdr:to>
      <xdr:col>76</xdr:col>
      <xdr:colOff>114300</xdr:colOff>
      <xdr:row>39</xdr:row>
      <xdr:rowOff>44313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3034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44313</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308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164449</xdr:rowOff>
    </xdr:from>
    <xdr:to>
      <xdr:col>76</xdr:col>
      <xdr:colOff>165100</xdr:colOff>
      <xdr:row>39</xdr:row>
      <xdr:rowOff>94599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85726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164963</xdr:rowOff>
    </xdr:from>
    <xdr:to>
      <xdr:col>72</xdr:col>
      <xdr:colOff>38100</xdr:colOff>
      <xdr:row>39</xdr:row>
      <xdr:rowOff>95113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86240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772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147498</xdr:rowOff>
    </xdr:from>
    <xdr:to>
      <xdr:col>85</xdr:col>
      <xdr:colOff>127000</xdr:colOff>
      <xdr:row>76</xdr:row>
      <xdr:rowOff>165684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77698"/>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165684</xdr:rowOff>
    </xdr:from>
    <xdr:to>
      <xdr:col>81</xdr:col>
      <xdr:colOff>50800</xdr:colOff>
      <xdr:row>77</xdr:row>
      <xdr:rowOff>11734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9588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11734</xdr:rowOff>
    </xdr:from>
    <xdr:to>
      <xdr:col>76</xdr:col>
      <xdr:colOff>114300</xdr:colOff>
      <xdr:row>77</xdr:row>
      <xdr:rowOff>29248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1338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29248</xdr:rowOff>
    </xdr:from>
    <xdr:to>
      <xdr:col>71</xdr:col>
      <xdr:colOff>177800</xdr:colOff>
      <xdr:row>77</xdr:row>
      <xdr:rowOff>60744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30898"/>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96698</xdr:rowOff>
    </xdr:from>
    <xdr:to>
      <xdr:col>85</xdr:col>
      <xdr:colOff>177800</xdr:colOff>
      <xdr:row>77</xdr:row>
      <xdr:rowOff>26848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119575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114884</xdr:rowOff>
    </xdr:from>
    <xdr:to>
      <xdr:col>81</xdr:col>
      <xdr:colOff>101600</xdr:colOff>
      <xdr:row>77</xdr:row>
      <xdr:rowOff>45034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36161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132384</xdr:rowOff>
    </xdr:from>
    <xdr:to>
      <xdr:col>76</xdr:col>
      <xdr:colOff>165100</xdr:colOff>
      <xdr:row>77</xdr:row>
      <xdr:rowOff>62534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53661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149898</xdr:rowOff>
    </xdr:from>
    <xdr:to>
      <xdr:col>72</xdr:col>
      <xdr:colOff>38100</xdr:colOff>
      <xdr:row>77</xdr:row>
      <xdr:rowOff>80048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71175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9944</xdr:rowOff>
    </xdr:from>
    <xdr:to>
      <xdr:col>67</xdr:col>
      <xdr:colOff>101600</xdr:colOff>
      <xdr:row>77</xdr:row>
      <xdr:rowOff>111544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102671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0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44132</xdr:rowOff>
    </xdr:from>
    <xdr:to>
      <xdr:col>85</xdr:col>
      <xdr:colOff>127000</xdr:colOff>
      <xdr:row>99</xdr:row>
      <xdr:rowOff>44227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7017682"/>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44227</xdr:rowOff>
    </xdr:from>
    <xdr:to>
      <xdr:col>81</xdr:col>
      <xdr:colOff>50800</xdr:colOff>
      <xdr:row>99</xdr:row>
      <xdr:rowOff>44269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1777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44269</xdr:rowOff>
    </xdr:from>
    <xdr:to>
      <xdr:col>76</xdr:col>
      <xdr:colOff>114300</xdr:colOff>
      <xdr:row>99</xdr:row>
      <xdr:rowOff>44352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1781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44352</xdr:rowOff>
    </xdr:from>
    <xdr:to>
      <xdr:col>71</xdr:col>
      <xdr:colOff>177800</xdr:colOff>
      <xdr:row>99</xdr:row>
      <xdr:rowOff>44357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1790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164782</xdr:rowOff>
    </xdr:from>
    <xdr:to>
      <xdr:col>85</xdr:col>
      <xdr:colOff>177800</xdr:colOff>
      <xdr:row>99</xdr:row>
      <xdr:rowOff>94932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164877</xdr:rowOff>
    </xdr:from>
    <xdr:to>
      <xdr:col>81</xdr:col>
      <xdr:colOff>101600</xdr:colOff>
      <xdr:row>99</xdr:row>
      <xdr:rowOff>95027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86154</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705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164919</xdr:rowOff>
    </xdr:from>
    <xdr:to>
      <xdr:col>76</xdr:col>
      <xdr:colOff>165100</xdr:colOff>
      <xdr:row>99</xdr:row>
      <xdr:rowOff>95069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86196</xdr:rowOff>
    </xdr:from>
    <xdr:ext cx="313932"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35333" y="1705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165002</xdr:rowOff>
    </xdr:from>
    <xdr:to>
      <xdr:col>72</xdr:col>
      <xdr:colOff>38100</xdr:colOff>
      <xdr:row>99</xdr:row>
      <xdr:rowOff>95152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86279</xdr:rowOff>
    </xdr:from>
    <xdr:ext cx="313932"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46333" y="17059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165007</xdr:rowOff>
    </xdr:from>
    <xdr:to>
      <xdr:col>67</xdr:col>
      <xdr:colOff>101600</xdr:colOff>
      <xdr:row>99</xdr:row>
      <xdr:rowOff>95157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86284</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7059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50122</xdr:rowOff>
    </xdr:from>
    <xdr:to>
      <xdr:col>116</xdr:col>
      <xdr:colOff>63500</xdr:colOff>
      <xdr:row>75</xdr:row>
      <xdr:rowOff>142933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08872"/>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137316</xdr:rowOff>
    </xdr:from>
    <xdr:to>
      <xdr:col>111</xdr:col>
      <xdr:colOff>177800</xdr:colOff>
      <xdr:row>75</xdr:row>
      <xdr:rowOff>142933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9606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111027</xdr:rowOff>
    </xdr:from>
    <xdr:to>
      <xdr:col>107</xdr:col>
      <xdr:colOff>50800</xdr:colOff>
      <xdr:row>75</xdr:row>
      <xdr:rowOff>137316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6977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111027</xdr:rowOff>
    </xdr:from>
    <xdr:to>
      <xdr:col>102</xdr:col>
      <xdr:colOff>114300</xdr:colOff>
      <xdr:row>75</xdr:row>
      <xdr:rowOff>155115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697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170772</xdr:rowOff>
    </xdr:from>
    <xdr:to>
      <xdr:col>116</xdr:col>
      <xdr:colOff>114300</xdr:colOff>
      <xdr:row>75</xdr:row>
      <xdr:rowOff>100922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22199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92133</xdr:rowOff>
    </xdr:from>
    <xdr:to>
      <xdr:col>112</xdr:col>
      <xdr:colOff>38100</xdr:colOff>
      <xdr:row>76</xdr:row>
      <xdr:rowOff>22284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50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86516</xdr:rowOff>
    </xdr:from>
    <xdr:to>
      <xdr:col>107</xdr:col>
      <xdr:colOff>101600</xdr:colOff>
      <xdr:row>76</xdr:row>
      <xdr:rowOff>16666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7793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60227</xdr:rowOff>
    </xdr:from>
    <xdr:to>
      <xdr:col>102</xdr:col>
      <xdr:colOff>165100</xdr:colOff>
      <xdr:row>75</xdr:row>
      <xdr:rowOff>161827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152954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1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104314</xdr:rowOff>
    </xdr:from>
    <xdr:to>
      <xdr:col>98</xdr:col>
      <xdr:colOff>38100</xdr:colOff>
      <xdr:row>76</xdr:row>
      <xdr:rowOff>34463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63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8,801</a:t>
          </a:r>
          <a:r>
            <a:rPr kumimoji="1" lang="ja-JP" altLang="en-US" sz="1300">
              <a:latin typeface="ＭＳ Ｐゴシック" panose="020B0600070205080204" pitchFamily="50" charset="-128"/>
              <a:ea typeface="ＭＳ Ｐゴシック" panose="020B0600070205080204" pitchFamily="50" charset="-128"/>
            </a:rPr>
            <a:t>円となり、前年度と比べて住民一人当たり</a:t>
          </a:r>
          <a:r>
            <a:rPr kumimoji="1" lang="en-US" altLang="ja-JP" sz="1300">
              <a:latin typeface="ＭＳ Ｐゴシック" panose="020B0600070205080204" pitchFamily="50" charset="-128"/>
              <a:ea typeface="ＭＳ Ｐゴシック" panose="020B0600070205080204" pitchFamily="50" charset="-128"/>
            </a:rPr>
            <a:t>5,754</a:t>
          </a:r>
          <a:r>
            <a:rPr kumimoji="1" lang="ja-JP" altLang="en-US" sz="1300">
              <a:latin typeface="ＭＳ Ｐゴシック" panose="020B0600070205080204" pitchFamily="50" charset="-128"/>
              <a:ea typeface="ＭＳ Ｐゴシック" panose="020B0600070205080204" pitchFamily="50" charset="-128"/>
            </a:rPr>
            <a:t>円減となった。このうち類似団体平均を大きく上回っている項目は人件費で、住民一人当たり</a:t>
          </a:r>
          <a:r>
            <a:rPr kumimoji="1" lang="en-US" altLang="ja-JP" sz="1300">
              <a:latin typeface="ＭＳ Ｐゴシック" panose="020B0600070205080204" pitchFamily="50" charset="-128"/>
              <a:ea typeface="ＭＳ Ｐゴシック" panose="020B0600070205080204" pitchFamily="50" charset="-128"/>
            </a:rPr>
            <a:t>62,252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円の増となり、引き続き類似団体平均と比較し高い水準にあることから、適切な定員管理に努めていく。</a:t>
          </a:r>
        </a:p>
        <a:p>
          <a:r>
            <a:rPr kumimoji="1" lang="ja-JP" altLang="en-US" sz="1300">
              <a:latin typeface="ＭＳ Ｐゴシック" panose="020B0600070205080204" pitchFamily="50" charset="-128"/>
              <a:ea typeface="ＭＳ Ｐゴシック" panose="020B0600070205080204" pitchFamily="50" charset="-128"/>
            </a:rPr>
            <a:t>また、普通建設事業費の新規整備が減少傾向であり、ハード面において新たな投資ができていないことを意味している。施設の老朽化対策等を行う際は事業経費の節減に努めるとともに、有利な財源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168656</xdr:rowOff>
    </xdr:from>
    <xdr:to>
      <xdr:col>24</xdr:col>
      <xdr:colOff>63500</xdr:colOff>
      <xdr:row>34</xdr:row>
      <xdr:rowOff>170180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79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35</xdr:row>
      <xdr:rowOff>18161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948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79121</xdr:rowOff>
    </xdr:from>
    <xdr:to>
      <xdr:col>15</xdr:col>
      <xdr:colOff>50800</xdr:colOff>
      <xdr:row>35</xdr:row>
      <xdr:rowOff>18161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8421"/>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79121</xdr:rowOff>
    </xdr:from>
    <xdr:to>
      <xdr:col>10</xdr:col>
      <xdr:colOff>114300</xdr:colOff>
      <xdr:row>34</xdr:row>
      <xdr:rowOff>144653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842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117856</xdr:rowOff>
    </xdr:from>
    <xdr:to>
      <xdr:col>24</xdr:col>
      <xdr:colOff>114300</xdr:colOff>
      <xdr:row>35</xdr:row>
      <xdr:rowOff>48006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140733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138811</xdr:rowOff>
    </xdr:from>
    <xdr:to>
      <xdr:col>15</xdr:col>
      <xdr:colOff>101600</xdr:colOff>
      <xdr:row>35</xdr:row>
      <xdr:rowOff>68961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85488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28321</xdr:rowOff>
    </xdr:from>
    <xdr:to>
      <xdr:col>10</xdr:col>
      <xdr:colOff>165100</xdr:colOff>
      <xdr:row>34</xdr:row>
      <xdr:rowOff>129921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146448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93853</xdr:rowOff>
    </xdr:from>
    <xdr:to>
      <xdr:col>6</xdr:col>
      <xdr:colOff>38100</xdr:colOff>
      <xdr:row>35</xdr:row>
      <xdr:rowOff>24003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169928</xdr:rowOff>
    </xdr:from>
    <xdr:to>
      <xdr:col>24</xdr:col>
      <xdr:colOff>63500</xdr:colOff>
      <xdr:row>59</xdr:row>
      <xdr:rowOff>995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14028"/>
          <a:ext cx="8382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170451</xdr:rowOff>
    </xdr:from>
    <xdr:to>
      <xdr:col>19</xdr:col>
      <xdr:colOff>177800</xdr:colOff>
      <xdr:row>59</xdr:row>
      <xdr:rowOff>995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114551"/>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168997</xdr:rowOff>
    </xdr:from>
    <xdr:to>
      <xdr:col>15</xdr:col>
      <xdr:colOff>50800</xdr:colOff>
      <xdr:row>58</xdr:row>
      <xdr:rowOff>170451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1309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159630</xdr:rowOff>
    </xdr:from>
    <xdr:to>
      <xdr:col>10</xdr:col>
      <xdr:colOff>114300</xdr:colOff>
      <xdr:row>58</xdr:row>
      <xdr:rowOff>168997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03730"/>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119128</xdr:rowOff>
    </xdr:from>
    <xdr:to>
      <xdr:col>24</xdr:col>
      <xdr:colOff>114300</xdr:colOff>
      <xdr:row>59</xdr:row>
      <xdr:rowOff>49278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121645</xdr:rowOff>
    </xdr:from>
    <xdr:to>
      <xdr:col>20</xdr:col>
      <xdr:colOff>38100</xdr:colOff>
      <xdr:row>59</xdr:row>
      <xdr:rowOff>51795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42922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119651</xdr:rowOff>
    </xdr:from>
    <xdr:to>
      <xdr:col>15</xdr:col>
      <xdr:colOff>101600</xdr:colOff>
      <xdr:row>59</xdr:row>
      <xdr:rowOff>49801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40928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118197</xdr:rowOff>
    </xdr:from>
    <xdr:to>
      <xdr:col>10</xdr:col>
      <xdr:colOff>165100</xdr:colOff>
      <xdr:row>59</xdr:row>
      <xdr:rowOff>48347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39474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108830</xdr:rowOff>
    </xdr:from>
    <xdr:to>
      <xdr:col>6</xdr:col>
      <xdr:colOff>38100</xdr:colOff>
      <xdr:row>59</xdr:row>
      <xdr:rowOff>38980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30107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133517</xdr:rowOff>
    </xdr:from>
    <xdr:to>
      <xdr:col>24</xdr:col>
      <xdr:colOff>63500</xdr:colOff>
      <xdr:row>78</xdr:row>
      <xdr:rowOff>68159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35167"/>
          <a:ext cx="838200" cy="10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133517</xdr:rowOff>
    </xdr:from>
    <xdr:to>
      <xdr:col>19</xdr:col>
      <xdr:colOff>177800</xdr:colOff>
      <xdr:row>78</xdr:row>
      <xdr:rowOff>101916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5167"/>
          <a:ext cx="889000" cy="1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101916</xdr:rowOff>
    </xdr:from>
    <xdr:to>
      <xdr:col>15</xdr:col>
      <xdr:colOff>50800</xdr:colOff>
      <xdr:row>78</xdr:row>
      <xdr:rowOff>134486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75016"/>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133637</xdr:rowOff>
    </xdr:from>
    <xdr:to>
      <xdr:col>10</xdr:col>
      <xdr:colOff>114300</xdr:colOff>
      <xdr:row>78</xdr:row>
      <xdr:rowOff>134486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06737"/>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17359</xdr:rowOff>
    </xdr:from>
    <xdr:to>
      <xdr:col>24</xdr:col>
      <xdr:colOff>114300</xdr:colOff>
      <xdr:row>78</xdr:row>
      <xdr:rowOff>118959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82717</xdr:rowOff>
    </xdr:from>
    <xdr:to>
      <xdr:col>20</xdr:col>
      <xdr:colOff>38100</xdr:colOff>
      <xdr:row>78</xdr:row>
      <xdr:rowOff>12867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51116</xdr:rowOff>
    </xdr:from>
    <xdr:to>
      <xdr:col>15</xdr:col>
      <xdr:colOff>101600</xdr:colOff>
      <xdr:row>78</xdr:row>
      <xdr:rowOff>152716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143843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1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83686</xdr:rowOff>
    </xdr:from>
    <xdr:to>
      <xdr:col>10</xdr:col>
      <xdr:colOff>165100</xdr:colOff>
      <xdr:row>79</xdr:row>
      <xdr:rowOff>13836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82837</xdr:rowOff>
    </xdr:from>
    <xdr:to>
      <xdr:col>6</xdr:col>
      <xdr:colOff>38100</xdr:colOff>
      <xdr:row>79</xdr:row>
      <xdr:rowOff>12987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8206</xdr:rowOff>
    </xdr:from>
    <xdr:to>
      <xdr:col>24</xdr:col>
      <xdr:colOff>63500</xdr:colOff>
      <xdr:row>99</xdr:row>
      <xdr:rowOff>8418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81756"/>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8190</xdr:rowOff>
    </xdr:from>
    <xdr:to>
      <xdr:col>19</xdr:col>
      <xdr:colOff>177800</xdr:colOff>
      <xdr:row>99</xdr:row>
      <xdr:rowOff>8418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817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107451</xdr:rowOff>
    </xdr:from>
    <xdr:to>
      <xdr:col>15</xdr:col>
      <xdr:colOff>50800</xdr:colOff>
      <xdr:row>99</xdr:row>
      <xdr:rowOff>8190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09551"/>
          <a:ext cx="889000" cy="7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49174</xdr:rowOff>
    </xdr:from>
    <xdr:to>
      <xdr:col>10</xdr:col>
      <xdr:colOff>114300</xdr:colOff>
      <xdr:row>98</xdr:row>
      <xdr:rowOff>107451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51274"/>
          <a:ext cx="889000" cy="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128856</xdr:rowOff>
    </xdr:from>
    <xdr:to>
      <xdr:col>24</xdr:col>
      <xdr:colOff>114300</xdr:colOff>
      <xdr:row>99</xdr:row>
      <xdr:rowOff>59006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107283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129068</xdr:rowOff>
    </xdr:from>
    <xdr:to>
      <xdr:col>20</xdr:col>
      <xdr:colOff>38100</xdr:colOff>
      <xdr:row>99</xdr:row>
      <xdr:rowOff>59218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50345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128840</xdr:rowOff>
    </xdr:from>
    <xdr:to>
      <xdr:col>15</xdr:col>
      <xdr:colOff>101600</xdr:colOff>
      <xdr:row>99</xdr:row>
      <xdr:rowOff>58990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50117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56651</xdr:rowOff>
    </xdr:from>
    <xdr:to>
      <xdr:col>10</xdr:col>
      <xdr:colOff>165100</xdr:colOff>
      <xdr:row>98</xdr:row>
      <xdr:rowOff>158251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149378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5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169824</xdr:rowOff>
    </xdr:from>
    <xdr:to>
      <xdr:col>6</xdr:col>
      <xdr:colOff>38100</xdr:colOff>
      <xdr:row>98</xdr:row>
      <xdr:rowOff>99974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116501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24257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0966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23114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120269</xdr:rowOff>
    </xdr:from>
    <xdr:to>
      <xdr:col>45</xdr:col>
      <xdr:colOff>177800</xdr:colOff>
      <xdr:row>39</xdr:row>
      <xdr:rowOff>22733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3536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102362</xdr:rowOff>
    </xdr:from>
    <xdr:to>
      <xdr:col>41</xdr:col>
      <xdr:colOff>50800</xdr:colOff>
      <xdr:row>38</xdr:row>
      <xdr:rowOff>120269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1746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144907</xdr:rowOff>
    </xdr:from>
    <xdr:to>
      <xdr:col>55</xdr:col>
      <xdr:colOff>50800</xdr:colOff>
      <xdr:row>39</xdr:row>
      <xdr:rowOff>75057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59834</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74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143764</xdr:rowOff>
    </xdr:from>
    <xdr:to>
      <xdr:col>50</xdr:col>
      <xdr:colOff>165100</xdr:colOff>
      <xdr:row>39</xdr:row>
      <xdr:rowOff>73914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65041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143383</xdr:rowOff>
    </xdr:from>
    <xdr:to>
      <xdr:col>46</xdr:col>
      <xdr:colOff>38100</xdr:colOff>
      <xdr:row>39</xdr:row>
      <xdr:rowOff>73533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64660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69469</xdr:rowOff>
    </xdr:from>
    <xdr:to>
      <xdr:col>41</xdr:col>
      <xdr:colOff>101600</xdr:colOff>
      <xdr:row>38</xdr:row>
      <xdr:rowOff>171069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51562</xdr:rowOff>
    </xdr:from>
    <xdr:to>
      <xdr:col>36</xdr:col>
      <xdr:colOff>165100</xdr:colOff>
      <xdr:row>38</xdr:row>
      <xdr:rowOff>153162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144289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162413</xdr:rowOff>
    </xdr:from>
    <xdr:to>
      <xdr:col>55</xdr:col>
      <xdr:colOff>0</xdr:colOff>
      <xdr:row>58</xdr:row>
      <xdr:rowOff>165352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0651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162413</xdr:rowOff>
    </xdr:from>
    <xdr:to>
      <xdr:col>50</xdr:col>
      <xdr:colOff>114300</xdr:colOff>
      <xdr:row>58</xdr:row>
      <xdr:rowOff>162985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0651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162985</xdr:rowOff>
    </xdr:from>
    <xdr:to>
      <xdr:col>45</xdr:col>
      <xdr:colOff>177800</xdr:colOff>
      <xdr:row>59</xdr:row>
      <xdr:rowOff>7324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07085"/>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153465</xdr:rowOff>
    </xdr:from>
    <xdr:to>
      <xdr:col>41</xdr:col>
      <xdr:colOff>50800</xdr:colOff>
      <xdr:row>59</xdr:row>
      <xdr:rowOff>7324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756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114552</xdr:rowOff>
    </xdr:from>
    <xdr:to>
      <xdr:col>55</xdr:col>
      <xdr:colOff>50800</xdr:colOff>
      <xdr:row>59</xdr:row>
      <xdr:rowOff>44702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29479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111613</xdr:rowOff>
    </xdr:from>
    <xdr:to>
      <xdr:col>50</xdr:col>
      <xdr:colOff>165100</xdr:colOff>
      <xdr:row>59</xdr:row>
      <xdr:rowOff>41763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32890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4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112185</xdr:rowOff>
    </xdr:from>
    <xdr:to>
      <xdr:col>46</xdr:col>
      <xdr:colOff>38100</xdr:colOff>
      <xdr:row>59</xdr:row>
      <xdr:rowOff>42335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33462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127974</xdr:rowOff>
    </xdr:from>
    <xdr:to>
      <xdr:col>41</xdr:col>
      <xdr:colOff>101600</xdr:colOff>
      <xdr:row>59</xdr:row>
      <xdr:rowOff>58124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49251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102665</xdr:rowOff>
    </xdr:from>
    <xdr:to>
      <xdr:col>36</xdr:col>
      <xdr:colOff>165100</xdr:colOff>
      <xdr:row>59</xdr:row>
      <xdr:rowOff>32815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23942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140564</xdr:rowOff>
    </xdr:from>
    <xdr:to>
      <xdr:col>55</xdr:col>
      <xdr:colOff>0</xdr:colOff>
      <xdr:row>78</xdr:row>
      <xdr:rowOff>141987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13664"/>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141987</xdr:rowOff>
    </xdr:from>
    <xdr:to>
      <xdr:col>50</xdr:col>
      <xdr:colOff>114300</xdr:colOff>
      <xdr:row>78</xdr:row>
      <xdr:rowOff>148082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1508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136156</xdr:rowOff>
    </xdr:from>
    <xdr:to>
      <xdr:col>45</xdr:col>
      <xdr:colOff>177800</xdr:colOff>
      <xdr:row>78</xdr:row>
      <xdr:rowOff>148082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09256"/>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136156</xdr:rowOff>
    </xdr:from>
    <xdr:to>
      <xdr:col>41</xdr:col>
      <xdr:colOff>50800</xdr:colOff>
      <xdr:row>78</xdr:row>
      <xdr:rowOff>148946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9256"/>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89764</xdr:rowOff>
    </xdr:from>
    <xdr:to>
      <xdr:col>55</xdr:col>
      <xdr:colOff>50800</xdr:colOff>
      <xdr:row>79</xdr:row>
      <xdr:rowOff>19914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91187</xdr:rowOff>
    </xdr:from>
    <xdr:to>
      <xdr:col>50</xdr:col>
      <xdr:colOff>165100</xdr:colOff>
      <xdr:row>79</xdr:row>
      <xdr:rowOff>21337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12464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97282</xdr:rowOff>
    </xdr:from>
    <xdr:to>
      <xdr:col>46</xdr:col>
      <xdr:colOff>38100</xdr:colOff>
      <xdr:row>79</xdr:row>
      <xdr:rowOff>27432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18559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85356</xdr:rowOff>
    </xdr:from>
    <xdr:to>
      <xdr:col>41</xdr:col>
      <xdr:colOff>101600</xdr:colOff>
      <xdr:row>79</xdr:row>
      <xdr:rowOff>15506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6633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98146</xdr:rowOff>
    </xdr:from>
    <xdr:to>
      <xdr:col>36</xdr:col>
      <xdr:colOff>165100</xdr:colOff>
      <xdr:row>79</xdr:row>
      <xdr:rowOff>28296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19423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169168</xdr:rowOff>
    </xdr:from>
    <xdr:to>
      <xdr:col>55</xdr:col>
      <xdr:colOff>0</xdr:colOff>
      <xdr:row>98</xdr:row>
      <xdr:rowOff>9257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99818"/>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160393</xdr:rowOff>
    </xdr:from>
    <xdr:to>
      <xdr:col>50</xdr:col>
      <xdr:colOff>114300</xdr:colOff>
      <xdr:row>98</xdr:row>
      <xdr:rowOff>9257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91043"/>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160393</xdr:rowOff>
    </xdr:from>
    <xdr:to>
      <xdr:col>45</xdr:col>
      <xdr:colOff>177800</xdr:colOff>
      <xdr:row>98</xdr:row>
      <xdr:rowOff>14384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91043"/>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128946</xdr:rowOff>
    </xdr:from>
    <xdr:to>
      <xdr:col>41</xdr:col>
      <xdr:colOff>50800</xdr:colOff>
      <xdr:row>98</xdr:row>
      <xdr:rowOff>14384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59596"/>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118368</xdr:rowOff>
    </xdr:from>
    <xdr:to>
      <xdr:col>55</xdr:col>
      <xdr:colOff>50800</xdr:colOff>
      <xdr:row>98</xdr:row>
      <xdr:rowOff>48518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96795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129907</xdr:rowOff>
    </xdr:from>
    <xdr:to>
      <xdr:col>50</xdr:col>
      <xdr:colOff>165100</xdr:colOff>
      <xdr:row>98</xdr:row>
      <xdr:rowOff>60057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51184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109593</xdr:rowOff>
    </xdr:from>
    <xdr:to>
      <xdr:col>46</xdr:col>
      <xdr:colOff>38100</xdr:colOff>
      <xdr:row>98</xdr:row>
      <xdr:rowOff>39743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30870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135034</xdr:rowOff>
    </xdr:from>
    <xdr:to>
      <xdr:col>41</xdr:col>
      <xdr:colOff>101600</xdr:colOff>
      <xdr:row>98</xdr:row>
      <xdr:rowOff>65184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56311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78146</xdr:rowOff>
    </xdr:from>
    <xdr:to>
      <xdr:col>36</xdr:col>
      <xdr:colOff>165100</xdr:colOff>
      <xdr:row>98</xdr:row>
      <xdr:rowOff>8296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170873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74252</xdr:rowOff>
    </xdr:from>
    <xdr:to>
      <xdr:col>85</xdr:col>
      <xdr:colOff>127000</xdr:colOff>
      <xdr:row>36</xdr:row>
      <xdr:rowOff>84173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46452"/>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84173</xdr:rowOff>
    </xdr:from>
    <xdr:to>
      <xdr:col>81</xdr:col>
      <xdr:colOff>50800</xdr:colOff>
      <xdr:row>36</xdr:row>
      <xdr:rowOff>98529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5637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97637</xdr:rowOff>
    </xdr:from>
    <xdr:to>
      <xdr:col>76</xdr:col>
      <xdr:colOff>114300</xdr:colOff>
      <xdr:row>36</xdr:row>
      <xdr:rowOff>98529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6983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80538</xdr:rowOff>
    </xdr:from>
    <xdr:to>
      <xdr:col>71</xdr:col>
      <xdr:colOff>177800</xdr:colOff>
      <xdr:row>36</xdr:row>
      <xdr:rowOff>97637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81288"/>
          <a:ext cx="889000" cy="1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23452</xdr:rowOff>
    </xdr:from>
    <xdr:to>
      <xdr:col>85</xdr:col>
      <xdr:colOff>177800</xdr:colOff>
      <xdr:row>36</xdr:row>
      <xdr:rowOff>125052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46329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33373</xdr:rowOff>
    </xdr:from>
    <xdr:to>
      <xdr:col>81</xdr:col>
      <xdr:colOff>101600</xdr:colOff>
      <xdr:row>36</xdr:row>
      <xdr:rowOff>134973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151500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47729</xdr:rowOff>
    </xdr:from>
    <xdr:to>
      <xdr:col>76</xdr:col>
      <xdr:colOff>165100</xdr:colOff>
      <xdr:row>36</xdr:row>
      <xdr:rowOff>149329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46837</xdr:rowOff>
    </xdr:from>
    <xdr:to>
      <xdr:col>72</xdr:col>
      <xdr:colOff>38100</xdr:colOff>
      <xdr:row>36</xdr:row>
      <xdr:rowOff>148437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164964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29738</xdr:rowOff>
    </xdr:from>
    <xdr:to>
      <xdr:col>67</xdr:col>
      <xdr:colOff>101600</xdr:colOff>
      <xdr:row>35</xdr:row>
      <xdr:rowOff>131338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147865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73533</xdr:rowOff>
    </xdr:from>
    <xdr:to>
      <xdr:col>85</xdr:col>
      <xdr:colOff>127000</xdr:colOff>
      <xdr:row>59</xdr:row>
      <xdr:rowOff>84100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189083"/>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73533</xdr:rowOff>
    </xdr:from>
    <xdr:to>
      <xdr:col>81</xdr:col>
      <xdr:colOff>50800</xdr:colOff>
      <xdr:row>59</xdr:row>
      <xdr:rowOff>73901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18908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19241</xdr:rowOff>
    </xdr:from>
    <xdr:to>
      <xdr:col>76</xdr:col>
      <xdr:colOff>114300</xdr:colOff>
      <xdr:row>59</xdr:row>
      <xdr:rowOff>73901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134791"/>
          <a:ext cx="889000" cy="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104305</xdr:rowOff>
    </xdr:from>
    <xdr:to>
      <xdr:col>71</xdr:col>
      <xdr:colOff>177800</xdr:colOff>
      <xdr:row>59</xdr:row>
      <xdr:rowOff>19241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76955"/>
          <a:ext cx="889000" cy="2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33300</xdr:rowOff>
    </xdr:from>
    <xdr:to>
      <xdr:col>85</xdr:col>
      <xdr:colOff>177800</xdr:colOff>
      <xdr:row>59</xdr:row>
      <xdr:rowOff>134900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119677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22733</xdr:rowOff>
    </xdr:from>
    <xdr:to>
      <xdr:col>81</xdr:col>
      <xdr:colOff>101600</xdr:colOff>
      <xdr:row>59</xdr:row>
      <xdr:rowOff>124333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1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115460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23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23101</xdr:rowOff>
    </xdr:from>
    <xdr:to>
      <xdr:col>76</xdr:col>
      <xdr:colOff>165100</xdr:colOff>
      <xdr:row>59</xdr:row>
      <xdr:rowOff>124701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115828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139891</xdr:rowOff>
    </xdr:from>
    <xdr:to>
      <xdr:col>72</xdr:col>
      <xdr:colOff>38100</xdr:colOff>
      <xdr:row>59</xdr:row>
      <xdr:rowOff>70041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61168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53505</xdr:rowOff>
    </xdr:from>
    <xdr:to>
      <xdr:col>67</xdr:col>
      <xdr:colOff>101600</xdr:colOff>
      <xdr:row>57</xdr:row>
      <xdr:rowOff>155105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182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6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43799</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8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43799</xdr:rowOff>
    </xdr:from>
    <xdr:to>
      <xdr:col>76</xdr:col>
      <xdr:colOff>114300</xdr:colOff>
      <xdr:row>79</xdr:row>
      <xdr:rowOff>44314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8349"/>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44314</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886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164449</xdr:rowOff>
    </xdr:from>
    <xdr:to>
      <xdr:col>76</xdr:col>
      <xdr:colOff>165100</xdr:colOff>
      <xdr:row>79</xdr:row>
      <xdr:rowOff>94599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85726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164964</xdr:rowOff>
    </xdr:from>
    <xdr:to>
      <xdr:col>72</xdr:col>
      <xdr:colOff>38100</xdr:colOff>
      <xdr:row>79</xdr:row>
      <xdr:rowOff>95114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86241</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30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147498</xdr:rowOff>
    </xdr:from>
    <xdr:to>
      <xdr:col>85</xdr:col>
      <xdr:colOff>127000</xdr:colOff>
      <xdr:row>96</xdr:row>
      <xdr:rowOff>165684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06698"/>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165684</xdr:rowOff>
    </xdr:from>
    <xdr:to>
      <xdr:col>81</xdr:col>
      <xdr:colOff>50800</xdr:colOff>
      <xdr:row>97</xdr:row>
      <xdr:rowOff>11734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2488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11734</xdr:rowOff>
    </xdr:from>
    <xdr:to>
      <xdr:col>76</xdr:col>
      <xdr:colOff>114300</xdr:colOff>
      <xdr:row>97</xdr:row>
      <xdr:rowOff>29248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4238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29248</xdr:rowOff>
    </xdr:from>
    <xdr:to>
      <xdr:col>71</xdr:col>
      <xdr:colOff>177800</xdr:colOff>
      <xdr:row>97</xdr:row>
      <xdr:rowOff>60744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59898"/>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96698</xdr:rowOff>
    </xdr:from>
    <xdr:to>
      <xdr:col>85</xdr:col>
      <xdr:colOff>177800</xdr:colOff>
      <xdr:row>97</xdr:row>
      <xdr:rowOff>26848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119575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114884</xdr:rowOff>
    </xdr:from>
    <xdr:to>
      <xdr:col>81</xdr:col>
      <xdr:colOff>101600</xdr:colOff>
      <xdr:row>97</xdr:row>
      <xdr:rowOff>45034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36161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132384</xdr:rowOff>
    </xdr:from>
    <xdr:to>
      <xdr:col>76</xdr:col>
      <xdr:colOff>165100</xdr:colOff>
      <xdr:row>97</xdr:row>
      <xdr:rowOff>62534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53661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149898</xdr:rowOff>
    </xdr:from>
    <xdr:to>
      <xdr:col>72</xdr:col>
      <xdr:colOff>38100</xdr:colOff>
      <xdr:row>97</xdr:row>
      <xdr:rowOff>80048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71175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9944</xdr:rowOff>
    </xdr:from>
    <xdr:to>
      <xdr:col>67</xdr:col>
      <xdr:colOff>101600</xdr:colOff>
      <xdr:row>97</xdr:row>
      <xdr:rowOff>111544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102671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目的別項目でみた前年度差が最も大きい項目は民生費で、前年度と比べて住民一人当たり</a:t>
          </a:r>
          <a:r>
            <a:rPr kumimoji="1" lang="en-US" altLang="ja-JP" sz="1300">
              <a:latin typeface="ＭＳ Ｐゴシック" panose="020B0600070205080204" pitchFamily="50" charset="-128"/>
              <a:ea typeface="ＭＳ Ｐゴシック" panose="020B0600070205080204" pitchFamily="50" charset="-128"/>
            </a:rPr>
            <a:t>9,746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％）減となっている。これは、子育て総合センター改修事業や臨時福祉給付金（経済対策分）の皆減等によるものである。</a:t>
          </a:r>
        </a:p>
        <a:p>
          <a:r>
            <a:rPr kumimoji="1" lang="ja-JP" altLang="en-US" sz="1300">
              <a:latin typeface="ＭＳ Ｐゴシック" panose="020B0600070205080204" pitchFamily="50" charset="-128"/>
              <a:ea typeface="ＭＳ Ｐゴシック" panose="020B0600070205080204" pitchFamily="50" charset="-128"/>
            </a:rPr>
            <a:t>土木費や教育費などは類似団体内順位では下位に位置しているが、今後、道路補修費用や学校施設の改修費用等が嵩むことで増加が見込まれる。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当町は、決算剰余金を財政調整基金に「直積み」しているため、実質単年度収支が計算上プラス</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黒字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を示しにくく、マイナス</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赤字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幅が大きくなる傾向がある。財政調整基金への直積み額加算後の額が連続してマイナス</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赤字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額とならないよう、適切な財政運営に努める。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ての会計において実質収支額がプラスとなっているが、多くの特別会計で一般会計から繰出金が支出されている状況である。介護保険及び後期高齢者医療保険については高齢化により繰出額の増加が見込まれることから介護予防や医療費の適正化を図り、一般会計へ過度な負担とならない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また、令和２年度から下水道事業会計及び農業集落排水事業会計を統合し、新たに企業会計として下水道事業会計を開始することを踏まえ、税財源に過度に依存しない財政運営を図る。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8926556</v>
      </c>
      <c r="BO4" s="430"/>
      <c r="BP4" s="430"/>
      <c r="BQ4" s="430"/>
      <c r="BR4" s="430"/>
      <c r="BS4" s="430"/>
      <c r="BT4" s="430"/>
      <c r="BU4" s="431"/>
      <c r="BV4" s="429">
        <v>9268054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3.4</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8695255</v>
      </c>
      <c r="BO5" s="467"/>
      <c r="BP5" s="467"/>
      <c r="BQ5" s="467"/>
      <c r="BR5" s="467"/>
      <c r="BS5" s="467"/>
      <c r="BT5" s="467"/>
      <c r="BU5" s="468"/>
      <c r="BV5" s="466">
        <v>9018992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91.8</v>
      </c>
      <c r="CU5" s="464"/>
      <c r="CV5" s="464"/>
      <c r="CW5" s="464"/>
      <c r="CX5" s="464"/>
      <c r="CY5" s="464"/>
      <c r="CZ5" s="464"/>
      <c r="DA5" s="465"/>
      <c r="DB5" s="463">
        <v>90.6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231301</v>
      </c>
      <c r="BO6" s="467"/>
      <c r="BP6" s="467"/>
      <c r="BQ6" s="467"/>
      <c r="BR6" s="467"/>
      <c r="BS6" s="467"/>
      <c r="BT6" s="467"/>
      <c r="BU6" s="468"/>
      <c r="BV6" s="466">
        <v>249062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v>
      </c>
      <c r="CU6" s="504"/>
      <c r="CV6" s="504"/>
      <c r="CW6" s="504"/>
      <c r="CX6" s="504"/>
      <c r="CY6" s="504"/>
      <c r="CZ6" s="504"/>
      <c r="DA6" s="505"/>
      <c r="DB6" s="503">
        <v>97.9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13948</v>
      </c>
      <c r="BO7" s="467"/>
      <c r="BP7" s="467"/>
      <c r="BQ7" s="467"/>
      <c r="BR7" s="467"/>
      <c r="BS7" s="467"/>
      <c r="BT7" s="467"/>
      <c r="BU7" s="468"/>
      <c r="BV7" s="466">
        <v>19108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6372695</v>
      </c>
      <c r="CU7" s="467"/>
      <c r="CV7" s="467"/>
      <c r="CW7" s="467"/>
      <c r="CX7" s="467"/>
      <c r="CY7" s="467"/>
      <c r="CZ7" s="467"/>
      <c r="DA7" s="468"/>
      <c r="DB7" s="466">
        <v>6275042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217353</v>
      </c>
      <c r="BO8" s="467"/>
      <c r="BP8" s="467"/>
      <c r="BQ8" s="467"/>
      <c r="BR8" s="467"/>
      <c r="BS8" s="467"/>
      <c r="BT8" s="467"/>
      <c r="BU8" s="468"/>
      <c r="BV8" s="466">
        <v>229954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0.69</v>
      </c>
      <c r="CU8" s="507"/>
      <c r="CV8" s="507"/>
      <c r="CW8" s="507"/>
      <c r="CX8" s="507"/>
      <c r="CY8" s="507"/>
      <c r="CZ8" s="507"/>
      <c r="DA8" s="508"/>
      <c r="DB8" s="506">
        <v>0.69</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31178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-12601</v>
      </c>
      <c r="BO9" s="467"/>
      <c r="BP9" s="467"/>
      <c r="BQ9" s="467"/>
      <c r="BR9" s="467"/>
      <c r="BS9" s="467"/>
      <c r="BT9" s="467"/>
      <c r="BU9" s="468"/>
      <c r="BV9" s="466">
        <v>-95463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v>
      </c>
      <c r="CU9" s="464"/>
      <c r="CV9" s="464"/>
      <c r="CW9" s="464"/>
      <c r="CX9" s="464"/>
      <c r="CY9" s="464"/>
      <c r="CZ9" s="464"/>
      <c r="DA9" s="465"/>
      <c r="DB9" s="463">
        <v>13.5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32913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474</v>
      </c>
      <c r="BO10" s="467"/>
      <c r="BP10" s="467"/>
      <c r="BQ10" s="467"/>
      <c r="BR10" s="467"/>
      <c r="BS10" s="467"/>
      <c r="BT10" s="467"/>
      <c r="BU10" s="468"/>
      <c r="BV10" s="466">
        <v>395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102</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30105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134662</v>
      </c>
      <c r="BO12" s="467"/>
      <c r="BP12" s="467"/>
      <c r="BQ12" s="467"/>
      <c r="BR12" s="467"/>
      <c r="BS12" s="467"/>
      <c r="BT12" s="467"/>
      <c r="BU12" s="468"/>
      <c r="BV12" s="466">
        <v>30130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29816</v>
      </c>
      <c r="S13" s="548"/>
      <c r="T13" s="548"/>
      <c r="U13" s="548"/>
      <c r="V13" s="549"/>
      <c r="W13" s="482" t="s">
        <v>138</v>
      </c>
      <c r="X13" s="483"/>
      <c r="Y13" s="483"/>
      <c r="Z13" s="483"/>
      <c r="AA13" s="483"/>
      <c r="AB13" s="473"/>
      <c r="AC13" s="517">
        <v>379</v>
      </c>
      <c r="AD13" s="518"/>
      <c r="AE13" s="518"/>
      <c r="AF13" s="518"/>
      <c r="AG13" s="557"/>
      <c r="AH13" s="517">
        <v>437</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-146789</v>
      </c>
      <c r="BO13" s="467"/>
      <c r="BP13" s="467"/>
      <c r="BQ13" s="467"/>
      <c r="BR13" s="467"/>
      <c r="BS13" s="467"/>
      <c r="BT13" s="467"/>
      <c r="BU13" s="468"/>
      <c r="BV13" s="466">
        <v>-125198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6.3</v>
      </c>
      <c r="CU13" s="464"/>
      <c r="CV13" s="464"/>
      <c r="CW13" s="464"/>
      <c r="CX13" s="464"/>
      <c r="CY13" s="464"/>
      <c r="CZ13" s="464"/>
      <c r="DA13" s="465"/>
      <c r="DB13" s="463">
        <v>5.7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30619</v>
      </c>
      <c r="S14" s="548"/>
      <c r="T14" s="548"/>
      <c r="U14" s="548"/>
      <c r="V14" s="549"/>
      <c r="W14" s="456"/>
      <c r="X14" s="457"/>
      <c r="Y14" s="457"/>
      <c r="Z14" s="457"/>
      <c r="AA14" s="457"/>
      <c r="AB14" s="446"/>
      <c r="AC14" s="550">
        <v>2.5</v>
      </c>
      <c r="AD14" s="551"/>
      <c r="AE14" s="551"/>
      <c r="AF14" s="551"/>
      <c r="AG14" s="552"/>
      <c r="AH14" s="550">
        <v>2.7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44</v>
      </c>
      <c r="CU14" s="562"/>
      <c r="CV14" s="562"/>
      <c r="CW14" s="562"/>
      <c r="CX14" s="562"/>
      <c r="CY14" s="562"/>
      <c r="CZ14" s="562"/>
      <c r="DA14" s="563"/>
      <c r="DB14" s="561">
        <v>55.9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30380</v>
      </c>
      <c r="S15" s="548"/>
      <c r="T15" s="548"/>
      <c r="U15" s="548"/>
      <c r="V15" s="549"/>
      <c r="W15" s="482" t="s">
        <v>145</v>
      </c>
      <c r="X15" s="483"/>
      <c r="Y15" s="483"/>
      <c r="Z15" s="483"/>
      <c r="AA15" s="483"/>
      <c r="AB15" s="473"/>
      <c r="AC15" s="517">
        <v>4592</v>
      </c>
      <c r="AD15" s="518"/>
      <c r="AE15" s="518"/>
      <c r="AF15" s="518"/>
      <c r="AG15" s="557"/>
      <c r="AH15" s="517">
        <v>4888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3407704</v>
      </c>
      <c r="BO15" s="430"/>
      <c r="BP15" s="430"/>
      <c r="BQ15" s="430"/>
      <c r="BR15" s="430"/>
      <c r="BS15" s="430"/>
      <c r="BT15" s="430"/>
      <c r="BU15" s="431"/>
      <c r="BV15" s="429">
        <v>3371272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30.4</v>
      </c>
      <c r="AD16" s="551"/>
      <c r="AE16" s="551"/>
      <c r="AF16" s="551"/>
      <c r="AG16" s="552"/>
      <c r="AH16" s="550">
        <v>30.7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4988725</v>
      </c>
      <c r="BO16" s="467"/>
      <c r="BP16" s="467"/>
      <c r="BQ16" s="467"/>
      <c r="BR16" s="467"/>
      <c r="BS16" s="467"/>
      <c r="BT16" s="467"/>
      <c r="BU16" s="468"/>
      <c r="BV16" s="466">
        <v>4898176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10132</v>
      </c>
      <c r="AD17" s="518"/>
      <c r="AE17" s="518"/>
      <c r="AF17" s="518"/>
      <c r="AG17" s="557"/>
      <c r="AH17" s="517">
        <v>10595</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4323039</v>
      </c>
      <c r="BO17" s="467"/>
      <c r="BP17" s="467"/>
      <c r="BQ17" s="467"/>
      <c r="BR17" s="467"/>
      <c r="BS17" s="467"/>
      <c r="BT17" s="467"/>
      <c r="BU17" s="468"/>
      <c r="BV17" s="466">
        <v>4282879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60.36</v>
      </c>
      <c r="M18" s="579"/>
      <c r="N18" s="579"/>
      <c r="O18" s="579"/>
      <c r="P18" s="579"/>
      <c r="Q18" s="579"/>
      <c r="R18" s="580"/>
      <c r="S18" s="580"/>
      <c r="T18" s="580"/>
      <c r="U18" s="580"/>
      <c r="V18" s="581"/>
      <c r="W18" s="484"/>
      <c r="X18" s="485"/>
      <c r="Y18" s="485"/>
      <c r="Z18" s="485"/>
      <c r="AA18" s="485"/>
      <c r="AB18" s="476"/>
      <c r="AC18" s="582">
        <v>67.099999999999994</v>
      </c>
      <c r="AD18" s="583"/>
      <c r="AE18" s="583"/>
      <c r="AF18" s="583"/>
      <c r="AG18" s="584"/>
      <c r="AH18" s="582">
        <v>66.599999999999994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5909180</v>
      </c>
      <c r="BO18" s="467"/>
      <c r="BP18" s="467"/>
      <c r="BQ18" s="467"/>
      <c r="BR18" s="467"/>
      <c r="BS18" s="467"/>
      <c r="BT18" s="467"/>
      <c r="BU18" s="468"/>
      <c r="BV18" s="466">
        <v>5760722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517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6988359</v>
      </c>
      <c r="BO19" s="467"/>
      <c r="BP19" s="467"/>
      <c r="BQ19" s="467"/>
      <c r="BR19" s="467"/>
      <c r="BS19" s="467"/>
      <c r="BT19" s="467"/>
      <c r="BU19" s="468"/>
      <c r="BV19" s="466">
        <v>7028640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12007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9577655</v>
      </c>
      <c r="BO23" s="467"/>
      <c r="BP23" s="467"/>
      <c r="BQ23" s="467"/>
      <c r="BR23" s="467"/>
      <c r="BS23" s="467"/>
      <c r="BT23" s="467"/>
      <c r="BU23" s="468"/>
      <c r="BV23" s="466">
        <v>9806313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6408</v>
      </c>
      <c r="R24" s="518"/>
      <c r="S24" s="518"/>
      <c r="T24" s="518"/>
      <c r="U24" s="518"/>
      <c r="V24" s="557"/>
      <c r="W24" s="616"/>
      <c r="X24" s="604"/>
      <c r="Y24" s="605"/>
      <c r="Z24" s="516" t="s">
        <v>169</v>
      </c>
      <c r="AA24" s="496"/>
      <c r="AB24" s="496"/>
      <c r="AC24" s="496"/>
      <c r="AD24" s="496"/>
      <c r="AE24" s="496"/>
      <c r="AF24" s="496"/>
      <c r="AG24" s="497"/>
      <c r="AH24" s="517">
        <v>220</v>
      </c>
      <c r="AI24" s="518"/>
      <c r="AJ24" s="518"/>
      <c r="AK24" s="518"/>
      <c r="AL24" s="557"/>
      <c r="AM24" s="517">
        <v>702020</v>
      </c>
      <c r="AN24" s="518"/>
      <c r="AO24" s="518"/>
      <c r="AP24" s="518"/>
      <c r="AQ24" s="518"/>
      <c r="AR24" s="557"/>
      <c r="AS24" s="517">
        <v>3191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4022592</v>
      </c>
      <c r="BO24" s="467"/>
      <c r="BP24" s="467"/>
      <c r="BQ24" s="467"/>
      <c r="BR24" s="467"/>
      <c r="BS24" s="467"/>
      <c r="BT24" s="467"/>
      <c r="BU24" s="468"/>
      <c r="BV24" s="466">
        <v>3940117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5814</v>
      </c>
      <c r="R25" s="518"/>
      <c r="S25" s="518"/>
      <c r="T25" s="518"/>
      <c r="U25" s="518"/>
      <c r="V25" s="557"/>
      <c r="W25" s="616"/>
      <c r="X25" s="604"/>
      <c r="Y25" s="605"/>
      <c r="Z25" s="516" t="s">
        <v>172</v>
      </c>
      <c r="AA25" s="496"/>
      <c r="AB25" s="496"/>
      <c r="AC25" s="496"/>
      <c r="AD25" s="496"/>
      <c r="AE25" s="496"/>
      <c r="AF25" s="496"/>
      <c r="AG25" s="497"/>
      <c r="AH25" s="517" t="s">
        <v>128</v>
      </c>
      <c r="AI25" s="518"/>
      <c r="AJ25" s="518"/>
      <c r="AK25" s="518"/>
      <c r="AL25" s="557"/>
      <c r="AM25" s="517" t="s">
        <v>128</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170211</v>
      </c>
      <c r="BO25" s="430"/>
      <c r="BP25" s="430"/>
      <c r="BQ25" s="430"/>
      <c r="BR25" s="430"/>
      <c r="BS25" s="430"/>
      <c r="BT25" s="430"/>
      <c r="BU25" s="431"/>
      <c r="BV25" s="429">
        <v>223904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5605</v>
      </c>
      <c r="R26" s="518"/>
      <c r="S26" s="518"/>
      <c r="T26" s="518"/>
      <c r="U26" s="518"/>
      <c r="V26" s="557"/>
      <c r="W26" s="616"/>
      <c r="X26" s="604"/>
      <c r="Y26" s="605"/>
      <c r="Z26" s="516" t="s">
        <v>176</v>
      </c>
      <c r="AA26" s="626"/>
      <c r="AB26" s="626"/>
      <c r="AC26" s="626"/>
      <c r="AD26" s="626"/>
      <c r="AE26" s="626"/>
      <c r="AF26" s="626"/>
      <c r="AG26" s="627"/>
      <c r="AH26" s="517">
        <v>19</v>
      </c>
      <c r="AI26" s="518"/>
      <c r="AJ26" s="518"/>
      <c r="AK26" s="518"/>
      <c r="AL26" s="557"/>
      <c r="AM26" s="517">
        <v>65037</v>
      </c>
      <c r="AN26" s="518"/>
      <c r="AO26" s="518"/>
      <c r="AP26" s="518"/>
      <c r="AQ26" s="518"/>
      <c r="AR26" s="557"/>
      <c r="AS26" s="517">
        <v>3423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3200</v>
      </c>
      <c r="R27" s="518"/>
      <c r="S27" s="518"/>
      <c r="T27" s="518"/>
      <c r="U27" s="518"/>
      <c r="V27" s="557"/>
      <c r="W27" s="616"/>
      <c r="X27" s="604"/>
      <c r="Y27" s="605"/>
      <c r="Z27" s="516" t="s">
        <v>179</v>
      </c>
      <c r="AA27" s="496"/>
      <c r="AB27" s="496"/>
      <c r="AC27" s="496"/>
      <c r="AD27" s="496"/>
      <c r="AE27" s="496"/>
      <c r="AF27" s="496"/>
      <c r="AG27" s="497"/>
      <c r="AH27" s="517">
        <v>3</v>
      </c>
      <c r="AI27" s="518"/>
      <c r="AJ27" s="518"/>
      <c r="AK27" s="518"/>
      <c r="AL27" s="557"/>
      <c r="AM27" s="517">
        <v>12438</v>
      </c>
      <c r="AN27" s="518"/>
      <c r="AO27" s="518"/>
      <c r="AP27" s="518"/>
      <c r="AQ27" s="518"/>
      <c r="AR27" s="557"/>
      <c r="AS27" s="517">
        <v>4146</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173</v>
      </c>
      <c r="BO27" s="640"/>
      <c r="BP27" s="640"/>
      <c r="BQ27" s="640"/>
      <c r="BR27" s="640"/>
      <c r="BS27" s="640"/>
      <c r="BT27" s="640"/>
      <c r="BU27" s="641"/>
      <c r="BV27" s="639" t="s">
        <v>173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2630</v>
      </c>
      <c r="R28" s="518"/>
      <c r="S28" s="518"/>
      <c r="T28" s="518"/>
      <c r="U28" s="518"/>
      <c r="V28" s="557"/>
      <c r="W28" s="616"/>
      <c r="X28" s="604"/>
      <c r="Y28" s="605"/>
      <c r="Z28" s="516" t="s">
        <v>182</v>
      </c>
      <c r="AA28" s="496"/>
      <c r="AB28" s="496"/>
      <c r="AC28" s="496"/>
      <c r="AD28" s="496"/>
      <c r="AE28" s="496"/>
      <c r="AF28" s="496"/>
      <c r="AG28" s="497"/>
      <c r="AH28" s="517" t="s">
        <v>173</v>
      </c>
      <c r="AI28" s="518"/>
      <c r="AJ28" s="518"/>
      <c r="AK28" s="518"/>
      <c r="AL28" s="557"/>
      <c r="AM28" s="517" t="s">
        <v>128</v>
      </c>
      <c r="AN28" s="518"/>
      <c r="AO28" s="518"/>
      <c r="AP28" s="518"/>
      <c r="AQ28" s="518"/>
      <c r="AR28" s="557"/>
      <c r="AS28" s="517" t="s">
        <v>173</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844687</v>
      </c>
      <c r="BO28" s="430"/>
      <c r="BP28" s="430"/>
      <c r="BQ28" s="430"/>
      <c r="BR28" s="430"/>
      <c r="BS28" s="430"/>
      <c r="BT28" s="430"/>
      <c r="BU28" s="431"/>
      <c r="BV28" s="429">
        <v>808875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14</v>
      </c>
      <c r="M29" s="518"/>
      <c r="N29" s="518"/>
      <c r="O29" s="518"/>
      <c r="P29" s="557"/>
      <c r="Q29" s="517">
        <v>2420</v>
      </c>
      <c r="R29" s="518"/>
      <c r="S29" s="518"/>
      <c r="T29" s="518"/>
      <c r="U29" s="518"/>
      <c r="V29" s="557"/>
      <c r="W29" s="617"/>
      <c r="X29" s="618"/>
      <c r="Y29" s="619"/>
      <c r="Z29" s="516" t="s">
        <v>185</v>
      </c>
      <c r="AA29" s="496"/>
      <c r="AB29" s="496"/>
      <c r="AC29" s="496"/>
      <c r="AD29" s="496"/>
      <c r="AE29" s="496"/>
      <c r="AF29" s="496"/>
      <c r="AG29" s="497"/>
      <c r="AH29" s="517">
        <v>223</v>
      </c>
      <c r="AI29" s="518"/>
      <c r="AJ29" s="518"/>
      <c r="AK29" s="518"/>
      <c r="AL29" s="557"/>
      <c r="AM29" s="517">
        <v>714458</v>
      </c>
      <c r="AN29" s="518"/>
      <c r="AO29" s="518"/>
      <c r="AP29" s="518"/>
      <c r="AQ29" s="518"/>
      <c r="AR29" s="557"/>
      <c r="AS29" s="517">
        <v>3204</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1976</v>
      </c>
      <c r="BO29" s="467"/>
      <c r="BP29" s="467"/>
      <c r="BQ29" s="467"/>
      <c r="BR29" s="467"/>
      <c r="BS29" s="467"/>
      <c r="BT29" s="467"/>
      <c r="BU29" s="468"/>
      <c r="BV29" s="466">
        <v>1976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101.1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151689</v>
      </c>
      <c r="BO30" s="640"/>
      <c r="BP30" s="640"/>
      <c r="BQ30" s="640"/>
      <c r="BR30" s="640"/>
      <c r="BS30" s="640"/>
      <c r="BT30" s="640"/>
      <c r="BU30" s="641"/>
      <c r="BV30" s="639">
        <v>152687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195</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194</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埼玉県後期高齢者医療広域連合一般会計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小川町文化協会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埼玉県後期高齢者医療広域連合特別会計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埼玉伝統工芸協会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埼玉県市町村総合事務組合一般会計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埼玉県市町村総合事務組合交通災害特別会計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比企広域市町村圏組合一般会計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比企広域市町村圏組合消防特別会計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比企広域市町村圏組合斎場及び霊きゅう自動車特別会計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比企広域市町村圏組合介護認定及び障害程度区分審査会特別会計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比企広域市町村圏組合公平委員会特別会計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ub5ThhEAwGWwn8KkxqP6uzXdf8KwtIRxzDQpuPMnCd7KmpB6OdElQtmLeGXi904NAmgRHjshykTt8GgF8cxxIg==" saltValue="mRq1D4CbmWXqv3nEJnyi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2" t="s">
        <v>561</v>
      </c>
      <c r="D34" s="1242"/>
      <c r="E34" s="1243"/>
      <c r="F34" s="32">
        <v>18.48</v>
      </c>
      <c r="G34" s="33">
        <v>17.98</v>
      </c>
      <c r="H34" s="33">
        <v>19.64</v>
      </c>
      <c r="I34" s="33">
        <v>20.53</v>
      </c>
      <c r="J34" s="34">
        <v>20.38</v>
      </c>
      <c r="K34" s="22"/>
      <c r="L34" s="22"/>
      <c r="M34" s="22"/>
      <c r="N34" s="22"/>
      <c r="O34" s="22"/>
      <c r="P34" s="22"/>
    </row>
    <row r="35" spans="1:16" ht="39" customHeight="1">
      <c r="A35" s="22"/>
      <c r="B35" s="35"/>
      <c r="C35" s="1236" t="s">
        <v>562</v>
      </c>
      <c r="D35" s="1237"/>
      <c r="E35" s="1238"/>
      <c r="F35" s="36">
        <v>6.25</v>
      </c>
      <c r="G35" s="37">
        <v>4.72</v>
      </c>
      <c r="H35" s="37">
        <v>5.16</v>
      </c>
      <c r="I35" s="37">
        <v>3.66</v>
      </c>
      <c r="J35" s="38">
        <v>3.41</v>
      </c>
      <c r="K35" s="22"/>
      <c r="L35" s="22"/>
      <c r="M35" s="22"/>
      <c r="N35" s="22"/>
      <c r="O35" s="22"/>
      <c r="P35" s="22"/>
    </row>
    <row r="36" spans="1:16" ht="39" customHeight="1">
      <c r="A36" s="22"/>
      <c r="B36" s="35"/>
      <c r="C36" s="1236" t="s">
        <v>563</v>
      </c>
      <c r="D36" s="1237"/>
      <c r="E36" s="1238"/>
      <c r="F36" s="36">
        <v>0.56999999999999995</v>
      </c>
      <c r="G36" s="37">
        <v>1.35</v>
      </c>
      <c r="H36" s="37">
        <v>1.94</v>
      </c>
      <c r="I36" s="37">
        <v>0.97</v>
      </c>
      <c r="J36" s="38">
        <v>1.89</v>
      </c>
      <c r="K36" s="22"/>
      <c r="L36" s="22"/>
      <c r="M36" s="22"/>
      <c r="N36" s="22"/>
      <c r="O36" s="22"/>
      <c r="P36" s="22"/>
    </row>
    <row r="37" spans="1:16" ht="39" customHeight="1">
      <c r="A37" s="22"/>
      <c r="B37" s="35"/>
      <c r="C37" s="1236" t="s">
        <v>564</v>
      </c>
      <c r="D37" s="1237"/>
      <c r="E37" s="1238"/>
      <c r="F37" s="36">
        <v>2.12</v>
      </c>
      <c r="G37" s="37">
        <v>3.15</v>
      </c>
      <c r="H37" s="37">
        <v>2.98</v>
      </c>
      <c r="I37" s="37">
        <v>2.46</v>
      </c>
      <c r="J37" s="38">
        <v>1.19</v>
      </c>
      <c r="K37" s="22"/>
      <c r="L37" s="22"/>
      <c r="M37" s="22"/>
      <c r="N37" s="22"/>
      <c r="O37" s="22"/>
      <c r="P37" s="22"/>
    </row>
    <row r="38" spans="1:16" ht="39" customHeight="1">
      <c r="A38" s="22"/>
      <c r="B38" s="35"/>
      <c r="C38" s="1236" t="s">
        <v>565</v>
      </c>
      <c r="D38" s="1237"/>
      <c r="E38" s="1238"/>
      <c r="F38" s="36">
        <v>0.57999999999999996</v>
      </c>
      <c r="G38" s="37">
        <v>0.73</v>
      </c>
      <c r="H38" s="37">
        <v>0.69</v>
      </c>
      <c r="I38" s="37">
        <v>0.41</v>
      </c>
      <c r="J38" s="38">
        <v>0.66</v>
      </c>
      <c r="K38" s="22"/>
      <c r="L38" s="22"/>
      <c r="M38" s="22"/>
      <c r="N38" s="22"/>
      <c r="O38" s="22"/>
      <c r="P38" s="22"/>
    </row>
    <row r="39" spans="1:16" ht="39" customHeight="1">
      <c r="A39" s="22"/>
      <c r="B39" s="35"/>
      <c r="C39" s="1236" t="s">
        <v>566</v>
      </c>
      <c r="D39" s="1237"/>
      <c r="E39" s="1238"/>
      <c r="F39" s="36">
        <v>0.01</v>
      </c>
      <c r="G39" s="37">
        <v>0.01</v>
      </c>
      <c r="H39" s="37">
        <v>0.1</v>
      </c>
      <c r="I39" s="37">
        <v>0.1</v>
      </c>
      <c r="J39" s="38">
        <v>0.11</v>
      </c>
      <c r="K39" s="22"/>
      <c r="L39" s="22"/>
      <c r="M39" s="22"/>
      <c r="N39" s="22"/>
      <c r="O39" s="22"/>
      <c r="P39" s="22"/>
    </row>
    <row r="40" spans="1:16" ht="39" customHeight="1">
      <c r="A40" s="22"/>
      <c r="B40" s="35"/>
      <c r="C40" s="1236" t="s">
        <v>567</v>
      </c>
      <c r="D40" s="1237"/>
      <c r="E40" s="1238"/>
      <c r="F40" s="36">
        <v>0.09</v>
      </c>
      <c r="G40" s="37">
        <v>0.14000000000000001</v>
      </c>
      <c r="H40" s="37">
        <v>0.13</v>
      </c>
      <c r="I40" s="37">
        <v>0.06</v>
      </c>
      <c r="J40" s="38">
        <v>7.0000000000000007E-2</v>
      </c>
      <c r="K40" s="22"/>
      <c r="L40" s="22"/>
      <c r="M40" s="22"/>
      <c r="N40" s="22"/>
      <c r="O40" s="22"/>
      <c r="P40" s="22"/>
    </row>
    <row r="41" spans="1:16" ht="39" customHeight="1">
      <c r="A41" s="22"/>
      <c r="B41" s="35"/>
      <c r="C41" s="1236"/>
      <c r="D41" s="1237"/>
      <c r="E41" s="1238"/>
      <c r="F41" s="36"/>
      <c r="G41" s="37"/>
      <c r="H41" s="37"/>
      <c r="I41" s="37"/>
      <c r="J41" s="38"/>
      <c r="K41" s="22"/>
      <c r="L41" s="22"/>
      <c r="M41" s="22"/>
      <c r="N41" s="22"/>
      <c r="O41" s="22"/>
      <c r="P41" s="22"/>
    </row>
    <row r="42" spans="1:16" ht="39" customHeight="1">
      <c r="A42" s="22"/>
      <c r="B42" s="39"/>
      <c r="C42" s="1236" t="s">
        <v>568</v>
      </c>
      <c r="D42" s="1237"/>
      <c r="E42" s="1238"/>
      <c r="F42" s="36" t="s">
        <v>509</v>
      </c>
      <c r="G42" s="37" t="s">
        <v>509</v>
      </c>
      <c r="H42" s="37" t="s">
        <v>509</v>
      </c>
      <c r="I42" s="37" t="s">
        <v>509</v>
      </c>
      <c r="J42" s="38" t="s">
        <v>509</v>
      </c>
      <c r="K42" s="22"/>
      <c r="L42" s="22"/>
      <c r="M42" s="22"/>
      <c r="N42" s="22"/>
      <c r="O42" s="22"/>
      <c r="P42" s="22"/>
    </row>
    <row r="43" spans="1:16" ht="39" customHeight="1" thickBot="1">
      <c r="A43" s="22"/>
      <c r="B43" s="40"/>
      <c r="C43" s="1239" t="s">
        <v>569</v>
      </c>
      <c r="D43" s="1240"/>
      <c r="E43" s="1241"/>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BnMsm4MTKGBSeH3OabG7NqopsBAIvQbvi0GSSmkHZ4MhXrAUmYls03IQOPAsRpY9k+1uwxn/BE+3JDmY62zHA==" saltValue="YNRemkuvzULMNcLoUw7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44" t="s">
        <v>11</v>
      </c>
      <c r="C45" s="1245"/>
      <c r="D45" s="58"/>
      <c r="E45" s="1250" t="s">
        <v>12</v>
      </c>
      <c r="F45" s="1250"/>
      <c r="G45" s="1250"/>
      <c r="H45" s="1250"/>
      <c r="I45" s="1250"/>
      <c r="J45" s="1251"/>
      <c r="K45" s="59">
        <v>829</v>
      </c>
      <c r="L45" s="60">
        <v>892</v>
      </c>
      <c r="M45" s="60">
        <v>923</v>
      </c>
      <c r="N45" s="60">
        <v>948</v>
      </c>
      <c r="O45" s="61">
        <v>975</v>
      </c>
      <c r="P45" s="48"/>
      <c r="Q45" s="48"/>
      <c r="R45" s="48"/>
      <c r="S45" s="48"/>
      <c r="T45" s="48"/>
      <c r="U45" s="48"/>
    </row>
    <row r="46" spans="1:21" ht="30.75" customHeight="1">
      <c r="A46" s="48"/>
      <c r="B46" s="1246"/>
      <c r="C46" s="1247"/>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c r="A47" s="48"/>
      <c r="B47" s="1246"/>
      <c r="C47" s="1247"/>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c r="A48" s="48"/>
      <c r="B48" s="1246"/>
      <c r="C48" s="1247"/>
      <c r="D48" s="62"/>
      <c r="E48" s="1252" t="s">
        <v>15</v>
      </c>
      <c r="F48" s="1252"/>
      <c r="G48" s="1252"/>
      <c r="H48" s="1252"/>
      <c r="I48" s="1252"/>
      <c r="J48" s="1253"/>
      <c r="K48" s="63">
        <v>198</v>
      </c>
      <c r="L48" s="64">
        <v>206</v>
      </c>
      <c r="M48" s="64">
        <v>193</v>
      </c>
      <c r="N48" s="64">
        <v>162</v>
      </c>
      <c r="O48" s="65">
        <v>198</v>
      </c>
      <c r="P48" s="48"/>
      <c r="Q48" s="48"/>
      <c r="R48" s="48"/>
      <c r="S48" s="48"/>
      <c r="T48" s="48"/>
      <c r="U48" s="48"/>
    </row>
    <row r="49" spans="1:21" ht="30.75" customHeight="1">
      <c r="A49" s="48"/>
      <c r="B49" s="1246"/>
      <c r="C49" s="1247"/>
      <c r="D49" s="62"/>
      <c r="E49" s="1252" t="s">
        <v>16</v>
      </c>
      <c r="F49" s="1252"/>
      <c r="G49" s="1252"/>
      <c r="H49" s="1252"/>
      <c r="I49" s="1252"/>
      <c r="J49" s="1253"/>
      <c r="K49" s="63">
        <v>42</v>
      </c>
      <c r="L49" s="64">
        <v>38</v>
      </c>
      <c r="M49" s="64">
        <v>36</v>
      </c>
      <c r="N49" s="64">
        <v>34</v>
      </c>
      <c r="O49" s="65">
        <v>35</v>
      </c>
      <c r="P49" s="48"/>
      <c r="Q49" s="48"/>
      <c r="R49" s="48"/>
      <c r="S49" s="48"/>
      <c r="T49" s="48"/>
      <c r="U49" s="48"/>
    </row>
    <row r="50" spans="1:21" ht="30.75" customHeight="1">
      <c r="A50" s="48"/>
      <c r="B50" s="1246"/>
      <c r="C50" s="1247"/>
      <c r="D50" s="62"/>
      <c r="E50" s="1252" t="s">
        <v>17</v>
      </c>
      <c r="F50" s="1252"/>
      <c r="G50" s="1252"/>
      <c r="H50" s="1252"/>
      <c r="I50" s="1252"/>
      <c r="J50" s="1253"/>
      <c r="K50" s="63" t="s">
        <v>509</v>
      </c>
      <c r="L50" s="64" t="s">
        <v>509</v>
      </c>
      <c r="M50" s="64" t="s">
        <v>509</v>
      </c>
      <c r="N50" s="64" t="s">
        <v>509</v>
      </c>
      <c r="O50" s="65" t="s">
        <v>509</v>
      </c>
      <c r="P50" s="48"/>
      <c r="Q50" s="48"/>
      <c r="R50" s="48"/>
      <c r="S50" s="48"/>
      <c r="T50" s="48"/>
      <c r="U50" s="48"/>
    </row>
    <row r="51" spans="1:21" ht="30.75" customHeight="1">
      <c r="A51" s="48"/>
      <c r="B51" s="1248"/>
      <c r="C51" s="1249"/>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c r="A52" s="48"/>
      <c r="B52" s="1254" t="s">
        <v>19</v>
      </c>
      <c r="C52" s="1255"/>
      <c r="D52" s="66"/>
      <c r="E52" s="1252" t="s">
        <v>20</v>
      </c>
      <c r="F52" s="1252"/>
      <c r="G52" s="1252"/>
      <c r="H52" s="1252"/>
      <c r="I52" s="1252"/>
      <c r="J52" s="1253"/>
      <c r="K52" s="63">
        <v>907</v>
      </c>
      <c r="L52" s="64">
        <v>846</v>
      </c>
      <c r="M52" s="64">
        <v>804</v>
      </c>
      <c r="N52" s="64">
        <v>802</v>
      </c>
      <c r="O52" s="65">
        <v>828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162</v>
      </c>
      <c r="L53" s="69">
        <v>290</v>
      </c>
      <c r="M53" s="69">
        <v>348</v>
      </c>
      <c r="N53" s="69">
        <v>342</v>
      </c>
      <c r="O53" s="70">
        <v>380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0" t="s">
        <v>25</v>
      </c>
      <c r="C57" s="1261"/>
      <c r="D57" s="1264" t="s">
        <v>26</v>
      </c>
      <c r="E57" s="1265"/>
      <c r="F57" s="1265"/>
      <c r="G57" s="1265"/>
      <c r="H57" s="1265"/>
      <c r="I57" s="1265"/>
      <c r="J57" s="1266"/>
      <c r="K57" s="82" t="s">
        <v>599</v>
      </c>
      <c r="L57" s="83" t="s">
        <v>599</v>
      </c>
      <c r="M57" s="83" t="s">
        <v>599</v>
      </c>
      <c r="N57" s="83" t="s">
        <v>599</v>
      </c>
      <c r="O57" s="84" t="s">
        <v>599</v>
      </c>
    </row>
    <row r="58" spans="1:21" ht="31.5" customHeight="1" thickBot="1">
      <c r="B58" s="1262"/>
      <c r="C58" s="1263"/>
      <c r="D58" s="1267" t="s">
        <v>27</v>
      </c>
      <c r="E58" s="1268"/>
      <c r="F58" s="1268"/>
      <c r="G58" s="1268"/>
      <c r="H58" s="1268"/>
      <c r="I58" s="1268"/>
      <c r="J58" s="1269"/>
      <c r="K58" s="85" t="s">
        <v>599</v>
      </c>
      <c r="L58" s="86" t="s">
        <v>599</v>
      </c>
      <c r="M58" s="86" t="s">
        <v>599</v>
      </c>
      <c r="N58" s="86" t="s">
        <v>599</v>
      </c>
      <c r="O58" s="87" t="s">
        <v>599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0+y/9CaIi790X9dR1FpSv6Mlg3kiGJT1ykFKFH6G8+VoJP4FoSrLDEh4HK/hbvtxSlPtZD2xoyloGyDVaiDlg==" saltValue="amILmYqLA7rlIyIGVf5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551</v>
      </c>
      <c r="J40" s="99" t="s">
        <v>552</v>
      </c>
      <c r="K40" s="99" t="s">
        <v>553</v>
      </c>
      <c r="L40" s="99" t="s">
        <v>554</v>
      </c>
      <c r="M40" s="100" t="s">
        <v>555</v>
      </c>
    </row>
    <row r="41" spans="2:13" ht="27.75" customHeight="1">
      <c r="B41" s="1270" t="s">
        <v>30</v>
      </c>
      <c r="C41" s="1271"/>
      <c r="D41" s="101"/>
      <c r="E41" s="1276" t="s">
        <v>31</v>
      </c>
      <c r="F41" s="1276"/>
      <c r="G41" s="1276"/>
      <c r="H41" s="1277"/>
      <c r="I41" s="102">
        <v>10125</v>
      </c>
      <c r="J41" s="103">
        <v>10096</v>
      </c>
      <c r="K41" s="103">
        <v>9888</v>
      </c>
      <c r="L41" s="103">
        <v>9806</v>
      </c>
      <c r="M41" s="104">
        <v>9578</v>
      </c>
    </row>
    <row r="42" spans="2:13" ht="27.75" customHeight="1">
      <c r="B42" s="1272"/>
      <c r="C42" s="1273"/>
      <c r="D42" s="105"/>
      <c r="E42" s="1278" t="s">
        <v>32</v>
      </c>
      <c r="F42" s="1278"/>
      <c r="G42" s="1278"/>
      <c r="H42" s="1279"/>
      <c r="I42" s="106" t="s">
        <v>509</v>
      </c>
      <c r="J42" s="107" t="s">
        <v>509</v>
      </c>
      <c r="K42" s="107" t="s">
        <v>509</v>
      </c>
      <c r="L42" s="107" t="s">
        <v>509</v>
      </c>
      <c r="M42" s="108" t="s">
        <v>509</v>
      </c>
    </row>
    <row r="43" spans="2:13" ht="27.75" customHeight="1">
      <c r="B43" s="1272"/>
      <c r="C43" s="1273"/>
      <c r="D43" s="105"/>
      <c r="E43" s="1278" t="s">
        <v>33</v>
      </c>
      <c r="F43" s="1278"/>
      <c r="G43" s="1278"/>
      <c r="H43" s="1279"/>
      <c r="I43" s="106">
        <v>3636</v>
      </c>
      <c r="J43" s="107">
        <v>3688</v>
      </c>
      <c r="K43" s="107">
        <v>3687</v>
      </c>
      <c r="L43" s="107">
        <v>3575</v>
      </c>
      <c r="M43" s="108">
        <v>3463</v>
      </c>
    </row>
    <row r="44" spans="2:13" ht="27.75" customHeight="1">
      <c r="B44" s="1272"/>
      <c r="C44" s="1273"/>
      <c r="D44" s="105"/>
      <c r="E44" s="1278" t="s">
        <v>34</v>
      </c>
      <c r="F44" s="1278"/>
      <c r="G44" s="1278"/>
      <c r="H44" s="1279"/>
      <c r="I44" s="106">
        <v>258</v>
      </c>
      <c r="J44" s="107">
        <v>272</v>
      </c>
      <c r="K44" s="107">
        <v>248</v>
      </c>
      <c r="L44" s="107">
        <v>242</v>
      </c>
      <c r="M44" s="108">
        <v>211</v>
      </c>
    </row>
    <row r="45" spans="2:13" ht="27.75" customHeight="1">
      <c r="B45" s="1272"/>
      <c r="C45" s="1273"/>
      <c r="D45" s="105"/>
      <c r="E45" s="1278" t="s">
        <v>35</v>
      </c>
      <c r="F45" s="1278"/>
      <c r="G45" s="1278"/>
      <c r="H45" s="1279"/>
      <c r="I45" s="106">
        <v>2830</v>
      </c>
      <c r="J45" s="107">
        <v>2653</v>
      </c>
      <c r="K45" s="107">
        <v>2611</v>
      </c>
      <c r="L45" s="107">
        <v>2592</v>
      </c>
      <c r="M45" s="108">
        <v>2484</v>
      </c>
    </row>
    <row r="46" spans="2:13" ht="27.75" customHeight="1">
      <c r="B46" s="1272"/>
      <c r="C46" s="1273"/>
      <c r="D46" s="109"/>
      <c r="E46" s="1278" t="s">
        <v>36</v>
      </c>
      <c r="F46" s="1278"/>
      <c r="G46" s="1278"/>
      <c r="H46" s="1279"/>
      <c r="I46" s="106" t="s">
        <v>509</v>
      </c>
      <c r="J46" s="107" t="s">
        <v>509</v>
      </c>
      <c r="K46" s="107" t="s">
        <v>509</v>
      </c>
      <c r="L46" s="107" t="s">
        <v>509</v>
      </c>
      <c r="M46" s="108" t="s">
        <v>509</v>
      </c>
    </row>
    <row r="47" spans="2:13" ht="27.75" customHeight="1">
      <c r="B47" s="1272"/>
      <c r="C47" s="1273"/>
      <c r="D47" s="110"/>
      <c r="E47" s="1280" t="s">
        <v>37</v>
      </c>
      <c r="F47" s="1281"/>
      <c r="G47" s="1281"/>
      <c r="H47" s="1282"/>
      <c r="I47" s="106" t="s">
        <v>509</v>
      </c>
      <c r="J47" s="107" t="s">
        <v>509</v>
      </c>
      <c r="K47" s="107" t="s">
        <v>509</v>
      </c>
      <c r="L47" s="107" t="s">
        <v>509</v>
      </c>
      <c r="M47" s="108" t="s">
        <v>509</v>
      </c>
    </row>
    <row r="48" spans="2:13" ht="27.75" customHeight="1">
      <c r="B48" s="1272"/>
      <c r="C48" s="1273"/>
      <c r="D48" s="105"/>
      <c r="E48" s="1278" t="s">
        <v>38</v>
      </c>
      <c r="F48" s="1278"/>
      <c r="G48" s="1278"/>
      <c r="H48" s="1279"/>
      <c r="I48" s="106" t="s">
        <v>509</v>
      </c>
      <c r="J48" s="107" t="s">
        <v>509</v>
      </c>
      <c r="K48" s="107" t="s">
        <v>509</v>
      </c>
      <c r="L48" s="107" t="s">
        <v>509</v>
      </c>
      <c r="M48" s="108" t="s">
        <v>509</v>
      </c>
    </row>
    <row r="49" spans="2:13" ht="27.75" customHeight="1">
      <c r="B49" s="1274"/>
      <c r="C49" s="1275"/>
      <c r="D49" s="105"/>
      <c r="E49" s="1278" t="s">
        <v>39</v>
      </c>
      <c r="F49" s="1278"/>
      <c r="G49" s="1278"/>
      <c r="H49" s="1279"/>
      <c r="I49" s="106" t="s">
        <v>509</v>
      </c>
      <c r="J49" s="107" t="s">
        <v>509</v>
      </c>
      <c r="K49" s="107" t="s">
        <v>509</v>
      </c>
      <c r="L49" s="107" t="s">
        <v>509</v>
      </c>
      <c r="M49" s="108" t="s">
        <v>509</v>
      </c>
    </row>
    <row r="50" spans="2:13" ht="27.75" customHeight="1">
      <c r="B50" s="1283" t="s">
        <v>40</v>
      </c>
      <c r="C50" s="1284"/>
      <c r="D50" s="111"/>
      <c r="E50" s="1278" t="s">
        <v>41</v>
      </c>
      <c r="F50" s="1278"/>
      <c r="G50" s="1278"/>
      <c r="H50" s="1279"/>
      <c r="I50" s="106">
        <v>1004</v>
      </c>
      <c r="J50" s="107">
        <v>1059</v>
      </c>
      <c r="K50" s="107">
        <v>1182</v>
      </c>
      <c r="L50" s="107">
        <v>1633</v>
      </c>
      <c r="M50" s="108">
        <v>1800</v>
      </c>
    </row>
    <row r="51" spans="2:13" ht="27.75" customHeight="1">
      <c r="B51" s="1272"/>
      <c r="C51" s="1273"/>
      <c r="D51" s="105"/>
      <c r="E51" s="1278" t="s">
        <v>42</v>
      </c>
      <c r="F51" s="1278"/>
      <c r="G51" s="1278"/>
      <c r="H51" s="1279"/>
      <c r="I51" s="106">
        <v>2325</v>
      </c>
      <c r="J51" s="107">
        <v>2207</v>
      </c>
      <c r="K51" s="107">
        <v>2150</v>
      </c>
      <c r="L51" s="107">
        <v>2230</v>
      </c>
      <c r="M51" s="108">
        <v>2222</v>
      </c>
    </row>
    <row r="52" spans="2:13" ht="27.75" customHeight="1">
      <c r="B52" s="1274"/>
      <c r="C52" s="1275"/>
      <c r="D52" s="105"/>
      <c r="E52" s="1278" t="s">
        <v>43</v>
      </c>
      <c r="F52" s="1278"/>
      <c r="G52" s="1278"/>
      <c r="H52" s="1279"/>
      <c r="I52" s="106">
        <v>9128</v>
      </c>
      <c r="J52" s="107">
        <v>9186</v>
      </c>
      <c r="K52" s="107">
        <v>9162</v>
      </c>
      <c r="L52" s="107">
        <v>9215</v>
      </c>
      <c r="M52" s="108">
        <v>9217</v>
      </c>
    </row>
    <row r="53" spans="2:13" ht="27.75" customHeight="1" thickBot="1">
      <c r="B53" s="1285" t="s">
        <v>44</v>
      </c>
      <c r="C53" s="1286"/>
      <c r="D53" s="112"/>
      <c r="E53" s="1287" t="s">
        <v>45</v>
      </c>
      <c r="F53" s="1287"/>
      <c r="G53" s="1287"/>
      <c r="H53" s="1288"/>
      <c r="I53" s="113">
        <v>4393</v>
      </c>
      <c r="J53" s="114">
        <v>4258</v>
      </c>
      <c r="K53" s="114">
        <v>3940</v>
      </c>
      <c r="L53" s="114">
        <v>3137</v>
      </c>
      <c r="M53" s="115">
        <v>2497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GLZSG9sgvx8Vl5Xf1VEPfMiQ+qCV3+RvZ1NcJdxvf2xcGMYVlQi2YOehz6fTK1sQ8ro7BHMGw07zh1ZjlBSsw==" saltValue="05qguldlXeMPIaxJgVqr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553</v>
      </c>
      <c r="G54" s="124" t="s">
        <v>554</v>
      </c>
      <c r="H54" s="125" t="s">
        <v>555</v>
      </c>
    </row>
    <row r="55" spans="2:8" ht="52.5" customHeight="1">
      <c r="B55" s="126"/>
      <c r="C55" s="1297" t="s">
        <v>48</v>
      </c>
      <c r="D55" s="1297"/>
      <c r="E55" s="1298"/>
      <c r="F55" s="127">
        <v>569</v>
      </c>
      <c r="G55" s="127">
        <v>809</v>
      </c>
      <c r="H55" s="128">
        <v>845</v>
      </c>
    </row>
    <row r="56" spans="2:8" ht="52.5" customHeight="1">
      <c r="B56" s="129"/>
      <c r="C56" s="1299" t="s">
        <v>49</v>
      </c>
      <c r="D56" s="1299"/>
      <c r="E56" s="1300"/>
      <c r="F56" s="130">
        <v>2</v>
      </c>
      <c r="G56" s="130">
        <v>2</v>
      </c>
      <c r="H56" s="131">
        <v>2</v>
      </c>
    </row>
    <row r="57" spans="2:8" ht="53.25" customHeight="1">
      <c r="B57" s="129"/>
      <c r="C57" s="1301" t="s">
        <v>50</v>
      </c>
      <c r="D57" s="1301"/>
      <c r="E57" s="1302"/>
      <c r="F57" s="132">
        <v>154</v>
      </c>
      <c r="G57" s="132">
        <v>153</v>
      </c>
      <c r="H57" s="133">
        <v>152</v>
      </c>
    </row>
    <row r="58" spans="2:8" ht="45.75" customHeight="1">
      <c r="B58" s="134"/>
      <c r="C58" s="1289" t="s">
        <v>594</v>
      </c>
      <c r="D58" s="1290"/>
      <c r="E58" s="1291"/>
      <c r="F58" s="135">
        <v>89</v>
      </c>
      <c r="G58" s="135">
        <v>85</v>
      </c>
      <c r="H58" s="136">
        <v>81</v>
      </c>
    </row>
    <row r="59" spans="2:8" ht="45.75" customHeight="1">
      <c r="B59" s="134"/>
      <c r="C59" s="1289" t="s">
        <v>595</v>
      </c>
      <c r="D59" s="1290"/>
      <c r="E59" s="1291"/>
      <c r="F59" s="135">
        <v>50</v>
      </c>
      <c r="G59" s="135">
        <v>50</v>
      </c>
      <c r="H59" s="136">
        <v>50</v>
      </c>
    </row>
    <row r="60" spans="2:8" ht="45.75" customHeight="1">
      <c r="B60" s="134"/>
      <c r="C60" s="1289" t="s">
        <v>596</v>
      </c>
      <c r="D60" s="1290"/>
      <c r="E60" s="1291"/>
      <c r="F60" s="135">
        <v>10</v>
      </c>
      <c r="G60" s="135">
        <v>12</v>
      </c>
      <c r="H60" s="136">
        <v>15</v>
      </c>
    </row>
    <row r="61" spans="2:8" ht="45.75" customHeight="1">
      <c r="B61" s="134"/>
      <c r="C61" s="1289" t="s">
        <v>597</v>
      </c>
      <c r="D61" s="1290"/>
      <c r="E61" s="1291"/>
      <c r="F61" s="135">
        <v>4</v>
      </c>
      <c r="G61" s="135">
        <v>4</v>
      </c>
      <c r="H61" s="136">
        <v>4</v>
      </c>
    </row>
    <row r="62" spans="2:8" ht="45.75" customHeight="1" thickBot="1">
      <c r="B62" s="137"/>
      <c r="C62" s="1292" t="s">
        <v>598</v>
      </c>
      <c r="D62" s="1293"/>
      <c r="E62" s="1294"/>
      <c r="F62" s="138">
        <v>1</v>
      </c>
      <c r="G62" s="138">
        <v>1</v>
      </c>
      <c r="H62" s="139">
        <v>1</v>
      </c>
    </row>
    <row r="63" spans="2:8" ht="52.5" customHeight="1" thickBot="1">
      <c r="B63" s="140"/>
      <c r="C63" s="1295" t="s">
        <v>51</v>
      </c>
      <c r="D63" s="1295"/>
      <c r="E63" s="1296"/>
      <c r="F63" s="141">
        <v>725</v>
      </c>
      <c r="G63" s="141">
        <v>964</v>
      </c>
      <c r="H63" s="142">
        <v>998</v>
      </c>
    </row>
    <row r="64" spans="2:8" ht="15" customHeight="1"/>
    <row r="65" ht="0" hidden="1" customHeight="1"/>
    <row r="66" ht="0" hidden="1" customHeight="1"/>
  </sheetData>
  <sheetProtection algorithmName="SHA-512" hashValue="jh2wt7cxxmiDCFjK67fwy8kPqEvAuFMXenudXtTbOZ9ONciApwMlrwxC4K+XH7a1py9JPOQDcLMsRVt/hHp6Rg==" saltValue="Brm829UoB34nWo22LSI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4" t="s">
        <v>613</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603</v>
      </c>
    </row>
    <row r="50" spans="1:109">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551</v>
      </c>
      <c r="BQ50" s="1317"/>
      <c r="BR50" s="1317"/>
      <c r="BS50" s="1317"/>
      <c r="BT50" s="1317"/>
      <c r="BU50" s="1317"/>
      <c r="BV50" s="1317"/>
      <c r="BW50" s="1317"/>
      <c r="BX50" s="1317" t="s">
        <v>552</v>
      </c>
      <c r="BY50" s="1317"/>
      <c r="BZ50" s="1317"/>
      <c r="CA50" s="1317"/>
      <c r="CB50" s="1317"/>
      <c r="CC50" s="1317"/>
      <c r="CD50" s="1317"/>
      <c r="CE50" s="1317"/>
      <c r="CF50" s="1317" t="s">
        <v>553</v>
      </c>
      <c r="CG50" s="1317"/>
      <c r="CH50" s="1317"/>
      <c r="CI50" s="1317"/>
      <c r="CJ50" s="1317"/>
      <c r="CK50" s="1317"/>
      <c r="CL50" s="1317"/>
      <c r="CM50" s="1317"/>
      <c r="CN50" s="1317" t="s">
        <v>554</v>
      </c>
      <c r="CO50" s="1317"/>
      <c r="CP50" s="1317"/>
      <c r="CQ50" s="1317"/>
      <c r="CR50" s="1317"/>
      <c r="CS50" s="1317"/>
      <c r="CT50" s="1317"/>
      <c r="CU50" s="1317"/>
      <c r="CV50" s="1317" t="s">
        <v>555</v>
      </c>
      <c r="CW50" s="1317"/>
      <c r="CX50" s="1317"/>
      <c r="CY50" s="1317"/>
      <c r="CZ50" s="1317"/>
      <c r="DA50" s="1317"/>
      <c r="DB50" s="1317"/>
      <c r="DC50" s="1317"/>
    </row>
    <row r="51" spans="1:109" ht="13.5" customHeight="1">
      <c r="B51" s="394"/>
      <c r="G51" s="1318"/>
      <c r="H51" s="1318"/>
      <c r="I51" s="1322"/>
      <c r="J51" s="1322"/>
      <c r="K51" s="1319"/>
      <c r="L51" s="1319"/>
      <c r="M51" s="1319"/>
      <c r="N51" s="1319"/>
      <c r="AM51" s="403"/>
      <c r="AN51" s="1320" t="s">
        <v>604</v>
      </c>
      <c r="AO51" s="1320"/>
      <c r="AP51" s="1320"/>
      <c r="AQ51" s="1320"/>
      <c r="AR51" s="1320"/>
      <c r="AS51" s="1320"/>
      <c r="AT51" s="1320"/>
      <c r="AU51" s="1320"/>
      <c r="AV51" s="1320"/>
      <c r="AW51" s="1320"/>
      <c r="AX51" s="1320"/>
      <c r="AY51" s="1320"/>
      <c r="AZ51" s="1320"/>
      <c r="BA51" s="1320"/>
      <c r="BB51" s="1320" t="s">
        <v>605</v>
      </c>
      <c r="BC51" s="1320"/>
      <c r="BD51" s="1320"/>
      <c r="BE51" s="1320"/>
      <c r="BF51" s="1320"/>
      <c r="BG51" s="1320"/>
      <c r="BH51" s="1320"/>
      <c r="BI51" s="1320"/>
      <c r="BJ51" s="1320"/>
      <c r="BK51" s="1320"/>
      <c r="BL51" s="1320"/>
      <c r="BM51" s="1320"/>
      <c r="BN51" s="1320"/>
      <c r="BO51" s="1320"/>
      <c r="BP51" s="1321"/>
      <c r="BQ51" s="1303"/>
      <c r="BR51" s="1303"/>
      <c r="BS51" s="1303"/>
      <c r="BT51" s="1303"/>
      <c r="BU51" s="1303"/>
      <c r="BV51" s="1303"/>
      <c r="BW51" s="1303"/>
      <c r="BX51" s="1303">
        <v>74.400000000000006</v>
      </c>
      <c r="BY51" s="1303"/>
      <c r="BZ51" s="1303"/>
      <c r="CA51" s="1303"/>
      <c r="CB51" s="1303"/>
      <c r="CC51" s="1303"/>
      <c r="CD51" s="1303"/>
      <c r="CE51" s="1303"/>
      <c r="CF51" s="1303">
        <v>70.099999999999994</v>
      </c>
      <c r="CG51" s="1303"/>
      <c r="CH51" s="1303"/>
      <c r="CI51" s="1303"/>
      <c r="CJ51" s="1303"/>
      <c r="CK51" s="1303"/>
      <c r="CL51" s="1303"/>
      <c r="CM51" s="1303"/>
      <c r="CN51" s="1303">
        <v>55.9</v>
      </c>
      <c r="CO51" s="1303"/>
      <c r="CP51" s="1303"/>
      <c r="CQ51" s="1303"/>
      <c r="CR51" s="1303"/>
      <c r="CS51" s="1303"/>
      <c r="CT51" s="1303"/>
      <c r="CU51" s="1303"/>
      <c r="CV51" s="1303">
        <v>44</v>
      </c>
      <c r="CW51" s="1303"/>
      <c r="CX51" s="1303"/>
      <c r="CY51" s="1303"/>
      <c r="CZ51" s="1303"/>
      <c r="DA51" s="1303"/>
      <c r="DB51" s="1303"/>
      <c r="DC51" s="1303"/>
    </row>
    <row r="52" spans="1:109">
      <c r="B52" s="394"/>
      <c r="G52" s="1318"/>
      <c r="H52" s="1318"/>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c r="A53" s="402"/>
      <c r="B53" s="394"/>
      <c r="G53" s="1318"/>
      <c r="H53" s="1318"/>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606</v>
      </c>
      <c r="BC53" s="1320"/>
      <c r="BD53" s="1320"/>
      <c r="BE53" s="1320"/>
      <c r="BF53" s="1320"/>
      <c r="BG53" s="1320"/>
      <c r="BH53" s="1320"/>
      <c r="BI53" s="1320"/>
      <c r="BJ53" s="1320"/>
      <c r="BK53" s="1320"/>
      <c r="BL53" s="1320"/>
      <c r="BM53" s="1320"/>
      <c r="BN53" s="1320"/>
      <c r="BO53" s="1320"/>
      <c r="BP53" s="1321"/>
      <c r="BQ53" s="1303"/>
      <c r="BR53" s="1303"/>
      <c r="BS53" s="1303"/>
      <c r="BT53" s="1303"/>
      <c r="BU53" s="1303"/>
      <c r="BV53" s="1303"/>
      <c r="BW53" s="1303"/>
      <c r="BX53" s="1303">
        <v>57.2</v>
      </c>
      <c r="BY53" s="1303"/>
      <c r="BZ53" s="1303"/>
      <c r="CA53" s="1303"/>
      <c r="CB53" s="1303"/>
      <c r="CC53" s="1303"/>
      <c r="CD53" s="1303"/>
      <c r="CE53" s="1303"/>
      <c r="CF53" s="1303">
        <v>73</v>
      </c>
      <c r="CG53" s="1303"/>
      <c r="CH53" s="1303"/>
      <c r="CI53" s="1303"/>
      <c r="CJ53" s="1303"/>
      <c r="CK53" s="1303"/>
      <c r="CL53" s="1303"/>
      <c r="CM53" s="1303"/>
      <c r="CN53" s="1303">
        <v>73.599999999999994</v>
      </c>
      <c r="CO53" s="1303"/>
      <c r="CP53" s="1303"/>
      <c r="CQ53" s="1303"/>
      <c r="CR53" s="1303"/>
      <c r="CS53" s="1303"/>
      <c r="CT53" s="1303"/>
      <c r="CU53" s="1303"/>
      <c r="CV53" s="1303">
        <v>74.8</v>
      </c>
      <c r="CW53" s="1303"/>
      <c r="CX53" s="1303"/>
      <c r="CY53" s="1303"/>
      <c r="CZ53" s="1303"/>
      <c r="DA53" s="1303"/>
      <c r="DB53" s="1303"/>
      <c r="DC53" s="1303"/>
    </row>
    <row r="54" spans="1:109">
      <c r="A54" s="402"/>
      <c r="B54" s="394"/>
      <c r="G54" s="1318"/>
      <c r="H54" s="1318"/>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c r="A55" s="402"/>
      <c r="B55" s="394"/>
      <c r="G55" s="1313"/>
      <c r="H55" s="1313"/>
      <c r="I55" s="1313"/>
      <c r="J55" s="1313"/>
      <c r="K55" s="1319"/>
      <c r="L55" s="1319"/>
      <c r="M55" s="1319"/>
      <c r="N55" s="1319"/>
      <c r="AN55" s="1317" t="s">
        <v>607</v>
      </c>
      <c r="AO55" s="1317"/>
      <c r="AP55" s="1317"/>
      <c r="AQ55" s="1317"/>
      <c r="AR55" s="1317"/>
      <c r="AS55" s="1317"/>
      <c r="AT55" s="1317"/>
      <c r="AU55" s="1317"/>
      <c r="AV55" s="1317"/>
      <c r="AW55" s="1317"/>
      <c r="AX55" s="1317"/>
      <c r="AY55" s="1317"/>
      <c r="AZ55" s="1317"/>
      <c r="BA55" s="1317"/>
      <c r="BB55" s="1320" t="s">
        <v>605</v>
      </c>
      <c r="BC55" s="1320"/>
      <c r="BD55" s="1320"/>
      <c r="BE55" s="1320"/>
      <c r="BF55" s="1320"/>
      <c r="BG55" s="1320"/>
      <c r="BH55" s="1320"/>
      <c r="BI55" s="1320"/>
      <c r="BJ55" s="1320"/>
      <c r="BK55" s="1320"/>
      <c r="BL55" s="1320"/>
      <c r="BM55" s="1320"/>
      <c r="BN55" s="1320"/>
      <c r="BO55" s="1320"/>
      <c r="BP55" s="1321"/>
      <c r="BQ55" s="1303"/>
      <c r="BR55" s="1303"/>
      <c r="BS55" s="1303"/>
      <c r="BT55" s="1303"/>
      <c r="BU55" s="1303"/>
      <c r="BV55" s="1303"/>
      <c r="BW55" s="1303"/>
      <c r="BX55" s="1303">
        <v>13</v>
      </c>
      <c r="BY55" s="1303"/>
      <c r="BZ55" s="1303"/>
      <c r="CA55" s="1303"/>
      <c r="CB55" s="1303"/>
      <c r="CC55" s="1303"/>
      <c r="CD55" s="1303"/>
      <c r="CE55" s="1303"/>
      <c r="CF55" s="1303">
        <v>21</v>
      </c>
      <c r="CG55" s="1303"/>
      <c r="CH55" s="1303"/>
      <c r="CI55" s="1303"/>
      <c r="CJ55" s="1303"/>
      <c r="CK55" s="1303"/>
      <c r="CL55" s="1303"/>
      <c r="CM55" s="1303"/>
      <c r="CN55" s="1303">
        <v>20.2</v>
      </c>
      <c r="CO55" s="1303"/>
      <c r="CP55" s="1303"/>
      <c r="CQ55" s="1303"/>
      <c r="CR55" s="1303"/>
      <c r="CS55" s="1303"/>
      <c r="CT55" s="1303"/>
      <c r="CU55" s="1303"/>
      <c r="CV55" s="1303">
        <v>18.3</v>
      </c>
      <c r="CW55" s="1303"/>
      <c r="CX55" s="1303"/>
      <c r="CY55" s="1303"/>
      <c r="CZ55" s="1303"/>
      <c r="DA55" s="1303"/>
      <c r="DB55" s="1303"/>
      <c r="DC55" s="1303"/>
    </row>
    <row r="56" spans="1:109">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2" customFormat="1">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606</v>
      </c>
      <c r="BC57" s="1320"/>
      <c r="BD57" s="1320"/>
      <c r="BE57" s="1320"/>
      <c r="BF57" s="1320"/>
      <c r="BG57" s="1320"/>
      <c r="BH57" s="1320"/>
      <c r="BI57" s="1320"/>
      <c r="BJ57" s="1320"/>
      <c r="BK57" s="1320"/>
      <c r="BL57" s="1320"/>
      <c r="BM57" s="1320"/>
      <c r="BN57" s="1320"/>
      <c r="BO57" s="1320"/>
      <c r="BP57" s="1321"/>
      <c r="BQ57" s="1303"/>
      <c r="BR57" s="1303"/>
      <c r="BS57" s="1303"/>
      <c r="BT57" s="1303"/>
      <c r="BU57" s="1303"/>
      <c r="BV57" s="1303"/>
      <c r="BW57" s="1303"/>
      <c r="BX57" s="1303">
        <v>53.4</v>
      </c>
      <c r="BY57" s="1303"/>
      <c r="BZ57" s="1303"/>
      <c r="CA57" s="1303"/>
      <c r="CB57" s="1303"/>
      <c r="CC57" s="1303"/>
      <c r="CD57" s="1303"/>
      <c r="CE57" s="1303"/>
      <c r="CF57" s="1303">
        <v>56.1</v>
      </c>
      <c r="CG57" s="1303"/>
      <c r="CH57" s="1303"/>
      <c r="CI57" s="1303"/>
      <c r="CJ57" s="1303"/>
      <c r="CK57" s="1303"/>
      <c r="CL57" s="1303"/>
      <c r="CM57" s="1303"/>
      <c r="CN57" s="1303">
        <v>58.1</v>
      </c>
      <c r="CO57" s="1303"/>
      <c r="CP57" s="1303"/>
      <c r="CQ57" s="1303"/>
      <c r="CR57" s="1303"/>
      <c r="CS57" s="1303"/>
      <c r="CT57" s="1303"/>
      <c r="CU57" s="1303"/>
      <c r="CV57" s="1303">
        <v>59.1</v>
      </c>
      <c r="CW57" s="1303"/>
      <c r="CX57" s="1303"/>
      <c r="CY57" s="1303"/>
      <c r="CZ57" s="1303"/>
      <c r="DA57" s="1303"/>
      <c r="DB57" s="1303"/>
      <c r="DC57" s="1303"/>
      <c r="DD57" s="407"/>
      <c r="DE57" s="406"/>
    </row>
    <row r="58" spans="1:109" s="402" customFormat="1">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608</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4" t="s">
        <v>612</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603</v>
      </c>
    </row>
    <row r="72" spans="2:107">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551</v>
      </c>
      <c r="BQ72" s="1317"/>
      <c r="BR72" s="1317"/>
      <c r="BS72" s="1317"/>
      <c r="BT72" s="1317"/>
      <c r="BU72" s="1317"/>
      <c r="BV72" s="1317"/>
      <c r="BW72" s="1317"/>
      <c r="BX72" s="1317" t="s">
        <v>552</v>
      </c>
      <c r="BY72" s="1317"/>
      <c r="BZ72" s="1317"/>
      <c r="CA72" s="1317"/>
      <c r="CB72" s="1317"/>
      <c r="CC72" s="1317"/>
      <c r="CD72" s="1317"/>
      <c r="CE72" s="1317"/>
      <c r="CF72" s="1317" t="s">
        <v>553</v>
      </c>
      <c r="CG72" s="1317"/>
      <c r="CH72" s="1317"/>
      <c r="CI72" s="1317"/>
      <c r="CJ72" s="1317"/>
      <c r="CK72" s="1317"/>
      <c r="CL72" s="1317"/>
      <c r="CM72" s="1317"/>
      <c r="CN72" s="1317" t="s">
        <v>554</v>
      </c>
      <c r="CO72" s="1317"/>
      <c r="CP72" s="1317"/>
      <c r="CQ72" s="1317"/>
      <c r="CR72" s="1317"/>
      <c r="CS72" s="1317"/>
      <c r="CT72" s="1317"/>
      <c r="CU72" s="1317"/>
      <c r="CV72" s="1317" t="s">
        <v>555</v>
      </c>
      <c r="CW72" s="1317"/>
      <c r="CX72" s="1317"/>
      <c r="CY72" s="1317"/>
      <c r="CZ72" s="1317"/>
      <c r="DA72" s="1317"/>
      <c r="DB72" s="1317"/>
      <c r="DC72" s="1317"/>
    </row>
    <row r="73" spans="2:107">
      <c r="B73" s="394"/>
      <c r="G73" s="1318"/>
      <c r="H73" s="1318"/>
      <c r="I73" s="1318"/>
      <c r="J73" s="1318"/>
      <c r="K73" s="1324"/>
      <c r="L73" s="1324"/>
      <c r="M73" s="1324"/>
      <c r="N73" s="1324"/>
      <c r="AM73" s="403"/>
      <c r="AN73" s="1320" t="s">
        <v>604</v>
      </c>
      <c r="AO73" s="1320"/>
      <c r="AP73" s="1320"/>
      <c r="AQ73" s="1320"/>
      <c r="AR73" s="1320"/>
      <c r="AS73" s="1320"/>
      <c r="AT73" s="1320"/>
      <c r="AU73" s="1320"/>
      <c r="AV73" s="1320"/>
      <c r="AW73" s="1320"/>
      <c r="AX73" s="1320"/>
      <c r="AY73" s="1320"/>
      <c r="AZ73" s="1320"/>
      <c r="BA73" s="1320"/>
      <c r="BB73" s="1320" t="s">
        <v>605</v>
      </c>
      <c r="BC73" s="1320"/>
      <c r="BD73" s="1320"/>
      <c r="BE73" s="1320"/>
      <c r="BF73" s="1320"/>
      <c r="BG73" s="1320"/>
      <c r="BH73" s="1320"/>
      <c r="BI73" s="1320"/>
      <c r="BJ73" s="1320"/>
      <c r="BK73" s="1320"/>
      <c r="BL73" s="1320"/>
      <c r="BM73" s="1320"/>
      <c r="BN73" s="1320"/>
      <c r="BO73" s="1320"/>
      <c r="BP73" s="1303">
        <v>79.7</v>
      </c>
      <c r="BQ73" s="1303"/>
      <c r="BR73" s="1303"/>
      <c r="BS73" s="1303"/>
      <c r="BT73" s="1303"/>
      <c r="BU73" s="1303"/>
      <c r="BV73" s="1303"/>
      <c r="BW73" s="1303"/>
      <c r="BX73" s="1303">
        <v>74.400000000000006</v>
      </c>
      <c r="BY73" s="1303"/>
      <c r="BZ73" s="1303"/>
      <c r="CA73" s="1303"/>
      <c r="CB73" s="1303"/>
      <c r="CC73" s="1303"/>
      <c r="CD73" s="1303"/>
      <c r="CE73" s="1303"/>
      <c r="CF73" s="1303">
        <v>70.099999999999994</v>
      </c>
      <c r="CG73" s="1303"/>
      <c r="CH73" s="1303"/>
      <c r="CI73" s="1303"/>
      <c r="CJ73" s="1303"/>
      <c r="CK73" s="1303"/>
      <c r="CL73" s="1303"/>
      <c r="CM73" s="1303"/>
      <c r="CN73" s="1303">
        <v>55.9</v>
      </c>
      <c r="CO73" s="1303"/>
      <c r="CP73" s="1303"/>
      <c r="CQ73" s="1303"/>
      <c r="CR73" s="1303"/>
      <c r="CS73" s="1303"/>
      <c r="CT73" s="1303"/>
      <c r="CU73" s="1303"/>
      <c r="CV73" s="1303">
        <v>44</v>
      </c>
      <c r="CW73" s="1303"/>
      <c r="CX73" s="1303"/>
      <c r="CY73" s="1303"/>
      <c r="CZ73" s="1303"/>
      <c r="DA73" s="1303"/>
      <c r="DB73" s="1303"/>
      <c r="DC73" s="1303"/>
    </row>
    <row r="74" spans="2:107">
      <c r="B74" s="394"/>
      <c r="G74" s="1318"/>
      <c r="H74" s="1318"/>
      <c r="I74" s="1318"/>
      <c r="J74" s="1318"/>
      <c r="K74" s="1324"/>
      <c r="L74" s="1324"/>
      <c r="M74" s="1324"/>
      <c r="N74" s="1324"/>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c r="B75" s="394"/>
      <c r="G75" s="1318"/>
      <c r="H75" s="1318"/>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609</v>
      </c>
      <c r="BC75" s="1320"/>
      <c r="BD75" s="1320"/>
      <c r="BE75" s="1320"/>
      <c r="BF75" s="1320"/>
      <c r="BG75" s="1320"/>
      <c r="BH75" s="1320"/>
      <c r="BI75" s="1320"/>
      <c r="BJ75" s="1320"/>
      <c r="BK75" s="1320"/>
      <c r="BL75" s="1320"/>
      <c r="BM75" s="1320"/>
      <c r="BN75" s="1320"/>
      <c r="BO75" s="1320"/>
      <c r="BP75" s="1303">
        <v>3.3</v>
      </c>
      <c r="BQ75" s="1303"/>
      <c r="BR75" s="1303"/>
      <c r="BS75" s="1303"/>
      <c r="BT75" s="1303"/>
      <c r="BU75" s="1303"/>
      <c r="BV75" s="1303"/>
      <c r="BW75" s="1303"/>
      <c r="BX75" s="1303">
        <v>3.8</v>
      </c>
      <c r="BY75" s="1303"/>
      <c r="BZ75" s="1303"/>
      <c r="CA75" s="1303"/>
      <c r="CB75" s="1303"/>
      <c r="CC75" s="1303"/>
      <c r="CD75" s="1303"/>
      <c r="CE75" s="1303"/>
      <c r="CF75" s="1303">
        <v>4.7</v>
      </c>
      <c r="CG75" s="1303"/>
      <c r="CH75" s="1303"/>
      <c r="CI75" s="1303"/>
      <c r="CJ75" s="1303"/>
      <c r="CK75" s="1303"/>
      <c r="CL75" s="1303"/>
      <c r="CM75" s="1303"/>
      <c r="CN75" s="1303">
        <v>5.7</v>
      </c>
      <c r="CO75" s="1303"/>
      <c r="CP75" s="1303"/>
      <c r="CQ75" s="1303"/>
      <c r="CR75" s="1303"/>
      <c r="CS75" s="1303"/>
      <c r="CT75" s="1303"/>
      <c r="CU75" s="1303"/>
      <c r="CV75" s="1303">
        <v>6.3</v>
      </c>
      <c r="CW75" s="1303"/>
      <c r="CX75" s="1303"/>
      <c r="CY75" s="1303"/>
      <c r="CZ75" s="1303"/>
      <c r="DA75" s="1303"/>
      <c r="DB75" s="1303"/>
      <c r="DC75" s="1303"/>
    </row>
    <row r="76" spans="2:107">
      <c r="B76" s="394"/>
      <c r="G76" s="1318"/>
      <c r="H76" s="1318"/>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c r="B77" s="394"/>
      <c r="G77" s="1313"/>
      <c r="H77" s="1313"/>
      <c r="I77" s="1313"/>
      <c r="J77" s="1313"/>
      <c r="K77" s="1324"/>
      <c r="L77" s="1324"/>
      <c r="M77" s="1324"/>
      <c r="N77" s="1324"/>
      <c r="AN77" s="1317" t="s">
        <v>607</v>
      </c>
      <c r="AO77" s="1317"/>
      <c r="AP77" s="1317"/>
      <c r="AQ77" s="1317"/>
      <c r="AR77" s="1317"/>
      <c r="AS77" s="1317"/>
      <c r="AT77" s="1317"/>
      <c r="AU77" s="1317"/>
      <c r="AV77" s="1317"/>
      <c r="AW77" s="1317"/>
      <c r="AX77" s="1317"/>
      <c r="AY77" s="1317"/>
      <c r="AZ77" s="1317"/>
      <c r="BA77" s="1317"/>
      <c r="BB77" s="1320" t="s">
        <v>605</v>
      </c>
      <c r="BC77" s="1320"/>
      <c r="BD77" s="1320"/>
      <c r="BE77" s="1320"/>
      <c r="BF77" s="1320"/>
      <c r="BG77" s="1320"/>
      <c r="BH77" s="1320"/>
      <c r="BI77" s="1320"/>
      <c r="BJ77" s="1320"/>
      <c r="BK77" s="1320"/>
      <c r="BL77" s="1320"/>
      <c r="BM77" s="1320"/>
      <c r="BN77" s="1320"/>
      <c r="BO77" s="1320"/>
      <c r="BP77" s="1303">
        <v>20.3</v>
      </c>
      <c r="BQ77" s="1303"/>
      <c r="BR77" s="1303"/>
      <c r="BS77" s="1303"/>
      <c r="BT77" s="1303"/>
      <c r="BU77" s="1303"/>
      <c r="BV77" s="1303"/>
      <c r="BW77" s="1303"/>
      <c r="BX77" s="1303">
        <v>13</v>
      </c>
      <c r="BY77" s="1303"/>
      <c r="BZ77" s="1303"/>
      <c r="CA77" s="1303"/>
      <c r="CB77" s="1303"/>
      <c r="CC77" s="1303"/>
      <c r="CD77" s="1303"/>
      <c r="CE77" s="1303"/>
      <c r="CF77" s="1303">
        <v>21</v>
      </c>
      <c r="CG77" s="1303"/>
      <c r="CH77" s="1303"/>
      <c r="CI77" s="1303"/>
      <c r="CJ77" s="1303"/>
      <c r="CK77" s="1303"/>
      <c r="CL77" s="1303"/>
      <c r="CM77" s="1303"/>
      <c r="CN77" s="1303">
        <v>20.2</v>
      </c>
      <c r="CO77" s="1303"/>
      <c r="CP77" s="1303"/>
      <c r="CQ77" s="1303"/>
      <c r="CR77" s="1303"/>
      <c r="CS77" s="1303"/>
      <c r="CT77" s="1303"/>
      <c r="CU77" s="1303"/>
      <c r="CV77" s="1303">
        <v>18.3</v>
      </c>
      <c r="CW77" s="1303"/>
      <c r="CX77" s="1303"/>
      <c r="CY77" s="1303"/>
      <c r="CZ77" s="1303"/>
      <c r="DA77" s="1303"/>
      <c r="DB77" s="1303"/>
      <c r="DC77" s="1303"/>
    </row>
    <row r="78" spans="2:107">
      <c r="B78" s="394"/>
      <c r="G78" s="1313"/>
      <c r="H78" s="1313"/>
      <c r="I78" s="1313"/>
      <c r="J78" s="1313"/>
      <c r="K78" s="1324"/>
      <c r="L78" s="1324"/>
      <c r="M78" s="1324"/>
      <c r="N78" s="1324"/>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c r="B79" s="394"/>
      <c r="G79" s="1313"/>
      <c r="H79" s="1313"/>
      <c r="I79" s="1323"/>
      <c r="J79" s="1323"/>
      <c r="K79" s="1325"/>
      <c r="L79" s="1325"/>
      <c r="M79" s="1325"/>
      <c r="N79" s="1325"/>
      <c r="AN79" s="1317"/>
      <c r="AO79" s="1317"/>
      <c r="AP79" s="1317"/>
      <c r="AQ79" s="1317"/>
      <c r="AR79" s="1317"/>
      <c r="AS79" s="1317"/>
      <c r="AT79" s="1317"/>
      <c r="AU79" s="1317"/>
      <c r="AV79" s="1317"/>
      <c r="AW79" s="1317"/>
      <c r="AX79" s="1317"/>
      <c r="AY79" s="1317"/>
      <c r="AZ79" s="1317"/>
      <c r="BA79" s="1317"/>
      <c r="BB79" s="1320" t="s">
        <v>609</v>
      </c>
      <c r="BC79" s="1320"/>
      <c r="BD79" s="1320"/>
      <c r="BE79" s="1320"/>
      <c r="BF79" s="1320"/>
      <c r="BG79" s="1320"/>
      <c r="BH79" s="1320"/>
      <c r="BI79" s="1320"/>
      <c r="BJ79" s="1320"/>
      <c r="BK79" s="1320"/>
      <c r="BL79" s="1320"/>
      <c r="BM79" s="1320"/>
      <c r="BN79" s="1320"/>
      <c r="BO79" s="1320"/>
      <c r="BP79" s="1303">
        <v>7.7</v>
      </c>
      <c r="BQ79" s="1303"/>
      <c r="BR79" s="1303"/>
      <c r="BS79" s="1303"/>
      <c r="BT79" s="1303"/>
      <c r="BU79" s="1303"/>
      <c r="BV79" s="1303"/>
      <c r="BW79" s="1303"/>
      <c r="BX79" s="1303">
        <v>6.8</v>
      </c>
      <c r="BY79" s="1303"/>
      <c r="BZ79" s="1303"/>
      <c r="CA79" s="1303"/>
      <c r="CB79" s="1303"/>
      <c r="CC79" s="1303"/>
      <c r="CD79" s="1303"/>
      <c r="CE79" s="1303"/>
      <c r="CF79" s="1303">
        <v>6.8</v>
      </c>
      <c r="CG79" s="1303"/>
      <c r="CH79" s="1303"/>
      <c r="CI79" s="1303"/>
      <c r="CJ79" s="1303"/>
      <c r="CK79" s="1303"/>
      <c r="CL79" s="1303"/>
      <c r="CM79" s="1303"/>
      <c r="CN79" s="1303">
        <v>6.8</v>
      </c>
      <c r="CO79" s="1303"/>
      <c r="CP79" s="1303"/>
      <c r="CQ79" s="1303"/>
      <c r="CR79" s="1303"/>
      <c r="CS79" s="1303"/>
      <c r="CT79" s="1303"/>
      <c r="CU79" s="1303"/>
      <c r="CV79" s="1303">
        <v>6.8</v>
      </c>
      <c r="CW79" s="1303"/>
      <c r="CX79" s="1303"/>
      <c r="CY79" s="1303"/>
      <c r="CZ79" s="1303"/>
      <c r="DA79" s="1303"/>
      <c r="DB79" s="1303"/>
      <c r="DC79" s="1303"/>
    </row>
    <row r="80" spans="2:107">
      <c r="B80" s="394"/>
      <c r="G80" s="1313"/>
      <c r="H80" s="1313"/>
      <c r="I80" s="1323"/>
      <c r="J80" s="1323"/>
      <c r="K80" s="1325"/>
      <c r="L80" s="1325"/>
      <c r="M80" s="1325"/>
      <c r="N80" s="1325"/>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QB44rcY+KuJqOgLdqmbKqMzkZ+Un3S3RMZYAnLj2ZIp7rlOA5BRk3qItrkY8xsNW2yWgiPPxUCB4Q+QZawKYw==" saltValue="fs3vf9TNa7LOaNZeCfQK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PYFT7KJemnffGzAIka9Ld0quJtDGjqkUf4bAvfH3G7bipuMW0zJRyBwMP5DXhY5pbGNSmgiqtOEihahgi4jA==" saltValue="YMVRw+iIOWfzYtnWAglSe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bLuiC37xM65ta+jp7KAXZvdoy7iENQ+IF7mXzHLNeT86T45tekQ1suZG30fH3rXXvL25VHd+dXxj8kqeIDOqQ==" saltValue="mUb5MFItUWrI40A38lRGc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548</v>
      </c>
      <c r="G2" s="156"/>
      <c r="H2" s="157"/>
    </row>
    <row r="3" spans="1:8">
      <c r="A3" s="153" t="s">
        <v>541</v>
      </c>
      <c r="B3" s="158"/>
      <c r="C3" s="159"/>
      <c r="D3" s="160">
        <v>70457</v>
      </c>
      <c r="E3" s="161"/>
      <c r="F3" s="162">
        <v>53292</v>
      </c>
      <c r="G3" s="163"/>
      <c r="H3" s="164"/>
    </row>
    <row r="4" spans="1:8">
      <c r="A4" s="165"/>
      <c r="B4" s="166"/>
      <c r="C4" s="167"/>
      <c r="D4" s="168">
        <v>35776</v>
      </c>
      <c r="E4" s="169"/>
      <c r="F4" s="170">
        <v>28900</v>
      </c>
      <c r="G4" s="171"/>
      <c r="H4" s="172"/>
    </row>
    <row r="5" spans="1:8">
      <c r="A5" s="153" t="s">
        <v>543</v>
      </c>
      <c r="B5" s="158"/>
      <c r="C5" s="159"/>
      <c r="D5" s="160">
        <v>21415</v>
      </c>
      <c r="E5" s="161"/>
      <c r="F5" s="162">
        <v>49919</v>
      </c>
      <c r="G5" s="163"/>
      <c r="H5" s="164"/>
    </row>
    <row r="6" spans="1:8">
      <c r="A6" s="165"/>
      <c r="B6" s="166"/>
      <c r="C6" s="167"/>
      <c r="D6" s="168">
        <v>10665</v>
      </c>
      <c r="E6" s="169"/>
      <c r="F6" s="170">
        <v>26398</v>
      </c>
      <c r="G6" s="171"/>
      <c r="H6" s="172"/>
    </row>
    <row r="7" spans="1:8">
      <c r="A7" s="153" t="s">
        <v>544</v>
      </c>
      <c r="B7" s="158"/>
      <c r="C7" s="159"/>
      <c r="D7" s="160">
        <v>16269</v>
      </c>
      <c r="E7" s="161"/>
      <c r="F7" s="162">
        <v>47738</v>
      </c>
      <c r="G7" s="163"/>
      <c r="H7" s="164"/>
    </row>
    <row r="8" spans="1:8">
      <c r="A8" s="165"/>
      <c r="B8" s="166"/>
      <c r="C8" s="167"/>
      <c r="D8" s="168">
        <v>5863</v>
      </c>
      <c r="E8" s="169"/>
      <c r="F8" s="170">
        <v>24937</v>
      </c>
      <c r="G8" s="171"/>
      <c r="H8" s="172"/>
    </row>
    <row r="9" spans="1:8">
      <c r="A9" s="153" t="s">
        <v>545</v>
      </c>
      <c r="B9" s="158"/>
      <c r="C9" s="159"/>
      <c r="D9" s="160">
        <v>25902</v>
      </c>
      <c r="E9" s="161"/>
      <c r="F9" s="162">
        <v>52191</v>
      </c>
      <c r="G9" s="163"/>
      <c r="H9" s="164"/>
    </row>
    <row r="10" spans="1:8">
      <c r="A10" s="165"/>
      <c r="B10" s="166"/>
      <c r="C10" s="167"/>
      <c r="D10" s="168">
        <v>9650</v>
      </c>
      <c r="E10" s="169"/>
      <c r="F10" s="170">
        <v>24843</v>
      </c>
      <c r="G10" s="171"/>
      <c r="H10" s="172"/>
    </row>
    <row r="11" spans="1:8">
      <c r="A11" s="153" t="s">
        <v>546</v>
      </c>
      <c r="B11" s="158"/>
      <c r="C11" s="159"/>
      <c r="D11" s="160">
        <v>16985</v>
      </c>
      <c r="E11" s="161"/>
      <c r="F11" s="162">
        <v>47387</v>
      </c>
      <c r="G11" s="163"/>
      <c r="H11" s="164"/>
    </row>
    <row r="12" spans="1:8">
      <c r="A12" s="165"/>
      <c r="B12" s="166"/>
      <c r="C12" s="173"/>
      <c r="D12" s="168">
        <v>8026</v>
      </c>
      <c r="E12" s="169"/>
      <c r="F12" s="170">
        <v>24928</v>
      </c>
      <c r="G12" s="171"/>
      <c r="H12" s="172"/>
    </row>
    <row r="13" spans="1:8">
      <c r="A13" s="153"/>
      <c r="B13" s="158"/>
      <c r="C13" s="174"/>
      <c r="D13" s="175">
        <v>30206</v>
      </c>
      <c r="E13" s="176"/>
      <c r="F13" s="177">
        <v>50105</v>
      </c>
      <c r="G13" s="178"/>
      <c r="H13" s="164"/>
    </row>
    <row r="14" spans="1:8">
      <c r="A14" s="165"/>
      <c r="B14" s="166"/>
      <c r="C14" s="167"/>
      <c r="D14" s="168">
        <v>13996</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6.25</v>
      </c>
      <c r="C19" s="179">
        <f>ROUND(VALUE(SUBSTITUTE(実質収支比率等に係る経年分析!G$48,"▲","-")),2)</f>
        <v>4.72</v>
      </c>
      <c r="D19" s="179">
        <f>ROUND(VALUE(SUBSTITUTE(実質収支比率等に係る経年分析!H$48,"▲","-")),2)</f>
        <v>5.16</v>
      </c>
      <c r="E19" s="179">
        <f>ROUND(VALUE(SUBSTITUTE(実質収支比率等に係る経年分析!I$48,"▲","-")),2)</f>
        <v>3.66</v>
      </c>
      <c r="F19" s="179">
        <f>ROUND(VALUE(SUBSTITUTE(実質収支比率等に係る経年分析!J$48,"▲","-")),2)</f>
        <v>3.41</v>
      </c>
    </row>
    <row r="20" spans="1:11">
      <c r="A20" s="179" t="s">
        <v>55</v>
      </c>
      <c r="B20" s="179">
        <f>ROUND(VALUE(SUBSTITUTE(実質収支比率等に係る経年分析!F$47,"▲","-")),2)</f>
        <v>8.23</v>
      </c>
      <c r="C20" s="179">
        <f>ROUND(VALUE(SUBSTITUTE(実質収支比率等に係る経年分析!G$47,"▲","-")),2)</f>
        <v>9.52</v>
      </c>
      <c r="D20" s="179">
        <f>ROUND(VALUE(SUBSTITUTE(実質収支比率等に係る経年分析!H$47,"▲","-")),2)</f>
        <v>9.02</v>
      </c>
      <c r="E20" s="179">
        <f>ROUND(VALUE(SUBSTITUTE(実質収支比率等に係る経年分析!I$47,"▲","-")),2)</f>
        <v>12.89</v>
      </c>
      <c r="F20" s="179">
        <f>ROUND(VALUE(SUBSTITUTE(実質収支比率等に係る経年分析!J$47,"▲","-")),2)</f>
        <v>13.25</v>
      </c>
    </row>
    <row r="21" spans="1:11">
      <c r="A21" s="179" t="s">
        <v>56</v>
      </c>
      <c r="B21" s="179">
        <f>IF(ISNUMBER(VALUE(SUBSTITUTE(実質収支比率等に係る経年分析!F$49,"▲","-"))),ROUND(VALUE(SUBSTITUTE(実質収支比率等に係る経年分析!F$49,"▲","-")),2),NA())</f>
        <v>-8.23</v>
      </c>
      <c r="C21" s="179">
        <f>IF(ISNUMBER(VALUE(SUBSTITUTE(実質収支比率等に係る経年分析!G$49,"▲","-"))),ROUND(VALUE(SUBSTITUTE(実質収支比率等に係る経年分析!G$49,"▲","-")),2),NA())</f>
        <v>-5.23</v>
      </c>
      <c r="D21" s="179">
        <f>IF(ISNUMBER(VALUE(SUBSTITUTE(実質収支比率等に係る経年分析!H$49,"▲","-"))),ROUND(VALUE(SUBSTITUTE(実質収支比率等に係る経年分析!H$49,"▲","-")),2),NA())</f>
        <v>-4.2300000000000004</v>
      </c>
      <c r="E21" s="179">
        <f>IF(ISNUMBER(VALUE(SUBSTITUTE(実質収支比率等に係る経年分析!I$49,"▲","-"))),ROUND(VALUE(SUBSTITUTE(実質収支比率等に係る経年分析!I$49,"▲","-")),2),NA())</f>
        <v>-2</v>
      </c>
      <c r="F21" s="179">
        <f>IF(ISNUMBER(VALUE(SUBSTITUTE(実質収支比率等に係る経年分析!J$49,"▲","-"))),ROUND(VALUE(SUBSTITUTE(実質収支比率等に係る経年分析!J$49,"▲","-")),2),NA())</f>
        <v>-2.2999999999999998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0.56999999999999995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907</v>
      </c>
      <c r="E42" s="181"/>
      <c r="F42" s="181"/>
      <c r="G42" s="181">
        <f>'実質公債費比率（分子）の構造'!L$52</f>
        <v>846</v>
      </c>
      <c r="H42" s="181"/>
      <c r="I42" s="181"/>
      <c r="J42" s="181">
        <f>'実質公債費比率（分子）の構造'!M$52</f>
        <v>804</v>
      </c>
      <c r="K42" s="181"/>
      <c r="L42" s="181"/>
      <c r="M42" s="181">
        <f>'実質公債費比率（分子）の構造'!N$52</f>
        <v>802</v>
      </c>
      <c r="N42" s="181"/>
      <c r="O42" s="181"/>
      <c r="P42" s="181">
        <f>'実質公債費比率（分子）の構造'!O$52</f>
        <v>828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42</v>
      </c>
      <c r="C45" s="181"/>
      <c r="D45" s="181"/>
      <c r="E45" s="181">
        <f>'実質公債費比率（分子）の構造'!L$49</f>
        <v>38</v>
      </c>
      <c r="F45" s="181"/>
      <c r="G45" s="181"/>
      <c r="H45" s="181">
        <f>'実質公債費比率（分子）の構造'!M$49</f>
        <v>36</v>
      </c>
      <c r="I45" s="181"/>
      <c r="J45" s="181"/>
      <c r="K45" s="181">
        <f>'実質公債費比率（分子）の構造'!N$49</f>
        <v>34</v>
      </c>
      <c r="L45" s="181"/>
      <c r="M45" s="181"/>
      <c r="N45" s="181">
        <f>'実質公債費比率（分子）の構造'!O$49</f>
        <v>35</v>
      </c>
      <c r="O45" s="181"/>
      <c r="P45" s="181"/>
    </row>
    <row r="46" spans="1:16">
      <c r="A46" s="181" t="s">
        <v>67</v>
      </c>
      <c r="B46" s="181">
        <f>'実質公債費比率（分子）の構造'!K$48</f>
        <v>198</v>
      </c>
      <c r="C46" s="181"/>
      <c r="D46" s="181"/>
      <c r="E46" s="181">
        <f>'実質公債費比率（分子）の構造'!L$48</f>
        <v>206</v>
      </c>
      <c r="F46" s="181"/>
      <c r="G46" s="181"/>
      <c r="H46" s="181">
        <f>'実質公債費比率（分子）の構造'!M$48</f>
        <v>193</v>
      </c>
      <c r="I46" s="181"/>
      <c r="J46" s="181"/>
      <c r="K46" s="181">
        <f>'実質公債費比率（分子）の構造'!N$48</f>
        <v>162</v>
      </c>
      <c r="L46" s="181"/>
      <c r="M46" s="181"/>
      <c r="N46" s="181">
        <f>'実質公債費比率（分子）の構造'!O$48</f>
        <v>198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829</v>
      </c>
      <c r="C49" s="181"/>
      <c r="D49" s="181"/>
      <c r="E49" s="181">
        <f>'実質公債費比率（分子）の構造'!L$45</f>
        <v>892</v>
      </c>
      <c r="F49" s="181"/>
      <c r="G49" s="181"/>
      <c r="H49" s="181">
        <f>'実質公債費比率（分子）の構造'!M$45</f>
        <v>923</v>
      </c>
      <c r="I49" s="181"/>
      <c r="J49" s="181"/>
      <c r="K49" s="181">
        <f>'実質公債費比率（分子）の構造'!N$45</f>
        <v>948</v>
      </c>
      <c r="L49" s="181"/>
      <c r="M49" s="181"/>
      <c r="N49" s="181">
        <f>'実質公債費比率（分子）の構造'!O$45</f>
        <v>975</v>
      </c>
      <c r="O49" s="181"/>
      <c r="P49" s="181"/>
    </row>
    <row r="50" spans="1:16">
      <c r="A50" s="181" t="s">
        <v>71</v>
      </c>
      <c r="B50" s="181" t="e">
        <f>NA()</f>
        <v>#N/A</v>
      </c>
      <c r="C50" s="181">
        <f>IF(ISNUMBER('実質公債費比率（分子）の構造'!K$53),'実質公債費比率（分子）の構造'!K$53,NA())</f>
        <v>162</v>
      </c>
      <c r="D50" s="181" t="e">
        <f>NA()</f>
        <v>#N/A</v>
      </c>
      <c r="E50" s="181" t="e">
        <f>NA()</f>
        <v>#N/A</v>
      </c>
      <c r="F50" s="181">
        <f>IF(ISNUMBER('実質公債費比率（分子）の構造'!L$53),'実質公債費比率（分子）の構造'!L$53,NA())</f>
        <v>290</v>
      </c>
      <c r="G50" s="181" t="e">
        <f>NA()</f>
        <v>#N/A</v>
      </c>
      <c r="H50" s="181" t="e">
        <f>NA()</f>
        <v>#N/A</v>
      </c>
      <c r="I50" s="181">
        <f>IF(ISNUMBER('実質公債費比率（分子）の構造'!M$53),'実質公債費比率（分子）の構造'!M$53,NA())</f>
        <v>348</v>
      </c>
      <c r="J50" s="181" t="e">
        <f>NA()</f>
        <v>#N/A</v>
      </c>
      <c r="K50" s="181" t="e">
        <f>NA()</f>
        <v>#N/A</v>
      </c>
      <c r="L50" s="181">
        <f>IF(ISNUMBER('実質公債費比率（分子）の構造'!N$53),'実質公債費比率（分子）の構造'!N$53,NA())</f>
        <v>342</v>
      </c>
      <c r="M50" s="181" t="e">
        <f>NA()</f>
        <v>#N/A</v>
      </c>
      <c r="N50" s="181" t="e">
        <f>NA()</f>
        <v>#N/A</v>
      </c>
      <c r="O50" s="181">
        <f>IF(ISNUMBER('実質公債費比率（分子）の構造'!O$53),'実質公債費比率（分子）の構造'!O$53,NA())</f>
        <v>380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9128</v>
      </c>
      <c r="E56" s="180"/>
      <c r="F56" s="180"/>
      <c r="G56" s="180">
        <f>'将来負担比率（分子）の構造'!J$52</f>
        <v>9186</v>
      </c>
      <c r="H56" s="180"/>
      <c r="I56" s="180"/>
      <c r="J56" s="180">
        <f>'将来負担比率（分子）の構造'!K$52</f>
        <v>9162</v>
      </c>
      <c r="K56" s="180"/>
      <c r="L56" s="180"/>
      <c r="M56" s="180">
        <f>'将来負担比率（分子）の構造'!L$52</f>
        <v>9215</v>
      </c>
      <c r="N56" s="180"/>
      <c r="O56" s="180"/>
      <c r="P56" s="180">
        <f>'将来負担比率（分子）の構造'!M$52</f>
        <v>9217</v>
      </c>
    </row>
    <row r="57" spans="1:16">
      <c r="A57" s="180" t="s">
        <v>42</v>
      </c>
      <c r="B57" s="180"/>
      <c r="C57" s="180"/>
      <c r="D57" s="180">
        <f>'将来負担比率（分子）の構造'!I$51</f>
        <v>2325</v>
      </c>
      <c r="E57" s="180"/>
      <c r="F57" s="180"/>
      <c r="G57" s="180">
        <f>'将来負担比率（分子）の構造'!J$51</f>
        <v>2207</v>
      </c>
      <c r="H57" s="180"/>
      <c r="I57" s="180"/>
      <c r="J57" s="180">
        <f>'将来負担比率（分子）の構造'!K$51</f>
        <v>2150</v>
      </c>
      <c r="K57" s="180"/>
      <c r="L57" s="180"/>
      <c r="M57" s="180">
        <f>'将来負担比率（分子）の構造'!L$51</f>
        <v>2230</v>
      </c>
      <c r="N57" s="180"/>
      <c r="O57" s="180"/>
      <c r="P57" s="180">
        <f>'将来負担比率（分子）の構造'!M$51</f>
        <v>2222</v>
      </c>
    </row>
    <row r="58" spans="1:16">
      <c r="A58" s="180" t="s">
        <v>41</v>
      </c>
      <c r="B58" s="180"/>
      <c r="C58" s="180"/>
      <c r="D58" s="180">
        <f>'将来負担比率（分子）の構造'!I$50</f>
        <v>1004</v>
      </c>
      <c r="E58" s="180"/>
      <c r="F58" s="180"/>
      <c r="G58" s="180">
        <f>'将来負担比率（分子）の構造'!J$50</f>
        <v>1059</v>
      </c>
      <c r="H58" s="180"/>
      <c r="I58" s="180"/>
      <c r="J58" s="180">
        <f>'将来負担比率（分子）の構造'!K$50</f>
        <v>1182</v>
      </c>
      <c r="K58" s="180"/>
      <c r="L58" s="180"/>
      <c r="M58" s="180">
        <f>'将来負担比率（分子）の構造'!L$50</f>
        <v>1633</v>
      </c>
      <c r="N58" s="180"/>
      <c r="O58" s="180"/>
      <c r="P58" s="180">
        <f>'将来負担比率（分子）の構造'!M$50</f>
        <v>1800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2830</v>
      </c>
      <c r="C62" s="180"/>
      <c r="D62" s="180"/>
      <c r="E62" s="180">
        <f>'将来負担比率（分子）の構造'!J$45</f>
        <v>2653</v>
      </c>
      <c r="F62" s="180"/>
      <c r="G62" s="180"/>
      <c r="H62" s="180">
        <f>'将来負担比率（分子）の構造'!K$45</f>
        <v>2611</v>
      </c>
      <c r="I62" s="180"/>
      <c r="J62" s="180"/>
      <c r="K62" s="180">
        <f>'将来負担比率（分子）の構造'!L$45</f>
        <v>2592</v>
      </c>
      <c r="L62" s="180"/>
      <c r="M62" s="180"/>
      <c r="N62" s="180">
        <f>'将来負担比率（分子）の構造'!M$45</f>
        <v>2484</v>
      </c>
      <c r="O62" s="180"/>
      <c r="P62" s="180"/>
    </row>
    <row r="63" spans="1:16">
      <c r="A63" s="180" t="s">
        <v>34</v>
      </c>
      <c r="B63" s="180">
        <f>'将来負担比率（分子）の構造'!I$44</f>
        <v>258</v>
      </c>
      <c r="C63" s="180"/>
      <c r="D63" s="180"/>
      <c r="E63" s="180">
        <f>'将来負担比率（分子）の構造'!J$44</f>
        <v>272</v>
      </c>
      <c r="F63" s="180"/>
      <c r="G63" s="180"/>
      <c r="H63" s="180">
        <f>'将来負担比率（分子）の構造'!K$44</f>
        <v>248</v>
      </c>
      <c r="I63" s="180"/>
      <c r="J63" s="180"/>
      <c r="K63" s="180">
        <f>'将来負担比率（分子）の構造'!L$44</f>
        <v>242</v>
      </c>
      <c r="L63" s="180"/>
      <c r="M63" s="180"/>
      <c r="N63" s="180">
        <f>'将来負担比率（分子）の構造'!M$44</f>
        <v>211</v>
      </c>
      <c r="O63" s="180"/>
      <c r="P63" s="180"/>
    </row>
    <row r="64" spans="1:16">
      <c r="A64" s="180" t="s">
        <v>33</v>
      </c>
      <c r="B64" s="180">
        <f>'将来負担比率（分子）の構造'!I$43</f>
        <v>3636</v>
      </c>
      <c r="C64" s="180"/>
      <c r="D64" s="180"/>
      <c r="E64" s="180">
        <f>'将来負担比率（分子）の構造'!J$43</f>
        <v>3688</v>
      </c>
      <c r="F64" s="180"/>
      <c r="G64" s="180"/>
      <c r="H64" s="180">
        <f>'将来負担比率（分子）の構造'!K$43</f>
        <v>3687</v>
      </c>
      <c r="I64" s="180"/>
      <c r="J64" s="180"/>
      <c r="K64" s="180">
        <f>'将来負担比率（分子）の構造'!L$43</f>
        <v>3575</v>
      </c>
      <c r="L64" s="180"/>
      <c r="M64" s="180"/>
      <c r="N64" s="180">
        <f>'将来負担比率（分子）の構造'!M$43</f>
        <v>3463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10125</v>
      </c>
      <c r="C66" s="180"/>
      <c r="D66" s="180"/>
      <c r="E66" s="180">
        <f>'将来負担比率（分子）の構造'!J$41</f>
        <v>10096</v>
      </c>
      <c r="F66" s="180"/>
      <c r="G66" s="180"/>
      <c r="H66" s="180">
        <f>'将来負担比率（分子）の構造'!K$41</f>
        <v>9888</v>
      </c>
      <c r="I66" s="180"/>
      <c r="J66" s="180"/>
      <c r="K66" s="180">
        <f>'将来負担比率（分子）の構造'!L$41</f>
        <v>9806</v>
      </c>
      <c r="L66" s="180"/>
      <c r="M66" s="180"/>
      <c r="N66" s="180">
        <f>'将来負担比率（分子）の構造'!M$41</f>
        <v>9578</v>
      </c>
      <c r="O66" s="180"/>
      <c r="P66" s="180"/>
    </row>
    <row r="67" spans="1:16">
      <c r="A67" s="180" t="s">
        <v>75</v>
      </c>
      <c r="B67" s="180" t="e">
        <f>NA()</f>
        <v>#N/A</v>
      </c>
      <c r="C67" s="180">
        <f>IF(ISNUMBER('将来負担比率（分子）の構造'!I$53), IF('将来負担比率（分子）の構造'!I$53 &lt; 0, 0, '将来負担比率（分子）の構造'!I$53), NA())</f>
        <v>4393</v>
      </c>
      <c r="D67" s="180" t="e">
        <f>NA()</f>
        <v>#N/A</v>
      </c>
      <c r="E67" s="180" t="e">
        <f>NA()</f>
        <v>#N/A</v>
      </c>
      <c r="F67" s="180">
        <f>IF(ISNUMBER('将来負担比率（分子）の構造'!J$53), IF('将来負担比率（分子）の構造'!J$53 &lt; 0, 0, '将来負担比率（分子）の構造'!J$53), NA())</f>
        <v>4258</v>
      </c>
      <c r="G67" s="180" t="e">
        <f>NA()</f>
        <v>#N/A</v>
      </c>
      <c r="H67" s="180" t="e">
        <f>NA()</f>
        <v>#N/A</v>
      </c>
      <c r="I67" s="180">
        <f>IF(ISNUMBER('将来負担比率（分子）の構造'!K$53), IF('将来負担比率（分子）の構造'!K$53 &lt; 0, 0, '将来負担比率（分子）の構造'!K$53), NA())</f>
        <v>3940</v>
      </c>
      <c r="J67" s="180" t="e">
        <f>NA()</f>
        <v>#N/A</v>
      </c>
      <c r="K67" s="180" t="e">
        <f>NA()</f>
        <v>#N/A</v>
      </c>
      <c r="L67" s="180">
        <f>IF(ISNUMBER('将来負担比率（分子）の構造'!L$53), IF('将来負担比率（分子）の構造'!L$53 &lt; 0, 0, '将来負担比率（分子）の構造'!L$53), NA())</f>
        <v>3137</v>
      </c>
      <c r="M67" s="180" t="e">
        <f>NA()</f>
        <v>#N/A</v>
      </c>
      <c r="N67" s="180" t="e">
        <f>NA()</f>
        <v>#N/A</v>
      </c>
      <c r="O67" s="180">
        <f>IF(ISNUMBER('将来負担比率（分子）の構造'!M$53), IF('将来負担比率（分子）の構造'!M$53 &lt; 0, 0, '将来負担比率（分子）の構造'!M$53), NA())</f>
        <v>2497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569</v>
      </c>
      <c r="C72" s="184">
        <f>基金残高に係る経年分析!G55</f>
        <v>809</v>
      </c>
      <c r="D72" s="184">
        <f>基金残高に係る経年分析!H55</f>
        <v>845</v>
      </c>
    </row>
    <row r="73" spans="1:16">
      <c r="A73" s="183" t="s">
        <v>78</v>
      </c>
      <c r="B73" s="184">
        <f>基金残高に係る経年分析!F56</f>
        <v>2</v>
      </c>
      <c r="C73" s="184">
        <f>基金残高に係る経年分析!G56</f>
        <v>2</v>
      </c>
      <c r="D73" s="184">
        <f>基金残高に係る経年分析!H56</f>
        <v>2</v>
      </c>
    </row>
    <row r="74" spans="1:16">
      <c r="A74" s="183" t="s">
        <v>79</v>
      </c>
      <c r="B74" s="184">
        <f>基金残高に係る経年分析!F57</f>
        <v>154</v>
      </c>
      <c r="C74" s="184">
        <f>基金残高に係る経年分析!G57</f>
        <v>153</v>
      </c>
      <c r="D74" s="184">
        <f>基金残高に係る経年分析!H57</f>
        <v>152</v>
      </c>
    </row>
  </sheetData>
  <sheetProtection algorithmName="SHA-512" hashValue="i48R91ntosKmxS4yFOEiQClnjthFMfTTKhtDTt+5KugmGjctnJNQ34kAXj6zvJ3w3xEXjfKPayFWJlo2U7ONAg==" saltValue="PIQwepn4cF7R4qpqgeX4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3703806</v>
      </c>
      <c r="S5" s="669"/>
      <c r="T5" s="669"/>
      <c r="U5" s="669"/>
      <c r="V5" s="669"/>
      <c r="W5" s="669"/>
      <c r="X5" s="669"/>
      <c r="Y5" s="670"/>
      <c r="Z5" s="671">
        <v>41.5</v>
      </c>
      <c r="AA5" s="671"/>
      <c r="AB5" s="671"/>
      <c r="AC5" s="671"/>
      <c r="AD5" s="672">
        <v>3570351</v>
      </c>
      <c r="AE5" s="672"/>
      <c r="AF5" s="672"/>
      <c r="AG5" s="672"/>
      <c r="AH5" s="672"/>
      <c r="AI5" s="672"/>
      <c r="AJ5" s="672"/>
      <c r="AK5" s="672"/>
      <c r="AL5" s="673">
        <v>59.8</v>
      </c>
      <c r="AM5" s="674"/>
      <c r="AN5" s="674"/>
      <c r="AO5" s="675"/>
      <c r="AP5" s="665" t="s">
        <v>226</v>
      </c>
      <c r="AQ5" s="666"/>
      <c r="AR5" s="666"/>
      <c r="AS5" s="666"/>
      <c r="AT5" s="666"/>
      <c r="AU5" s="666"/>
      <c r="AV5" s="666"/>
      <c r="AW5" s="666"/>
      <c r="AX5" s="666"/>
      <c r="AY5" s="666"/>
      <c r="AZ5" s="666"/>
      <c r="BA5" s="666"/>
      <c r="BB5" s="666"/>
      <c r="BC5" s="666"/>
      <c r="BD5" s="666"/>
      <c r="BE5" s="666"/>
      <c r="BF5" s="667"/>
      <c r="BG5" s="679">
        <v>3570351</v>
      </c>
      <c r="BH5" s="680"/>
      <c r="BI5" s="680"/>
      <c r="BJ5" s="680"/>
      <c r="BK5" s="680"/>
      <c r="BL5" s="680"/>
      <c r="BM5" s="680"/>
      <c r="BN5" s="681"/>
      <c r="BO5" s="682">
        <v>96.4</v>
      </c>
      <c r="BP5" s="682"/>
      <c r="BQ5" s="682"/>
      <c r="BR5" s="682"/>
      <c r="BS5" s="683" t="s">
        <v>128</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107927</v>
      </c>
      <c r="S6" s="680"/>
      <c r="T6" s="680"/>
      <c r="U6" s="680"/>
      <c r="V6" s="680"/>
      <c r="W6" s="680"/>
      <c r="X6" s="680"/>
      <c r="Y6" s="681"/>
      <c r="Z6" s="682">
        <v>1.2</v>
      </c>
      <c r="AA6" s="682"/>
      <c r="AB6" s="682"/>
      <c r="AC6" s="682"/>
      <c r="AD6" s="683">
        <v>107927</v>
      </c>
      <c r="AE6" s="683"/>
      <c r="AF6" s="683"/>
      <c r="AG6" s="683"/>
      <c r="AH6" s="683"/>
      <c r="AI6" s="683"/>
      <c r="AJ6" s="683"/>
      <c r="AK6" s="683"/>
      <c r="AL6" s="684">
        <v>1.8</v>
      </c>
      <c r="AM6" s="685"/>
      <c r="AN6" s="685"/>
      <c r="AO6" s="686"/>
      <c r="AP6" s="676" t="s">
        <v>231</v>
      </c>
      <c r="AQ6" s="677"/>
      <c r="AR6" s="677"/>
      <c r="AS6" s="677"/>
      <c r="AT6" s="677"/>
      <c r="AU6" s="677"/>
      <c r="AV6" s="677"/>
      <c r="AW6" s="677"/>
      <c r="AX6" s="677"/>
      <c r="AY6" s="677"/>
      <c r="AZ6" s="677"/>
      <c r="BA6" s="677"/>
      <c r="BB6" s="677"/>
      <c r="BC6" s="677"/>
      <c r="BD6" s="677"/>
      <c r="BE6" s="677"/>
      <c r="BF6" s="678"/>
      <c r="BG6" s="679">
        <v>3570351</v>
      </c>
      <c r="BH6" s="680"/>
      <c r="BI6" s="680"/>
      <c r="BJ6" s="680"/>
      <c r="BK6" s="680"/>
      <c r="BL6" s="680"/>
      <c r="BM6" s="680"/>
      <c r="BN6" s="681"/>
      <c r="BO6" s="682">
        <v>96.4</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118138</v>
      </c>
      <c r="CS6" s="680"/>
      <c r="CT6" s="680"/>
      <c r="CU6" s="680"/>
      <c r="CV6" s="680"/>
      <c r="CW6" s="680"/>
      <c r="CX6" s="680"/>
      <c r="CY6" s="681"/>
      <c r="CZ6" s="673">
        <v>1.4</v>
      </c>
      <c r="DA6" s="674"/>
      <c r="DB6" s="674"/>
      <c r="DC6" s="693"/>
      <c r="DD6" s="688" t="s">
        <v>232</v>
      </c>
      <c r="DE6" s="680"/>
      <c r="DF6" s="680"/>
      <c r="DG6" s="680"/>
      <c r="DH6" s="680"/>
      <c r="DI6" s="680"/>
      <c r="DJ6" s="680"/>
      <c r="DK6" s="680"/>
      <c r="DL6" s="680"/>
      <c r="DM6" s="680"/>
      <c r="DN6" s="680"/>
      <c r="DO6" s="680"/>
      <c r="DP6" s="681"/>
      <c r="DQ6" s="688">
        <v>118138</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5482</v>
      </c>
      <c r="S7" s="680"/>
      <c r="T7" s="680"/>
      <c r="U7" s="680"/>
      <c r="V7" s="680"/>
      <c r="W7" s="680"/>
      <c r="X7" s="680"/>
      <c r="Y7" s="681"/>
      <c r="Z7" s="682">
        <v>0.1</v>
      </c>
      <c r="AA7" s="682"/>
      <c r="AB7" s="682"/>
      <c r="AC7" s="682"/>
      <c r="AD7" s="683">
        <v>5482</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1675158</v>
      </c>
      <c r="BH7" s="680"/>
      <c r="BI7" s="680"/>
      <c r="BJ7" s="680"/>
      <c r="BK7" s="680"/>
      <c r="BL7" s="680"/>
      <c r="BM7" s="680"/>
      <c r="BN7" s="681"/>
      <c r="BO7" s="682">
        <v>45.2</v>
      </c>
      <c r="BP7" s="682"/>
      <c r="BQ7" s="682"/>
      <c r="BR7" s="682"/>
      <c r="BS7" s="683" t="s">
        <v>128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1089748</v>
      </c>
      <c r="CS7" s="680"/>
      <c r="CT7" s="680"/>
      <c r="CU7" s="680"/>
      <c r="CV7" s="680"/>
      <c r="CW7" s="680"/>
      <c r="CX7" s="680"/>
      <c r="CY7" s="681"/>
      <c r="CZ7" s="682">
        <v>12.5</v>
      </c>
      <c r="DA7" s="682"/>
      <c r="DB7" s="682"/>
      <c r="DC7" s="682"/>
      <c r="DD7" s="688">
        <v>102817</v>
      </c>
      <c r="DE7" s="680"/>
      <c r="DF7" s="680"/>
      <c r="DG7" s="680"/>
      <c r="DH7" s="680"/>
      <c r="DI7" s="680"/>
      <c r="DJ7" s="680"/>
      <c r="DK7" s="680"/>
      <c r="DL7" s="680"/>
      <c r="DM7" s="680"/>
      <c r="DN7" s="680"/>
      <c r="DO7" s="680"/>
      <c r="DP7" s="681"/>
      <c r="DQ7" s="688">
        <v>887967</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15133</v>
      </c>
      <c r="S8" s="680"/>
      <c r="T8" s="680"/>
      <c r="U8" s="680"/>
      <c r="V8" s="680"/>
      <c r="W8" s="680"/>
      <c r="X8" s="680"/>
      <c r="Y8" s="681"/>
      <c r="Z8" s="682">
        <v>0.2</v>
      </c>
      <c r="AA8" s="682"/>
      <c r="AB8" s="682"/>
      <c r="AC8" s="682"/>
      <c r="AD8" s="683">
        <v>15133</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56207</v>
      </c>
      <c r="BH8" s="680"/>
      <c r="BI8" s="680"/>
      <c r="BJ8" s="680"/>
      <c r="BK8" s="680"/>
      <c r="BL8" s="680"/>
      <c r="BM8" s="680"/>
      <c r="BN8" s="681"/>
      <c r="BO8" s="682">
        <v>1.5</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3268568</v>
      </c>
      <c r="CS8" s="680"/>
      <c r="CT8" s="680"/>
      <c r="CU8" s="680"/>
      <c r="CV8" s="680"/>
      <c r="CW8" s="680"/>
      <c r="CX8" s="680"/>
      <c r="CY8" s="681"/>
      <c r="CZ8" s="682">
        <v>37.6</v>
      </c>
      <c r="DA8" s="682"/>
      <c r="DB8" s="682"/>
      <c r="DC8" s="682"/>
      <c r="DD8" s="688">
        <v>11753</v>
      </c>
      <c r="DE8" s="680"/>
      <c r="DF8" s="680"/>
      <c r="DG8" s="680"/>
      <c r="DH8" s="680"/>
      <c r="DI8" s="680"/>
      <c r="DJ8" s="680"/>
      <c r="DK8" s="680"/>
      <c r="DL8" s="680"/>
      <c r="DM8" s="680"/>
      <c r="DN8" s="680"/>
      <c r="DO8" s="680"/>
      <c r="DP8" s="681"/>
      <c r="DQ8" s="688">
        <v>1964010</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13799</v>
      </c>
      <c r="S9" s="680"/>
      <c r="T9" s="680"/>
      <c r="U9" s="680"/>
      <c r="V9" s="680"/>
      <c r="W9" s="680"/>
      <c r="X9" s="680"/>
      <c r="Y9" s="681"/>
      <c r="Z9" s="682">
        <v>0.2</v>
      </c>
      <c r="AA9" s="682"/>
      <c r="AB9" s="682"/>
      <c r="AC9" s="682"/>
      <c r="AD9" s="683">
        <v>13799</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1437975</v>
      </c>
      <c r="BH9" s="680"/>
      <c r="BI9" s="680"/>
      <c r="BJ9" s="680"/>
      <c r="BK9" s="680"/>
      <c r="BL9" s="680"/>
      <c r="BM9" s="680"/>
      <c r="BN9" s="681"/>
      <c r="BO9" s="682">
        <v>38.799999999999997</v>
      </c>
      <c r="BP9" s="682"/>
      <c r="BQ9" s="682"/>
      <c r="BR9" s="682"/>
      <c r="BS9" s="688" t="s">
        <v>232</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769287</v>
      </c>
      <c r="CS9" s="680"/>
      <c r="CT9" s="680"/>
      <c r="CU9" s="680"/>
      <c r="CV9" s="680"/>
      <c r="CW9" s="680"/>
      <c r="CX9" s="680"/>
      <c r="CY9" s="681"/>
      <c r="CZ9" s="682">
        <v>8.8000000000000007</v>
      </c>
      <c r="DA9" s="682"/>
      <c r="DB9" s="682"/>
      <c r="DC9" s="682"/>
      <c r="DD9" s="688">
        <v>4603</v>
      </c>
      <c r="DE9" s="680"/>
      <c r="DF9" s="680"/>
      <c r="DG9" s="680"/>
      <c r="DH9" s="680"/>
      <c r="DI9" s="680"/>
      <c r="DJ9" s="680"/>
      <c r="DK9" s="680"/>
      <c r="DL9" s="680"/>
      <c r="DM9" s="680"/>
      <c r="DN9" s="680"/>
      <c r="DO9" s="680"/>
      <c r="DP9" s="681"/>
      <c r="DQ9" s="688">
        <v>736309</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68330</v>
      </c>
      <c r="BH10" s="680"/>
      <c r="BI10" s="680"/>
      <c r="BJ10" s="680"/>
      <c r="BK10" s="680"/>
      <c r="BL10" s="680"/>
      <c r="BM10" s="680"/>
      <c r="BN10" s="681"/>
      <c r="BO10" s="682">
        <v>1.8</v>
      </c>
      <c r="BP10" s="682"/>
      <c r="BQ10" s="682"/>
      <c r="BR10" s="682"/>
      <c r="BS10" s="688" t="s">
        <v>128</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1592</v>
      </c>
      <c r="CS10" s="680"/>
      <c r="CT10" s="680"/>
      <c r="CU10" s="680"/>
      <c r="CV10" s="680"/>
      <c r="CW10" s="680"/>
      <c r="CX10" s="680"/>
      <c r="CY10" s="681"/>
      <c r="CZ10" s="682">
        <v>0</v>
      </c>
      <c r="DA10" s="682"/>
      <c r="DB10" s="682"/>
      <c r="DC10" s="682"/>
      <c r="DD10" s="688" t="s">
        <v>232</v>
      </c>
      <c r="DE10" s="680"/>
      <c r="DF10" s="680"/>
      <c r="DG10" s="680"/>
      <c r="DH10" s="680"/>
      <c r="DI10" s="680"/>
      <c r="DJ10" s="680"/>
      <c r="DK10" s="680"/>
      <c r="DL10" s="680"/>
      <c r="DM10" s="680"/>
      <c r="DN10" s="680"/>
      <c r="DO10" s="680"/>
      <c r="DP10" s="681"/>
      <c r="DQ10" s="688">
        <v>1592</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128</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112646</v>
      </c>
      <c r="BH11" s="680"/>
      <c r="BI11" s="680"/>
      <c r="BJ11" s="680"/>
      <c r="BK11" s="680"/>
      <c r="BL11" s="680"/>
      <c r="BM11" s="680"/>
      <c r="BN11" s="681"/>
      <c r="BO11" s="682">
        <v>3</v>
      </c>
      <c r="BP11" s="682"/>
      <c r="BQ11" s="682"/>
      <c r="BR11" s="682"/>
      <c r="BS11" s="688" t="s">
        <v>232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193534</v>
      </c>
      <c r="CS11" s="680"/>
      <c r="CT11" s="680"/>
      <c r="CU11" s="680"/>
      <c r="CV11" s="680"/>
      <c r="CW11" s="680"/>
      <c r="CX11" s="680"/>
      <c r="CY11" s="681"/>
      <c r="CZ11" s="682">
        <v>2.2000000000000002</v>
      </c>
      <c r="DA11" s="682"/>
      <c r="DB11" s="682"/>
      <c r="DC11" s="682"/>
      <c r="DD11" s="688">
        <v>12814</v>
      </c>
      <c r="DE11" s="680"/>
      <c r="DF11" s="680"/>
      <c r="DG11" s="680"/>
      <c r="DH11" s="680"/>
      <c r="DI11" s="680"/>
      <c r="DJ11" s="680"/>
      <c r="DK11" s="680"/>
      <c r="DL11" s="680"/>
      <c r="DM11" s="680"/>
      <c r="DN11" s="680"/>
      <c r="DO11" s="680"/>
      <c r="DP11" s="681"/>
      <c r="DQ11" s="688">
        <v>143406</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526553</v>
      </c>
      <c r="S12" s="680"/>
      <c r="T12" s="680"/>
      <c r="U12" s="680"/>
      <c r="V12" s="680"/>
      <c r="W12" s="680"/>
      <c r="X12" s="680"/>
      <c r="Y12" s="681"/>
      <c r="Z12" s="682">
        <v>5.9</v>
      </c>
      <c r="AA12" s="682"/>
      <c r="AB12" s="682"/>
      <c r="AC12" s="682"/>
      <c r="AD12" s="683">
        <v>526553</v>
      </c>
      <c r="AE12" s="683"/>
      <c r="AF12" s="683"/>
      <c r="AG12" s="683"/>
      <c r="AH12" s="683"/>
      <c r="AI12" s="683"/>
      <c r="AJ12" s="683"/>
      <c r="AK12" s="683"/>
      <c r="AL12" s="684">
        <v>8.8000000000000007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1658052</v>
      </c>
      <c r="BH12" s="680"/>
      <c r="BI12" s="680"/>
      <c r="BJ12" s="680"/>
      <c r="BK12" s="680"/>
      <c r="BL12" s="680"/>
      <c r="BM12" s="680"/>
      <c r="BN12" s="681"/>
      <c r="BO12" s="682">
        <v>44.8</v>
      </c>
      <c r="BP12" s="682"/>
      <c r="BQ12" s="682"/>
      <c r="BR12" s="682"/>
      <c r="BS12" s="688" t="s">
        <v>232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178576</v>
      </c>
      <c r="CS12" s="680"/>
      <c r="CT12" s="680"/>
      <c r="CU12" s="680"/>
      <c r="CV12" s="680"/>
      <c r="CW12" s="680"/>
      <c r="CX12" s="680"/>
      <c r="CY12" s="681"/>
      <c r="CZ12" s="682">
        <v>2.1</v>
      </c>
      <c r="DA12" s="682"/>
      <c r="DB12" s="682"/>
      <c r="DC12" s="682"/>
      <c r="DD12" s="688">
        <v>1860</v>
      </c>
      <c r="DE12" s="680"/>
      <c r="DF12" s="680"/>
      <c r="DG12" s="680"/>
      <c r="DH12" s="680"/>
      <c r="DI12" s="680"/>
      <c r="DJ12" s="680"/>
      <c r="DK12" s="680"/>
      <c r="DL12" s="680"/>
      <c r="DM12" s="680"/>
      <c r="DN12" s="680"/>
      <c r="DO12" s="680"/>
      <c r="DP12" s="681"/>
      <c r="DQ12" s="688">
        <v>168423</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44489</v>
      </c>
      <c r="S13" s="680"/>
      <c r="T13" s="680"/>
      <c r="U13" s="680"/>
      <c r="V13" s="680"/>
      <c r="W13" s="680"/>
      <c r="X13" s="680"/>
      <c r="Y13" s="681"/>
      <c r="Z13" s="682">
        <v>0.5</v>
      </c>
      <c r="AA13" s="682"/>
      <c r="AB13" s="682"/>
      <c r="AC13" s="682"/>
      <c r="AD13" s="683">
        <v>44489</v>
      </c>
      <c r="AE13" s="683"/>
      <c r="AF13" s="683"/>
      <c r="AG13" s="683"/>
      <c r="AH13" s="683"/>
      <c r="AI13" s="683"/>
      <c r="AJ13" s="683"/>
      <c r="AK13" s="683"/>
      <c r="AL13" s="684">
        <v>0.7</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1654751</v>
      </c>
      <c r="BH13" s="680"/>
      <c r="BI13" s="680"/>
      <c r="BJ13" s="680"/>
      <c r="BK13" s="680"/>
      <c r="BL13" s="680"/>
      <c r="BM13" s="680"/>
      <c r="BN13" s="681"/>
      <c r="BO13" s="682">
        <v>44.7</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753932</v>
      </c>
      <c r="CS13" s="680"/>
      <c r="CT13" s="680"/>
      <c r="CU13" s="680"/>
      <c r="CV13" s="680"/>
      <c r="CW13" s="680"/>
      <c r="CX13" s="680"/>
      <c r="CY13" s="681"/>
      <c r="CZ13" s="682">
        <v>8.6999999999999993</v>
      </c>
      <c r="DA13" s="682"/>
      <c r="DB13" s="682"/>
      <c r="DC13" s="682"/>
      <c r="DD13" s="688">
        <v>335502</v>
      </c>
      <c r="DE13" s="680"/>
      <c r="DF13" s="680"/>
      <c r="DG13" s="680"/>
      <c r="DH13" s="680"/>
      <c r="DI13" s="680"/>
      <c r="DJ13" s="680"/>
      <c r="DK13" s="680"/>
      <c r="DL13" s="680"/>
      <c r="DM13" s="680"/>
      <c r="DN13" s="680"/>
      <c r="DO13" s="680"/>
      <c r="DP13" s="681"/>
      <c r="DQ13" s="688">
        <v>460958</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81225</v>
      </c>
      <c r="BH14" s="680"/>
      <c r="BI14" s="680"/>
      <c r="BJ14" s="680"/>
      <c r="BK14" s="680"/>
      <c r="BL14" s="680"/>
      <c r="BM14" s="680"/>
      <c r="BN14" s="681"/>
      <c r="BO14" s="682">
        <v>2.2000000000000002</v>
      </c>
      <c r="BP14" s="682"/>
      <c r="BQ14" s="682"/>
      <c r="BR14" s="682"/>
      <c r="BS14" s="688" t="s">
        <v>232</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537751</v>
      </c>
      <c r="CS14" s="680"/>
      <c r="CT14" s="680"/>
      <c r="CU14" s="680"/>
      <c r="CV14" s="680"/>
      <c r="CW14" s="680"/>
      <c r="CX14" s="680"/>
      <c r="CY14" s="681"/>
      <c r="CZ14" s="682">
        <v>6.2</v>
      </c>
      <c r="DA14" s="682"/>
      <c r="DB14" s="682"/>
      <c r="DC14" s="682"/>
      <c r="DD14" s="688">
        <v>14524</v>
      </c>
      <c r="DE14" s="680"/>
      <c r="DF14" s="680"/>
      <c r="DG14" s="680"/>
      <c r="DH14" s="680"/>
      <c r="DI14" s="680"/>
      <c r="DJ14" s="680"/>
      <c r="DK14" s="680"/>
      <c r="DL14" s="680"/>
      <c r="DM14" s="680"/>
      <c r="DN14" s="680"/>
      <c r="DO14" s="680"/>
      <c r="DP14" s="681"/>
      <c r="DQ14" s="688">
        <v>531141</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46016</v>
      </c>
      <c r="S15" s="680"/>
      <c r="T15" s="680"/>
      <c r="U15" s="680"/>
      <c r="V15" s="680"/>
      <c r="W15" s="680"/>
      <c r="X15" s="680"/>
      <c r="Y15" s="681"/>
      <c r="Z15" s="682">
        <v>0.5</v>
      </c>
      <c r="AA15" s="682"/>
      <c r="AB15" s="682"/>
      <c r="AC15" s="682"/>
      <c r="AD15" s="683">
        <v>46016</v>
      </c>
      <c r="AE15" s="683"/>
      <c r="AF15" s="683"/>
      <c r="AG15" s="683"/>
      <c r="AH15" s="683"/>
      <c r="AI15" s="683"/>
      <c r="AJ15" s="683"/>
      <c r="AK15" s="683"/>
      <c r="AL15" s="684">
        <v>0.8</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155916</v>
      </c>
      <c r="BH15" s="680"/>
      <c r="BI15" s="680"/>
      <c r="BJ15" s="680"/>
      <c r="BK15" s="680"/>
      <c r="BL15" s="680"/>
      <c r="BM15" s="680"/>
      <c r="BN15" s="681"/>
      <c r="BO15" s="682">
        <v>4.2</v>
      </c>
      <c r="BP15" s="682"/>
      <c r="BQ15" s="682"/>
      <c r="BR15" s="682"/>
      <c r="BS15" s="688" t="s">
        <v>232</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809161</v>
      </c>
      <c r="CS15" s="680"/>
      <c r="CT15" s="680"/>
      <c r="CU15" s="680"/>
      <c r="CV15" s="680"/>
      <c r="CW15" s="680"/>
      <c r="CX15" s="680"/>
      <c r="CY15" s="681"/>
      <c r="CZ15" s="682">
        <v>9.3000000000000007</v>
      </c>
      <c r="DA15" s="682"/>
      <c r="DB15" s="682"/>
      <c r="DC15" s="682"/>
      <c r="DD15" s="688">
        <v>27469</v>
      </c>
      <c r="DE15" s="680"/>
      <c r="DF15" s="680"/>
      <c r="DG15" s="680"/>
      <c r="DH15" s="680"/>
      <c r="DI15" s="680"/>
      <c r="DJ15" s="680"/>
      <c r="DK15" s="680"/>
      <c r="DL15" s="680"/>
      <c r="DM15" s="680"/>
      <c r="DN15" s="680"/>
      <c r="DO15" s="680"/>
      <c r="DP15" s="681"/>
      <c r="DQ15" s="688">
        <v>770146</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232</v>
      </c>
      <c r="AA16" s="682"/>
      <c r="AB16" s="682"/>
      <c r="AC16" s="682"/>
      <c r="AD16" s="683" t="s">
        <v>128</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232</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10899</v>
      </c>
      <c r="S17" s="680"/>
      <c r="T17" s="680"/>
      <c r="U17" s="680"/>
      <c r="V17" s="680"/>
      <c r="W17" s="680"/>
      <c r="X17" s="680"/>
      <c r="Y17" s="681"/>
      <c r="Z17" s="682">
        <v>0.1</v>
      </c>
      <c r="AA17" s="682"/>
      <c r="AB17" s="682"/>
      <c r="AC17" s="682"/>
      <c r="AD17" s="683">
        <v>10899</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232</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974968</v>
      </c>
      <c r="CS17" s="680"/>
      <c r="CT17" s="680"/>
      <c r="CU17" s="680"/>
      <c r="CV17" s="680"/>
      <c r="CW17" s="680"/>
      <c r="CX17" s="680"/>
      <c r="CY17" s="681"/>
      <c r="CZ17" s="682">
        <v>11.2</v>
      </c>
      <c r="DA17" s="682"/>
      <c r="DB17" s="682"/>
      <c r="DC17" s="682"/>
      <c r="DD17" s="688" t="s">
        <v>232</v>
      </c>
      <c r="DE17" s="680"/>
      <c r="DF17" s="680"/>
      <c r="DG17" s="680"/>
      <c r="DH17" s="680"/>
      <c r="DI17" s="680"/>
      <c r="DJ17" s="680"/>
      <c r="DK17" s="680"/>
      <c r="DL17" s="680"/>
      <c r="DM17" s="680"/>
      <c r="DN17" s="680"/>
      <c r="DO17" s="680"/>
      <c r="DP17" s="681"/>
      <c r="DQ17" s="688">
        <v>974968</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1695769</v>
      </c>
      <c r="S18" s="680"/>
      <c r="T18" s="680"/>
      <c r="U18" s="680"/>
      <c r="V18" s="680"/>
      <c r="W18" s="680"/>
      <c r="X18" s="680"/>
      <c r="Y18" s="681"/>
      <c r="Z18" s="682">
        <v>19</v>
      </c>
      <c r="AA18" s="682"/>
      <c r="AB18" s="682"/>
      <c r="AC18" s="682"/>
      <c r="AD18" s="683">
        <v>1581021</v>
      </c>
      <c r="AE18" s="683"/>
      <c r="AF18" s="683"/>
      <c r="AG18" s="683"/>
      <c r="AH18" s="683"/>
      <c r="AI18" s="683"/>
      <c r="AJ18" s="683"/>
      <c r="AK18" s="683"/>
      <c r="AL18" s="684">
        <v>26.5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128</v>
      </c>
      <c r="DA18" s="682"/>
      <c r="DB18" s="682"/>
      <c r="DC18" s="682"/>
      <c r="DD18" s="688" t="s">
        <v>232</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1581021</v>
      </c>
      <c r="S19" s="680"/>
      <c r="T19" s="680"/>
      <c r="U19" s="680"/>
      <c r="V19" s="680"/>
      <c r="W19" s="680"/>
      <c r="X19" s="680"/>
      <c r="Y19" s="681"/>
      <c r="Z19" s="682">
        <v>17.7</v>
      </c>
      <c r="AA19" s="682"/>
      <c r="AB19" s="682"/>
      <c r="AC19" s="682"/>
      <c r="AD19" s="683">
        <v>1581021</v>
      </c>
      <c r="AE19" s="683"/>
      <c r="AF19" s="683"/>
      <c r="AG19" s="683"/>
      <c r="AH19" s="683"/>
      <c r="AI19" s="683"/>
      <c r="AJ19" s="683"/>
      <c r="AK19" s="683"/>
      <c r="AL19" s="684">
        <v>26.5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133455</v>
      </c>
      <c r="BH19" s="680"/>
      <c r="BI19" s="680"/>
      <c r="BJ19" s="680"/>
      <c r="BK19" s="680"/>
      <c r="BL19" s="680"/>
      <c r="BM19" s="680"/>
      <c r="BN19" s="681"/>
      <c r="BO19" s="682">
        <v>3.6</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232</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114713</v>
      </c>
      <c r="S20" s="680"/>
      <c r="T20" s="680"/>
      <c r="U20" s="680"/>
      <c r="V20" s="680"/>
      <c r="W20" s="680"/>
      <c r="X20" s="680"/>
      <c r="Y20" s="681"/>
      <c r="Z20" s="682">
        <v>1.3</v>
      </c>
      <c r="AA20" s="682"/>
      <c r="AB20" s="682"/>
      <c r="AC20" s="682"/>
      <c r="AD20" s="683" t="s">
        <v>128</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133455</v>
      </c>
      <c r="BH20" s="680"/>
      <c r="BI20" s="680"/>
      <c r="BJ20" s="680"/>
      <c r="BK20" s="680"/>
      <c r="BL20" s="680"/>
      <c r="BM20" s="680"/>
      <c r="BN20" s="681"/>
      <c r="BO20" s="682">
        <v>3.6</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8695255</v>
      </c>
      <c r="CS20" s="680"/>
      <c r="CT20" s="680"/>
      <c r="CU20" s="680"/>
      <c r="CV20" s="680"/>
      <c r="CW20" s="680"/>
      <c r="CX20" s="680"/>
      <c r="CY20" s="681"/>
      <c r="CZ20" s="682">
        <v>100</v>
      </c>
      <c r="DA20" s="682"/>
      <c r="DB20" s="682"/>
      <c r="DC20" s="682"/>
      <c r="DD20" s="688">
        <v>511342</v>
      </c>
      <c r="DE20" s="680"/>
      <c r="DF20" s="680"/>
      <c r="DG20" s="680"/>
      <c r="DH20" s="680"/>
      <c r="DI20" s="680"/>
      <c r="DJ20" s="680"/>
      <c r="DK20" s="680"/>
      <c r="DL20" s="680"/>
      <c r="DM20" s="680"/>
      <c r="DN20" s="680"/>
      <c r="DO20" s="680"/>
      <c r="DP20" s="681"/>
      <c r="DQ20" s="688">
        <v>6757058</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35</v>
      </c>
      <c r="S21" s="680"/>
      <c r="T21" s="680"/>
      <c r="U21" s="680"/>
      <c r="V21" s="680"/>
      <c r="W21" s="680"/>
      <c r="X21" s="680"/>
      <c r="Y21" s="681"/>
      <c r="Z21" s="682">
        <v>0</v>
      </c>
      <c r="AA21" s="682"/>
      <c r="AB21" s="682"/>
      <c r="AC21" s="682"/>
      <c r="AD21" s="683" t="s">
        <v>232</v>
      </c>
      <c r="AE21" s="683"/>
      <c r="AF21" s="683"/>
      <c r="AG21" s="683"/>
      <c r="AH21" s="683"/>
      <c r="AI21" s="683"/>
      <c r="AJ21" s="683"/>
      <c r="AK21" s="683"/>
      <c r="AL21" s="684" t="s">
        <v>232</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232</v>
      </c>
      <c r="BH21" s="680"/>
      <c r="BI21" s="680"/>
      <c r="BJ21" s="680"/>
      <c r="BK21" s="680"/>
      <c r="BL21" s="680"/>
      <c r="BM21" s="680"/>
      <c r="BN21" s="681"/>
      <c r="BO21" s="682" t="s">
        <v>232</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6169873</v>
      </c>
      <c r="S22" s="680"/>
      <c r="T22" s="680"/>
      <c r="U22" s="680"/>
      <c r="V22" s="680"/>
      <c r="W22" s="680"/>
      <c r="X22" s="680"/>
      <c r="Y22" s="681"/>
      <c r="Z22" s="682">
        <v>69.099999999999994</v>
      </c>
      <c r="AA22" s="682"/>
      <c r="AB22" s="682"/>
      <c r="AC22" s="682"/>
      <c r="AD22" s="683">
        <v>5921670</v>
      </c>
      <c r="AE22" s="683"/>
      <c r="AF22" s="683"/>
      <c r="AG22" s="683"/>
      <c r="AH22" s="683"/>
      <c r="AI22" s="683"/>
      <c r="AJ22" s="683"/>
      <c r="AK22" s="683"/>
      <c r="AL22" s="684">
        <v>99.2</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232</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3940</v>
      </c>
      <c r="S23" s="680"/>
      <c r="T23" s="680"/>
      <c r="U23" s="680"/>
      <c r="V23" s="680"/>
      <c r="W23" s="680"/>
      <c r="X23" s="680"/>
      <c r="Y23" s="681"/>
      <c r="Z23" s="682">
        <v>0</v>
      </c>
      <c r="AA23" s="682"/>
      <c r="AB23" s="682"/>
      <c r="AC23" s="682"/>
      <c r="AD23" s="683">
        <v>3940</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133455</v>
      </c>
      <c r="BH23" s="680"/>
      <c r="BI23" s="680"/>
      <c r="BJ23" s="680"/>
      <c r="BK23" s="680"/>
      <c r="BL23" s="680"/>
      <c r="BM23" s="680"/>
      <c r="BN23" s="681"/>
      <c r="BO23" s="682">
        <v>3.6</v>
      </c>
      <c r="BP23" s="682"/>
      <c r="BQ23" s="682"/>
      <c r="BR23" s="682"/>
      <c r="BS23" s="688" t="s">
        <v>232</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100235</v>
      </c>
      <c r="S24" s="680"/>
      <c r="T24" s="680"/>
      <c r="U24" s="680"/>
      <c r="V24" s="680"/>
      <c r="W24" s="680"/>
      <c r="X24" s="680"/>
      <c r="Y24" s="681"/>
      <c r="Z24" s="682">
        <v>1.1000000000000001</v>
      </c>
      <c r="AA24" s="682"/>
      <c r="AB24" s="682"/>
      <c r="AC24" s="682"/>
      <c r="AD24" s="683" t="s">
        <v>128</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4399443</v>
      </c>
      <c r="CS24" s="669"/>
      <c r="CT24" s="669"/>
      <c r="CU24" s="669"/>
      <c r="CV24" s="669"/>
      <c r="CW24" s="669"/>
      <c r="CX24" s="669"/>
      <c r="CY24" s="670"/>
      <c r="CZ24" s="673">
        <v>50.6</v>
      </c>
      <c r="DA24" s="674"/>
      <c r="DB24" s="674"/>
      <c r="DC24" s="693"/>
      <c r="DD24" s="712">
        <v>3280489</v>
      </c>
      <c r="DE24" s="669"/>
      <c r="DF24" s="669"/>
      <c r="DG24" s="669"/>
      <c r="DH24" s="669"/>
      <c r="DI24" s="669"/>
      <c r="DJ24" s="669"/>
      <c r="DK24" s="670"/>
      <c r="DL24" s="712">
        <v>3178186</v>
      </c>
      <c r="DM24" s="669"/>
      <c r="DN24" s="669"/>
      <c r="DO24" s="669"/>
      <c r="DP24" s="669"/>
      <c r="DQ24" s="669"/>
      <c r="DR24" s="669"/>
      <c r="DS24" s="669"/>
      <c r="DT24" s="669"/>
      <c r="DU24" s="669"/>
      <c r="DV24" s="670"/>
      <c r="DW24" s="673">
        <v>49.4</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92924</v>
      </c>
      <c r="S25" s="680"/>
      <c r="T25" s="680"/>
      <c r="U25" s="680"/>
      <c r="V25" s="680"/>
      <c r="W25" s="680"/>
      <c r="X25" s="680"/>
      <c r="Y25" s="681"/>
      <c r="Z25" s="682">
        <v>1</v>
      </c>
      <c r="AA25" s="682"/>
      <c r="AB25" s="682"/>
      <c r="AC25" s="682"/>
      <c r="AD25" s="683">
        <v>12797</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1889139</v>
      </c>
      <c r="CS25" s="715"/>
      <c r="CT25" s="715"/>
      <c r="CU25" s="715"/>
      <c r="CV25" s="715"/>
      <c r="CW25" s="715"/>
      <c r="CX25" s="715"/>
      <c r="CY25" s="716"/>
      <c r="CZ25" s="684">
        <v>21.7</v>
      </c>
      <c r="DA25" s="713"/>
      <c r="DB25" s="713"/>
      <c r="DC25" s="717"/>
      <c r="DD25" s="688">
        <v>1810893</v>
      </c>
      <c r="DE25" s="715"/>
      <c r="DF25" s="715"/>
      <c r="DG25" s="715"/>
      <c r="DH25" s="715"/>
      <c r="DI25" s="715"/>
      <c r="DJ25" s="715"/>
      <c r="DK25" s="716"/>
      <c r="DL25" s="688">
        <v>1712970</v>
      </c>
      <c r="DM25" s="715"/>
      <c r="DN25" s="715"/>
      <c r="DO25" s="715"/>
      <c r="DP25" s="715"/>
      <c r="DQ25" s="715"/>
      <c r="DR25" s="715"/>
      <c r="DS25" s="715"/>
      <c r="DT25" s="715"/>
      <c r="DU25" s="715"/>
      <c r="DV25" s="716"/>
      <c r="DW25" s="684">
        <v>26.6</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14971</v>
      </c>
      <c r="S26" s="680"/>
      <c r="T26" s="680"/>
      <c r="U26" s="680"/>
      <c r="V26" s="680"/>
      <c r="W26" s="680"/>
      <c r="X26" s="680"/>
      <c r="Y26" s="681"/>
      <c r="Z26" s="682">
        <v>0.2</v>
      </c>
      <c r="AA26" s="682"/>
      <c r="AB26" s="682"/>
      <c r="AC26" s="682"/>
      <c r="AD26" s="683" t="s">
        <v>232</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1238640</v>
      </c>
      <c r="CS26" s="680"/>
      <c r="CT26" s="680"/>
      <c r="CU26" s="680"/>
      <c r="CV26" s="680"/>
      <c r="CW26" s="680"/>
      <c r="CX26" s="680"/>
      <c r="CY26" s="681"/>
      <c r="CZ26" s="684">
        <v>14.2</v>
      </c>
      <c r="DA26" s="713"/>
      <c r="DB26" s="713"/>
      <c r="DC26" s="717"/>
      <c r="DD26" s="688">
        <v>1173261</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874778</v>
      </c>
      <c r="S27" s="680"/>
      <c r="T27" s="680"/>
      <c r="U27" s="680"/>
      <c r="V27" s="680"/>
      <c r="W27" s="680"/>
      <c r="X27" s="680"/>
      <c r="Y27" s="681"/>
      <c r="Z27" s="682">
        <v>9.8000000000000007</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3703806</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1535336</v>
      </c>
      <c r="CS27" s="715"/>
      <c r="CT27" s="715"/>
      <c r="CU27" s="715"/>
      <c r="CV27" s="715"/>
      <c r="CW27" s="715"/>
      <c r="CX27" s="715"/>
      <c r="CY27" s="716"/>
      <c r="CZ27" s="684">
        <v>17.7</v>
      </c>
      <c r="DA27" s="713"/>
      <c r="DB27" s="713"/>
      <c r="DC27" s="717"/>
      <c r="DD27" s="688">
        <v>494628</v>
      </c>
      <c r="DE27" s="715"/>
      <c r="DF27" s="715"/>
      <c r="DG27" s="715"/>
      <c r="DH27" s="715"/>
      <c r="DI27" s="715"/>
      <c r="DJ27" s="715"/>
      <c r="DK27" s="716"/>
      <c r="DL27" s="688">
        <v>490248</v>
      </c>
      <c r="DM27" s="715"/>
      <c r="DN27" s="715"/>
      <c r="DO27" s="715"/>
      <c r="DP27" s="715"/>
      <c r="DQ27" s="715"/>
      <c r="DR27" s="715"/>
      <c r="DS27" s="715"/>
      <c r="DT27" s="715"/>
      <c r="DU27" s="715"/>
      <c r="DV27" s="716"/>
      <c r="DW27" s="684">
        <v>7.6</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974968</v>
      </c>
      <c r="CS28" s="680"/>
      <c r="CT28" s="680"/>
      <c r="CU28" s="680"/>
      <c r="CV28" s="680"/>
      <c r="CW28" s="680"/>
      <c r="CX28" s="680"/>
      <c r="CY28" s="681"/>
      <c r="CZ28" s="684">
        <v>11.2</v>
      </c>
      <c r="DA28" s="713"/>
      <c r="DB28" s="713"/>
      <c r="DC28" s="717"/>
      <c r="DD28" s="688">
        <v>974968</v>
      </c>
      <c r="DE28" s="680"/>
      <c r="DF28" s="680"/>
      <c r="DG28" s="680"/>
      <c r="DH28" s="680"/>
      <c r="DI28" s="680"/>
      <c r="DJ28" s="680"/>
      <c r="DK28" s="681"/>
      <c r="DL28" s="688">
        <v>974968</v>
      </c>
      <c r="DM28" s="680"/>
      <c r="DN28" s="680"/>
      <c r="DO28" s="680"/>
      <c r="DP28" s="680"/>
      <c r="DQ28" s="680"/>
      <c r="DR28" s="680"/>
      <c r="DS28" s="680"/>
      <c r="DT28" s="680"/>
      <c r="DU28" s="680"/>
      <c r="DV28" s="681"/>
      <c r="DW28" s="684">
        <v>15.1</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627483</v>
      </c>
      <c r="S29" s="680"/>
      <c r="T29" s="680"/>
      <c r="U29" s="680"/>
      <c r="V29" s="680"/>
      <c r="W29" s="680"/>
      <c r="X29" s="680"/>
      <c r="Y29" s="681"/>
      <c r="Z29" s="682">
        <v>7</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974968</v>
      </c>
      <c r="CS29" s="715"/>
      <c r="CT29" s="715"/>
      <c r="CU29" s="715"/>
      <c r="CV29" s="715"/>
      <c r="CW29" s="715"/>
      <c r="CX29" s="715"/>
      <c r="CY29" s="716"/>
      <c r="CZ29" s="684">
        <v>11.2</v>
      </c>
      <c r="DA29" s="713"/>
      <c r="DB29" s="713"/>
      <c r="DC29" s="717"/>
      <c r="DD29" s="688">
        <v>974968</v>
      </c>
      <c r="DE29" s="715"/>
      <c r="DF29" s="715"/>
      <c r="DG29" s="715"/>
      <c r="DH29" s="715"/>
      <c r="DI29" s="715"/>
      <c r="DJ29" s="715"/>
      <c r="DK29" s="716"/>
      <c r="DL29" s="688">
        <v>974968</v>
      </c>
      <c r="DM29" s="715"/>
      <c r="DN29" s="715"/>
      <c r="DO29" s="715"/>
      <c r="DP29" s="715"/>
      <c r="DQ29" s="715"/>
      <c r="DR29" s="715"/>
      <c r="DS29" s="715"/>
      <c r="DT29" s="715"/>
      <c r="DU29" s="715"/>
      <c r="DV29" s="716"/>
      <c r="DW29" s="684">
        <v>15.1</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58538</v>
      </c>
      <c r="S30" s="680"/>
      <c r="T30" s="680"/>
      <c r="U30" s="680"/>
      <c r="V30" s="680"/>
      <c r="W30" s="680"/>
      <c r="X30" s="680"/>
      <c r="Y30" s="681"/>
      <c r="Z30" s="682">
        <v>0.7</v>
      </c>
      <c r="AA30" s="682"/>
      <c r="AB30" s="682"/>
      <c r="AC30" s="682"/>
      <c r="AD30" s="683">
        <v>29167</v>
      </c>
      <c r="AE30" s="683"/>
      <c r="AF30" s="683"/>
      <c r="AG30" s="683"/>
      <c r="AH30" s="683"/>
      <c r="AI30" s="683"/>
      <c r="AJ30" s="683"/>
      <c r="AK30" s="683"/>
      <c r="AL30" s="684">
        <v>0.5</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v>
      </c>
      <c r="BH30" s="740"/>
      <c r="BI30" s="740"/>
      <c r="BJ30" s="740"/>
      <c r="BK30" s="740"/>
      <c r="BL30" s="740"/>
      <c r="BM30" s="674">
        <v>96</v>
      </c>
      <c r="BN30" s="740"/>
      <c r="BO30" s="740"/>
      <c r="BP30" s="740"/>
      <c r="BQ30" s="741"/>
      <c r="BR30" s="739">
        <v>98.9</v>
      </c>
      <c r="BS30" s="740"/>
      <c r="BT30" s="740"/>
      <c r="BU30" s="740"/>
      <c r="BV30" s="740"/>
      <c r="BW30" s="740"/>
      <c r="BX30" s="674">
        <v>91.8</v>
      </c>
      <c r="BY30" s="740"/>
      <c r="BZ30" s="740"/>
      <c r="CA30" s="740"/>
      <c r="CB30" s="741"/>
      <c r="CD30" s="744"/>
      <c r="CE30" s="745"/>
      <c r="CF30" s="694" t="s">
        <v>310</v>
      </c>
      <c r="CG30" s="695"/>
      <c r="CH30" s="695"/>
      <c r="CI30" s="695"/>
      <c r="CJ30" s="695"/>
      <c r="CK30" s="695"/>
      <c r="CL30" s="695"/>
      <c r="CM30" s="695"/>
      <c r="CN30" s="695"/>
      <c r="CO30" s="695"/>
      <c r="CP30" s="695"/>
      <c r="CQ30" s="696"/>
      <c r="CR30" s="679">
        <v>913093</v>
      </c>
      <c r="CS30" s="680"/>
      <c r="CT30" s="680"/>
      <c r="CU30" s="680"/>
      <c r="CV30" s="680"/>
      <c r="CW30" s="680"/>
      <c r="CX30" s="680"/>
      <c r="CY30" s="681"/>
      <c r="CZ30" s="684">
        <v>10.5</v>
      </c>
      <c r="DA30" s="713"/>
      <c r="DB30" s="713"/>
      <c r="DC30" s="717"/>
      <c r="DD30" s="688">
        <v>913093</v>
      </c>
      <c r="DE30" s="680"/>
      <c r="DF30" s="680"/>
      <c r="DG30" s="680"/>
      <c r="DH30" s="680"/>
      <c r="DI30" s="680"/>
      <c r="DJ30" s="680"/>
      <c r="DK30" s="681"/>
      <c r="DL30" s="688">
        <v>913093</v>
      </c>
      <c r="DM30" s="680"/>
      <c r="DN30" s="680"/>
      <c r="DO30" s="680"/>
      <c r="DP30" s="680"/>
      <c r="DQ30" s="680"/>
      <c r="DR30" s="680"/>
      <c r="DS30" s="680"/>
      <c r="DT30" s="680"/>
      <c r="DU30" s="680"/>
      <c r="DV30" s="681"/>
      <c r="DW30" s="684">
        <v>14.2</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5122</v>
      </c>
      <c r="S31" s="680"/>
      <c r="T31" s="680"/>
      <c r="U31" s="680"/>
      <c r="V31" s="680"/>
      <c r="W31" s="680"/>
      <c r="X31" s="680"/>
      <c r="Y31" s="681"/>
      <c r="Z31" s="682">
        <v>0.1</v>
      </c>
      <c r="AA31" s="682"/>
      <c r="AB31" s="682"/>
      <c r="AC31" s="682"/>
      <c r="AD31" s="683" t="s">
        <v>232</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99.1</v>
      </c>
      <c r="BH31" s="715"/>
      <c r="BI31" s="715"/>
      <c r="BJ31" s="715"/>
      <c r="BK31" s="715"/>
      <c r="BL31" s="715"/>
      <c r="BM31" s="685">
        <v>96.9</v>
      </c>
      <c r="BN31" s="737"/>
      <c r="BO31" s="737"/>
      <c r="BP31" s="737"/>
      <c r="BQ31" s="738"/>
      <c r="BR31" s="736">
        <v>99.1</v>
      </c>
      <c r="BS31" s="715"/>
      <c r="BT31" s="715"/>
      <c r="BU31" s="715"/>
      <c r="BV31" s="715"/>
      <c r="BW31" s="715"/>
      <c r="BX31" s="685">
        <v>96.1</v>
      </c>
      <c r="BY31" s="737"/>
      <c r="BZ31" s="737"/>
      <c r="CA31" s="737"/>
      <c r="CB31" s="738"/>
      <c r="CD31" s="744"/>
      <c r="CE31" s="745"/>
      <c r="CF31" s="694" t="s">
        <v>314</v>
      </c>
      <c r="CG31" s="695"/>
      <c r="CH31" s="695"/>
      <c r="CI31" s="695"/>
      <c r="CJ31" s="695"/>
      <c r="CK31" s="695"/>
      <c r="CL31" s="695"/>
      <c r="CM31" s="695"/>
      <c r="CN31" s="695"/>
      <c r="CO31" s="695"/>
      <c r="CP31" s="695"/>
      <c r="CQ31" s="696"/>
      <c r="CR31" s="679">
        <v>61875</v>
      </c>
      <c r="CS31" s="715"/>
      <c r="CT31" s="715"/>
      <c r="CU31" s="715"/>
      <c r="CV31" s="715"/>
      <c r="CW31" s="715"/>
      <c r="CX31" s="715"/>
      <c r="CY31" s="716"/>
      <c r="CZ31" s="684">
        <v>0.7</v>
      </c>
      <c r="DA31" s="713"/>
      <c r="DB31" s="713"/>
      <c r="DC31" s="717"/>
      <c r="DD31" s="688">
        <v>61875</v>
      </c>
      <c r="DE31" s="715"/>
      <c r="DF31" s="715"/>
      <c r="DG31" s="715"/>
      <c r="DH31" s="715"/>
      <c r="DI31" s="715"/>
      <c r="DJ31" s="715"/>
      <c r="DK31" s="716"/>
      <c r="DL31" s="688">
        <v>61875</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149971</v>
      </c>
      <c r="S32" s="680"/>
      <c r="T32" s="680"/>
      <c r="U32" s="680"/>
      <c r="V32" s="680"/>
      <c r="W32" s="680"/>
      <c r="X32" s="680"/>
      <c r="Y32" s="681"/>
      <c r="Z32" s="682">
        <v>1.7</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95.1</v>
      </c>
      <c r="BN32" s="749"/>
      <c r="BO32" s="749"/>
      <c r="BP32" s="749"/>
      <c r="BQ32" s="751"/>
      <c r="BR32" s="748">
        <v>98.7</v>
      </c>
      <c r="BS32" s="749"/>
      <c r="BT32" s="749"/>
      <c r="BU32" s="749"/>
      <c r="BV32" s="749"/>
      <c r="BW32" s="749"/>
      <c r="BX32" s="750">
        <v>94</v>
      </c>
      <c r="BY32" s="749"/>
      <c r="BZ32" s="749"/>
      <c r="CA32" s="749"/>
      <c r="CB32" s="751"/>
      <c r="CD32" s="746"/>
      <c r="CE32" s="747"/>
      <c r="CF32" s="694" t="s">
        <v>317</v>
      </c>
      <c r="CG32" s="695"/>
      <c r="CH32" s="695"/>
      <c r="CI32" s="695"/>
      <c r="CJ32" s="695"/>
      <c r="CK32" s="695"/>
      <c r="CL32" s="695"/>
      <c r="CM32" s="695"/>
      <c r="CN32" s="695"/>
      <c r="CO32" s="695"/>
      <c r="CP32" s="695"/>
      <c r="CQ32" s="696"/>
      <c r="CR32" s="679" t="s">
        <v>232</v>
      </c>
      <c r="CS32" s="680"/>
      <c r="CT32" s="680"/>
      <c r="CU32" s="680"/>
      <c r="CV32" s="680"/>
      <c r="CW32" s="680"/>
      <c r="CX32" s="680"/>
      <c r="CY32" s="681"/>
      <c r="CZ32" s="684" t="s">
        <v>232</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79062</v>
      </c>
      <c r="S33" s="680"/>
      <c r="T33" s="680"/>
      <c r="U33" s="680"/>
      <c r="V33" s="680"/>
      <c r="W33" s="680"/>
      <c r="X33" s="680"/>
      <c r="Y33" s="681"/>
      <c r="Z33" s="682">
        <v>0.9</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3784470</v>
      </c>
      <c r="CS33" s="715"/>
      <c r="CT33" s="715"/>
      <c r="CU33" s="715"/>
      <c r="CV33" s="715"/>
      <c r="CW33" s="715"/>
      <c r="CX33" s="715"/>
      <c r="CY33" s="716"/>
      <c r="CZ33" s="684">
        <v>43.5</v>
      </c>
      <c r="DA33" s="713"/>
      <c r="DB33" s="713"/>
      <c r="DC33" s="717"/>
      <c r="DD33" s="688">
        <v>3325133</v>
      </c>
      <c r="DE33" s="715"/>
      <c r="DF33" s="715"/>
      <c r="DG33" s="715"/>
      <c r="DH33" s="715"/>
      <c r="DI33" s="715"/>
      <c r="DJ33" s="715"/>
      <c r="DK33" s="716"/>
      <c r="DL33" s="688">
        <v>2730994</v>
      </c>
      <c r="DM33" s="715"/>
      <c r="DN33" s="715"/>
      <c r="DO33" s="715"/>
      <c r="DP33" s="715"/>
      <c r="DQ33" s="715"/>
      <c r="DR33" s="715"/>
      <c r="DS33" s="715"/>
      <c r="DT33" s="715"/>
      <c r="DU33" s="715"/>
      <c r="DV33" s="716"/>
      <c r="DW33" s="684">
        <v>42.4</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65224</v>
      </c>
      <c r="S34" s="680"/>
      <c r="T34" s="680"/>
      <c r="U34" s="680"/>
      <c r="V34" s="680"/>
      <c r="W34" s="680"/>
      <c r="X34" s="680"/>
      <c r="Y34" s="681"/>
      <c r="Z34" s="682">
        <v>0.7</v>
      </c>
      <c r="AA34" s="682"/>
      <c r="AB34" s="682"/>
      <c r="AC34" s="682"/>
      <c r="AD34" s="683">
        <v>175</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1184320</v>
      </c>
      <c r="CS34" s="680"/>
      <c r="CT34" s="680"/>
      <c r="CU34" s="680"/>
      <c r="CV34" s="680"/>
      <c r="CW34" s="680"/>
      <c r="CX34" s="680"/>
      <c r="CY34" s="681"/>
      <c r="CZ34" s="684">
        <v>13.6</v>
      </c>
      <c r="DA34" s="713"/>
      <c r="DB34" s="713"/>
      <c r="DC34" s="717"/>
      <c r="DD34" s="688">
        <v>964743</v>
      </c>
      <c r="DE34" s="680"/>
      <c r="DF34" s="680"/>
      <c r="DG34" s="680"/>
      <c r="DH34" s="680"/>
      <c r="DI34" s="680"/>
      <c r="DJ34" s="680"/>
      <c r="DK34" s="681"/>
      <c r="DL34" s="688">
        <v>786814</v>
      </c>
      <c r="DM34" s="680"/>
      <c r="DN34" s="680"/>
      <c r="DO34" s="680"/>
      <c r="DP34" s="680"/>
      <c r="DQ34" s="680"/>
      <c r="DR34" s="680"/>
      <c r="DS34" s="680"/>
      <c r="DT34" s="680"/>
      <c r="DU34" s="680"/>
      <c r="DV34" s="681"/>
      <c r="DW34" s="684">
        <v>12.2</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684435</v>
      </c>
      <c r="S35" s="680"/>
      <c r="T35" s="680"/>
      <c r="U35" s="680"/>
      <c r="V35" s="680"/>
      <c r="W35" s="680"/>
      <c r="X35" s="680"/>
      <c r="Y35" s="681"/>
      <c r="Z35" s="682">
        <v>7.7</v>
      </c>
      <c r="AA35" s="682"/>
      <c r="AB35" s="682"/>
      <c r="AC35" s="682"/>
      <c r="AD35" s="683" t="s">
        <v>128</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1283948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75842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51689</v>
      </c>
      <c r="CS35" s="715"/>
      <c r="CT35" s="715"/>
      <c r="CU35" s="715"/>
      <c r="CV35" s="715"/>
      <c r="CW35" s="715"/>
      <c r="CX35" s="715"/>
      <c r="CY35" s="716"/>
      <c r="CZ35" s="684">
        <v>0.6</v>
      </c>
      <c r="DA35" s="713"/>
      <c r="DB35" s="713"/>
      <c r="DC35" s="717"/>
      <c r="DD35" s="688">
        <v>50076</v>
      </c>
      <c r="DE35" s="715"/>
      <c r="DF35" s="715"/>
      <c r="DG35" s="715"/>
      <c r="DH35" s="715"/>
      <c r="DI35" s="715"/>
      <c r="DJ35" s="715"/>
      <c r="DK35" s="716"/>
      <c r="DL35" s="688">
        <v>50076</v>
      </c>
      <c r="DM35" s="715"/>
      <c r="DN35" s="715"/>
      <c r="DO35" s="715"/>
      <c r="DP35" s="715"/>
      <c r="DQ35" s="715"/>
      <c r="DR35" s="715"/>
      <c r="DS35" s="715"/>
      <c r="DT35" s="715"/>
      <c r="DU35" s="715"/>
      <c r="DV35" s="716"/>
      <c r="DW35" s="684">
        <v>0.8</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232</v>
      </c>
      <c r="AA36" s="682"/>
      <c r="AB36" s="682"/>
      <c r="AC36" s="682"/>
      <c r="AD36" s="683" t="s">
        <v>128</v>
      </c>
      <c r="AE36" s="683"/>
      <c r="AF36" s="683"/>
      <c r="AG36" s="683"/>
      <c r="AH36" s="683"/>
      <c r="AI36" s="683"/>
      <c r="AJ36" s="683"/>
      <c r="AK36" s="683"/>
      <c r="AL36" s="684" t="s">
        <v>232</v>
      </c>
      <c r="AM36" s="685"/>
      <c r="AN36" s="685"/>
      <c r="AO36" s="686"/>
      <c r="AQ36" s="756" t="s">
        <v>329</v>
      </c>
      <c r="AR36" s="757"/>
      <c r="AS36" s="757"/>
      <c r="AT36" s="757"/>
      <c r="AU36" s="757"/>
      <c r="AV36" s="757"/>
      <c r="AW36" s="757"/>
      <c r="AX36" s="757"/>
      <c r="AY36" s="758"/>
      <c r="AZ36" s="679">
        <v>216452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63515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1264185</v>
      </c>
      <c r="CS36" s="680"/>
      <c r="CT36" s="680"/>
      <c r="CU36" s="680"/>
      <c r="CV36" s="680"/>
      <c r="CW36" s="680"/>
      <c r="CX36" s="680"/>
      <c r="CY36" s="681"/>
      <c r="CZ36" s="684">
        <v>14.5</v>
      </c>
      <c r="DA36" s="713"/>
      <c r="DB36" s="713"/>
      <c r="DC36" s="717"/>
      <c r="DD36" s="688">
        <v>1203610</v>
      </c>
      <c r="DE36" s="680"/>
      <c r="DF36" s="680"/>
      <c r="DG36" s="680"/>
      <c r="DH36" s="680"/>
      <c r="DI36" s="680"/>
      <c r="DJ36" s="680"/>
      <c r="DK36" s="681"/>
      <c r="DL36" s="688">
        <v>854132</v>
      </c>
      <c r="DM36" s="680"/>
      <c r="DN36" s="680"/>
      <c r="DO36" s="680"/>
      <c r="DP36" s="680"/>
      <c r="DQ36" s="680"/>
      <c r="DR36" s="680"/>
      <c r="DS36" s="680"/>
      <c r="DT36" s="680"/>
      <c r="DU36" s="680"/>
      <c r="DV36" s="681"/>
      <c r="DW36" s="684">
        <v>13.3</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468635</v>
      </c>
      <c r="S37" s="680"/>
      <c r="T37" s="680"/>
      <c r="U37" s="680"/>
      <c r="V37" s="680"/>
      <c r="W37" s="680"/>
      <c r="X37" s="680"/>
      <c r="Y37" s="681"/>
      <c r="Z37" s="682">
        <v>5.2</v>
      </c>
      <c r="AA37" s="682"/>
      <c r="AB37" s="682"/>
      <c r="AC37" s="682"/>
      <c r="AD37" s="683" t="s">
        <v>232</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4698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4975</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885000</v>
      </c>
      <c r="CS37" s="715"/>
      <c r="CT37" s="715"/>
      <c r="CU37" s="715"/>
      <c r="CV37" s="715"/>
      <c r="CW37" s="715"/>
      <c r="CX37" s="715"/>
      <c r="CY37" s="716"/>
      <c r="CZ37" s="684">
        <v>10.199999999999999</v>
      </c>
      <c r="DA37" s="713"/>
      <c r="DB37" s="713"/>
      <c r="DC37" s="717"/>
      <c r="DD37" s="688">
        <v>885000</v>
      </c>
      <c r="DE37" s="715"/>
      <c r="DF37" s="715"/>
      <c r="DG37" s="715"/>
      <c r="DH37" s="715"/>
      <c r="DI37" s="715"/>
      <c r="DJ37" s="715"/>
      <c r="DK37" s="716"/>
      <c r="DL37" s="688">
        <v>754419</v>
      </c>
      <c r="DM37" s="715"/>
      <c r="DN37" s="715"/>
      <c r="DO37" s="715"/>
      <c r="DP37" s="715"/>
      <c r="DQ37" s="715"/>
      <c r="DR37" s="715"/>
      <c r="DS37" s="715"/>
      <c r="DT37" s="715"/>
      <c r="DU37" s="715"/>
      <c r="DV37" s="716"/>
      <c r="DW37" s="684">
        <v>11.7</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8926556</v>
      </c>
      <c r="S38" s="760"/>
      <c r="T38" s="760"/>
      <c r="U38" s="760"/>
      <c r="V38" s="760"/>
      <c r="W38" s="760"/>
      <c r="X38" s="760"/>
      <c r="Y38" s="761"/>
      <c r="Z38" s="762">
        <v>100</v>
      </c>
      <c r="AA38" s="762"/>
      <c r="AB38" s="762"/>
      <c r="AC38" s="762"/>
      <c r="AD38" s="763">
        <v>5967749</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7929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1279250</v>
      </c>
      <c r="CS38" s="680"/>
      <c r="CT38" s="680"/>
      <c r="CU38" s="680"/>
      <c r="CV38" s="680"/>
      <c r="CW38" s="680"/>
      <c r="CX38" s="680"/>
      <c r="CY38" s="681"/>
      <c r="CZ38" s="684">
        <v>14.7</v>
      </c>
      <c r="DA38" s="713"/>
      <c r="DB38" s="713"/>
      <c r="DC38" s="717"/>
      <c r="DD38" s="688">
        <v>1106704</v>
      </c>
      <c r="DE38" s="680"/>
      <c r="DF38" s="680"/>
      <c r="DG38" s="680"/>
      <c r="DH38" s="680"/>
      <c r="DI38" s="680"/>
      <c r="DJ38" s="680"/>
      <c r="DK38" s="681"/>
      <c r="DL38" s="688">
        <v>1039972</v>
      </c>
      <c r="DM38" s="680"/>
      <c r="DN38" s="680"/>
      <c r="DO38" s="680"/>
      <c r="DP38" s="680"/>
      <c r="DQ38" s="680"/>
      <c r="DR38" s="680"/>
      <c r="DS38" s="680"/>
      <c r="DT38" s="680"/>
      <c r="DU38" s="680"/>
      <c r="DV38" s="681"/>
      <c r="DW38" s="684">
        <v>16.2</v>
      </c>
      <c r="DX38" s="713"/>
      <c r="DY38" s="713"/>
      <c r="DZ38" s="713"/>
      <c r="EA38" s="713"/>
      <c r="EB38" s="713"/>
      <c r="EC38" s="714"/>
    </row>
    <row r="39" spans="2:133" ht="11.25" customHeight="1">
      <c r="AQ39" s="756" t="s">
        <v>340</v>
      </c>
      <c r="AR39" s="757"/>
      <c r="AS39" s="757"/>
      <c r="AT39" s="757"/>
      <c r="AU39" s="757"/>
      <c r="AV39" s="757"/>
      <c r="AW39" s="757"/>
      <c r="AX39" s="757"/>
      <c r="AY39" s="758"/>
      <c r="AZ39" s="679" t="s">
        <v>128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5026</v>
      </c>
      <c r="CS39" s="715"/>
      <c r="CT39" s="715"/>
      <c r="CU39" s="715"/>
      <c r="CV39" s="715"/>
      <c r="CW39" s="715"/>
      <c r="CX39" s="715"/>
      <c r="CY39" s="716"/>
      <c r="CZ39" s="684">
        <v>0.1</v>
      </c>
      <c r="DA39" s="713"/>
      <c r="DB39" s="713"/>
      <c r="DC39" s="717"/>
      <c r="DD39" s="688" t="s">
        <v>128</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344</v>
      </c>
      <c r="AR40" s="757"/>
      <c r="AS40" s="757"/>
      <c r="AT40" s="757"/>
      <c r="AU40" s="757"/>
      <c r="AV40" s="757"/>
      <c r="AW40" s="757"/>
      <c r="AX40" s="757"/>
      <c r="AY40" s="758"/>
      <c r="AZ40" s="679">
        <v>205847</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128</v>
      </c>
      <c r="CS40" s="680"/>
      <c r="CT40" s="680"/>
      <c r="CU40" s="680"/>
      <c r="CV40" s="680"/>
      <c r="CW40" s="680"/>
      <c r="CX40" s="680"/>
      <c r="CY40" s="681"/>
      <c r="CZ40" s="684" t="s">
        <v>128</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347</v>
      </c>
      <c r="AR41" s="767"/>
      <c r="AS41" s="767"/>
      <c r="AT41" s="767"/>
      <c r="AU41" s="767"/>
      <c r="AV41" s="767"/>
      <c r="AW41" s="767"/>
      <c r="AX41" s="767"/>
      <c r="AY41" s="768"/>
      <c r="AZ41" s="759">
        <v>856951</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327</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511342</v>
      </c>
      <c r="CS42" s="680"/>
      <c r="CT42" s="680"/>
      <c r="CU42" s="680"/>
      <c r="CV42" s="680"/>
      <c r="CW42" s="680"/>
      <c r="CX42" s="680"/>
      <c r="CY42" s="681"/>
      <c r="CZ42" s="684">
        <v>5.9</v>
      </c>
      <c r="DA42" s="685"/>
      <c r="DB42" s="685"/>
      <c r="DC42" s="780"/>
      <c r="DD42" s="688">
        <v>151436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27375</v>
      </c>
      <c r="CS43" s="715"/>
      <c r="CT43" s="715"/>
      <c r="CU43" s="715"/>
      <c r="CV43" s="715"/>
      <c r="CW43" s="715"/>
      <c r="CX43" s="715"/>
      <c r="CY43" s="716"/>
      <c r="CZ43" s="684">
        <v>0.3</v>
      </c>
      <c r="DA43" s="713"/>
      <c r="DB43" s="713"/>
      <c r="DC43" s="717"/>
      <c r="DD43" s="688">
        <v>27375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511342</v>
      </c>
      <c r="CS44" s="680"/>
      <c r="CT44" s="680"/>
      <c r="CU44" s="680"/>
      <c r="CV44" s="680"/>
      <c r="CW44" s="680"/>
      <c r="CX44" s="680"/>
      <c r="CY44" s="681"/>
      <c r="CZ44" s="684">
        <v>5.9</v>
      </c>
      <c r="DA44" s="685"/>
      <c r="DB44" s="685"/>
      <c r="DC44" s="780"/>
      <c r="DD44" s="688">
        <v>151436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256919</v>
      </c>
      <c r="CS45" s="715"/>
      <c r="CT45" s="715"/>
      <c r="CU45" s="715"/>
      <c r="CV45" s="715"/>
      <c r="CW45" s="715"/>
      <c r="CX45" s="715"/>
      <c r="CY45" s="716"/>
      <c r="CZ45" s="684">
        <v>3</v>
      </c>
      <c r="DA45" s="713"/>
      <c r="DB45" s="713"/>
      <c r="DC45" s="717"/>
      <c r="DD45" s="688">
        <v>24600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241626</v>
      </c>
      <c r="CS46" s="680"/>
      <c r="CT46" s="680"/>
      <c r="CU46" s="680"/>
      <c r="CV46" s="680"/>
      <c r="CW46" s="680"/>
      <c r="CX46" s="680"/>
      <c r="CY46" s="681"/>
      <c r="CZ46" s="684">
        <v>2.8</v>
      </c>
      <c r="DA46" s="685"/>
      <c r="DB46" s="685"/>
      <c r="DC46" s="780"/>
      <c r="DD46" s="688">
        <v>125539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128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8695255</v>
      </c>
      <c r="CS49" s="749"/>
      <c r="CT49" s="749"/>
      <c r="CU49" s="749"/>
      <c r="CV49" s="749"/>
      <c r="CW49" s="749"/>
      <c r="CX49" s="749"/>
      <c r="CY49" s="781"/>
      <c r="CZ49" s="764">
        <v>100</v>
      </c>
      <c r="DA49" s="782"/>
      <c r="DB49" s="782"/>
      <c r="DC49" s="783"/>
      <c r="DD49" s="784">
        <v>6757058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5zM49qWrmTYABvsS1qB8EpjvPCkgJ69ixSuYQMFtOYHzZjBJh311KlTL71xIyZQSFJbyeCOuF9gDi3tBcwSjqg==" saltValue="PQBwbWPpOI/0xiSntL/F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8927</v>
      </c>
      <c r="R7" s="815"/>
      <c r="S7" s="815"/>
      <c r="T7" s="815"/>
      <c r="U7" s="815"/>
      <c r="V7" s="815">
        <v>8695</v>
      </c>
      <c r="W7" s="815"/>
      <c r="X7" s="815"/>
      <c r="Y7" s="815"/>
      <c r="Z7" s="815"/>
      <c r="AA7" s="815">
        <v>231</v>
      </c>
      <c r="AB7" s="815"/>
      <c r="AC7" s="815"/>
      <c r="AD7" s="815"/>
      <c r="AE7" s="816"/>
      <c r="AF7" s="817">
        <v>217</v>
      </c>
      <c r="AG7" s="818"/>
      <c r="AH7" s="818"/>
      <c r="AI7" s="818"/>
      <c r="AJ7" s="819"/>
      <c r="AK7" s="854">
        <v>150</v>
      </c>
      <c r="AL7" s="855"/>
      <c r="AM7" s="855"/>
      <c r="AN7" s="855"/>
      <c r="AO7" s="855"/>
      <c r="AP7" s="855">
        <v>9578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-1</v>
      </c>
      <c r="CI7" s="852"/>
      <c r="CJ7" s="852"/>
      <c r="CK7" s="852"/>
      <c r="CL7" s="853"/>
      <c r="CM7" s="851">
        <v>61</v>
      </c>
      <c r="CN7" s="852"/>
      <c r="CO7" s="852"/>
      <c r="CP7" s="852"/>
      <c r="CQ7" s="853"/>
      <c r="CR7" s="851">
        <v>2</v>
      </c>
      <c r="CS7" s="852"/>
      <c r="CT7" s="852"/>
      <c r="CU7" s="852"/>
      <c r="CV7" s="853"/>
      <c r="CW7" s="851" t="s">
        <v>589</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-17</v>
      </c>
      <c r="CI8" s="862"/>
      <c r="CJ8" s="862"/>
      <c r="CK8" s="862"/>
      <c r="CL8" s="863"/>
      <c r="CM8" s="861">
        <v>52</v>
      </c>
      <c r="CN8" s="862"/>
      <c r="CO8" s="862"/>
      <c r="CP8" s="862"/>
      <c r="CQ8" s="863"/>
      <c r="CR8" s="861">
        <v>20</v>
      </c>
      <c r="CS8" s="862"/>
      <c r="CT8" s="862"/>
      <c r="CU8" s="862"/>
      <c r="CV8" s="863"/>
      <c r="CW8" s="861" t="s">
        <v>589</v>
      </c>
      <c r="CX8" s="862"/>
      <c r="CY8" s="862"/>
      <c r="CZ8" s="862"/>
      <c r="DA8" s="863"/>
      <c r="DB8" s="861" t="s">
        <v>589</v>
      </c>
      <c r="DC8" s="862"/>
      <c r="DD8" s="862"/>
      <c r="DE8" s="862"/>
      <c r="DF8" s="863"/>
      <c r="DG8" s="861" t="s">
        <v>589</v>
      </c>
      <c r="DH8" s="862"/>
      <c r="DI8" s="862"/>
      <c r="DJ8" s="862"/>
      <c r="DK8" s="863"/>
      <c r="DL8" s="861" t="s">
        <v>589</v>
      </c>
      <c r="DM8" s="862"/>
      <c r="DN8" s="862"/>
      <c r="DO8" s="862"/>
      <c r="DP8" s="863"/>
      <c r="DQ8" s="861" t="s">
        <v>589</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79"/>
      <c r="AL22" s="880"/>
      <c r="AM22" s="880"/>
      <c r="AN22" s="880"/>
      <c r="AO22" s="880"/>
      <c r="AP22" s="880"/>
      <c r="AQ22" s="880"/>
      <c r="AR22" s="880"/>
      <c r="AS22" s="880"/>
      <c r="AT22" s="880"/>
      <c r="AU22" s="881"/>
      <c r="AV22" s="881"/>
      <c r="AW22" s="881"/>
      <c r="AX22" s="881"/>
      <c r="AY22" s="882"/>
      <c r="AZ22" s="883" t="s">
        <v>384</v>
      </c>
      <c r="BA22" s="883"/>
      <c r="BB22" s="883"/>
      <c r="BC22" s="883"/>
      <c r="BD22" s="884"/>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385</v>
      </c>
      <c r="B23" s="870" t="s">
        <v>386</v>
      </c>
      <c r="C23" s="871"/>
      <c r="D23" s="871"/>
      <c r="E23" s="871"/>
      <c r="F23" s="871"/>
      <c r="G23" s="871"/>
      <c r="H23" s="871"/>
      <c r="I23" s="871"/>
      <c r="J23" s="871"/>
      <c r="K23" s="871"/>
      <c r="L23" s="871"/>
      <c r="M23" s="871"/>
      <c r="N23" s="871"/>
      <c r="O23" s="871"/>
      <c r="P23" s="872"/>
      <c r="Q23" s="873">
        <f>Q7</f>
        <v>8927</v>
      </c>
      <c r="R23" s="874"/>
      <c r="S23" s="874"/>
      <c r="T23" s="874"/>
      <c r="U23" s="874"/>
      <c r="V23" s="873">
        <f>V7</f>
        <v>8695</v>
      </c>
      <c r="W23" s="874"/>
      <c r="X23" s="874"/>
      <c r="Y23" s="874"/>
      <c r="Z23" s="874"/>
      <c r="AA23" s="873">
        <f>AA7</f>
        <v>231</v>
      </c>
      <c r="AB23" s="874"/>
      <c r="AC23" s="874"/>
      <c r="AD23" s="874"/>
      <c r="AE23" s="874"/>
      <c r="AF23" s="875">
        <v>217</v>
      </c>
      <c r="AG23" s="874"/>
      <c r="AH23" s="874"/>
      <c r="AI23" s="874"/>
      <c r="AJ23" s="876"/>
      <c r="AK23" s="877"/>
      <c r="AL23" s="878"/>
      <c r="AM23" s="878"/>
      <c r="AN23" s="878"/>
      <c r="AO23" s="878"/>
      <c r="AP23" s="873">
        <f>AP7</f>
        <v>9578</v>
      </c>
      <c r="AQ23" s="874"/>
      <c r="AR23" s="874"/>
      <c r="AS23" s="874"/>
      <c r="AT23" s="874"/>
      <c r="AU23" s="873"/>
      <c r="AV23" s="874"/>
      <c r="AW23" s="874"/>
      <c r="AX23" s="874"/>
      <c r="AY23" s="874"/>
      <c r="AZ23" s="886" t="s">
        <v>128</v>
      </c>
      <c r="BA23" s="887"/>
      <c r="BB23" s="887"/>
      <c r="BC23" s="887"/>
      <c r="BD23" s="888"/>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5" t="s">
        <v>387</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89" t="s">
        <v>392</v>
      </c>
      <c r="AG26" s="890"/>
      <c r="AH26" s="890"/>
      <c r="AI26" s="890"/>
      <c r="AJ26" s="891"/>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2"/>
      <c r="AG27" s="893"/>
      <c r="AH27" s="893"/>
      <c r="AI27" s="893"/>
      <c r="AJ27" s="89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899">
        <v>3581</v>
      </c>
      <c r="R28" s="900"/>
      <c r="S28" s="900"/>
      <c r="T28" s="900"/>
      <c r="U28" s="900"/>
      <c r="V28" s="900">
        <v>3505</v>
      </c>
      <c r="W28" s="900"/>
      <c r="X28" s="900"/>
      <c r="Y28" s="900"/>
      <c r="Z28" s="900"/>
      <c r="AA28" s="900">
        <v>76</v>
      </c>
      <c r="AB28" s="900"/>
      <c r="AC28" s="900"/>
      <c r="AD28" s="900"/>
      <c r="AE28" s="901"/>
      <c r="AF28" s="902">
        <v>76</v>
      </c>
      <c r="AG28" s="900"/>
      <c r="AH28" s="900"/>
      <c r="AI28" s="900"/>
      <c r="AJ28" s="903"/>
      <c r="AK28" s="904">
        <v>159</v>
      </c>
      <c r="AL28" s="895"/>
      <c r="AM28" s="895"/>
      <c r="AN28" s="895"/>
      <c r="AO28" s="895"/>
      <c r="AP28" s="895" t="s">
        <v>590</v>
      </c>
      <c r="AQ28" s="895"/>
      <c r="AR28" s="895"/>
      <c r="AS28" s="895"/>
      <c r="AT28" s="895"/>
      <c r="AU28" s="895" t="s">
        <v>590</v>
      </c>
      <c r="AV28" s="895"/>
      <c r="AW28" s="895"/>
      <c r="AX28" s="895"/>
      <c r="AY28" s="895"/>
      <c r="AZ28" s="896" t="s">
        <v>590</v>
      </c>
      <c r="BA28" s="896"/>
      <c r="BB28" s="896"/>
      <c r="BC28" s="896"/>
      <c r="BD28" s="896"/>
      <c r="BE28" s="897"/>
      <c r="BF28" s="897"/>
      <c r="BG28" s="897"/>
      <c r="BH28" s="897"/>
      <c r="BI28" s="898"/>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2754</v>
      </c>
      <c r="R29" s="839"/>
      <c r="S29" s="839"/>
      <c r="T29" s="839"/>
      <c r="U29" s="839"/>
      <c r="V29" s="839">
        <v>2634</v>
      </c>
      <c r="W29" s="839"/>
      <c r="X29" s="839"/>
      <c r="Y29" s="839"/>
      <c r="Z29" s="839"/>
      <c r="AA29" s="839">
        <v>121</v>
      </c>
      <c r="AB29" s="839"/>
      <c r="AC29" s="839"/>
      <c r="AD29" s="839"/>
      <c r="AE29" s="840"/>
      <c r="AF29" s="841">
        <v>121</v>
      </c>
      <c r="AG29" s="842"/>
      <c r="AH29" s="842"/>
      <c r="AI29" s="842"/>
      <c r="AJ29" s="843"/>
      <c r="AK29" s="907">
        <v>82</v>
      </c>
      <c r="AL29" s="908"/>
      <c r="AM29" s="908"/>
      <c r="AN29" s="908"/>
      <c r="AO29" s="908"/>
      <c r="AP29" s="908" t="s">
        <v>590</v>
      </c>
      <c r="AQ29" s="908"/>
      <c r="AR29" s="908"/>
      <c r="AS29" s="908"/>
      <c r="AT29" s="908"/>
      <c r="AU29" s="908" t="s">
        <v>590</v>
      </c>
      <c r="AV29" s="908"/>
      <c r="AW29" s="908"/>
      <c r="AX29" s="908"/>
      <c r="AY29" s="908"/>
      <c r="AZ29" s="909" t="s">
        <v>591</v>
      </c>
      <c r="BA29" s="909"/>
      <c r="BB29" s="909"/>
      <c r="BC29" s="909"/>
      <c r="BD29" s="909"/>
      <c r="BE29" s="905"/>
      <c r="BF29" s="905"/>
      <c r="BG29" s="905"/>
      <c r="BH29" s="905"/>
      <c r="BI29" s="906"/>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384</v>
      </c>
      <c r="R30" s="839"/>
      <c r="S30" s="839"/>
      <c r="T30" s="839"/>
      <c r="U30" s="839"/>
      <c r="V30" s="839">
        <v>377</v>
      </c>
      <c r="W30" s="839"/>
      <c r="X30" s="839"/>
      <c r="Y30" s="839"/>
      <c r="Z30" s="839"/>
      <c r="AA30" s="839">
        <v>7</v>
      </c>
      <c r="AB30" s="839"/>
      <c r="AC30" s="839"/>
      <c r="AD30" s="839"/>
      <c r="AE30" s="840"/>
      <c r="AF30" s="841">
        <v>7</v>
      </c>
      <c r="AG30" s="842"/>
      <c r="AH30" s="842"/>
      <c r="AI30" s="842"/>
      <c r="AJ30" s="843"/>
      <c r="AK30" s="907">
        <v>379</v>
      </c>
      <c r="AL30" s="908"/>
      <c r="AM30" s="908"/>
      <c r="AN30" s="908"/>
      <c r="AO30" s="908"/>
      <c r="AP30" s="908" t="s">
        <v>590</v>
      </c>
      <c r="AQ30" s="908"/>
      <c r="AR30" s="908"/>
      <c r="AS30" s="908"/>
      <c r="AT30" s="908"/>
      <c r="AU30" s="908" t="s">
        <v>590</v>
      </c>
      <c r="AV30" s="908"/>
      <c r="AW30" s="908"/>
      <c r="AX30" s="908"/>
      <c r="AY30" s="908"/>
      <c r="AZ30" s="909" t="s">
        <v>590</v>
      </c>
      <c r="BA30" s="909"/>
      <c r="BB30" s="909"/>
      <c r="BC30" s="909"/>
      <c r="BD30" s="909"/>
      <c r="BE30" s="905"/>
      <c r="BF30" s="905"/>
      <c r="BG30" s="905"/>
      <c r="BH30" s="905"/>
      <c r="BI30" s="906"/>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625</v>
      </c>
      <c r="R31" s="839"/>
      <c r="S31" s="839"/>
      <c r="T31" s="839"/>
      <c r="U31" s="839"/>
      <c r="V31" s="839">
        <v>577</v>
      </c>
      <c r="W31" s="839"/>
      <c r="X31" s="839"/>
      <c r="Y31" s="839"/>
      <c r="Z31" s="839"/>
      <c r="AA31" s="839">
        <v>47</v>
      </c>
      <c r="AB31" s="839"/>
      <c r="AC31" s="839"/>
      <c r="AD31" s="839"/>
      <c r="AE31" s="840"/>
      <c r="AF31" s="841">
        <v>1299</v>
      </c>
      <c r="AG31" s="842"/>
      <c r="AH31" s="842"/>
      <c r="AI31" s="842"/>
      <c r="AJ31" s="843"/>
      <c r="AK31" s="907">
        <v>5</v>
      </c>
      <c r="AL31" s="908"/>
      <c r="AM31" s="908"/>
      <c r="AN31" s="908"/>
      <c r="AO31" s="908"/>
      <c r="AP31" s="908">
        <v>512</v>
      </c>
      <c r="AQ31" s="908"/>
      <c r="AR31" s="908"/>
      <c r="AS31" s="908"/>
      <c r="AT31" s="908"/>
      <c r="AU31" s="908">
        <v>6</v>
      </c>
      <c r="AV31" s="908"/>
      <c r="AW31" s="908"/>
      <c r="AX31" s="908"/>
      <c r="AY31" s="908"/>
      <c r="AZ31" s="909" t="s">
        <v>590</v>
      </c>
      <c r="BA31" s="909"/>
      <c r="BB31" s="909"/>
      <c r="BC31" s="909"/>
      <c r="BD31" s="909"/>
      <c r="BE31" s="905" t="s">
        <v>401</v>
      </c>
      <c r="BF31" s="905"/>
      <c r="BG31" s="905"/>
      <c r="BH31" s="905"/>
      <c r="BI31" s="906"/>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901</v>
      </c>
      <c r="R32" s="839"/>
      <c r="S32" s="839"/>
      <c r="T32" s="839"/>
      <c r="U32" s="839"/>
      <c r="V32" s="839">
        <v>859</v>
      </c>
      <c r="W32" s="839"/>
      <c r="X32" s="839"/>
      <c r="Y32" s="839"/>
      <c r="Z32" s="839"/>
      <c r="AA32" s="839">
        <v>42</v>
      </c>
      <c r="AB32" s="839"/>
      <c r="AC32" s="839"/>
      <c r="AD32" s="839"/>
      <c r="AE32" s="840"/>
      <c r="AF32" s="841">
        <v>42</v>
      </c>
      <c r="AG32" s="842"/>
      <c r="AH32" s="842"/>
      <c r="AI32" s="842"/>
      <c r="AJ32" s="843"/>
      <c r="AK32" s="907">
        <v>171</v>
      </c>
      <c r="AL32" s="908"/>
      <c r="AM32" s="908"/>
      <c r="AN32" s="908"/>
      <c r="AO32" s="908"/>
      <c r="AP32" s="908">
        <v>4184</v>
      </c>
      <c r="AQ32" s="908"/>
      <c r="AR32" s="908"/>
      <c r="AS32" s="908"/>
      <c r="AT32" s="908"/>
      <c r="AU32" s="908">
        <v>2995</v>
      </c>
      <c r="AV32" s="908"/>
      <c r="AW32" s="908"/>
      <c r="AX32" s="908"/>
      <c r="AY32" s="908"/>
      <c r="AZ32" s="909" t="s">
        <v>590</v>
      </c>
      <c r="BA32" s="909"/>
      <c r="BB32" s="909"/>
      <c r="BC32" s="909"/>
      <c r="BD32" s="909"/>
      <c r="BE32" s="905" t="s">
        <v>403</v>
      </c>
      <c r="BF32" s="905"/>
      <c r="BG32" s="905"/>
      <c r="BH32" s="905"/>
      <c r="BI32" s="906"/>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88</v>
      </c>
      <c r="R33" s="839"/>
      <c r="S33" s="839"/>
      <c r="T33" s="839"/>
      <c r="U33" s="839"/>
      <c r="V33" s="839">
        <v>84</v>
      </c>
      <c r="W33" s="839"/>
      <c r="X33" s="839"/>
      <c r="Y33" s="839"/>
      <c r="Z33" s="839"/>
      <c r="AA33" s="839">
        <v>5</v>
      </c>
      <c r="AB33" s="839"/>
      <c r="AC33" s="839"/>
      <c r="AD33" s="839"/>
      <c r="AE33" s="840"/>
      <c r="AF33" s="841">
        <v>5</v>
      </c>
      <c r="AG33" s="842"/>
      <c r="AH33" s="842"/>
      <c r="AI33" s="842"/>
      <c r="AJ33" s="843"/>
      <c r="AK33" s="907">
        <v>45</v>
      </c>
      <c r="AL33" s="908"/>
      <c r="AM33" s="908"/>
      <c r="AN33" s="908"/>
      <c r="AO33" s="908"/>
      <c r="AP33" s="908">
        <v>462</v>
      </c>
      <c r="AQ33" s="908"/>
      <c r="AR33" s="908"/>
      <c r="AS33" s="908"/>
      <c r="AT33" s="908"/>
      <c r="AU33" s="908">
        <v>462</v>
      </c>
      <c r="AV33" s="908"/>
      <c r="AW33" s="908"/>
      <c r="AX33" s="908"/>
      <c r="AY33" s="908"/>
      <c r="AZ33" s="909" t="s">
        <v>590</v>
      </c>
      <c r="BA33" s="909"/>
      <c r="BB33" s="909"/>
      <c r="BC33" s="909"/>
      <c r="BD33" s="909"/>
      <c r="BE33" s="905" t="s">
        <v>405</v>
      </c>
      <c r="BF33" s="905"/>
      <c r="BG33" s="905"/>
      <c r="BH33" s="905"/>
      <c r="BI33" s="906"/>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0"/>
      <c r="R50" s="911"/>
      <c r="S50" s="911"/>
      <c r="T50" s="911"/>
      <c r="U50" s="911"/>
      <c r="V50" s="911"/>
      <c r="W50" s="911"/>
      <c r="X50" s="911"/>
      <c r="Y50" s="911"/>
      <c r="Z50" s="911"/>
      <c r="AA50" s="911"/>
      <c r="AB50" s="911"/>
      <c r="AC50" s="911"/>
      <c r="AD50" s="911"/>
      <c r="AE50" s="912"/>
      <c r="AF50" s="841"/>
      <c r="AG50" s="842"/>
      <c r="AH50" s="842"/>
      <c r="AI50" s="842"/>
      <c r="AJ50" s="843"/>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0"/>
      <c r="R51" s="911"/>
      <c r="S51" s="911"/>
      <c r="T51" s="911"/>
      <c r="U51" s="911"/>
      <c r="V51" s="911"/>
      <c r="W51" s="911"/>
      <c r="X51" s="911"/>
      <c r="Y51" s="911"/>
      <c r="Z51" s="911"/>
      <c r="AA51" s="911"/>
      <c r="AB51" s="911"/>
      <c r="AC51" s="911"/>
      <c r="AD51" s="911"/>
      <c r="AE51" s="912"/>
      <c r="AF51" s="841"/>
      <c r="AG51" s="842"/>
      <c r="AH51" s="842"/>
      <c r="AI51" s="842"/>
      <c r="AJ51" s="843"/>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0"/>
      <c r="R52" s="911"/>
      <c r="S52" s="911"/>
      <c r="T52" s="911"/>
      <c r="U52" s="911"/>
      <c r="V52" s="911"/>
      <c r="W52" s="911"/>
      <c r="X52" s="911"/>
      <c r="Y52" s="911"/>
      <c r="Z52" s="911"/>
      <c r="AA52" s="911"/>
      <c r="AB52" s="911"/>
      <c r="AC52" s="911"/>
      <c r="AD52" s="911"/>
      <c r="AE52" s="912"/>
      <c r="AF52" s="841"/>
      <c r="AG52" s="842"/>
      <c r="AH52" s="842"/>
      <c r="AI52" s="842"/>
      <c r="AJ52" s="843"/>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0"/>
      <c r="R53" s="911"/>
      <c r="S53" s="911"/>
      <c r="T53" s="911"/>
      <c r="U53" s="911"/>
      <c r="V53" s="911"/>
      <c r="W53" s="911"/>
      <c r="X53" s="911"/>
      <c r="Y53" s="911"/>
      <c r="Z53" s="911"/>
      <c r="AA53" s="911"/>
      <c r="AB53" s="911"/>
      <c r="AC53" s="911"/>
      <c r="AD53" s="911"/>
      <c r="AE53" s="912"/>
      <c r="AF53" s="841"/>
      <c r="AG53" s="842"/>
      <c r="AH53" s="842"/>
      <c r="AI53" s="842"/>
      <c r="AJ53" s="843"/>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0"/>
      <c r="R54" s="911"/>
      <c r="S54" s="911"/>
      <c r="T54" s="911"/>
      <c r="U54" s="911"/>
      <c r="V54" s="911"/>
      <c r="W54" s="911"/>
      <c r="X54" s="911"/>
      <c r="Y54" s="911"/>
      <c r="Z54" s="911"/>
      <c r="AA54" s="911"/>
      <c r="AB54" s="911"/>
      <c r="AC54" s="911"/>
      <c r="AD54" s="911"/>
      <c r="AE54" s="912"/>
      <c r="AF54" s="841"/>
      <c r="AG54" s="842"/>
      <c r="AH54" s="842"/>
      <c r="AI54" s="842"/>
      <c r="AJ54" s="843"/>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0"/>
      <c r="R55" s="911"/>
      <c r="S55" s="911"/>
      <c r="T55" s="911"/>
      <c r="U55" s="911"/>
      <c r="V55" s="911"/>
      <c r="W55" s="911"/>
      <c r="X55" s="911"/>
      <c r="Y55" s="911"/>
      <c r="Z55" s="911"/>
      <c r="AA55" s="911"/>
      <c r="AB55" s="911"/>
      <c r="AC55" s="911"/>
      <c r="AD55" s="911"/>
      <c r="AE55" s="912"/>
      <c r="AF55" s="841"/>
      <c r="AG55" s="842"/>
      <c r="AH55" s="842"/>
      <c r="AI55" s="842"/>
      <c r="AJ55" s="843"/>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0"/>
      <c r="R56" s="911"/>
      <c r="S56" s="911"/>
      <c r="T56" s="911"/>
      <c r="U56" s="911"/>
      <c r="V56" s="911"/>
      <c r="W56" s="911"/>
      <c r="X56" s="911"/>
      <c r="Y56" s="911"/>
      <c r="Z56" s="911"/>
      <c r="AA56" s="911"/>
      <c r="AB56" s="911"/>
      <c r="AC56" s="911"/>
      <c r="AD56" s="911"/>
      <c r="AE56" s="912"/>
      <c r="AF56" s="841"/>
      <c r="AG56" s="842"/>
      <c r="AH56" s="842"/>
      <c r="AI56" s="842"/>
      <c r="AJ56" s="843"/>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0"/>
      <c r="R57" s="911"/>
      <c r="S57" s="911"/>
      <c r="T57" s="911"/>
      <c r="U57" s="911"/>
      <c r="V57" s="911"/>
      <c r="W57" s="911"/>
      <c r="X57" s="911"/>
      <c r="Y57" s="911"/>
      <c r="Z57" s="911"/>
      <c r="AA57" s="911"/>
      <c r="AB57" s="911"/>
      <c r="AC57" s="911"/>
      <c r="AD57" s="911"/>
      <c r="AE57" s="912"/>
      <c r="AF57" s="841"/>
      <c r="AG57" s="842"/>
      <c r="AH57" s="842"/>
      <c r="AI57" s="842"/>
      <c r="AJ57" s="843"/>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0"/>
      <c r="R58" s="911"/>
      <c r="S58" s="911"/>
      <c r="T58" s="911"/>
      <c r="U58" s="911"/>
      <c r="V58" s="911"/>
      <c r="W58" s="911"/>
      <c r="X58" s="911"/>
      <c r="Y58" s="911"/>
      <c r="Z58" s="911"/>
      <c r="AA58" s="911"/>
      <c r="AB58" s="911"/>
      <c r="AC58" s="911"/>
      <c r="AD58" s="911"/>
      <c r="AE58" s="912"/>
      <c r="AF58" s="841"/>
      <c r="AG58" s="842"/>
      <c r="AH58" s="842"/>
      <c r="AI58" s="842"/>
      <c r="AJ58" s="843"/>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0"/>
      <c r="R59" s="911"/>
      <c r="S59" s="911"/>
      <c r="T59" s="911"/>
      <c r="U59" s="911"/>
      <c r="V59" s="911"/>
      <c r="W59" s="911"/>
      <c r="X59" s="911"/>
      <c r="Y59" s="911"/>
      <c r="Z59" s="911"/>
      <c r="AA59" s="911"/>
      <c r="AB59" s="911"/>
      <c r="AC59" s="911"/>
      <c r="AD59" s="911"/>
      <c r="AE59" s="912"/>
      <c r="AF59" s="841"/>
      <c r="AG59" s="842"/>
      <c r="AH59" s="842"/>
      <c r="AI59" s="842"/>
      <c r="AJ59" s="843"/>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0"/>
      <c r="R60" s="911"/>
      <c r="S60" s="911"/>
      <c r="T60" s="911"/>
      <c r="U60" s="911"/>
      <c r="V60" s="911"/>
      <c r="W60" s="911"/>
      <c r="X60" s="911"/>
      <c r="Y60" s="911"/>
      <c r="Z60" s="911"/>
      <c r="AA60" s="911"/>
      <c r="AB60" s="911"/>
      <c r="AC60" s="911"/>
      <c r="AD60" s="911"/>
      <c r="AE60" s="912"/>
      <c r="AF60" s="841"/>
      <c r="AG60" s="842"/>
      <c r="AH60" s="842"/>
      <c r="AI60" s="842"/>
      <c r="AJ60" s="843"/>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0"/>
      <c r="R61" s="911"/>
      <c r="S61" s="911"/>
      <c r="T61" s="911"/>
      <c r="U61" s="911"/>
      <c r="V61" s="911"/>
      <c r="W61" s="911"/>
      <c r="X61" s="911"/>
      <c r="Y61" s="911"/>
      <c r="Z61" s="911"/>
      <c r="AA61" s="911"/>
      <c r="AB61" s="911"/>
      <c r="AC61" s="911"/>
      <c r="AD61" s="911"/>
      <c r="AE61" s="912"/>
      <c r="AF61" s="841"/>
      <c r="AG61" s="842"/>
      <c r="AH61" s="842"/>
      <c r="AI61" s="842"/>
      <c r="AJ61" s="843"/>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0"/>
      <c r="R62" s="911"/>
      <c r="S62" s="911"/>
      <c r="T62" s="911"/>
      <c r="U62" s="911"/>
      <c r="V62" s="911"/>
      <c r="W62" s="911"/>
      <c r="X62" s="911"/>
      <c r="Y62" s="911"/>
      <c r="Z62" s="911"/>
      <c r="AA62" s="911"/>
      <c r="AB62" s="911"/>
      <c r="AC62" s="911"/>
      <c r="AD62" s="911"/>
      <c r="AE62" s="912"/>
      <c r="AF62" s="841"/>
      <c r="AG62" s="842"/>
      <c r="AH62" s="842"/>
      <c r="AI62" s="842"/>
      <c r="AJ62" s="843"/>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406</v>
      </c>
      <c r="BK62" s="883"/>
      <c r="BL62" s="883"/>
      <c r="BM62" s="883"/>
      <c r="BN62" s="884"/>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385</v>
      </c>
      <c r="B63" s="870" t="s">
        <v>407</v>
      </c>
      <c r="C63" s="871"/>
      <c r="D63" s="871"/>
      <c r="E63" s="871"/>
      <c r="F63" s="871"/>
      <c r="G63" s="871"/>
      <c r="H63" s="871"/>
      <c r="I63" s="871"/>
      <c r="J63" s="871"/>
      <c r="K63" s="871"/>
      <c r="L63" s="871"/>
      <c r="M63" s="871"/>
      <c r="N63" s="871"/>
      <c r="O63" s="871"/>
      <c r="P63" s="872"/>
      <c r="Q63" s="915"/>
      <c r="R63" s="916"/>
      <c r="S63" s="916"/>
      <c r="T63" s="916"/>
      <c r="U63" s="916"/>
      <c r="V63" s="916"/>
      <c r="W63" s="916"/>
      <c r="X63" s="916"/>
      <c r="Y63" s="916"/>
      <c r="Z63" s="916"/>
      <c r="AA63" s="916"/>
      <c r="AB63" s="916"/>
      <c r="AC63" s="916"/>
      <c r="AD63" s="916"/>
      <c r="AE63" s="917"/>
      <c r="AF63" s="918">
        <v>1550</v>
      </c>
      <c r="AG63" s="919"/>
      <c r="AH63" s="919"/>
      <c r="AI63" s="919"/>
      <c r="AJ63" s="920"/>
      <c r="AK63" s="921"/>
      <c r="AL63" s="916"/>
      <c r="AM63" s="916"/>
      <c r="AN63" s="916"/>
      <c r="AO63" s="916"/>
      <c r="AP63" s="919">
        <f>SUM(AP28:AT62)</f>
        <v>5158</v>
      </c>
      <c r="AQ63" s="919"/>
      <c r="AR63" s="919"/>
      <c r="AS63" s="919"/>
      <c r="AT63" s="919"/>
      <c r="AU63" s="919">
        <f>SUM(AU28:AY62)</f>
        <v>3463</v>
      </c>
      <c r="AV63" s="919"/>
      <c r="AW63" s="919"/>
      <c r="AX63" s="919"/>
      <c r="AY63" s="919"/>
      <c r="AZ63" s="923"/>
      <c r="BA63" s="923"/>
      <c r="BB63" s="923"/>
      <c r="BC63" s="923"/>
      <c r="BD63" s="923"/>
      <c r="BE63" s="924"/>
      <c r="BF63" s="924"/>
      <c r="BG63" s="924"/>
      <c r="BH63" s="924"/>
      <c r="BI63" s="925"/>
      <c r="BJ63" s="926" t="s">
        <v>408</v>
      </c>
      <c r="BK63" s="927"/>
      <c r="BL63" s="927"/>
      <c r="BM63" s="927"/>
      <c r="BN63" s="928"/>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29" t="s">
        <v>414</v>
      </c>
      <c r="AG66" s="890"/>
      <c r="AH66" s="890"/>
      <c r="AI66" s="890"/>
      <c r="AJ66" s="930"/>
      <c r="AK66" s="797" t="s">
        <v>393</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1"/>
      <c r="AG67" s="893"/>
      <c r="AH67" s="893"/>
      <c r="AI67" s="893"/>
      <c r="AJ67" s="932"/>
      <c r="AK67" s="93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6"/>
    </row>
    <row r="68" spans="1:131" s="247" customFormat="1" ht="26.25" customHeight="1" thickTop="1">
      <c r="A68" s="258">
        <v>1</v>
      </c>
      <c r="B68" s="946" t="s">
        <v>575</v>
      </c>
      <c r="C68" s="947"/>
      <c r="D68" s="947"/>
      <c r="E68" s="947"/>
      <c r="F68" s="947"/>
      <c r="G68" s="947"/>
      <c r="H68" s="947"/>
      <c r="I68" s="947"/>
      <c r="J68" s="947"/>
      <c r="K68" s="947"/>
      <c r="L68" s="947"/>
      <c r="M68" s="947"/>
      <c r="N68" s="947"/>
      <c r="O68" s="947"/>
      <c r="P68" s="948"/>
      <c r="Q68" s="949">
        <v>2056</v>
      </c>
      <c r="R68" s="943"/>
      <c r="S68" s="943"/>
      <c r="T68" s="943"/>
      <c r="U68" s="943"/>
      <c r="V68" s="943">
        <v>2034</v>
      </c>
      <c r="W68" s="943"/>
      <c r="X68" s="943"/>
      <c r="Y68" s="943"/>
      <c r="Z68" s="943"/>
      <c r="AA68" s="943">
        <v>22</v>
      </c>
      <c r="AB68" s="943"/>
      <c r="AC68" s="943"/>
      <c r="AD68" s="943"/>
      <c r="AE68" s="943"/>
      <c r="AF68" s="943">
        <v>22</v>
      </c>
      <c r="AG68" s="943"/>
      <c r="AH68" s="943"/>
      <c r="AI68" s="943"/>
      <c r="AJ68" s="943"/>
      <c r="AK68" s="943" t="s">
        <v>509</v>
      </c>
      <c r="AL68" s="943"/>
      <c r="AM68" s="943"/>
      <c r="AN68" s="943"/>
      <c r="AO68" s="943"/>
      <c r="AP68" s="943" t="s">
        <v>509</v>
      </c>
      <c r="AQ68" s="943"/>
      <c r="AR68" s="943"/>
      <c r="AS68" s="943"/>
      <c r="AT68" s="943"/>
      <c r="AU68" s="943" t="s">
        <v>509</v>
      </c>
      <c r="AV68" s="943"/>
      <c r="AW68" s="943"/>
      <c r="AX68" s="943"/>
      <c r="AY68" s="943"/>
      <c r="AZ68" s="944"/>
      <c r="BA68" s="944"/>
      <c r="BB68" s="944"/>
      <c r="BC68" s="944"/>
      <c r="BD68" s="945"/>
      <c r="BE68" s="265"/>
      <c r="BF68" s="265"/>
      <c r="BG68" s="265"/>
      <c r="BH68" s="265"/>
      <c r="BI68" s="265"/>
      <c r="BJ68" s="265"/>
      <c r="BK68" s="265"/>
      <c r="BL68" s="265"/>
      <c r="BM68" s="265"/>
      <c r="BN68" s="265"/>
      <c r="BO68" s="265"/>
      <c r="BP68" s="265"/>
      <c r="BQ68" s="262">
        <v>62</v>
      </c>
      <c r="BR68" s="267"/>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6"/>
    </row>
    <row r="69" spans="1:131" s="247" customFormat="1" ht="26.25" customHeight="1">
      <c r="A69" s="261">
        <v>2</v>
      </c>
      <c r="B69" s="950" t="s">
        <v>576</v>
      </c>
      <c r="C69" s="951"/>
      <c r="D69" s="951"/>
      <c r="E69" s="951"/>
      <c r="F69" s="951"/>
      <c r="G69" s="951"/>
      <c r="H69" s="951"/>
      <c r="I69" s="951"/>
      <c r="J69" s="951"/>
      <c r="K69" s="951"/>
      <c r="L69" s="951"/>
      <c r="M69" s="951"/>
      <c r="N69" s="951"/>
      <c r="O69" s="951"/>
      <c r="P69" s="952"/>
      <c r="Q69" s="953">
        <v>723894</v>
      </c>
      <c r="R69" s="908"/>
      <c r="S69" s="908"/>
      <c r="T69" s="908"/>
      <c r="U69" s="908"/>
      <c r="V69" s="908">
        <v>705179</v>
      </c>
      <c r="W69" s="908"/>
      <c r="X69" s="908"/>
      <c r="Y69" s="908"/>
      <c r="Z69" s="908"/>
      <c r="AA69" s="908">
        <v>18715</v>
      </c>
      <c r="AB69" s="908"/>
      <c r="AC69" s="908"/>
      <c r="AD69" s="908"/>
      <c r="AE69" s="908"/>
      <c r="AF69" s="908">
        <v>18715</v>
      </c>
      <c r="AG69" s="908"/>
      <c r="AH69" s="908"/>
      <c r="AI69" s="908"/>
      <c r="AJ69" s="908"/>
      <c r="AK69" s="908">
        <v>5863</v>
      </c>
      <c r="AL69" s="908"/>
      <c r="AM69" s="908"/>
      <c r="AN69" s="908"/>
      <c r="AO69" s="908"/>
      <c r="AP69" s="908" t="s">
        <v>509</v>
      </c>
      <c r="AQ69" s="908"/>
      <c r="AR69" s="908"/>
      <c r="AS69" s="908"/>
      <c r="AT69" s="908"/>
      <c r="AU69" s="908" t="s">
        <v>509</v>
      </c>
      <c r="AV69" s="908"/>
      <c r="AW69" s="908"/>
      <c r="AX69" s="908"/>
      <c r="AY69" s="908"/>
      <c r="AZ69" s="954"/>
      <c r="BA69" s="954"/>
      <c r="BB69" s="954"/>
      <c r="BC69" s="954"/>
      <c r="BD69" s="955"/>
      <c r="BE69" s="265"/>
      <c r="BF69" s="265"/>
      <c r="BG69" s="265"/>
      <c r="BH69" s="265"/>
      <c r="BI69" s="265"/>
      <c r="BJ69" s="265"/>
      <c r="BK69" s="265"/>
      <c r="BL69" s="265"/>
      <c r="BM69" s="265"/>
      <c r="BN69" s="265"/>
      <c r="BO69" s="265"/>
      <c r="BP69" s="265"/>
      <c r="BQ69" s="262">
        <v>63</v>
      </c>
      <c r="BR69" s="267"/>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6"/>
    </row>
    <row r="70" spans="1:131" s="247" customFormat="1" ht="26.25" customHeight="1">
      <c r="A70" s="261">
        <v>3</v>
      </c>
      <c r="B70" s="950" t="s">
        <v>577</v>
      </c>
      <c r="C70" s="951"/>
      <c r="D70" s="951"/>
      <c r="E70" s="951"/>
      <c r="F70" s="951"/>
      <c r="G70" s="951"/>
      <c r="H70" s="951"/>
      <c r="I70" s="951"/>
      <c r="J70" s="951"/>
      <c r="K70" s="951"/>
      <c r="L70" s="951"/>
      <c r="M70" s="951"/>
      <c r="N70" s="951"/>
      <c r="O70" s="951"/>
      <c r="P70" s="952"/>
      <c r="Q70" s="953">
        <v>23532</v>
      </c>
      <c r="R70" s="908"/>
      <c r="S70" s="908"/>
      <c r="T70" s="908"/>
      <c r="U70" s="908"/>
      <c r="V70" s="908">
        <v>22843</v>
      </c>
      <c r="W70" s="908"/>
      <c r="X70" s="908"/>
      <c r="Y70" s="908"/>
      <c r="Z70" s="908"/>
      <c r="AA70" s="908">
        <v>689</v>
      </c>
      <c r="AB70" s="908"/>
      <c r="AC70" s="908"/>
      <c r="AD70" s="908"/>
      <c r="AE70" s="908"/>
      <c r="AF70" s="908">
        <v>689</v>
      </c>
      <c r="AG70" s="908"/>
      <c r="AH70" s="908"/>
      <c r="AI70" s="908"/>
      <c r="AJ70" s="908"/>
      <c r="AK70" s="908">
        <v>22</v>
      </c>
      <c r="AL70" s="908"/>
      <c r="AM70" s="908"/>
      <c r="AN70" s="908"/>
      <c r="AO70" s="908"/>
      <c r="AP70" s="908" t="s">
        <v>509</v>
      </c>
      <c r="AQ70" s="908"/>
      <c r="AR70" s="908"/>
      <c r="AS70" s="908"/>
      <c r="AT70" s="908"/>
      <c r="AU70" s="908" t="s">
        <v>509</v>
      </c>
      <c r="AV70" s="908"/>
      <c r="AW70" s="908"/>
      <c r="AX70" s="908"/>
      <c r="AY70" s="908"/>
      <c r="AZ70" s="954"/>
      <c r="BA70" s="954"/>
      <c r="BB70" s="954"/>
      <c r="BC70" s="954"/>
      <c r="BD70" s="955"/>
      <c r="BE70" s="265"/>
      <c r="BF70" s="265"/>
      <c r="BG70" s="265"/>
      <c r="BH70" s="265"/>
      <c r="BI70" s="265"/>
      <c r="BJ70" s="265"/>
      <c r="BK70" s="265"/>
      <c r="BL70" s="265"/>
      <c r="BM70" s="265"/>
      <c r="BN70" s="265"/>
      <c r="BO70" s="265"/>
      <c r="BP70" s="265"/>
      <c r="BQ70" s="262">
        <v>64</v>
      </c>
      <c r="BR70" s="267"/>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6"/>
    </row>
    <row r="71" spans="1:131" s="247" customFormat="1" ht="26.25" customHeight="1">
      <c r="A71" s="261">
        <v>4</v>
      </c>
      <c r="B71" s="950" t="s">
        <v>578</v>
      </c>
      <c r="C71" s="951"/>
      <c r="D71" s="951"/>
      <c r="E71" s="951"/>
      <c r="F71" s="951"/>
      <c r="G71" s="951"/>
      <c r="H71" s="951"/>
      <c r="I71" s="951"/>
      <c r="J71" s="951"/>
      <c r="K71" s="951"/>
      <c r="L71" s="951"/>
      <c r="M71" s="951"/>
      <c r="N71" s="951"/>
      <c r="O71" s="951"/>
      <c r="P71" s="952"/>
      <c r="Q71" s="953">
        <v>370</v>
      </c>
      <c r="R71" s="908"/>
      <c r="S71" s="908"/>
      <c r="T71" s="908"/>
      <c r="U71" s="908"/>
      <c r="V71" s="908">
        <v>135</v>
      </c>
      <c r="W71" s="908"/>
      <c r="X71" s="908"/>
      <c r="Y71" s="908"/>
      <c r="Z71" s="908"/>
      <c r="AA71" s="908">
        <v>234</v>
      </c>
      <c r="AB71" s="908"/>
      <c r="AC71" s="908"/>
      <c r="AD71" s="908"/>
      <c r="AE71" s="908"/>
      <c r="AF71" s="908">
        <v>235</v>
      </c>
      <c r="AG71" s="908"/>
      <c r="AH71" s="908"/>
      <c r="AI71" s="908"/>
      <c r="AJ71" s="908"/>
      <c r="AK71" s="908" t="s">
        <v>592</v>
      </c>
      <c r="AL71" s="908"/>
      <c r="AM71" s="908"/>
      <c r="AN71" s="908"/>
      <c r="AO71" s="908"/>
      <c r="AP71" s="908" t="s">
        <v>509</v>
      </c>
      <c r="AQ71" s="908"/>
      <c r="AR71" s="908"/>
      <c r="AS71" s="908"/>
      <c r="AT71" s="908"/>
      <c r="AU71" s="908" t="s">
        <v>509</v>
      </c>
      <c r="AV71" s="908"/>
      <c r="AW71" s="908"/>
      <c r="AX71" s="908"/>
      <c r="AY71" s="908"/>
      <c r="AZ71" s="954"/>
      <c r="BA71" s="954"/>
      <c r="BB71" s="954"/>
      <c r="BC71" s="954"/>
      <c r="BD71" s="955"/>
      <c r="BE71" s="265"/>
      <c r="BF71" s="265"/>
      <c r="BG71" s="265"/>
      <c r="BH71" s="265"/>
      <c r="BI71" s="265"/>
      <c r="BJ71" s="265"/>
      <c r="BK71" s="265"/>
      <c r="BL71" s="265"/>
      <c r="BM71" s="265"/>
      <c r="BN71" s="265"/>
      <c r="BO71" s="265"/>
      <c r="BP71" s="265"/>
      <c r="BQ71" s="262">
        <v>65</v>
      </c>
      <c r="BR71" s="267"/>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6"/>
    </row>
    <row r="72" spans="1:131" s="247" customFormat="1" ht="26.25" customHeight="1">
      <c r="A72" s="261">
        <v>5</v>
      </c>
      <c r="B72" s="950" t="s">
        <v>579</v>
      </c>
      <c r="C72" s="951"/>
      <c r="D72" s="951"/>
      <c r="E72" s="951"/>
      <c r="F72" s="951"/>
      <c r="G72" s="951"/>
      <c r="H72" s="951"/>
      <c r="I72" s="951"/>
      <c r="J72" s="951"/>
      <c r="K72" s="951"/>
      <c r="L72" s="951"/>
      <c r="M72" s="951"/>
      <c r="N72" s="951"/>
      <c r="O72" s="951"/>
      <c r="P72" s="952"/>
      <c r="Q72" s="953">
        <v>405</v>
      </c>
      <c r="R72" s="908"/>
      <c r="S72" s="908"/>
      <c r="T72" s="908"/>
      <c r="U72" s="908"/>
      <c r="V72" s="908">
        <v>397</v>
      </c>
      <c r="W72" s="908"/>
      <c r="X72" s="908"/>
      <c r="Y72" s="908"/>
      <c r="Z72" s="908"/>
      <c r="AA72" s="908">
        <v>8</v>
      </c>
      <c r="AB72" s="908"/>
      <c r="AC72" s="908"/>
      <c r="AD72" s="908"/>
      <c r="AE72" s="908"/>
      <c r="AF72" s="908">
        <v>8</v>
      </c>
      <c r="AG72" s="908"/>
      <c r="AH72" s="908"/>
      <c r="AI72" s="908"/>
      <c r="AJ72" s="908"/>
      <c r="AK72" s="908">
        <v>46</v>
      </c>
      <c r="AL72" s="908"/>
      <c r="AM72" s="908"/>
      <c r="AN72" s="908"/>
      <c r="AO72" s="908"/>
      <c r="AP72" s="908" t="s">
        <v>509</v>
      </c>
      <c r="AQ72" s="908"/>
      <c r="AR72" s="908"/>
      <c r="AS72" s="908"/>
      <c r="AT72" s="908"/>
      <c r="AU72" s="908" t="s">
        <v>509</v>
      </c>
      <c r="AV72" s="908"/>
      <c r="AW72" s="908"/>
      <c r="AX72" s="908"/>
      <c r="AY72" s="908"/>
      <c r="AZ72" s="954"/>
      <c r="BA72" s="954"/>
      <c r="BB72" s="954"/>
      <c r="BC72" s="954"/>
      <c r="BD72" s="955"/>
      <c r="BE72" s="265"/>
      <c r="BF72" s="265"/>
      <c r="BG72" s="265"/>
      <c r="BH72" s="265"/>
      <c r="BI72" s="265"/>
      <c r="BJ72" s="265"/>
      <c r="BK72" s="265"/>
      <c r="BL72" s="265"/>
      <c r="BM72" s="265"/>
      <c r="BN72" s="265"/>
      <c r="BO72" s="265"/>
      <c r="BP72" s="265"/>
      <c r="BQ72" s="262">
        <v>66</v>
      </c>
      <c r="BR72" s="267"/>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6"/>
    </row>
    <row r="73" spans="1:131" s="247" customFormat="1" ht="26.25" customHeight="1">
      <c r="A73" s="261">
        <v>6</v>
      </c>
      <c r="B73" s="950" t="s">
        <v>580</v>
      </c>
      <c r="C73" s="951"/>
      <c r="D73" s="951"/>
      <c r="E73" s="951"/>
      <c r="F73" s="951"/>
      <c r="G73" s="951"/>
      <c r="H73" s="951"/>
      <c r="I73" s="951"/>
      <c r="J73" s="951"/>
      <c r="K73" s="951"/>
      <c r="L73" s="951"/>
      <c r="M73" s="951"/>
      <c r="N73" s="951"/>
      <c r="O73" s="951"/>
      <c r="P73" s="952"/>
      <c r="Q73" s="953">
        <v>80</v>
      </c>
      <c r="R73" s="908"/>
      <c r="S73" s="908"/>
      <c r="T73" s="908"/>
      <c r="U73" s="908"/>
      <c r="V73" s="908">
        <v>70</v>
      </c>
      <c r="W73" s="908"/>
      <c r="X73" s="908"/>
      <c r="Y73" s="908"/>
      <c r="Z73" s="908"/>
      <c r="AA73" s="908">
        <v>11</v>
      </c>
      <c r="AB73" s="908"/>
      <c r="AC73" s="908"/>
      <c r="AD73" s="908"/>
      <c r="AE73" s="908"/>
      <c r="AF73" s="908">
        <v>10</v>
      </c>
      <c r="AG73" s="908"/>
      <c r="AH73" s="908"/>
      <c r="AI73" s="908"/>
      <c r="AJ73" s="908"/>
      <c r="AK73" s="908" t="s">
        <v>592</v>
      </c>
      <c r="AL73" s="908"/>
      <c r="AM73" s="908"/>
      <c r="AN73" s="908"/>
      <c r="AO73" s="908"/>
      <c r="AP73" s="908" t="s">
        <v>509</v>
      </c>
      <c r="AQ73" s="908"/>
      <c r="AR73" s="908"/>
      <c r="AS73" s="908"/>
      <c r="AT73" s="908"/>
      <c r="AU73" s="908" t="s">
        <v>509</v>
      </c>
      <c r="AV73" s="908"/>
      <c r="AW73" s="908"/>
      <c r="AX73" s="908"/>
      <c r="AY73" s="908"/>
      <c r="AZ73" s="954"/>
      <c r="BA73" s="954"/>
      <c r="BB73" s="954"/>
      <c r="BC73" s="954"/>
      <c r="BD73" s="955"/>
      <c r="BE73" s="265"/>
      <c r="BF73" s="265"/>
      <c r="BG73" s="265"/>
      <c r="BH73" s="265"/>
      <c r="BI73" s="265"/>
      <c r="BJ73" s="265"/>
      <c r="BK73" s="265"/>
      <c r="BL73" s="265"/>
      <c r="BM73" s="265"/>
      <c r="BN73" s="265"/>
      <c r="BO73" s="265"/>
      <c r="BP73" s="265"/>
      <c r="BQ73" s="262">
        <v>67</v>
      </c>
      <c r="BR73" s="267"/>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6"/>
    </row>
    <row r="74" spans="1:131" s="247" customFormat="1" ht="26.25" customHeight="1">
      <c r="A74" s="261">
        <v>7</v>
      </c>
      <c r="B74" s="950" t="s">
        <v>581</v>
      </c>
      <c r="C74" s="951"/>
      <c r="D74" s="951"/>
      <c r="E74" s="951"/>
      <c r="F74" s="951"/>
      <c r="G74" s="951"/>
      <c r="H74" s="951"/>
      <c r="I74" s="951"/>
      <c r="J74" s="951"/>
      <c r="K74" s="951"/>
      <c r="L74" s="951"/>
      <c r="M74" s="951"/>
      <c r="N74" s="951"/>
      <c r="O74" s="951"/>
      <c r="P74" s="952"/>
      <c r="Q74" s="953">
        <v>3086</v>
      </c>
      <c r="R74" s="908"/>
      <c r="S74" s="908"/>
      <c r="T74" s="908"/>
      <c r="U74" s="908"/>
      <c r="V74" s="908">
        <v>2946</v>
      </c>
      <c r="W74" s="908"/>
      <c r="X74" s="908"/>
      <c r="Y74" s="908"/>
      <c r="Z74" s="908"/>
      <c r="AA74" s="908">
        <v>140</v>
      </c>
      <c r="AB74" s="908"/>
      <c r="AC74" s="908"/>
      <c r="AD74" s="908"/>
      <c r="AE74" s="908"/>
      <c r="AF74" s="908">
        <v>140</v>
      </c>
      <c r="AG74" s="908"/>
      <c r="AH74" s="908"/>
      <c r="AI74" s="908"/>
      <c r="AJ74" s="908"/>
      <c r="AK74" s="908" t="s">
        <v>592</v>
      </c>
      <c r="AL74" s="908"/>
      <c r="AM74" s="908"/>
      <c r="AN74" s="908"/>
      <c r="AO74" s="908"/>
      <c r="AP74" s="908">
        <v>1197</v>
      </c>
      <c r="AQ74" s="908"/>
      <c r="AR74" s="908"/>
      <c r="AS74" s="908"/>
      <c r="AT74" s="908"/>
      <c r="AU74" s="908">
        <v>211</v>
      </c>
      <c r="AV74" s="908"/>
      <c r="AW74" s="908"/>
      <c r="AX74" s="908"/>
      <c r="AY74" s="908"/>
      <c r="AZ74" s="954"/>
      <c r="BA74" s="954"/>
      <c r="BB74" s="954"/>
      <c r="BC74" s="954"/>
      <c r="BD74" s="955"/>
      <c r="BE74" s="265"/>
      <c r="BF74" s="265"/>
      <c r="BG74" s="265"/>
      <c r="BH74" s="265"/>
      <c r="BI74" s="265"/>
      <c r="BJ74" s="265"/>
      <c r="BK74" s="265"/>
      <c r="BL74" s="265"/>
      <c r="BM74" s="265"/>
      <c r="BN74" s="265"/>
      <c r="BO74" s="265"/>
      <c r="BP74" s="265"/>
      <c r="BQ74" s="262">
        <v>68</v>
      </c>
      <c r="BR74" s="267"/>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6"/>
    </row>
    <row r="75" spans="1:131" s="247" customFormat="1" ht="26.25" customHeight="1">
      <c r="A75" s="261">
        <v>8</v>
      </c>
      <c r="B75" s="950" t="s">
        <v>582</v>
      </c>
      <c r="C75" s="951"/>
      <c r="D75" s="951"/>
      <c r="E75" s="951"/>
      <c r="F75" s="951"/>
      <c r="G75" s="951"/>
      <c r="H75" s="951"/>
      <c r="I75" s="951"/>
      <c r="J75" s="951"/>
      <c r="K75" s="951"/>
      <c r="L75" s="951"/>
      <c r="M75" s="951"/>
      <c r="N75" s="951"/>
      <c r="O75" s="951"/>
      <c r="P75" s="952"/>
      <c r="Q75" s="956">
        <v>260</v>
      </c>
      <c r="R75" s="957"/>
      <c r="S75" s="957"/>
      <c r="T75" s="957"/>
      <c r="U75" s="907"/>
      <c r="V75" s="958">
        <v>222</v>
      </c>
      <c r="W75" s="957"/>
      <c r="X75" s="957"/>
      <c r="Y75" s="957"/>
      <c r="Z75" s="907"/>
      <c r="AA75" s="958">
        <v>38</v>
      </c>
      <c r="AB75" s="957"/>
      <c r="AC75" s="957"/>
      <c r="AD75" s="957"/>
      <c r="AE75" s="907"/>
      <c r="AF75" s="958">
        <v>38</v>
      </c>
      <c r="AG75" s="957"/>
      <c r="AH75" s="957"/>
      <c r="AI75" s="957"/>
      <c r="AJ75" s="907"/>
      <c r="AK75" s="958" t="s">
        <v>593</v>
      </c>
      <c r="AL75" s="957"/>
      <c r="AM75" s="957"/>
      <c r="AN75" s="957"/>
      <c r="AO75" s="907"/>
      <c r="AP75" s="958" t="s">
        <v>509</v>
      </c>
      <c r="AQ75" s="957"/>
      <c r="AR75" s="957"/>
      <c r="AS75" s="957"/>
      <c r="AT75" s="907"/>
      <c r="AU75" s="958" t="s">
        <v>509</v>
      </c>
      <c r="AV75" s="957"/>
      <c r="AW75" s="957"/>
      <c r="AX75" s="957"/>
      <c r="AY75" s="907"/>
      <c r="AZ75" s="954"/>
      <c r="BA75" s="954"/>
      <c r="BB75" s="954"/>
      <c r="BC75" s="954"/>
      <c r="BD75" s="955"/>
      <c r="BE75" s="265"/>
      <c r="BF75" s="265"/>
      <c r="BG75" s="265"/>
      <c r="BH75" s="265"/>
      <c r="BI75" s="265"/>
      <c r="BJ75" s="265"/>
      <c r="BK75" s="265"/>
      <c r="BL75" s="265"/>
      <c r="BM75" s="265"/>
      <c r="BN75" s="265"/>
      <c r="BO75" s="265"/>
      <c r="BP75" s="265"/>
      <c r="BQ75" s="262">
        <v>69</v>
      </c>
      <c r="BR75" s="267"/>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6"/>
    </row>
    <row r="76" spans="1:131" s="247" customFormat="1" ht="26.25" customHeight="1">
      <c r="A76" s="261">
        <v>9</v>
      </c>
      <c r="B76" s="950" t="s">
        <v>583</v>
      </c>
      <c r="C76" s="951"/>
      <c r="D76" s="951"/>
      <c r="E76" s="951"/>
      <c r="F76" s="951"/>
      <c r="G76" s="951"/>
      <c r="H76" s="951"/>
      <c r="I76" s="951"/>
      <c r="J76" s="951"/>
      <c r="K76" s="951"/>
      <c r="L76" s="951"/>
      <c r="M76" s="951"/>
      <c r="N76" s="951"/>
      <c r="O76" s="951"/>
      <c r="P76" s="952"/>
      <c r="Q76" s="956">
        <v>71</v>
      </c>
      <c r="R76" s="957"/>
      <c r="S76" s="957"/>
      <c r="T76" s="957"/>
      <c r="U76" s="907"/>
      <c r="V76" s="958">
        <v>60</v>
      </c>
      <c r="W76" s="957"/>
      <c r="X76" s="957"/>
      <c r="Y76" s="957"/>
      <c r="Z76" s="907"/>
      <c r="AA76" s="958">
        <v>11</v>
      </c>
      <c r="AB76" s="957"/>
      <c r="AC76" s="957"/>
      <c r="AD76" s="957"/>
      <c r="AE76" s="907"/>
      <c r="AF76" s="958">
        <v>11</v>
      </c>
      <c r="AG76" s="957"/>
      <c r="AH76" s="957"/>
      <c r="AI76" s="957"/>
      <c r="AJ76" s="907"/>
      <c r="AK76" s="958" t="s">
        <v>509</v>
      </c>
      <c r="AL76" s="957"/>
      <c r="AM76" s="957"/>
      <c r="AN76" s="957"/>
      <c r="AO76" s="907"/>
      <c r="AP76" s="958" t="s">
        <v>509</v>
      </c>
      <c r="AQ76" s="957"/>
      <c r="AR76" s="957"/>
      <c r="AS76" s="957"/>
      <c r="AT76" s="907"/>
      <c r="AU76" s="958" t="s">
        <v>509</v>
      </c>
      <c r="AV76" s="957"/>
      <c r="AW76" s="957"/>
      <c r="AX76" s="957"/>
      <c r="AY76" s="907"/>
      <c r="AZ76" s="954"/>
      <c r="BA76" s="954"/>
      <c r="BB76" s="954"/>
      <c r="BC76" s="954"/>
      <c r="BD76" s="955"/>
      <c r="BE76" s="265"/>
      <c r="BF76" s="265"/>
      <c r="BG76" s="265"/>
      <c r="BH76" s="265"/>
      <c r="BI76" s="265"/>
      <c r="BJ76" s="265"/>
      <c r="BK76" s="265"/>
      <c r="BL76" s="265"/>
      <c r="BM76" s="265"/>
      <c r="BN76" s="265"/>
      <c r="BO76" s="265"/>
      <c r="BP76" s="265"/>
      <c r="BQ76" s="262">
        <v>70</v>
      </c>
      <c r="BR76" s="267"/>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6"/>
    </row>
    <row r="77" spans="1:131" s="247" customFormat="1" ht="26.25" customHeight="1">
      <c r="A77" s="261">
        <v>10</v>
      </c>
      <c r="B77" s="950" t="s">
        <v>584</v>
      </c>
      <c r="C77" s="951"/>
      <c r="D77" s="951"/>
      <c r="E77" s="951"/>
      <c r="F77" s="951"/>
      <c r="G77" s="951"/>
      <c r="H77" s="951"/>
      <c r="I77" s="951"/>
      <c r="J77" s="951"/>
      <c r="K77" s="951"/>
      <c r="L77" s="951"/>
      <c r="M77" s="951"/>
      <c r="N77" s="951"/>
      <c r="O77" s="951"/>
      <c r="P77" s="952"/>
      <c r="Q77" s="956">
        <v>1</v>
      </c>
      <c r="R77" s="957"/>
      <c r="S77" s="957"/>
      <c r="T77" s="957"/>
      <c r="U77" s="907"/>
      <c r="V77" s="958">
        <v>0</v>
      </c>
      <c r="W77" s="957"/>
      <c r="X77" s="957"/>
      <c r="Y77" s="957"/>
      <c r="Z77" s="907"/>
      <c r="AA77" s="958">
        <v>0</v>
      </c>
      <c r="AB77" s="957"/>
      <c r="AC77" s="957"/>
      <c r="AD77" s="957"/>
      <c r="AE77" s="907"/>
      <c r="AF77" s="958">
        <v>0</v>
      </c>
      <c r="AG77" s="957"/>
      <c r="AH77" s="957"/>
      <c r="AI77" s="957"/>
      <c r="AJ77" s="907"/>
      <c r="AK77" s="958" t="s">
        <v>509</v>
      </c>
      <c r="AL77" s="957"/>
      <c r="AM77" s="957"/>
      <c r="AN77" s="957"/>
      <c r="AO77" s="907"/>
      <c r="AP77" s="958" t="s">
        <v>509</v>
      </c>
      <c r="AQ77" s="957"/>
      <c r="AR77" s="957"/>
      <c r="AS77" s="957"/>
      <c r="AT77" s="907"/>
      <c r="AU77" s="958" t="s">
        <v>509</v>
      </c>
      <c r="AV77" s="957"/>
      <c r="AW77" s="957"/>
      <c r="AX77" s="957"/>
      <c r="AY77" s="907"/>
      <c r="AZ77" s="954"/>
      <c r="BA77" s="954"/>
      <c r="BB77" s="954"/>
      <c r="BC77" s="954"/>
      <c r="BD77" s="955"/>
      <c r="BE77" s="265"/>
      <c r="BF77" s="265"/>
      <c r="BG77" s="265"/>
      <c r="BH77" s="265"/>
      <c r="BI77" s="265"/>
      <c r="BJ77" s="265"/>
      <c r="BK77" s="265"/>
      <c r="BL77" s="265"/>
      <c r="BM77" s="265"/>
      <c r="BN77" s="265"/>
      <c r="BO77" s="265"/>
      <c r="BP77" s="265"/>
      <c r="BQ77" s="262">
        <v>71</v>
      </c>
      <c r="BR77" s="267"/>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6"/>
    </row>
    <row r="78" spans="1:131" s="247" customFormat="1" ht="26.25" customHeight="1">
      <c r="A78" s="261">
        <v>11</v>
      </c>
      <c r="B78" s="950" t="s">
        <v>585</v>
      </c>
      <c r="C78" s="951"/>
      <c r="D78" s="951"/>
      <c r="E78" s="951"/>
      <c r="F78" s="951"/>
      <c r="G78" s="951"/>
      <c r="H78" s="951"/>
      <c r="I78" s="951"/>
      <c r="J78" s="951"/>
      <c r="K78" s="951"/>
      <c r="L78" s="951"/>
      <c r="M78" s="951"/>
      <c r="N78" s="951"/>
      <c r="O78" s="951"/>
      <c r="P78" s="952"/>
      <c r="Q78" s="953">
        <v>1303</v>
      </c>
      <c r="R78" s="908"/>
      <c r="S78" s="908"/>
      <c r="T78" s="908"/>
      <c r="U78" s="908"/>
      <c r="V78" s="908">
        <v>1229</v>
      </c>
      <c r="W78" s="908"/>
      <c r="X78" s="908"/>
      <c r="Y78" s="908"/>
      <c r="Z78" s="908"/>
      <c r="AA78" s="908">
        <v>74</v>
      </c>
      <c r="AB78" s="908"/>
      <c r="AC78" s="908"/>
      <c r="AD78" s="908"/>
      <c r="AE78" s="908"/>
      <c r="AF78" s="908">
        <v>74</v>
      </c>
      <c r="AG78" s="908"/>
      <c r="AH78" s="908"/>
      <c r="AI78" s="908"/>
      <c r="AJ78" s="908"/>
      <c r="AK78" s="908">
        <v>50</v>
      </c>
      <c r="AL78" s="908"/>
      <c r="AM78" s="908"/>
      <c r="AN78" s="908"/>
      <c r="AO78" s="908"/>
      <c r="AP78" s="908" t="s">
        <v>509</v>
      </c>
      <c r="AQ78" s="908"/>
      <c r="AR78" s="908"/>
      <c r="AS78" s="908"/>
      <c r="AT78" s="908"/>
      <c r="AU78" s="908" t="s">
        <v>509</v>
      </c>
      <c r="AV78" s="908"/>
      <c r="AW78" s="908"/>
      <c r="AX78" s="908"/>
      <c r="AY78" s="908"/>
      <c r="AZ78" s="954"/>
      <c r="BA78" s="954"/>
      <c r="BB78" s="954"/>
      <c r="BC78" s="954"/>
      <c r="BD78" s="955"/>
      <c r="BE78" s="265"/>
      <c r="BF78" s="265"/>
      <c r="BG78" s="265"/>
      <c r="BH78" s="265"/>
      <c r="BI78" s="265"/>
      <c r="BJ78" s="268"/>
      <c r="BK78" s="268"/>
      <c r="BL78" s="268"/>
      <c r="BM78" s="268"/>
      <c r="BN78" s="268"/>
      <c r="BO78" s="265"/>
      <c r="BP78" s="265"/>
      <c r="BQ78" s="262">
        <v>72</v>
      </c>
      <c r="BR78" s="267"/>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6"/>
    </row>
    <row r="79" spans="1:131" s="247" customFormat="1" ht="26.25" customHeight="1">
      <c r="A79" s="261">
        <v>12</v>
      </c>
      <c r="B79" s="950" t="s">
        <v>586</v>
      </c>
      <c r="C79" s="951"/>
      <c r="D79" s="951"/>
      <c r="E79" s="951"/>
      <c r="F79" s="951"/>
      <c r="G79" s="951"/>
      <c r="H79" s="951"/>
      <c r="I79" s="951"/>
      <c r="J79" s="951"/>
      <c r="K79" s="951"/>
      <c r="L79" s="951"/>
      <c r="M79" s="951"/>
      <c r="N79" s="951"/>
      <c r="O79" s="951"/>
      <c r="P79" s="952"/>
      <c r="Q79" s="953">
        <v>542</v>
      </c>
      <c r="R79" s="908"/>
      <c r="S79" s="908"/>
      <c r="T79" s="908"/>
      <c r="U79" s="908"/>
      <c r="V79" s="908">
        <v>526</v>
      </c>
      <c r="W79" s="908"/>
      <c r="X79" s="908"/>
      <c r="Y79" s="908"/>
      <c r="Z79" s="908"/>
      <c r="AA79" s="908">
        <v>16</v>
      </c>
      <c r="AB79" s="908"/>
      <c r="AC79" s="908"/>
      <c r="AD79" s="908"/>
      <c r="AE79" s="908"/>
      <c r="AF79" s="908">
        <v>16</v>
      </c>
      <c r="AG79" s="908"/>
      <c r="AH79" s="908"/>
      <c r="AI79" s="908"/>
      <c r="AJ79" s="908"/>
      <c r="AK79" s="908">
        <v>89</v>
      </c>
      <c r="AL79" s="908"/>
      <c r="AM79" s="908"/>
      <c r="AN79" s="908"/>
      <c r="AO79" s="908"/>
      <c r="AP79" s="908" t="s">
        <v>509</v>
      </c>
      <c r="AQ79" s="908"/>
      <c r="AR79" s="908"/>
      <c r="AS79" s="908"/>
      <c r="AT79" s="908"/>
      <c r="AU79" s="908" t="s">
        <v>509</v>
      </c>
      <c r="AV79" s="908"/>
      <c r="AW79" s="908"/>
      <c r="AX79" s="908"/>
      <c r="AY79" s="908"/>
      <c r="AZ79" s="954"/>
      <c r="BA79" s="954"/>
      <c r="BB79" s="954"/>
      <c r="BC79" s="954"/>
      <c r="BD79" s="955"/>
      <c r="BE79" s="265"/>
      <c r="BF79" s="265"/>
      <c r="BG79" s="265"/>
      <c r="BH79" s="265"/>
      <c r="BI79" s="265"/>
      <c r="BJ79" s="268"/>
      <c r="BK79" s="268"/>
      <c r="BL79" s="268"/>
      <c r="BM79" s="268"/>
      <c r="BN79" s="268"/>
      <c r="BO79" s="265"/>
      <c r="BP79" s="265"/>
      <c r="BQ79" s="262">
        <v>73</v>
      </c>
      <c r="BR79" s="267"/>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6"/>
    </row>
    <row r="80" spans="1:131" s="247" customFormat="1" ht="26.25" customHeight="1">
      <c r="A80" s="261">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5"/>
      <c r="BF80" s="265"/>
      <c r="BG80" s="265"/>
      <c r="BH80" s="265"/>
      <c r="BI80" s="265"/>
      <c r="BJ80" s="265"/>
      <c r="BK80" s="265"/>
      <c r="BL80" s="265"/>
      <c r="BM80" s="265"/>
      <c r="BN80" s="265"/>
      <c r="BO80" s="265"/>
      <c r="BP80" s="265"/>
      <c r="BQ80" s="262">
        <v>74</v>
      </c>
      <c r="BR80" s="267"/>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6"/>
    </row>
    <row r="81" spans="1:131" s="247" customFormat="1" ht="26.25" customHeight="1">
      <c r="A81" s="261">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5"/>
      <c r="BF81" s="265"/>
      <c r="BG81" s="265"/>
      <c r="BH81" s="265"/>
      <c r="BI81" s="265"/>
      <c r="BJ81" s="265"/>
      <c r="BK81" s="265"/>
      <c r="BL81" s="265"/>
      <c r="BM81" s="265"/>
      <c r="BN81" s="265"/>
      <c r="BO81" s="265"/>
      <c r="BP81" s="265"/>
      <c r="BQ81" s="262">
        <v>75</v>
      </c>
      <c r="BR81" s="267"/>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6"/>
    </row>
    <row r="82" spans="1:131" s="247" customFormat="1" ht="26.25" customHeight="1">
      <c r="A82" s="261">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5"/>
      <c r="BF82" s="265"/>
      <c r="BG82" s="265"/>
      <c r="BH82" s="265"/>
      <c r="BI82" s="265"/>
      <c r="BJ82" s="265"/>
      <c r="BK82" s="265"/>
      <c r="BL82" s="265"/>
      <c r="BM82" s="265"/>
      <c r="BN82" s="265"/>
      <c r="BO82" s="265"/>
      <c r="BP82" s="265"/>
      <c r="BQ82" s="262">
        <v>76</v>
      </c>
      <c r="BR82" s="267"/>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6"/>
    </row>
    <row r="83" spans="1:131" s="247" customFormat="1" ht="26.25" customHeight="1">
      <c r="A83" s="261">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5"/>
      <c r="BF83" s="265"/>
      <c r="BG83" s="265"/>
      <c r="BH83" s="265"/>
      <c r="BI83" s="265"/>
      <c r="BJ83" s="265"/>
      <c r="BK83" s="265"/>
      <c r="BL83" s="265"/>
      <c r="BM83" s="265"/>
      <c r="BN83" s="265"/>
      <c r="BO83" s="265"/>
      <c r="BP83" s="265"/>
      <c r="BQ83" s="262">
        <v>77</v>
      </c>
      <c r="BR83" s="267"/>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6"/>
    </row>
    <row r="84" spans="1:131" s="247" customFormat="1" ht="26.25" customHeight="1">
      <c r="A84" s="261">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5"/>
      <c r="BF84" s="265"/>
      <c r="BG84" s="265"/>
      <c r="BH84" s="265"/>
      <c r="BI84" s="265"/>
      <c r="BJ84" s="265"/>
      <c r="BK84" s="265"/>
      <c r="BL84" s="265"/>
      <c r="BM84" s="265"/>
      <c r="BN84" s="265"/>
      <c r="BO84" s="265"/>
      <c r="BP84" s="265"/>
      <c r="BQ84" s="262">
        <v>78</v>
      </c>
      <c r="BR84" s="267"/>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6"/>
    </row>
    <row r="85" spans="1:131" s="247" customFormat="1" ht="26.25" customHeight="1">
      <c r="A85" s="261">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5"/>
      <c r="BF85" s="265"/>
      <c r="BG85" s="265"/>
      <c r="BH85" s="265"/>
      <c r="BI85" s="265"/>
      <c r="BJ85" s="265"/>
      <c r="BK85" s="265"/>
      <c r="BL85" s="265"/>
      <c r="BM85" s="265"/>
      <c r="BN85" s="265"/>
      <c r="BO85" s="265"/>
      <c r="BP85" s="265"/>
      <c r="BQ85" s="262">
        <v>79</v>
      </c>
      <c r="BR85" s="267"/>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6"/>
    </row>
    <row r="86" spans="1:131" s="247" customFormat="1" ht="26.25" customHeight="1">
      <c r="A86" s="261">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5"/>
      <c r="BF86" s="265"/>
      <c r="BG86" s="265"/>
      <c r="BH86" s="265"/>
      <c r="BI86" s="265"/>
      <c r="BJ86" s="265"/>
      <c r="BK86" s="265"/>
      <c r="BL86" s="265"/>
      <c r="BM86" s="265"/>
      <c r="BN86" s="265"/>
      <c r="BO86" s="265"/>
      <c r="BP86" s="265"/>
      <c r="BQ86" s="262">
        <v>80</v>
      </c>
      <c r="BR86" s="267"/>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6"/>
    </row>
    <row r="87" spans="1:131" s="247" customFormat="1" ht="26.25" customHeight="1">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6"/>
    </row>
    <row r="88" spans="1:131" s="247" customFormat="1" ht="26.25" customHeight="1" thickBot="1">
      <c r="A88" s="264" t="s">
        <v>385</v>
      </c>
      <c r="B88" s="870" t="s">
        <v>417</v>
      </c>
      <c r="C88" s="871"/>
      <c r="D88" s="871"/>
      <c r="E88" s="871"/>
      <c r="F88" s="871"/>
      <c r="G88" s="871"/>
      <c r="H88" s="871"/>
      <c r="I88" s="871"/>
      <c r="J88" s="871"/>
      <c r="K88" s="871"/>
      <c r="L88" s="871"/>
      <c r="M88" s="871"/>
      <c r="N88" s="871"/>
      <c r="O88" s="871"/>
      <c r="P88" s="872"/>
      <c r="Q88" s="915"/>
      <c r="R88" s="916"/>
      <c r="S88" s="916"/>
      <c r="T88" s="916"/>
      <c r="U88" s="916"/>
      <c r="V88" s="916"/>
      <c r="W88" s="916"/>
      <c r="X88" s="916"/>
      <c r="Y88" s="916"/>
      <c r="Z88" s="916"/>
      <c r="AA88" s="916"/>
      <c r="AB88" s="916"/>
      <c r="AC88" s="916"/>
      <c r="AD88" s="916"/>
      <c r="AE88" s="916"/>
      <c r="AF88" s="919">
        <f>SUM(AF68:AJ79)</f>
        <v>19958</v>
      </c>
      <c r="AG88" s="919"/>
      <c r="AH88" s="919"/>
      <c r="AI88" s="919"/>
      <c r="AJ88" s="919"/>
      <c r="AK88" s="916"/>
      <c r="AL88" s="916"/>
      <c r="AM88" s="916"/>
      <c r="AN88" s="916"/>
      <c r="AO88" s="916"/>
      <c r="AP88" s="919">
        <f>SUM(AP68:AT79)</f>
        <v>1197</v>
      </c>
      <c r="AQ88" s="919"/>
      <c r="AR88" s="919"/>
      <c r="AS88" s="919"/>
      <c r="AT88" s="919"/>
      <c r="AU88" s="919">
        <f>SUM(AU68:AY79)</f>
        <v>211</v>
      </c>
      <c r="AV88" s="919"/>
      <c r="AW88" s="919"/>
      <c r="AX88" s="919"/>
      <c r="AY88" s="919"/>
      <c r="AZ88" s="966"/>
      <c r="BA88" s="967"/>
      <c r="BB88" s="967"/>
      <c r="BC88" s="967"/>
      <c r="BD88" s="968"/>
      <c r="BE88" s="265"/>
      <c r="BF88" s="265"/>
      <c r="BG88" s="265"/>
      <c r="BH88" s="265"/>
      <c r="BI88" s="265"/>
      <c r="BJ88" s="265"/>
      <c r="BK88" s="265"/>
      <c r="BL88" s="265"/>
      <c r="BM88" s="265"/>
      <c r="BN88" s="265"/>
      <c r="BO88" s="265"/>
      <c r="BP88" s="265"/>
      <c r="BQ88" s="262">
        <v>82</v>
      </c>
      <c r="BR88" s="267"/>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22</v>
      </c>
      <c r="CS102" s="927"/>
      <c r="CT102" s="927"/>
      <c r="CU102" s="927"/>
      <c r="CV102" s="973"/>
      <c r="CW102" s="972"/>
      <c r="CX102" s="927"/>
      <c r="CY102" s="927"/>
      <c r="CZ102" s="927"/>
      <c r="DA102" s="973"/>
      <c r="DB102" s="972"/>
      <c r="DC102" s="927"/>
      <c r="DD102" s="927"/>
      <c r="DE102" s="927"/>
      <c r="DF102" s="973"/>
      <c r="DG102" s="972"/>
      <c r="DH102" s="927"/>
      <c r="DI102" s="927"/>
      <c r="DJ102" s="927"/>
      <c r="DK102" s="973"/>
      <c r="DL102" s="972"/>
      <c r="DM102" s="927"/>
      <c r="DN102" s="927"/>
      <c r="DO102" s="927"/>
      <c r="DP102" s="973"/>
      <c r="DQ102" s="972"/>
      <c r="DR102" s="927"/>
      <c r="DS102" s="927"/>
      <c r="DT102" s="927"/>
      <c r="DU102" s="973"/>
      <c r="DV102" s="996"/>
      <c r="DW102" s="967"/>
      <c r="DX102" s="967"/>
      <c r="DY102" s="967"/>
      <c r="DZ102" s="96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7" t="s">
        <v>419</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8" t="s">
        <v>420</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9" t="s">
        <v>423</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424</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304</v>
      </c>
      <c r="AG109" s="975"/>
      <c r="AH109" s="975"/>
      <c r="AI109" s="975"/>
      <c r="AJ109" s="976"/>
      <c r="AK109" s="974" t="s">
        <v>303</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304</v>
      </c>
      <c r="BW109" s="975"/>
      <c r="BX109" s="975"/>
      <c r="BY109" s="975"/>
      <c r="BZ109" s="976"/>
      <c r="CA109" s="974" t="s">
        <v>303</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304</v>
      </c>
      <c r="DM109" s="975"/>
      <c r="DN109" s="975"/>
      <c r="DO109" s="975"/>
      <c r="DP109" s="976"/>
      <c r="DQ109" s="974" t="s">
        <v>303</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922727</v>
      </c>
      <c r="AB110" s="982"/>
      <c r="AC110" s="982"/>
      <c r="AD110" s="982"/>
      <c r="AE110" s="983"/>
      <c r="AF110" s="984">
        <v>947787</v>
      </c>
      <c r="AG110" s="982"/>
      <c r="AH110" s="982"/>
      <c r="AI110" s="982"/>
      <c r="AJ110" s="983"/>
      <c r="AK110" s="984">
        <v>974968</v>
      </c>
      <c r="AL110" s="982"/>
      <c r="AM110" s="982"/>
      <c r="AN110" s="982"/>
      <c r="AO110" s="983"/>
      <c r="AP110" s="985">
        <v>17.2</v>
      </c>
      <c r="AQ110" s="986"/>
      <c r="AR110" s="986"/>
      <c r="AS110" s="986"/>
      <c r="AT110" s="987"/>
      <c r="AU110" s="988" t="s">
        <v>73</v>
      </c>
      <c r="AV110" s="989"/>
      <c r="AW110" s="989"/>
      <c r="AX110" s="989"/>
      <c r="AY110" s="989"/>
      <c r="AZ110" s="1028" t="s">
        <v>430</v>
      </c>
      <c r="BA110" s="979"/>
      <c r="BB110" s="979"/>
      <c r="BC110" s="979"/>
      <c r="BD110" s="979"/>
      <c r="BE110" s="979"/>
      <c r="BF110" s="979"/>
      <c r="BG110" s="979"/>
      <c r="BH110" s="979"/>
      <c r="BI110" s="979"/>
      <c r="BJ110" s="979"/>
      <c r="BK110" s="979"/>
      <c r="BL110" s="979"/>
      <c r="BM110" s="979"/>
      <c r="BN110" s="979"/>
      <c r="BO110" s="979"/>
      <c r="BP110" s="980"/>
      <c r="BQ110" s="1014">
        <v>9887829</v>
      </c>
      <c r="BR110" s="1015"/>
      <c r="BS110" s="1015"/>
      <c r="BT110" s="1015"/>
      <c r="BU110" s="1015"/>
      <c r="BV110" s="1015">
        <v>9806312</v>
      </c>
      <c r="BW110" s="1015"/>
      <c r="BX110" s="1015"/>
      <c r="BY110" s="1015"/>
      <c r="BZ110" s="1015"/>
      <c r="CA110" s="1015">
        <v>9577655</v>
      </c>
      <c r="CB110" s="1015"/>
      <c r="CC110" s="1015"/>
      <c r="CD110" s="1015"/>
      <c r="CE110" s="1015"/>
      <c r="CF110" s="1029">
        <v>168.9</v>
      </c>
      <c r="CG110" s="1030"/>
      <c r="CH110" s="1030"/>
      <c r="CI110" s="1030"/>
      <c r="CJ110" s="1030"/>
      <c r="CK110" s="1031" t="s">
        <v>431</v>
      </c>
      <c r="CL110" s="1032"/>
      <c r="CM110" s="1011" t="s">
        <v>432</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408</v>
      </c>
      <c r="DH110" s="1015"/>
      <c r="DI110" s="1015"/>
      <c r="DJ110" s="1015"/>
      <c r="DK110" s="1015"/>
      <c r="DL110" s="1015" t="s">
        <v>433</v>
      </c>
      <c r="DM110" s="1015"/>
      <c r="DN110" s="1015"/>
      <c r="DO110" s="1015"/>
      <c r="DP110" s="1015"/>
      <c r="DQ110" s="1015" t="s">
        <v>434</v>
      </c>
      <c r="DR110" s="1015"/>
      <c r="DS110" s="1015"/>
      <c r="DT110" s="1015"/>
      <c r="DU110" s="1015"/>
      <c r="DV110" s="1016" t="s">
        <v>433</v>
      </c>
      <c r="DW110" s="1016"/>
      <c r="DX110" s="1016"/>
      <c r="DY110" s="1016"/>
      <c r="DZ110" s="1017"/>
    </row>
    <row r="111" spans="1:131" s="246" customFormat="1" ht="26.25" customHeight="1">
      <c r="A111" s="1018" t="s">
        <v>435</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434</v>
      </c>
      <c r="AB111" s="1022"/>
      <c r="AC111" s="1022"/>
      <c r="AD111" s="1022"/>
      <c r="AE111" s="1023"/>
      <c r="AF111" s="1024" t="s">
        <v>436</v>
      </c>
      <c r="AG111" s="1022"/>
      <c r="AH111" s="1022"/>
      <c r="AI111" s="1022"/>
      <c r="AJ111" s="1023"/>
      <c r="AK111" s="1024" t="s">
        <v>408</v>
      </c>
      <c r="AL111" s="1022"/>
      <c r="AM111" s="1022"/>
      <c r="AN111" s="1022"/>
      <c r="AO111" s="1023"/>
      <c r="AP111" s="1025" t="s">
        <v>433</v>
      </c>
      <c r="AQ111" s="1026"/>
      <c r="AR111" s="1026"/>
      <c r="AS111" s="1026"/>
      <c r="AT111" s="1027"/>
      <c r="AU111" s="990"/>
      <c r="AV111" s="991"/>
      <c r="AW111" s="991"/>
      <c r="AX111" s="991"/>
      <c r="AY111" s="991"/>
      <c r="AZ111" s="1037" t="s">
        <v>437</v>
      </c>
      <c r="BA111" s="1038"/>
      <c r="BB111" s="1038"/>
      <c r="BC111" s="1038"/>
      <c r="BD111" s="1038"/>
      <c r="BE111" s="1038"/>
      <c r="BF111" s="1038"/>
      <c r="BG111" s="1038"/>
      <c r="BH111" s="1038"/>
      <c r="BI111" s="1038"/>
      <c r="BJ111" s="1038"/>
      <c r="BK111" s="1038"/>
      <c r="BL111" s="1038"/>
      <c r="BM111" s="1038"/>
      <c r="BN111" s="1038"/>
      <c r="BO111" s="1038"/>
      <c r="BP111" s="1039"/>
      <c r="BQ111" s="1007" t="s">
        <v>408</v>
      </c>
      <c r="BR111" s="1008"/>
      <c r="BS111" s="1008"/>
      <c r="BT111" s="1008"/>
      <c r="BU111" s="1008"/>
      <c r="BV111" s="1008" t="s">
        <v>433</v>
      </c>
      <c r="BW111" s="1008"/>
      <c r="BX111" s="1008"/>
      <c r="BY111" s="1008"/>
      <c r="BZ111" s="1008"/>
      <c r="CA111" s="1008" t="s">
        <v>433</v>
      </c>
      <c r="CB111" s="1008"/>
      <c r="CC111" s="1008"/>
      <c r="CD111" s="1008"/>
      <c r="CE111" s="1008"/>
      <c r="CF111" s="1002" t="s">
        <v>434</v>
      </c>
      <c r="CG111" s="1003"/>
      <c r="CH111" s="1003"/>
      <c r="CI111" s="1003"/>
      <c r="CJ111" s="1003"/>
      <c r="CK111" s="1033"/>
      <c r="CL111" s="1034"/>
      <c r="CM111" s="1004" t="s">
        <v>438</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436</v>
      </c>
      <c r="DH111" s="1008"/>
      <c r="DI111" s="1008"/>
      <c r="DJ111" s="1008"/>
      <c r="DK111" s="1008"/>
      <c r="DL111" s="1008" t="s">
        <v>434</v>
      </c>
      <c r="DM111" s="1008"/>
      <c r="DN111" s="1008"/>
      <c r="DO111" s="1008"/>
      <c r="DP111" s="1008"/>
      <c r="DQ111" s="1008" t="s">
        <v>408</v>
      </c>
      <c r="DR111" s="1008"/>
      <c r="DS111" s="1008"/>
      <c r="DT111" s="1008"/>
      <c r="DU111" s="1008"/>
      <c r="DV111" s="1009" t="s">
        <v>408</v>
      </c>
      <c r="DW111" s="1009"/>
      <c r="DX111" s="1009"/>
      <c r="DY111" s="1009"/>
      <c r="DZ111" s="1010"/>
    </row>
    <row r="112" spans="1:131" s="246" customFormat="1" ht="26.25" customHeight="1">
      <c r="A112" s="1040" t="s">
        <v>439</v>
      </c>
      <c r="B112" s="1041"/>
      <c r="C112" s="1038" t="s">
        <v>440</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434</v>
      </c>
      <c r="AB112" s="1047"/>
      <c r="AC112" s="1047"/>
      <c r="AD112" s="1047"/>
      <c r="AE112" s="1048"/>
      <c r="AF112" s="1049" t="s">
        <v>408</v>
      </c>
      <c r="AG112" s="1047"/>
      <c r="AH112" s="1047"/>
      <c r="AI112" s="1047"/>
      <c r="AJ112" s="1048"/>
      <c r="AK112" s="1049" t="s">
        <v>433</v>
      </c>
      <c r="AL112" s="1047"/>
      <c r="AM112" s="1047"/>
      <c r="AN112" s="1047"/>
      <c r="AO112" s="1048"/>
      <c r="AP112" s="1050" t="s">
        <v>433</v>
      </c>
      <c r="AQ112" s="1051"/>
      <c r="AR112" s="1051"/>
      <c r="AS112" s="1051"/>
      <c r="AT112" s="1052"/>
      <c r="AU112" s="990"/>
      <c r="AV112" s="991"/>
      <c r="AW112" s="991"/>
      <c r="AX112" s="991"/>
      <c r="AY112" s="991"/>
      <c r="AZ112" s="1037" t="s">
        <v>441</v>
      </c>
      <c r="BA112" s="1038"/>
      <c r="BB112" s="1038"/>
      <c r="BC112" s="1038"/>
      <c r="BD112" s="1038"/>
      <c r="BE112" s="1038"/>
      <c r="BF112" s="1038"/>
      <c r="BG112" s="1038"/>
      <c r="BH112" s="1038"/>
      <c r="BI112" s="1038"/>
      <c r="BJ112" s="1038"/>
      <c r="BK112" s="1038"/>
      <c r="BL112" s="1038"/>
      <c r="BM112" s="1038"/>
      <c r="BN112" s="1038"/>
      <c r="BO112" s="1038"/>
      <c r="BP112" s="1039"/>
      <c r="BQ112" s="1007">
        <v>3686949</v>
      </c>
      <c r="BR112" s="1008"/>
      <c r="BS112" s="1008"/>
      <c r="BT112" s="1008"/>
      <c r="BU112" s="1008"/>
      <c r="BV112" s="1008">
        <v>3574914</v>
      </c>
      <c r="BW112" s="1008"/>
      <c r="BX112" s="1008"/>
      <c r="BY112" s="1008"/>
      <c r="BZ112" s="1008"/>
      <c r="CA112" s="1008">
        <v>3462983</v>
      </c>
      <c r="CB112" s="1008"/>
      <c r="CC112" s="1008"/>
      <c r="CD112" s="1008"/>
      <c r="CE112" s="1008"/>
      <c r="CF112" s="1002">
        <v>61.1</v>
      </c>
      <c r="CG112" s="1003"/>
      <c r="CH112" s="1003"/>
      <c r="CI112" s="1003"/>
      <c r="CJ112" s="1003"/>
      <c r="CK112" s="1033"/>
      <c r="CL112" s="1034"/>
      <c r="CM112" s="1004" t="s">
        <v>442</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434</v>
      </c>
      <c r="DH112" s="1008"/>
      <c r="DI112" s="1008"/>
      <c r="DJ112" s="1008"/>
      <c r="DK112" s="1008"/>
      <c r="DL112" s="1008" t="s">
        <v>436</v>
      </c>
      <c r="DM112" s="1008"/>
      <c r="DN112" s="1008"/>
      <c r="DO112" s="1008"/>
      <c r="DP112" s="1008"/>
      <c r="DQ112" s="1008" t="s">
        <v>436</v>
      </c>
      <c r="DR112" s="1008"/>
      <c r="DS112" s="1008"/>
      <c r="DT112" s="1008"/>
      <c r="DU112" s="1008"/>
      <c r="DV112" s="1009" t="s">
        <v>434</v>
      </c>
      <c r="DW112" s="1009"/>
      <c r="DX112" s="1009"/>
      <c r="DY112" s="1009"/>
      <c r="DZ112" s="1010"/>
    </row>
    <row r="113" spans="1:130" s="246" customFormat="1" ht="26.25" customHeight="1">
      <c r="A113" s="1042"/>
      <c r="B113" s="1043"/>
      <c r="C113" s="1038" t="s">
        <v>443</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192969</v>
      </c>
      <c r="AB113" s="1022"/>
      <c r="AC113" s="1022"/>
      <c r="AD113" s="1022"/>
      <c r="AE113" s="1023"/>
      <c r="AF113" s="1024">
        <v>162329</v>
      </c>
      <c r="AG113" s="1022"/>
      <c r="AH113" s="1022"/>
      <c r="AI113" s="1022"/>
      <c r="AJ113" s="1023"/>
      <c r="AK113" s="1024">
        <v>198241</v>
      </c>
      <c r="AL113" s="1022"/>
      <c r="AM113" s="1022"/>
      <c r="AN113" s="1022"/>
      <c r="AO113" s="1023"/>
      <c r="AP113" s="1025">
        <v>3.5</v>
      </c>
      <c r="AQ113" s="1026"/>
      <c r="AR113" s="1026"/>
      <c r="AS113" s="1026"/>
      <c r="AT113" s="1027"/>
      <c r="AU113" s="990"/>
      <c r="AV113" s="991"/>
      <c r="AW113" s="991"/>
      <c r="AX113" s="991"/>
      <c r="AY113" s="991"/>
      <c r="AZ113" s="1037" t="s">
        <v>444</v>
      </c>
      <c r="BA113" s="1038"/>
      <c r="BB113" s="1038"/>
      <c r="BC113" s="1038"/>
      <c r="BD113" s="1038"/>
      <c r="BE113" s="1038"/>
      <c r="BF113" s="1038"/>
      <c r="BG113" s="1038"/>
      <c r="BH113" s="1038"/>
      <c r="BI113" s="1038"/>
      <c r="BJ113" s="1038"/>
      <c r="BK113" s="1038"/>
      <c r="BL113" s="1038"/>
      <c r="BM113" s="1038"/>
      <c r="BN113" s="1038"/>
      <c r="BO113" s="1038"/>
      <c r="BP113" s="1039"/>
      <c r="BQ113" s="1007">
        <v>248155</v>
      </c>
      <c r="BR113" s="1008"/>
      <c r="BS113" s="1008"/>
      <c r="BT113" s="1008"/>
      <c r="BU113" s="1008"/>
      <c r="BV113" s="1008">
        <v>242179</v>
      </c>
      <c r="BW113" s="1008"/>
      <c r="BX113" s="1008"/>
      <c r="BY113" s="1008"/>
      <c r="BZ113" s="1008"/>
      <c r="CA113" s="1008">
        <v>210844</v>
      </c>
      <c r="CB113" s="1008"/>
      <c r="CC113" s="1008"/>
      <c r="CD113" s="1008"/>
      <c r="CE113" s="1008"/>
      <c r="CF113" s="1002">
        <v>3.7</v>
      </c>
      <c r="CG113" s="1003"/>
      <c r="CH113" s="1003"/>
      <c r="CI113" s="1003"/>
      <c r="CJ113" s="1003"/>
      <c r="CK113" s="1033"/>
      <c r="CL113" s="1034"/>
      <c r="CM113" s="1004" t="s">
        <v>445</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436</v>
      </c>
      <c r="DH113" s="1047"/>
      <c r="DI113" s="1047"/>
      <c r="DJ113" s="1047"/>
      <c r="DK113" s="1048"/>
      <c r="DL113" s="1049" t="s">
        <v>433</v>
      </c>
      <c r="DM113" s="1047"/>
      <c r="DN113" s="1047"/>
      <c r="DO113" s="1047"/>
      <c r="DP113" s="1048"/>
      <c r="DQ113" s="1049" t="s">
        <v>434</v>
      </c>
      <c r="DR113" s="1047"/>
      <c r="DS113" s="1047"/>
      <c r="DT113" s="1047"/>
      <c r="DU113" s="1048"/>
      <c r="DV113" s="1050" t="s">
        <v>434</v>
      </c>
      <c r="DW113" s="1051"/>
      <c r="DX113" s="1051"/>
      <c r="DY113" s="1051"/>
      <c r="DZ113" s="1052"/>
    </row>
    <row r="114" spans="1:130" s="246" customFormat="1" ht="26.25" customHeight="1">
      <c r="A114" s="1042"/>
      <c r="B114" s="1043"/>
      <c r="C114" s="1038" t="s">
        <v>446</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36038</v>
      </c>
      <c r="AB114" s="1047"/>
      <c r="AC114" s="1047"/>
      <c r="AD114" s="1047"/>
      <c r="AE114" s="1048"/>
      <c r="AF114" s="1049">
        <v>33755</v>
      </c>
      <c r="AG114" s="1047"/>
      <c r="AH114" s="1047"/>
      <c r="AI114" s="1047"/>
      <c r="AJ114" s="1048"/>
      <c r="AK114" s="1049">
        <v>34516</v>
      </c>
      <c r="AL114" s="1047"/>
      <c r="AM114" s="1047"/>
      <c r="AN114" s="1047"/>
      <c r="AO114" s="1048"/>
      <c r="AP114" s="1050">
        <v>0.6</v>
      </c>
      <c r="AQ114" s="1051"/>
      <c r="AR114" s="1051"/>
      <c r="AS114" s="1051"/>
      <c r="AT114" s="1052"/>
      <c r="AU114" s="990"/>
      <c r="AV114" s="991"/>
      <c r="AW114" s="991"/>
      <c r="AX114" s="991"/>
      <c r="AY114" s="991"/>
      <c r="AZ114" s="1037" t="s">
        <v>447</v>
      </c>
      <c r="BA114" s="1038"/>
      <c r="BB114" s="1038"/>
      <c r="BC114" s="1038"/>
      <c r="BD114" s="1038"/>
      <c r="BE114" s="1038"/>
      <c r="BF114" s="1038"/>
      <c r="BG114" s="1038"/>
      <c r="BH114" s="1038"/>
      <c r="BI114" s="1038"/>
      <c r="BJ114" s="1038"/>
      <c r="BK114" s="1038"/>
      <c r="BL114" s="1038"/>
      <c r="BM114" s="1038"/>
      <c r="BN114" s="1038"/>
      <c r="BO114" s="1038"/>
      <c r="BP114" s="1039"/>
      <c r="BQ114" s="1007">
        <v>2610687</v>
      </c>
      <c r="BR114" s="1008"/>
      <c r="BS114" s="1008"/>
      <c r="BT114" s="1008"/>
      <c r="BU114" s="1008"/>
      <c r="BV114" s="1008">
        <v>2591741</v>
      </c>
      <c r="BW114" s="1008"/>
      <c r="BX114" s="1008"/>
      <c r="BY114" s="1008"/>
      <c r="BZ114" s="1008"/>
      <c r="CA114" s="1008">
        <v>2483887</v>
      </c>
      <c r="CB114" s="1008"/>
      <c r="CC114" s="1008"/>
      <c r="CD114" s="1008"/>
      <c r="CE114" s="1008"/>
      <c r="CF114" s="1002">
        <v>43.8</v>
      </c>
      <c r="CG114" s="1003"/>
      <c r="CH114" s="1003"/>
      <c r="CI114" s="1003"/>
      <c r="CJ114" s="1003"/>
      <c r="CK114" s="1033"/>
      <c r="CL114" s="1034"/>
      <c r="CM114" s="1004" t="s">
        <v>448</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408</v>
      </c>
      <c r="DH114" s="1047"/>
      <c r="DI114" s="1047"/>
      <c r="DJ114" s="1047"/>
      <c r="DK114" s="1048"/>
      <c r="DL114" s="1049" t="s">
        <v>433</v>
      </c>
      <c r="DM114" s="1047"/>
      <c r="DN114" s="1047"/>
      <c r="DO114" s="1047"/>
      <c r="DP114" s="1048"/>
      <c r="DQ114" s="1049" t="s">
        <v>433</v>
      </c>
      <c r="DR114" s="1047"/>
      <c r="DS114" s="1047"/>
      <c r="DT114" s="1047"/>
      <c r="DU114" s="1048"/>
      <c r="DV114" s="1050" t="s">
        <v>434</v>
      </c>
      <c r="DW114" s="1051"/>
      <c r="DX114" s="1051"/>
      <c r="DY114" s="1051"/>
      <c r="DZ114" s="1052"/>
    </row>
    <row r="115" spans="1:130" s="246" customFormat="1" ht="26.25" customHeight="1">
      <c r="A115" s="1042"/>
      <c r="B115" s="1043"/>
      <c r="C115" s="1038" t="s">
        <v>449</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t="s">
        <v>434</v>
      </c>
      <c r="AB115" s="1022"/>
      <c r="AC115" s="1022"/>
      <c r="AD115" s="1022"/>
      <c r="AE115" s="1023"/>
      <c r="AF115" s="1024" t="s">
        <v>436</v>
      </c>
      <c r="AG115" s="1022"/>
      <c r="AH115" s="1022"/>
      <c r="AI115" s="1022"/>
      <c r="AJ115" s="1023"/>
      <c r="AK115" s="1024" t="s">
        <v>408</v>
      </c>
      <c r="AL115" s="1022"/>
      <c r="AM115" s="1022"/>
      <c r="AN115" s="1022"/>
      <c r="AO115" s="1023"/>
      <c r="AP115" s="1025" t="s">
        <v>434</v>
      </c>
      <c r="AQ115" s="1026"/>
      <c r="AR115" s="1026"/>
      <c r="AS115" s="1026"/>
      <c r="AT115" s="1027"/>
      <c r="AU115" s="990"/>
      <c r="AV115" s="991"/>
      <c r="AW115" s="991"/>
      <c r="AX115" s="991"/>
      <c r="AY115" s="991"/>
      <c r="AZ115" s="1037" t="s">
        <v>450</v>
      </c>
      <c r="BA115" s="1038"/>
      <c r="BB115" s="1038"/>
      <c r="BC115" s="1038"/>
      <c r="BD115" s="1038"/>
      <c r="BE115" s="1038"/>
      <c r="BF115" s="1038"/>
      <c r="BG115" s="1038"/>
      <c r="BH115" s="1038"/>
      <c r="BI115" s="1038"/>
      <c r="BJ115" s="1038"/>
      <c r="BK115" s="1038"/>
      <c r="BL115" s="1038"/>
      <c r="BM115" s="1038"/>
      <c r="BN115" s="1038"/>
      <c r="BO115" s="1038"/>
      <c r="BP115" s="1039"/>
      <c r="BQ115" s="1007" t="s">
        <v>434</v>
      </c>
      <c r="BR115" s="1008"/>
      <c r="BS115" s="1008"/>
      <c r="BT115" s="1008"/>
      <c r="BU115" s="1008"/>
      <c r="BV115" s="1008" t="s">
        <v>434</v>
      </c>
      <c r="BW115" s="1008"/>
      <c r="BX115" s="1008"/>
      <c r="BY115" s="1008"/>
      <c r="BZ115" s="1008"/>
      <c r="CA115" s="1008" t="s">
        <v>436</v>
      </c>
      <c r="CB115" s="1008"/>
      <c r="CC115" s="1008"/>
      <c r="CD115" s="1008"/>
      <c r="CE115" s="1008"/>
      <c r="CF115" s="1002" t="s">
        <v>434</v>
      </c>
      <c r="CG115" s="1003"/>
      <c r="CH115" s="1003"/>
      <c r="CI115" s="1003"/>
      <c r="CJ115" s="1003"/>
      <c r="CK115" s="1033"/>
      <c r="CL115" s="1034"/>
      <c r="CM115" s="1037" t="s">
        <v>451</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408</v>
      </c>
      <c r="DH115" s="1047"/>
      <c r="DI115" s="1047"/>
      <c r="DJ115" s="1047"/>
      <c r="DK115" s="1048"/>
      <c r="DL115" s="1049" t="s">
        <v>408</v>
      </c>
      <c r="DM115" s="1047"/>
      <c r="DN115" s="1047"/>
      <c r="DO115" s="1047"/>
      <c r="DP115" s="1048"/>
      <c r="DQ115" s="1049" t="s">
        <v>434</v>
      </c>
      <c r="DR115" s="1047"/>
      <c r="DS115" s="1047"/>
      <c r="DT115" s="1047"/>
      <c r="DU115" s="1048"/>
      <c r="DV115" s="1050" t="s">
        <v>434</v>
      </c>
      <c r="DW115" s="1051"/>
      <c r="DX115" s="1051"/>
      <c r="DY115" s="1051"/>
      <c r="DZ115" s="1052"/>
    </row>
    <row r="116" spans="1:130" s="246" customFormat="1" ht="26.25" customHeight="1">
      <c r="A116" s="1044"/>
      <c r="B116" s="1045"/>
      <c r="C116" s="1053" t="s">
        <v>452</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433</v>
      </c>
      <c r="AB116" s="1047"/>
      <c r="AC116" s="1047"/>
      <c r="AD116" s="1047"/>
      <c r="AE116" s="1048"/>
      <c r="AF116" s="1049" t="s">
        <v>434</v>
      </c>
      <c r="AG116" s="1047"/>
      <c r="AH116" s="1047"/>
      <c r="AI116" s="1047"/>
      <c r="AJ116" s="1048"/>
      <c r="AK116" s="1049" t="s">
        <v>408</v>
      </c>
      <c r="AL116" s="1047"/>
      <c r="AM116" s="1047"/>
      <c r="AN116" s="1047"/>
      <c r="AO116" s="1048"/>
      <c r="AP116" s="1050" t="s">
        <v>436</v>
      </c>
      <c r="AQ116" s="1051"/>
      <c r="AR116" s="1051"/>
      <c r="AS116" s="1051"/>
      <c r="AT116" s="1052"/>
      <c r="AU116" s="990"/>
      <c r="AV116" s="991"/>
      <c r="AW116" s="991"/>
      <c r="AX116" s="991"/>
      <c r="AY116" s="991"/>
      <c r="AZ116" s="1055" t="s">
        <v>453</v>
      </c>
      <c r="BA116" s="1056"/>
      <c r="BB116" s="1056"/>
      <c r="BC116" s="1056"/>
      <c r="BD116" s="1056"/>
      <c r="BE116" s="1056"/>
      <c r="BF116" s="1056"/>
      <c r="BG116" s="1056"/>
      <c r="BH116" s="1056"/>
      <c r="BI116" s="1056"/>
      <c r="BJ116" s="1056"/>
      <c r="BK116" s="1056"/>
      <c r="BL116" s="1056"/>
      <c r="BM116" s="1056"/>
      <c r="BN116" s="1056"/>
      <c r="BO116" s="1056"/>
      <c r="BP116" s="1057"/>
      <c r="BQ116" s="1007" t="s">
        <v>433</v>
      </c>
      <c r="BR116" s="1008"/>
      <c r="BS116" s="1008"/>
      <c r="BT116" s="1008"/>
      <c r="BU116" s="1008"/>
      <c r="BV116" s="1008" t="s">
        <v>434</v>
      </c>
      <c r="BW116" s="1008"/>
      <c r="BX116" s="1008"/>
      <c r="BY116" s="1008"/>
      <c r="BZ116" s="1008"/>
      <c r="CA116" s="1008" t="s">
        <v>434</v>
      </c>
      <c r="CB116" s="1008"/>
      <c r="CC116" s="1008"/>
      <c r="CD116" s="1008"/>
      <c r="CE116" s="1008"/>
      <c r="CF116" s="1002" t="s">
        <v>434</v>
      </c>
      <c r="CG116" s="1003"/>
      <c r="CH116" s="1003"/>
      <c r="CI116" s="1003"/>
      <c r="CJ116" s="1003"/>
      <c r="CK116" s="1033"/>
      <c r="CL116" s="1034"/>
      <c r="CM116" s="1004" t="s">
        <v>454</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434</v>
      </c>
      <c r="DH116" s="1047"/>
      <c r="DI116" s="1047"/>
      <c r="DJ116" s="1047"/>
      <c r="DK116" s="1048"/>
      <c r="DL116" s="1049" t="s">
        <v>408</v>
      </c>
      <c r="DM116" s="1047"/>
      <c r="DN116" s="1047"/>
      <c r="DO116" s="1047"/>
      <c r="DP116" s="1048"/>
      <c r="DQ116" s="1049" t="s">
        <v>434</v>
      </c>
      <c r="DR116" s="1047"/>
      <c r="DS116" s="1047"/>
      <c r="DT116" s="1047"/>
      <c r="DU116" s="1048"/>
      <c r="DV116" s="1050" t="s">
        <v>408</v>
      </c>
      <c r="DW116" s="1051"/>
      <c r="DX116" s="1051"/>
      <c r="DY116" s="1051"/>
      <c r="DZ116" s="1052"/>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3" t="s">
        <v>455</v>
      </c>
      <c r="Z117" s="976"/>
      <c r="AA117" s="1064">
        <v>1151734</v>
      </c>
      <c r="AB117" s="1065"/>
      <c r="AC117" s="1065"/>
      <c r="AD117" s="1065"/>
      <c r="AE117" s="1066"/>
      <c r="AF117" s="1067">
        <v>1143871</v>
      </c>
      <c r="AG117" s="1065"/>
      <c r="AH117" s="1065"/>
      <c r="AI117" s="1065"/>
      <c r="AJ117" s="1066"/>
      <c r="AK117" s="1067">
        <v>1207725</v>
      </c>
      <c r="AL117" s="1065"/>
      <c r="AM117" s="1065"/>
      <c r="AN117" s="1065"/>
      <c r="AO117" s="1066"/>
      <c r="AP117" s="1068"/>
      <c r="AQ117" s="1069"/>
      <c r="AR117" s="1069"/>
      <c r="AS117" s="1069"/>
      <c r="AT117" s="1070"/>
      <c r="AU117" s="990"/>
      <c r="AV117" s="991"/>
      <c r="AW117" s="991"/>
      <c r="AX117" s="991"/>
      <c r="AY117" s="991"/>
      <c r="AZ117" s="1055" t="s">
        <v>456</v>
      </c>
      <c r="BA117" s="1056"/>
      <c r="BB117" s="1056"/>
      <c r="BC117" s="1056"/>
      <c r="BD117" s="1056"/>
      <c r="BE117" s="1056"/>
      <c r="BF117" s="1056"/>
      <c r="BG117" s="1056"/>
      <c r="BH117" s="1056"/>
      <c r="BI117" s="1056"/>
      <c r="BJ117" s="1056"/>
      <c r="BK117" s="1056"/>
      <c r="BL117" s="1056"/>
      <c r="BM117" s="1056"/>
      <c r="BN117" s="1056"/>
      <c r="BO117" s="1056"/>
      <c r="BP117" s="1057"/>
      <c r="BQ117" s="1007" t="s">
        <v>436</v>
      </c>
      <c r="BR117" s="1008"/>
      <c r="BS117" s="1008"/>
      <c r="BT117" s="1008"/>
      <c r="BU117" s="1008"/>
      <c r="BV117" s="1008" t="s">
        <v>436</v>
      </c>
      <c r="BW117" s="1008"/>
      <c r="BX117" s="1008"/>
      <c r="BY117" s="1008"/>
      <c r="BZ117" s="1008"/>
      <c r="CA117" s="1008" t="s">
        <v>436</v>
      </c>
      <c r="CB117" s="1008"/>
      <c r="CC117" s="1008"/>
      <c r="CD117" s="1008"/>
      <c r="CE117" s="1008"/>
      <c r="CF117" s="1002" t="s">
        <v>436</v>
      </c>
      <c r="CG117" s="1003"/>
      <c r="CH117" s="1003"/>
      <c r="CI117" s="1003"/>
      <c r="CJ117" s="1003"/>
      <c r="CK117" s="1033"/>
      <c r="CL117" s="1034"/>
      <c r="CM117" s="1004" t="s">
        <v>457</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436</v>
      </c>
      <c r="DH117" s="1047"/>
      <c r="DI117" s="1047"/>
      <c r="DJ117" s="1047"/>
      <c r="DK117" s="1048"/>
      <c r="DL117" s="1049" t="s">
        <v>436</v>
      </c>
      <c r="DM117" s="1047"/>
      <c r="DN117" s="1047"/>
      <c r="DO117" s="1047"/>
      <c r="DP117" s="1048"/>
      <c r="DQ117" s="1049" t="s">
        <v>436</v>
      </c>
      <c r="DR117" s="1047"/>
      <c r="DS117" s="1047"/>
      <c r="DT117" s="1047"/>
      <c r="DU117" s="1048"/>
      <c r="DV117" s="1050" t="s">
        <v>436</v>
      </c>
      <c r="DW117" s="1051"/>
      <c r="DX117" s="1051"/>
      <c r="DY117" s="1051"/>
      <c r="DZ117" s="1052"/>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304</v>
      </c>
      <c r="AG118" s="975"/>
      <c r="AH118" s="975"/>
      <c r="AI118" s="975"/>
      <c r="AJ118" s="976"/>
      <c r="AK118" s="974" t="s">
        <v>303</v>
      </c>
      <c r="AL118" s="975"/>
      <c r="AM118" s="975"/>
      <c r="AN118" s="975"/>
      <c r="AO118" s="976"/>
      <c r="AP118" s="1059" t="s">
        <v>427</v>
      </c>
      <c r="AQ118" s="1060"/>
      <c r="AR118" s="1060"/>
      <c r="AS118" s="1060"/>
      <c r="AT118" s="1061"/>
      <c r="AU118" s="990"/>
      <c r="AV118" s="991"/>
      <c r="AW118" s="991"/>
      <c r="AX118" s="991"/>
      <c r="AY118" s="991"/>
      <c r="AZ118" s="1062" t="s">
        <v>458</v>
      </c>
      <c r="BA118" s="1053"/>
      <c r="BB118" s="1053"/>
      <c r="BC118" s="1053"/>
      <c r="BD118" s="1053"/>
      <c r="BE118" s="1053"/>
      <c r="BF118" s="1053"/>
      <c r="BG118" s="1053"/>
      <c r="BH118" s="1053"/>
      <c r="BI118" s="1053"/>
      <c r="BJ118" s="1053"/>
      <c r="BK118" s="1053"/>
      <c r="BL118" s="1053"/>
      <c r="BM118" s="1053"/>
      <c r="BN118" s="1053"/>
      <c r="BO118" s="1053"/>
      <c r="BP118" s="1054"/>
      <c r="BQ118" s="1085" t="s">
        <v>434</v>
      </c>
      <c r="BR118" s="1086"/>
      <c r="BS118" s="1086"/>
      <c r="BT118" s="1086"/>
      <c r="BU118" s="1086"/>
      <c r="BV118" s="1086" t="s">
        <v>434</v>
      </c>
      <c r="BW118" s="1086"/>
      <c r="BX118" s="1086"/>
      <c r="BY118" s="1086"/>
      <c r="BZ118" s="1086"/>
      <c r="CA118" s="1086" t="s">
        <v>128</v>
      </c>
      <c r="CB118" s="1086"/>
      <c r="CC118" s="1086"/>
      <c r="CD118" s="1086"/>
      <c r="CE118" s="1086"/>
      <c r="CF118" s="1002" t="s">
        <v>128</v>
      </c>
      <c r="CG118" s="1003"/>
      <c r="CH118" s="1003"/>
      <c r="CI118" s="1003"/>
      <c r="CJ118" s="1003"/>
      <c r="CK118" s="1033"/>
      <c r="CL118" s="1034"/>
      <c r="CM118" s="1004" t="s">
        <v>459</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128</v>
      </c>
      <c r="DH118" s="1047"/>
      <c r="DI118" s="1047"/>
      <c r="DJ118" s="1047"/>
      <c r="DK118" s="1048"/>
      <c r="DL118" s="1049" t="s">
        <v>434</v>
      </c>
      <c r="DM118" s="1047"/>
      <c r="DN118" s="1047"/>
      <c r="DO118" s="1047"/>
      <c r="DP118" s="1048"/>
      <c r="DQ118" s="1049" t="s">
        <v>128</v>
      </c>
      <c r="DR118" s="1047"/>
      <c r="DS118" s="1047"/>
      <c r="DT118" s="1047"/>
      <c r="DU118" s="1048"/>
      <c r="DV118" s="1050" t="s">
        <v>128</v>
      </c>
      <c r="DW118" s="1051"/>
      <c r="DX118" s="1051"/>
      <c r="DY118" s="1051"/>
      <c r="DZ118" s="1052"/>
    </row>
    <row r="119" spans="1:130" s="246" customFormat="1" ht="26.25" customHeight="1">
      <c r="A119" s="1146" t="s">
        <v>431</v>
      </c>
      <c r="B119" s="1032"/>
      <c r="C119" s="1011" t="s">
        <v>432</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81" t="s">
        <v>434</v>
      </c>
      <c r="AB119" s="982"/>
      <c r="AC119" s="982"/>
      <c r="AD119" s="982"/>
      <c r="AE119" s="983"/>
      <c r="AF119" s="984" t="s">
        <v>128</v>
      </c>
      <c r="AG119" s="982"/>
      <c r="AH119" s="982"/>
      <c r="AI119" s="982"/>
      <c r="AJ119" s="983"/>
      <c r="AK119" s="984" t="s">
        <v>128</v>
      </c>
      <c r="AL119" s="982"/>
      <c r="AM119" s="982"/>
      <c r="AN119" s="982"/>
      <c r="AO119" s="983"/>
      <c r="AP119" s="985" t="s">
        <v>434</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3" t="s">
        <v>460</v>
      </c>
      <c r="BP119" s="1094"/>
      <c r="BQ119" s="1085">
        <v>16433620</v>
      </c>
      <c r="BR119" s="1086"/>
      <c r="BS119" s="1086"/>
      <c r="BT119" s="1086"/>
      <c r="BU119" s="1086"/>
      <c r="BV119" s="1086">
        <v>16215146</v>
      </c>
      <c r="BW119" s="1086"/>
      <c r="BX119" s="1086"/>
      <c r="BY119" s="1086"/>
      <c r="BZ119" s="1086"/>
      <c r="CA119" s="1086">
        <v>15735369</v>
      </c>
      <c r="CB119" s="1086"/>
      <c r="CC119" s="1086"/>
      <c r="CD119" s="1086"/>
      <c r="CE119" s="1086"/>
      <c r="CF119" s="1087"/>
      <c r="CG119" s="1088"/>
      <c r="CH119" s="1088"/>
      <c r="CI119" s="1088"/>
      <c r="CJ119" s="1089"/>
      <c r="CK119" s="1035"/>
      <c r="CL119" s="1036"/>
      <c r="CM119" s="1090" t="s">
        <v>461</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434</v>
      </c>
      <c r="DH119" s="1072"/>
      <c r="DI119" s="1072"/>
      <c r="DJ119" s="1072"/>
      <c r="DK119" s="1073"/>
      <c r="DL119" s="1071" t="s">
        <v>434</v>
      </c>
      <c r="DM119" s="1072"/>
      <c r="DN119" s="1072"/>
      <c r="DO119" s="1072"/>
      <c r="DP119" s="1073"/>
      <c r="DQ119" s="1071" t="s">
        <v>434</v>
      </c>
      <c r="DR119" s="1072"/>
      <c r="DS119" s="1072"/>
      <c r="DT119" s="1072"/>
      <c r="DU119" s="1073"/>
      <c r="DV119" s="1074" t="s">
        <v>128</v>
      </c>
      <c r="DW119" s="1075"/>
      <c r="DX119" s="1075"/>
      <c r="DY119" s="1075"/>
      <c r="DZ119" s="1076"/>
    </row>
    <row r="120" spans="1:130" s="246" customFormat="1" ht="26.25" customHeight="1">
      <c r="A120" s="1147"/>
      <c r="B120" s="1034"/>
      <c r="C120" s="1004" t="s">
        <v>438</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434</v>
      </c>
      <c r="AB120" s="1047"/>
      <c r="AC120" s="1047"/>
      <c r="AD120" s="1047"/>
      <c r="AE120" s="1048"/>
      <c r="AF120" s="1049" t="s">
        <v>128</v>
      </c>
      <c r="AG120" s="1047"/>
      <c r="AH120" s="1047"/>
      <c r="AI120" s="1047"/>
      <c r="AJ120" s="1048"/>
      <c r="AK120" s="1049" t="s">
        <v>128</v>
      </c>
      <c r="AL120" s="1047"/>
      <c r="AM120" s="1047"/>
      <c r="AN120" s="1047"/>
      <c r="AO120" s="1048"/>
      <c r="AP120" s="1050" t="s">
        <v>434</v>
      </c>
      <c r="AQ120" s="1051"/>
      <c r="AR120" s="1051"/>
      <c r="AS120" s="1051"/>
      <c r="AT120" s="1052"/>
      <c r="AU120" s="1077" t="s">
        <v>462</v>
      </c>
      <c r="AV120" s="1078"/>
      <c r="AW120" s="1078"/>
      <c r="AX120" s="1078"/>
      <c r="AY120" s="1079"/>
      <c r="AZ120" s="1028" t="s">
        <v>463</v>
      </c>
      <c r="BA120" s="979"/>
      <c r="BB120" s="979"/>
      <c r="BC120" s="979"/>
      <c r="BD120" s="979"/>
      <c r="BE120" s="979"/>
      <c r="BF120" s="979"/>
      <c r="BG120" s="979"/>
      <c r="BH120" s="979"/>
      <c r="BI120" s="979"/>
      <c r="BJ120" s="979"/>
      <c r="BK120" s="979"/>
      <c r="BL120" s="979"/>
      <c r="BM120" s="979"/>
      <c r="BN120" s="979"/>
      <c r="BO120" s="979"/>
      <c r="BP120" s="980"/>
      <c r="BQ120" s="1014">
        <v>1181828</v>
      </c>
      <c r="BR120" s="1015"/>
      <c r="BS120" s="1015"/>
      <c r="BT120" s="1015"/>
      <c r="BU120" s="1015"/>
      <c r="BV120" s="1015">
        <v>1632977</v>
      </c>
      <c r="BW120" s="1015"/>
      <c r="BX120" s="1015"/>
      <c r="BY120" s="1015"/>
      <c r="BZ120" s="1015"/>
      <c r="CA120" s="1015">
        <v>1799878</v>
      </c>
      <c r="CB120" s="1015"/>
      <c r="CC120" s="1015"/>
      <c r="CD120" s="1015"/>
      <c r="CE120" s="1015"/>
      <c r="CF120" s="1029">
        <v>31.7</v>
      </c>
      <c r="CG120" s="1030"/>
      <c r="CH120" s="1030"/>
      <c r="CI120" s="1030"/>
      <c r="CJ120" s="1030"/>
      <c r="CK120" s="1095" t="s">
        <v>464</v>
      </c>
      <c r="CL120" s="1096"/>
      <c r="CM120" s="1096"/>
      <c r="CN120" s="1096"/>
      <c r="CO120" s="1097"/>
      <c r="CP120" s="1103" t="s">
        <v>402</v>
      </c>
      <c r="CQ120" s="1104"/>
      <c r="CR120" s="1104"/>
      <c r="CS120" s="1104"/>
      <c r="CT120" s="1104"/>
      <c r="CU120" s="1104"/>
      <c r="CV120" s="1104"/>
      <c r="CW120" s="1104"/>
      <c r="CX120" s="1104"/>
      <c r="CY120" s="1104"/>
      <c r="CZ120" s="1104"/>
      <c r="DA120" s="1104"/>
      <c r="DB120" s="1104"/>
      <c r="DC120" s="1104"/>
      <c r="DD120" s="1104"/>
      <c r="DE120" s="1104"/>
      <c r="DF120" s="1105"/>
      <c r="DG120" s="1014">
        <v>3203875</v>
      </c>
      <c r="DH120" s="1015"/>
      <c r="DI120" s="1015"/>
      <c r="DJ120" s="1015"/>
      <c r="DK120" s="1015"/>
      <c r="DL120" s="1015">
        <v>3088884</v>
      </c>
      <c r="DM120" s="1015"/>
      <c r="DN120" s="1015"/>
      <c r="DO120" s="1015"/>
      <c r="DP120" s="1015"/>
      <c r="DQ120" s="1015">
        <v>2995479</v>
      </c>
      <c r="DR120" s="1015"/>
      <c r="DS120" s="1015"/>
      <c r="DT120" s="1015"/>
      <c r="DU120" s="1015"/>
      <c r="DV120" s="1016">
        <v>52.8</v>
      </c>
      <c r="DW120" s="1016"/>
      <c r="DX120" s="1016"/>
      <c r="DY120" s="1016"/>
      <c r="DZ120" s="1017"/>
    </row>
    <row r="121" spans="1:130" s="246" customFormat="1" ht="26.25" customHeight="1">
      <c r="A121" s="1147"/>
      <c r="B121" s="1034"/>
      <c r="C121" s="1055" t="s">
        <v>465</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434</v>
      </c>
      <c r="AB121" s="1047"/>
      <c r="AC121" s="1047"/>
      <c r="AD121" s="1047"/>
      <c r="AE121" s="1048"/>
      <c r="AF121" s="1049" t="s">
        <v>434</v>
      </c>
      <c r="AG121" s="1047"/>
      <c r="AH121" s="1047"/>
      <c r="AI121" s="1047"/>
      <c r="AJ121" s="1048"/>
      <c r="AK121" s="1049" t="s">
        <v>434</v>
      </c>
      <c r="AL121" s="1047"/>
      <c r="AM121" s="1047"/>
      <c r="AN121" s="1047"/>
      <c r="AO121" s="1048"/>
      <c r="AP121" s="1050" t="s">
        <v>434</v>
      </c>
      <c r="AQ121" s="1051"/>
      <c r="AR121" s="1051"/>
      <c r="AS121" s="1051"/>
      <c r="AT121" s="1052"/>
      <c r="AU121" s="1080"/>
      <c r="AV121" s="1081"/>
      <c r="AW121" s="1081"/>
      <c r="AX121" s="1081"/>
      <c r="AY121" s="1082"/>
      <c r="AZ121" s="1037" t="s">
        <v>466</v>
      </c>
      <c r="BA121" s="1038"/>
      <c r="BB121" s="1038"/>
      <c r="BC121" s="1038"/>
      <c r="BD121" s="1038"/>
      <c r="BE121" s="1038"/>
      <c r="BF121" s="1038"/>
      <c r="BG121" s="1038"/>
      <c r="BH121" s="1038"/>
      <c r="BI121" s="1038"/>
      <c r="BJ121" s="1038"/>
      <c r="BK121" s="1038"/>
      <c r="BL121" s="1038"/>
      <c r="BM121" s="1038"/>
      <c r="BN121" s="1038"/>
      <c r="BO121" s="1038"/>
      <c r="BP121" s="1039"/>
      <c r="BQ121" s="1007">
        <v>2150010</v>
      </c>
      <c r="BR121" s="1008"/>
      <c r="BS121" s="1008"/>
      <c r="BT121" s="1008"/>
      <c r="BU121" s="1008"/>
      <c r="BV121" s="1008">
        <v>2230043</v>
      </c>
      <c r="BW121" s="1008"/>
      <c r="BX121" s="1008"/>
      <c r="BY121" s="1008"/>
      <c r="BZ121" s="1008"/>
      <c r="CA121" s="1008">
        <v>2221731</v>
      </c>
      <c r="CB121" s="1008"/>
      <c r="CC121" s="1008"/>
      <c r="CD121" s="1008"/>
      <c r="CE121" s="1008"/>
      <c r="CF121" s="1002">
        <v>39.200000000000003</v>
      </c>
      <c r="CG121" s="1003"/>
      <c r="CH121" s="1003"/>
      <c r="CI121" s="1003"/>
      <c r="CJ121" s="1003"/>
      <c r="CK121" s="1098"/>
      <c r="CL121" s="1099"/>
      <c r="CM121" s="1099"/>
      <c r="CN121" s="1099"/>
      <c r="CO121" s="1100"/>
      <c r="CP121" s="1108" t="s">
        <v>467</v>
      </c>
      <c r="CQ121" s="1109"/>
      <c r="CR121" s="1109"/>
      <c r="CS121" s="1109"/>
      <c r="CT121" s="1109"/>
      <c r="CU121" s="1109"/>
      <c r="CV121" s="1109"/>
      <c r="CW121" s="1109"/>
      <c r="CX121" s="1109"/>
      <c r="CY121" s="1109"/>
      <c r="CZ121" s="1109"/>
      <c r="DA121" s="1109"/>
      <c r="DB121" s="1109"/>
      <c r="DC121" s="1109"/>
      <c r="DD121" s="1109"/>
      <c r="DE121" s="1109"/>
      <c r="DF121" s="1110"/>
      <c r="DG121" s="1007">
        <v>476851</v>
      </c>
      <c r="DH121" s="1008"/>
      <c r="DI121" s="1008"/>
      <c r="DJ121" s="1008"/>
      <c r="DK121" s="1008"/>
      <c r="DL121" s="1008">
        <v>479776</v>
      </c>
      <c r="DM121" s="1008"/>
      <c r="DN121" s="1008"/>
      <c r="DO121" s="1008"/>
      <c r="DP121" s="1008"/>
      <c r="DQ121" s="1008">
        <v>461868</v>
      </c>
      <c r="DR121" s="1008"/>
      <c r="DS121" s="1008"/>
      <c r="DT121" s="1008"/>
      <c r="DU121" s="1008"/>
      <c r="DV121" s="1009">
        <v>8.1</v>
      </c>
      <c r="DW121" s="1009"/>
      <c r="DX121" s="1009"/>
      <c r="DY121" s="1009"/>
      <c r="DZ121" s="1010"/>
    </row>
    <row r="122" spans="1:130" s="246" customFormat="1" ht="26.25" customHeight="1">
      <c r="A122" s="1147"/>
      <c r="B122" s="1034"/>
      <c r="C122" s="1004" t="s">
        <v>448</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434</v>
      </c>
      <c r="AB122" s="1047"/>
      <c r="AC122" s="1047"/>
      <c r="AD122" s="1047"/>
      <c r="AE122" s="1048"/>
      <c r="AF122" s="1049" t="s">
        <v>128</v>
      </c>
      <c r="AG122" s="1047"/>
      <c r="AH122" s="1047"/>
      <c r="AI122" s="1047"/>
      <c r="AJ122" s="1048"/>
      <c r="AK122" s="1049" t="s">
        <v>128</v>
      </c>
      <c r="AL122" s="1047"/>
      <c r="AM122" s="1047"/>
      <c r="AN122" s="1047"/>
      <c r="AO122" s="1048"/>
      <c r="AP122" s="1050" t="s">
        <v>128</v>
      </c>
      <c r="AQ122" s="1051"/>
      <c r="AR122" s="1051"/>
      <c r="AS122" s="1051"/>
      <c r="AT122" s="1052"/>
      <c r="AU122" s="1080"/>
      <c r="AV122" s="1081"/>
      <c r="AW122" s="1081"/>
      <c r="AX122" s="1081"/>
      <c r="AY122" s="1082"/>
      <c r="AZ122" s="1062" t="s">
        <v>468</v>
      </c>
      <c r="BA122" s="1053"/>
      <c r="BB122" s="1053"/>
      <c r="BC122" s="1053"/>
      <c r="BD122" s="1053"/>
      <c r="BE122" s="1053"/>
      <c r="BF122" s="1053"/>
      <c r="BG122" s="1053"/>
      <c r="BH122" s="1053"/>
      <c r="BI122" s="1053"/>
      <c r="BJ122" s="1053"/>
      <c r="BK122" s="1053"/>
      <c r="BL122" s="1053"/>
      <c r="BM122" s="1053"/>
      <c r="BN122" s="1053"/>
      <c r="BO122" s="1053"/>
      <c r="BP122" s="1054"/>
      <c r="BQ122" s="1085">
        <v>9162248</v>
      </c>
      <c r="BR122" s="1086"/>
      <c r="BS122" s="1086"/>
      <c r="BT122" s="1086"/>
      <c r="BU122" s="1086"/>
      <c r="BV122" s="1086">
        <v>9215407</v>
      </c>
      <c r="BW122" s="1086"/>
      <c r="BX122" s="1086"/>
      <c r="BY122" s="1086"/>
      <c r="BZ122" s="1086"/>
      <c r="CA122" s="1086">
        <v>9216682</v>
      </c>
      <c r="CB122" s="1086"/>
      <c r="CC122" s="1086"/>
      <c r="CD122" s="1086"/>
      <c r="CE122" s="1086"/>
      <c r="CF122" s="1106">
        <v>162.5</v>
      </c>
      <c r="CG122" s="1107"/>
      <c r="CH122" s="1107"/>
      <c r="CI122" s="1107"/>
      <c r="CJ122" s="1107"/>
      <c r="CK122" s="1098"/>
      <c r="CL122" s="1099"/>
      <c r="CM122" s="1099"/>
      <c r="CN122" s="1099"/>
      <c r="CO122" s="1100"/>
      <c r="CP122" s="1108" t="s">
        <v>469</v>
      </c>
      <c r="CQ122" s="1109"/>
      <c r="CR122" s="1109"/>
      <c r="CS122" s="1109"/>
      <c r="CT122" s="1109"/>
      <c r="CU122" s="1109"/>
      <c r="CV122" s="1109"/>
      <c r="CW122" s="1109"/>
      <c r="CX122" s="1109"/>
      <c r="CY122" s="1109"/>
      <c r="CZ122" s="1109"/>
      <c r="DA122" s="1109"/>
      <c r="DB122" s="1109"/>
      <c r="DC122" s="1109"/>
      <c r="DD122" s="1109"/>
      <c r="DE122" s="1109"/>
      <c r="DF122" s="1110"/>
      <c r="DG122" s="1007">
        <v>6223</v>
      </c>
      <c r="DH122" s="1008"/>
      <c r="DI122" s="1008"/>
      <c r="DJ122" s="1008"/>
      <c r="DK122" s="1008"/>
      <c r="DL122" s="1008">
        <v>6254</v>
      </c>
      <c r="DM122" s="1008"/>
      <c r="DN122" s="1008"/>
      <c r="DO122" s="1008"/>
      <c r="DP122" s="1008"/>
      <c r="DQ122" s="1008">
        <v>5636</v>
      </c>
      <c r="DR122" s="1008"/>
      <c r="DS122" s="1008"/>
      <c r="DT122" s="1008"/>
      <c r="DU122" s="1008"/>
      <c r="DV122" s="1009">
        <v>0.1</v>
      </c>
      <c r="DW122" s="1009"/>
      <c r="DX122" s="1009"/>
      <c r="DY122" s="1009"/>
      <c r="DZ122" s="1010"/>
    </row>
    <row r="123" spans="1:130" s="246" customFormat="1" ht="26.25" customHeight="1">
      <c r="A123" s="1147"/>
      <c r="B123" s="1034"/>
      <c r="C123" s="1004" t="s">
        <v>454</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128</v>
      </c>
      <c r="AB123" s="1047"/>
      <c r="AC123" s="1047"/>
      <c r="AD123" s="1047"/>
      <c r="AE123" s="1048"/>
      <c r="AF123" s="1049" t="s">
        <v>434</v>
      </c>
      <c r="AG123" s="1047"/>
      <c r="AH123" s="1047"/>
      <c r="AI123" s="1047"/>
      <c r="AJ123" s="1048"/>
      <c r="AK123" s="1049" t="s">
        <v>128</v>
      </c>
      <c r="AL123" s="1047"/>
      <c r="AM123" s="1047"/>
      <c r="AN123" s="1047"/>
      <c r="AO123" s="1048"/>
      <c r="AP123" s="1050" t="s">
        <v>434</v>
      </c>
      <c r="AQ123" s="1051"/>
      <c r="AR123" s="1051"/>
      <c r="AS123" s="1051"/>
      <c r="AT123" s="1052"/>
      <c r="AU123" s="1083"/>
      <c r="AV123" s="1084"/>
      <c r="AW123" s="1084"/>
      <c r="AX123" s="1084"/>
      <c r="AY123" s="1084"/>
      <c r="AZ123" s="277" t="s">
        <v>185</v>
      </c>
      <c r="BA123" s="277"/>
      <c r="BB123" s="277"/>
      <c r="BC123" s="277"/>
      <c r="BD123" s="277"/>
      <c r="BE123" s="277"/>
      <c r="BF123" s="277"/>
      <c r="BG123" s="277"/>
      <c r="BH123" s="277"/>
      <c r="BI123" s="277"/>
      <c r="BJ123" s="277"/>
      <c r="BK123" s="277"/>
      <c r="BL123" s="277"/>
      <c r="BM123" s="277"/>
      <c r="BN123" s="277"/>
      <c r="BO123" s="1063" t="s">
        <v>470</v>
      </c>
      <c r="BP123" s="1094"/>
      <c r="BQ123" s="1153">
        <v>12494086</v>
      </c>
      <c r="BR123" s="1154"/>
      <c r="BS123" s="1154"/>
      <c r="BT123" s="1154"/>
      <c r="BU123" s="1154"/>
      <c r="BV123" s="1154">
        <v>13078427</v>
      </c>
      <c r="BW123" s="1154"/>
      <c r="BX123" s="1154"/>
      <c r="BY123" s="1154"/>
      <c r="BZ123" s="1154"/>
      <c r="CA123" s="1154">
        <v>13238291</v>
      </c>
      <c r="CB123" s="1154"/>
      <c r="CC123" s="1154"/>
      <c r="CD123" s="1154"/>
      <c r="CE123" s="1154"/>
      <c r="CF123" s="1087"/>
      <c r="CG123" s="1088"/>
      <c r="CH123" s="1088"/>
      <c r="CI123" s="1088"/>
      <c r="CJ123" s="1089"/>
      <c r="CK123" s="1098"/>
      <c r="CL123" s="1099"/>
      <c r="CM123" s="1099"/>
      <c r="CN123" s="1099"/>
      <c r="CO123" s="1100"/>
      <c r="CP123" s="1108" t="s">
        <v>398</v>
      </c>
      <c r="CQ123" s="1109"/>
      <c r="CR123" s="1109"/>
      <c r="CS123" s="1109"/>
      <c r="CT123" s="1109"/>
      <c r="CU123" s="1109"/>
      <c r="CV123" s="1109"/>
      <c r="CW123" s="1109"/>
      <c r="CX123" s="1109"/>
      <c r="CY123" s="1109"/>
      <c r="CZ123" s="1109"/>
      <c r="DA123" s="1109"/>
      <c r="DB123" s="1109"/>
      <c r="DC123" s="1109"/>
      <c r="DD123" s="1109"/>
      <c r="DE123" s="1109"/>
      <c r="DF123" s="1110"/>
      <c r="DG123" s="1046" t="s">
        <v>434</v>
      </c>
      <c r="DH123" s="1047"/>
      <c r="DI123" s="1047"/>
      <c r="DJ123" s="1047"/>
      <c r="DK123" s="1048"/>
      <c r="DL123" s="1049" t="s">
        <v>434</v>
      </c>
      <c r="DM123" s="1047"/>
      <c r="DN123" s="1047"/>
      <c r="DO123" s="1047"/>
      <c r="DP123" s="1048"/>
      <c r="DQ123" s="1049" t="s">
        <v>128</v>
      </c>
      <c r="DR123" s="1047"/>
      <c r="DS123" s="1047"/>
      <c r="DT123" s="1047"/>
      <c r="DU123" s="1048"/>
      <c r="DV123" s="1050" t="s">
        <v>434</v>
      </c>
      <c r="DW123" s="1051"/>
      <c r="DX123" s="1051"/>
      <c r="DY123" s="1051"/>
      <c r="DZ123" s="1052"/>
    </row>
    <row r="124" spans="1:130" s="246" customFormat="1" ht="26.25" customHeight="1" thickBot="1">
      <c r="A124" s="1147"/>
      <c r="B124" s="1034"/>
      <c r="C124" s="1004" t="s">
        <v>457</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128</v>
      </c>
      <c r="AB124" s="1047"/>
      <c r="AC124" s="1047"/>
      <c r="AD124" s="1047"/>
      <c r="AE124" s="1048"/>
      <c r="AF124" s="1049" t="s">
        <v>434</v>
      </c>
      <c r="AG124" s="1047"/>
      <c r="AH124" s="1047"/>
      <c r="AI124" s="1047"/>
      <c r="AJ124" s="1048"/>
      <c r="AK124" s="1049" t="s">
        <v>128</v>
      </c>
      <c r="AL124" s="1047"/>
      <c r="AM124" s="1047"/>
      <c r="AN124" s="1047"/>
      <c r="AO124" s="1048"/>
      <c r="AP124" s="1050" t="s">
        <v>128</v>
      </c>
      <c r="AQ124" s="1051"/>
      <c r="AR124" s="1051"/>
      <c r="AS124" s="1051"/>
      <c r="AT124" s="1052"/>
      <c r="AU124" s="1149" t="s">
        <v>471</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70.099999999999994</v>
      </c>
      <c r="BR124" s="1116"/>
      <c r="BS124" s="1116"/>
      <c r="BT124" s="1116"/>
      <c r="BU124" s="1116"/>
      <c r="BV124" s="1116">
        <v>55.9</v>
      </c>
      <c r="BW124" s="1116"/>
      <c r="BX124" s="1116"/>
      <c r="BY124" s="1116"/>
      <c r="BZ124" s="1116"/>
      <c r="CA124" s="1116">
        <v>44</v>
      </c>
      <c r="CB124" s="1116"/>
      <c r="CC124" s="1116"/>
      <c r="CD124" s="1116"/>
      <c r="CE124" s="1116"/>
      <c r="CF124" s="1117"/>
      <c r="CG124" s="1118"/>
      <c r="CH124" s="1118"/>
      <c r="CI124" s="1118"/>
      <c r="CJ124" s="1119"/>
      <c r="CK124" s="1101"/>
      <c r="CL124" s="1101"/>
      <c r="CM124" s="1101"/>
      <c r="CN124" s="1101"/>
      <c r="CO124" s="1102"/>
      <c r="CP124" s="1108" t="s">
        <v>472</v>
      </c>
      <c r="CQ124" s="1109"/>
      <c r="CR124" s="1109"/>
      <c r="CS124" s="1109"/>
      <c r="CT124" s="1109"/>
      <c r="CU124" s="1109"/>
      <c r="CV124" s="1109"/>
      <c r="CW124" s="1109"/>
      <c r="CX124" s="1109"/>
      <c r="CY124" s="1109"/>
      <c r="CZ124" s="1109"/>
      <c r="DA124" s="1109"/>
      <c r="DB124" s="1109"/>
      <c r="DC124" s="1109"/>
      <c r="DD124" s="1109"/>
      <c r="DE124" s="1109"/>
      <c r="DF124" s="1110"/>
      <c r="DG124" s="1093" t="s">
        <v>128</v>
      </c>
      <c r="DH124" s="1072"/>
      <c r="DI124" s="1072"/>
      <c r="DJ124" s="1072"/>
      <c r="DK124" s="1073"/>
      <c r="DL124" s="1071" t="s">
        <v>434</v>
      </c>
      <c r="DM124" s="1072"/>
      <c r="DN124" s="1072"/>
      <c r="DO124" s="1072"/>
      <c r="DP124" s="1073"/>
      <c r="DQ124" s="1071" t="s">
        <v>128</v>
      </c>
      <c r="DR124" s="1072"/>
      <c r="DS124" s="1072"/>
      <c r="DT124" s="1072"/>
      <c r="DU124" s="1073"/>
      <c r="DV124" s="1074" t="s">
        <v>434</v>
      </c>
      <c r="DW124" s="1075"/>
      <c r="DX124" s="1075"/>
      <c r="DY124" s="1075"/>
      <c r="DZ124" s="1076"/>
    </row>
    <row r="125" spans="1:130" s="246" customFormat="1" ht="26.25" customHeight="1">
      <c r="A125" s="1147"/>
      <c r="B125" s="1034"/>
      <c r="C125" s="1004" t="s">
        <v>459</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128</v>
      </c>
      <c r="AB125" s="1047"/>
      <c r="AC125" s="1047"/>
      <c r="AD125" s="1047"/>
      <c r="AE125" s="1048"/>
      <c r="AF125" s="1049" t="s">
        <v>434</v>
      </c>
      <c r="AG125" s="1047"/>
      <c r="AH125" s="1047"/>
      <c r="AI125" s="1047"/>
      <c r="AJ125" s="1048"/>
      <c r="AK125" s="1049" t="s">
        <v>434</v>
      </c>
      <c r="AL125" s="1047"/>
      <c r="AM125" s="1047"/>
      <c r="AN125" s="1047"/>
      <c r="AO125" s="1048"/>
      <c r="AP125" s="1050" t="s">
        <v>434</v>
      </c>
      <c r="AQ125" s="1051"/>
      <c r="AR125" s="1051"/>
      <c r="AS125" s="1051"/>
      <c r="AT125" s="105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1" t="s">
        <v>473</v>
      </c>
      <c r="CL125" s="1096"/>
      <c r="CM125" s="1096"/>
      <c r="CN125" s="1096"/>
      <c r="CO125" s="1097"/>
      <c r="CP125" s="1028" t="s">
        <v>474</v>
      </c>
      <c r="CQ125" s="979"/>
      <c r="CR125" s="979"/>
      <c r="CS125" s="979"/>
      <c r="CT125" s="979"/>
      <c r="CU125" s="979"/>
      <c r="CV125" s="979"/>
      <c r="CW125" s="979"/>
      <c r="CX125" s="979"/>
      <c r="CY125" s="979"/>
      <c r="CZ125" s="979"/>
      <c r="DA125" s="979"/>
      <c r="DB125" s="979"/>
      <c r="DC125" s="979"/>
      <c r="DD125" s="979"/>
      <c r="DE125" s="979"/>
      <c r="DF125" s="980"/>
      <c r="DG125" s="1014" t="s">
        <v>434</v>
      </c>
      <c r="DH125" s="1015"/>
      <c r="DI125" s="1015"/>
      <c r="DJ125" s="1015"/>
      <c r="DK125" s="1015"/>
      <c r="DL125" s="1015" t="s">
        <v>128</v>
      </c>
      <c r="DM125" s="1015"/>
      <c r="DN125" s="1015"/>
      <c r="DO125" s="1015"/>
      <c r="DP125" s="1015"/>
      <c r="DQ125" s="1015" t="s">
        <v>128</v>
      </c>
      <c r="DR125" s="1015"/>
      <c r="DS125" s="1015"/>
      <c r="DT125" s="1015"/>
      <c r="DU125" s="1015"/>
      <c r="DV125" s="1016" t="s">
        <v>434</v>
      </c>
      <c r="DW125" s="1016"/>
      <c r="DX125" s="1016"/>
      <c r="DY125" s="1016"/>
      <c r="DZ125" s="1017"/>
    </row>
    <row r="126" spans="1:130" s="246" customFormat="1" ht="26.25" customHeight="1" thickBot="1">
      <c r="A126" s="1147"/>
      <c r="B126" s="1034"/>
      <c r="C126" s="1004" t="s">
        <v>461</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434</v>
      </c>
      <c r="AB126" s="1047"/>
      <c r="AC126" s="1047"/>
      <c r="AD126" s="1047"/>
      <c r="AE126" s="1048"/>
      <c r="AF126" s="1049" t="s">
        <v>128</v>
      </c>
      <c r="AG126" s="1047"/>
      <c r="AH126" s="1047"/>
      <c r="AI126" s="1047"/>
      <c r="AJ126" s="1048"/>
      <c r="AK126" s="1049" t="s">
        <v>434</v>
      </c>
      <c r="AL126" s="1047"/>
      <c r="AM126" s="1047"/>
      <c r="AN126" s="1047"/>
      <c r="AO126" s="1048"/>
      <c r="AP126" s="1050" t="s">
        <v>434</v>
      </c>
      <c r="AQ126" s="1051"/>
      <c r="AR126" s="1051"/>
      <c r="AS126" s="1051"/>
      <c r="AT126" s="105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2"/>
      <c r="CL126" s="1099"/>
      <c r="CM126" s="1099"/>
      <c r="CN126" s="1099"/>
      <c r="CO126" s="1100"/>
      <c r="CP126" s="1037" t="s">
        <v>475</v>
      </c>
      <c r="CQ126" s="1038"/>
      <c r="CR126" s="1038"/>
      <c r="CS126" s="1038"/>
      <c r="CT126" s="1038"/>
      <c r="CU126" s="1038"/>
      <c r="CV126" s="1038"/>
      <c r="CW126" s="1038"/>
      <c r="CX126" s="1038"/>
      <c r="CY126" s="1038"/>
      <c r="CZ126" s="1038"/>
      <c r="DA126" s="1038"/>
      <c r="DB126" s="1038"/>
      <c r="DC126" s="1038"/>
      <c r="DD126" s="1038"/>
      <c r="DE126" s="1038"/>
      <c r="DF126" s="1039"/>
      <c r="DG126" s="1007" t="s">
        <v>128</v>
      </c>
      <c r="DH126" s="1008"/>
      <c r="DI126" s="1008"/>
      <c r="DJ126" s="1008"/>
      <c r="DK126" s="1008"/>
      <c r="DL126" s="1008" t="s">
        <v>128</v>
      </c>
      <c r="DM126" s="1008"/>
      <c r="DN126" s="1008"/>
      <c r="DO126" s="1008"/>
      <c r="DP126" s="1008"/>
      <c r="DQ126" s="1008" t="s">
        <v>128</v>
      </c>
      <c r="DR126" s="1008"/>
      <c r="DS126" s="1008"/>
      <c r="DT126" s="1008"/>
      <c r="DU126" s="1008"/>
      <c r="DV126" s="1009" t="s">
        <v>434</v>
      </c>
      <c r="DW126" s="1009"/>
      <c r="DX126" s="1009"/>
      <c r="DY126" s="1009"/>
      <c r="DZ126" s="1010"/>
    </row>
    <row r="127" spans="1:130" s="246" customFormat="1" ht="26.25" customHeight="1">
      <c r="A127" s="1148"/>
      <c r="B127" s="1036"/>
      <c r="C127" s="1090" t="s">
        <v>476</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128</v>
      </c>
      <c r="AB127" s="1047"/>
      <c r="AC127" s="1047"/>
      <c r="AD127" s="1047"/>
      <c r="AE127" s="1048"/>
      <c r="AF127" s="1049" t="s">
        <v>434</v>
      </c>
      <c r="AG127" s="1047"/>
      <c r="AH127" s="1047"/>
      <c r="AI127" s="1047"/>
      <c r="AJ127" s="1048"/>
      <c r="AK127" s="1049" t="s">
        <v>434</v>
      </c>
      <c r="AL127" s="1047"/>
      <c r="AM127" s="1047"/>
      <c r="AN127" s="1047"/>
      <c r="AO127" s="1048"/>
      <c r="AP127" s="1050" t="s">
        <v>128</v>
      </c>
      <c r="AQ127" s="1051"/>
      <c r="AR127" s="1051"/>
      <c r="AS127" s="1051"/>
      <c r="AT127" s="1052"/>
      <c r="AU127" s="282"/>
      <c r="AV127" s="282"/>
      <c r="AW127" s="282"/>
      <c r="AX127" s="1120" t="s">
        <v>477</v>
      </c>
      <c r="AY127" s="1121"/>
      <c r="AZ127" s="1121"/>
      <c r="BA127" s="1121"/>
      <c r="BB127" s="1121"/>
      <c r="BC127" s="1121"/>
      <c r="BD127" s="1121"/>
      <c r="BE127" s="1122"/>
      <c r="BF127" s="1123" t="s">
        <v>478</v>
      </c>
      <c r="BG127" s="1121"/>
      <c r="BH127" s="1121"/>
      <c r="BI127" s="1121"/>
      <c r="BJ127" s="1121"/>
      <c r="BK127" s="1121"/>
      <c r="BL127" s="1122"/>
      <c r="BM127" s="1123" t="s">
        <v>479</v>
      </c>
      <c r="BN127" s="1121"/>
      <c r="BO127" s="1121"/>
      <c r="BP127" s="1121"/>
      <c r="BQ127" s="1121"/>
      <c r="BR127" s="1121"/>
      <c r="BS127" s="1122"/>
      <c r="BT127" s="1123" t="s">
        <v>480</v>
      </c>
      <c r="BU127" s="1121"/>
      <c r="BV127" s="1121"/>
      <c r="BW127" s="1121"/>
      <c r="BX127" s="1121"/>
      <c r="BY127" s="1121"/>
      <c r="BZ127" s="1145"/>
      <c r="CA127" s="282"/>
      <c r="CB127" s="282"/>
      <c r="CC127" s="282"/>
      <c r="CD127" s="283"/>
      <c r="CE127" s="283"/>
      <c r="CF127" s="283"/>
      <c r="CG127" s="280"/>
      <c r="CH127" s="280"/>
      <c r="CI127" s="280"/>
      <c r="CJ127" s="281"/>
      <c r="CK127" s="1112"/>
      <c r="CL127" s="1099"/>
      <c r="CM127" s="1099"/>
      <c r="CN127" s="1099"/>
      <c r="CO127" s="1100"/>
      <c r="CP127" s="1037" t="s">
        <v>481</v>
      </c>
      <c r="CQ127" s="1038"/>
      <c r="CR127" s="1038"/>
      <c r="CS127" s="1038"/>
      <c r="CT127" s="1038"/>
      <c r="CU127" s="1038"/>
      <c r="CV127" s="1038"/>
      <c r="CW127" s="1038"/>
      <c r="CX127" s="1038"/>
      <c r="CY127" s="1038"/>
      <c r="CZ127" s="1038"/>
      <c r="DA127" s="1038"/>
      <c r="DB127" s="1038"/>
      <c r="DC127" s="1038"/>
      <c r="DD127" s="1038"/>
      <c r="DE127" s="1038"/>
      <c r="DF127" s="1039"/>
      <c r="DG127" s="1007" t="s">
        <v>434</v>
      </c>
      <c r="DH127" s="1008"/>
      <c r="DI127" s="1008"/>
      <c r="DJ127" s="1008"/>
      <c r="DK127" s="1008"/>
      <c r="DL127" s="1008" t="s">
        <v>128</v>
      </c>
      <c r="DM127" s="1008"/>
      <c r="DN127" s="1008"/>
      <c r="DO127" s="1008"/>
      <c r="DP127" s="1008"/>
      <c r="DQ127" s="1008" t="s">
        <v>128</v>
      </c>
      <c r="DR127" s="1008"/>
      <c r="DS127" s="1008"/>
      <c r="DT127" s="1008"/>
      <c r="DU127" s="1008"/>
      <c r="DV127" s="1009" t="s">
        <v>128</v>
      </c>
      <c r="DW127" s="1009"/>
      <c r="DX127" s="1009"/>
      <c r="DY127" s="1009"/>
      <c r="DZ127" s="1010"/>
    </row>
    <row r="128" spans="1:130" s="246" customFormat="1" ht="26.25" customHeight="1" thickBot="1">
      <c r="A128" s="1131" t="s">
        <v>482</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483</v>
      </c>
      <c r="X128" s="1133"/>
      <c r="Y128" s="1133"/>
      <c r="Z128" s="1134"/>
      <c r="AA128" s="1135">
        <v>120447</v>
      </c>
      <c r="AB128" s="1136"/>
      <c r="AC128" s="1136"/>
      <c r="AD128" s="1136"/>
      <c r="AE128" s="1137"/>
      <c r="AF128" s="1138">
        <v>128966</v>
      </c>
      <c r="AG128" s="1136"/>
      <c r="AH128" s="1136"/>
      <c r="AI128" s="1136"/>
      <c r="AJ128" s="1137"/>
      <c r="AK128" s="1138">
        <v>127160</v>
      </c>
      <c r="AL128" s="1136"/>
      <c r="AM128" s="1136"/>
      <c r="AN128" s="1136"/>
      <c r="AO128" s="1137"/>
      <c r="AP128" s="1139"/>
      <c r="AQ128" s="1140"/>
      <c r="AR128" s="1140"/>
      <c r="AS128" s="1140"/>
      <c r="AT128" s="1141"/>
      <c r="AU128" s="282"/>
      <c r="AV128" s="282"/>
      <c r="AW128" s="282"/>
      <c r="AX128" s="978" t="s">
        <v>484</v>
      </c>
      <c r="AY128" s="979"/>
      <c r="AZ128" s="979"/>
      <c r="BA128" s="979"/>
      <c r="BB128" s="979"/>
      <c r="BC128" s="979"/>
      <c r="BD128" s="979"/>
      <c r="BE128" s="980"/>
      <c r="BF128" s="1142" t="s">
        <v>434</v>
      </c>
      <c r="BG128" s="1143"/>
      <c r="BH128" s="1143"/>
      <c r="BI128" s="1143"/>
      <c r="BJ128" s="1143"/>
      <c r="BK128" s="1143"/>
      <c r="BL128" s="1144"/>
      <c r="BM128" s="1142">
        <v>14.28</v>
      </c>
      <c r="BN128" s="1143"/>
      <c r="BO128" s="1143"/>
      <c r="BP128" s="1143"/>
      <c r="BQ128" s="1143"/>
      <c r="BR128" s="1143"/>
      <c r="BS128" s="1144"/>
      <c r="BT128" s="1142">
        <v>20</v>
      </c>
      <c r="BU128" s="1143"/>
      <c r="BV128" s="1143"/>
      <c r="BW128" s="1143"/>
      <c r="BX128" s="1143"/>
      <c r="BY128" s="1143"/>
      <c r="BZ128" s="1167"/>
      <c r="CA128" s="283"/>
      <c r="CB128" s="283"/>
      <c r="CC128" s="283"/>
      <c r="CD128" s="283"/>
      <c r="CE128" s="283"/>
      <c r="CF128" s="283"/>
      <c r="CG128" s="280"/>
      <c r="CH128" s="280"/>
      <c r="CI128" s="280"/>
      <c r="CJ128" s="281"/>
      <c r="CK128" s="1113"/>
      <c r="CL128" s="1114"/>
      <c r="CM128" s="1114"/>
      <c r="CN128" s="1114"/>
      <c r="CO128" s="1115"/>
      <c r="CP128" s="1124" t="s">
        <v>485</v>
      </c>
      <c r="CQ128" s="1125"/>
      <c r="CR128" s="1125"/>
      <c r="CS128" s="1125"/>
      <c r="CT128" s="1125"/>
      <c r="CU128" s="1125"/>
      <c r="CV128" s="1125"/>
      <c r="CW128" s="1125"/>
      <c r="CX128" s="1125"/>
      <c r="CY128" s="1125"/>
      <c r="CZ128" s="1125"/>
      <c r="DA128" s="1125"/>
      <c r="DB128" s="1125"/>
      <c r="DC128" s="1125"/>
      <c r="DD128" s="1125"/>
      <c r="DE128" s="1125"/>
      <c r="DF128" s="1126"/>
      <c r="DG128" s="1127" t="s">
        <v>128</v>
      </c>
      <c r="DH128" s="1128"/>
      <c r="DI128" s="1128"/>
      <c r="DJ128" s="1128"/>
      <c r="DK128" s="1128"/>
      <c r="DL128" s="1128" t="s">
        <v>408</v>
      </c>
      <c r="DM128" s="1128"/>
      <c r="DN128" s="1128"/>
      <c r="DO128" s="1128"/>
      <c r="DP128" s="1128"/>
      <c r="DQ128" s="1128" t="s">
        <v>434</v>
      </c>
      <c r="DR128" s="1128"/>
      <c r="DS128" s="1128"/>
      <c r="DT128" s="1128"/>
      <c r="DU128" s="1128"/>
      <c r="DV128" s="1129" t="s">
        <v>128</v>
      </c>
      <c r="DW128" s="1129"/>
      <c r="DX128" s="1129"/>
      <c r="DY128" s="1129"/>
      <c r="DZ128" s="1130"/>
    </row>
    <row r="129" spans="1:131" s="246" customFormat="1" ht="26.25" customHeight="1">
      <c r="A129" s="1018" t="s">
        <v>107</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486</v>
      </c>
      <c r="X129" s="1162"/>
      <c r="Y129" s="1162"/>
      <c r="Z129" s="1163"/>
      <c r="AA129" s="1046">
        <v>6302768</v>
      </c>
      <c r="AB129" s="1047"/>
      <c r="AC129" s="1047"/>
      <c r="AD129" s="1047"/>
      <c r="AE129" s="1048"/>
      <c r="AF129" s="1049">
        <v>6275042</v>
      </c>
      <c r="AG129" s="1047"/>
      <c r="AH129" s="1047"/>
      <c r="AI129" s="1047"/>
      <c r="AJ129" s="1048"/>
      <c r="AK129" s="1049">
        <v>6372695</v>
      </c>
      <c r="AL129" s="1047"/>
      <c r="AM129" s="1047"/>
      <c r="AN129" s="1047"/>
      <c r="AO129" s="1048"/>
      <c r="AP129" s="1164"/>
      <c r="AQ129" s="1165"/>
      <c r="AR129" s="1165"/>
      <c r="AS129" s="1165"/>
      <c r="AT129" s="1166"/>
      <c r="AU129" s="284"/>
      <c r="AV129" s="284"/>
      <c r="AW129" s="284"/>
      <c r="AX129" s="1155" t="s">
        <v>487</v>
      </c>
      <c r="AY129" s="1038"/>
      <c r="AZ129" s="1038"/>
      <c r="BA129" s="1038"/>
      <c r="BB129" s="1038"/>
      <c r="BC129" s="1038"/>
      <c r="BD129" s="1038"/>
      <c r="BE129" s="1039"/>
      <c r="BF129" s="1156" t="s">
        <v>488</v>
      </c>
      <c r="BG129" s="1157"/>
      <c r="BH129" s="1157"/>
      <c r="BI129" s="1157"/>
      <c r="BJ129" s="1157"/>
      <c r="BK129" s="1157"/>
      <c r="BL129" s="1158"/>
      <c r="BM129" s="1156">
        <v>19.28</v>
      </c>
      <c r="BN129" s="1157"/>
      <c r="BO129" s="1157"/>
      <c r="BP129" s="1157"/>
      <c r="BQ129" s="1157"/>
      <c r="BR129" s="1157"/>
      <c r="BS129" s="1158"/>
      <c r="BT129" s="1156">
        <v>30</v>
      </c>
      <c r="BU129" s="1159"/>
      <c r="BV129" s="1159"/>
      <c r="BW129" s="1159"/>
      <c r="BX129" s="1159"/>
      <c r="BY129" s="1159"/>
      <c r="BZ129" s="116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8" t="s">
        <v>489</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490</v>
      </c>
      <c r="X130" s="1162"/>
      <c r="Y130" s="1162"/>
      <c r="Z130" s="1163"/>
      <c r="AA130" s="1046">
        <v>684018</v>
      </c>
      <c r="AB130" s="1047"/>
      <c r="AC130" s="1047"/>
      <c r="AD130" s="1047"/>
      <c r="AE130" s="1048"/>
      <c r="AF130" s="1049">
        <v>673172</v>
      </c>
      <c r="AG130" s="1047"/>
      <c r="AH130" s="1047"/>
      <c r="AI130" s="1047"/>
      <c r="AJ130" s="1048"/>
      <c r="AK130" s="1049">
        <v>700686</v>
      </c>
      <c r="AL130" s="1047"/>
      <c r="AM130" s="1047"/>
      <c r="AN130" s="1047"/>
      <c r="AO130" s="1048"/>
      <c r="AP130" s="1164"/>
      <c r="AQ130" s="1165"/>
      <c r="AR130" s="1165"/>
      <c r="AS130" s="1165"/>
      <c r="AT130" s="1166"/>
      <c r="AU130" s="284"/>
      <c r="AV130" s="284"/>
      <c r="AW130" s="284"/>
      <c r="AX130" s="1155" t="s">
        <v>491</v>
      </c>
      <c r="AY130" s="1038"/>
      <c r="AZ130" s="1038"/>
      <c r="BA130" s="1038"/>
      <c r="BB130" s="1038"/>
      <c r="BC130" s="1038"/>
      <c r="BD130" s="1038"/>
      <c r="BE130" s="1039"/>
      <c r="BF130" s="1192">
        <v>6.3</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492</v>
      </c>
      <c r="X131" s="1200"/>
      <c r="Y131" s="1200"/>
      <c r="Z131" s="1201"/>
      <c r="AA131" s="1093">
        <v>5618750</v>
      </c>
      <c r="AB131" s="1072"/>
      <c r="AC131" s="1072"/>
      <c r="AD131" s="1072"/>
      <c r="AE131" s="1073"/>
      <c r="AF131" s="1071">
        <v>5601870</v>
      </c>
      <c r="AG131" s="1072"/>
      <c r="AH131" s="1072"/>
      <c r="AI131" s="1072"/>
      <c r="AJ131" s="1073"/>
      <c r="AK131" s="1071">
        <v>5672009</v>
      </c>
      <c r="AL131" s="1072"/>
      <c r="AM131" s="1072"/>
      <c r="AN131" s="1072"/>
      <c r="AO131" s="1073"/>
      <c r="AP131" s="1202"/>
      <c r="AQ131" s="1203"/>
      <c r="AR131" s="1203"/>
      <c r="AS131" s="1203"/>
      <c r="AT131" s="1204"/>
      <c r="AU131" s="284"/>
      <c r="AV131" s="284"/>
      <c r="AW131" s="284"/>
      <c r="AX131" s="1174" t="s">
        <v>493</v>
      </c>
      <c r="AY131" s="1125"/>
      <c r="AZ131" s="1125"/>
      <c r="BA131" s="1125"/>
      <c r="BB131" s="1125"/>
      <c r="BC131" s="1125"/>
      <c r="BD131" s="1125"/>
      <c r="BE131" s="1126"/>
      <c r="BF131" s="1175">
        <v>44</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1" t="s">
        <v>494</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495</v>
      </c>
      <c r="W132" s="1185"/>
      <c r="X132" s="1185"/>
      <c r="Y132" s="1185"/>
      <c r="Z132" s="1186"/>
      <c r="AA132" s="1187">
        <v>6.1805383760000003</v>
      </c>
      <c r="AB132" s="1188"/>
      <c r="AC132" s="1188"/>
      <c r="AD132" s="1188"/>
      <c r="AE132" s="1189"/>
      <c r="AF132" s="1190">
        <v>6.1003354600000002</v>
      </c>
      <c r="AG132" s="1188"/>
      <c r="AH132" s="1188"/>
      <c r="AI132" s="1188"/>
      <c r="AJ132" s="1189"/>
      <c r="AK132" s="1190">
        <v>6.697432955</v>
      </c>
      <c r="AL132" s="1188"/>
      <c r="AM132" s="1188"/>
      <c r="AN132" s="1188"/>
      <c r="AO132" s="1189"/>
      <c r="AP132" s="1087"/>
      <c r="AQ132" s="1088"/>
      <c r="AR132" s="1088"/>
      <c r="AS132" s="1088"/>
      <c r="AT132" s="119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496</v>
      </c>
      <c r="W133" s="1168"/>
      <c r="X133" s="1168"/>
      <c r="Y133" s="1168"/>
      <c r="Z133" s="1169"/>
      <c r="AA133" s="1170">
        <v>4.7</v>
      </c>
      <c r="AB133" s="1171"/>
      <c r="AC133" s="1171"/>
      <c r="AD133" s="1171"/>
      <c r="AE133" s="1172"/>
      <c r="AF133" s="1170">
        <v>5.7</v>
      </c>
      <c r="AG133" s="1171"/>
      <c r="AH133" s="1171"/>
      <c r="AI133" s="1171"/>
      <c r="AJ133" s="1172"/>
      <c r="AK133" s="1170">
        <v>6.3</v>
      </c>
      <c r="AL133" s="1171"/>
      <c r="AM133" s="1171"/>
      <c r="AN133" s="1171"/>
      <c r="AO133" s="1172"/>
      <c r="AP133" s="1117"/>
      <c r="AQ133" s="1118"/>
      <c r="AR133" s="1118"/>
      <c r="AS133" s="1118"/>
      <c r="AT133" s="117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4RKvHWsaH4TYiUy7k6ZsYWTZstFJaTkFNDUnamo53FxfVdjnc+30f3fhGDjIXffoZNr21b3OlK4pwU5R9O4Sfg==" saltValue="p2eMCWjftJ/ZsfRXHo9q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0jVcClxsGzQ/tjIFnDKl8O0IDVAnWWQC+Y25UPci05YoRiWFMebMzEMZ1r0sgdywFv5iG5QmE37clBCOxvY+A==" saltValue="YzQ94Kd+oO7N0SgvEjzIP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PeHFkfQ96BlVSQ3fZEolV0YPdltgr8j+1mJa+AzoArDHRPLFA7A5S22CZT3Y3ty41nqLU48wUmnPvO2gXs6+g==" saltValue="SI+2ZjbyE/MXPoaKwNI49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8"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9"/>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0" t="s">
        <v>505</v>
      </c>
      <c r="AL9" s="1211"/>
      <c r="AM9" s="1211"/>
      <c r="AN9" s="1212"/>
      <c r="AO9" s="312">
        <v>1889139</v>
      </c>
      <c r="AP9" s="312">
        <v>62752</v>
      </c>
      <c r="AQ9" s="313">
        <v>56489</v>
      </c>
      <c r="AR9" s="314">
        <v>11.1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0" t="s">
        <v>506</v>
      </c>
      <c r="AL10" s="1211"/>
      <c r="AM10" s="1211"/>
      <c r="AN10" s="1212"/>
      <c r="AO10" s="315">
        <v>119285</v>
      </c>
      <c r="AP10" s="315">
        <v>3962</v>
      </c>
      <c r="AQ10" s="316">
        <v>5759</v>
      </c>
      <c r="AR10" s="317">
        <v>-31.2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0" t="s">
        <v>507</v>
      </c>
      <c r="AL11" s="1211"/>
      <c r="AM11" s="1211"/>
      <c r="AN11" s="1212"/>
      <c r="AO11" s="315">
        <v>402774</v>
      </c>
      <c r="AP11" s="315">
        <v>13379</v>
      </c>
      <c r="AQ11" s="316">
        <v>8418</v>
      </c>
      <c r="AR11" s="317">
        <v>58.9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0" t="s">
        <v>508</v>
      </c>
      <c r="AL12" s="1211"/>
      <c r="AM12" s="1211"/>
      <c r="AN12" s="1212"/>
      <c r="AO12" s="315" t="s">
        <v>509</v>
      </c>
      <c r="AP12" s="315" t="s">
        <v>509</v>
      </c>
      <c r="AQ12" s="316">
        <v>199</v>
      </c>
      <c r="AR12" s="317" t="s">
        <v>509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0" t="s">
        <v>510</v>
      </c>
      <c r="AL13" s="1211"/>
      <c r="AM13" s="1211"/>
      <c r="AN13" s="1212"/>
      <c r="AO13" s="315" t="s">
        <v>509</v>
      </c>
      <c r="AP13" s="315" t="s">
        <v>509</v>
      </c>
      <c r="AQ13" s="316">
        <v>11</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0" t="s">
        <v>511</v>
      </c>
      <c r="AL14" s="1211"/>
      <c r="AM14" s="1211"/>
      <c r="AN14" s="1212"/>
      <c r="AO14" s="315">
        <v>110391</v>
      </c>
      <c r="AP14" s="315">
        <v>3667</v>
      </c>
      <c r="AQ14" s="316">
        <v>2749</v>
      </c>
      <c r="AR14" s="317">
        <v>33.4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0" t="s">
        <v>512</v>
      </c>
      <c r="AL15" s="1211"/>
      <c r="AM15" s="1211"/>
      <c r="AN15" s="1212"/>
      <c r="AO15" s="315">
        <v>27375</v>
      </c>
      <c r="AP15" s="315">
        <v>909</v>
      </c>
      <c r="AQ15" s="316">
        <v>1213</v>
      </c>
      <c r="AR15" s="317">
        <v>-25.1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3" t="s">
        <v>513</v>
      </c>
      <c r="AL16" s="1214"/>
      <c r="AM16" s="1214"/>
      <c r="AN16" s="1215"/>
      <c r="AO16" s="315">
        <v>-189653</v>
      </c>
      <c r="AP16" s="315">
        <v>-6300</v>
      </c>
      <c r="AQ16" s="316">
        <v>-4842</v>
      </c>
      <c r="AR16" s="317">
        <v>30.1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3" t="s">
        <v>185</v>
      </c>
      <c r="AL17" s="1214"/>
      <c r="AM17" s="1214"/>
      <c r="AN17" s="1215"/>
      <c r="AO17" s="315">
        <v>2359311</v>
      </c>
      <c r="AP17" s="315">
        <v>78369</v>
      </c>
      <c r="AQ17" s="316">
        <v>69997</v>
      </c>
      <c r="AR17" s="317">
        <v>12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5" t="s">
        <v>518</v>
      </c>
      <c r="AL21" s="1206"/>
      <c r="AM21" s="1206"/>
      <c r="AN21" s="1207"/>
      <c r="AO21" s="327">
        <v>7.41</v>
      </c>
      <c r="AP21" s="328">
        <v>6.51</v>
      </c>
      <c r="AQ21" s="329">
        <v>0.9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5" t="s">
        <v>519</v>
      </c>
      <c r="AL22" s="1206"/>
      <c r="AM22" s="1206"/>
      <c r="AN22" s="1207"/>
      <c r="AO22" s="332">
        <v>101.1</v>
      </c>
      <c r="AP22" s="333">
        <v>97.2</v>
      </c>
      <c r="AQ22" s="334">
        <v>3.9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8"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9"/>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523</v>
      </c>
      <c r="AL32" s="1222"/>
      <c r="AM32" s="1222"/>
      <c r="AN32" s="1223"/>
      <c r="AO32" s="342">
        <v>974968</v>
      </c>
      <c r="AP32" s="342">
        <v>32386</v>
      </c>
      <c r="AQ32" s="343">
        <v>31531</v>
      </c>
      <c r="AR32" s="344">
        <v>2.7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524</v>
      </c>
      <c r="AL33" s="1222"/>
      <c r="AM33" s="1222"/>
      <c r="AN33" s="1223"/>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525</v>
      </c>
      <c r="AL34" s="1222"/>
      <c r="AM34" s="1222"/>
      <c r="AN34" s="1223"/>
      <c r="AO34" s="342" t="s">
        <v>509</v>
      </c>
      <c r="AP34" s="342" t="s">
        <v>509</v>
      </c>
      <c r="AQ34" s="343" t="s">
        <v>509</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526</v>
      </c>
      <c r="AL35" s="1222"/>
      <c r="AM35" s="1222"/>
      <c r="AN35" s="1223"/>
      <c r="AO35" s="342">
        <v>198241</v>
      </c>
      <c r="AP35" s="342">
        <v>6585</v>
      </c>
      <c r="AQ35" s="343">
        <v>9647</v>
      </c>
      <c r="AR35" s="344">
        <v>-31.7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527</v>
      </c>
      <c r="AL36" s="1222"/>
      <c r="AM36" s="1222"/>
      <c r="AN36" s="1223"/>
      <c r="AO36" s="342">
        <v>34516</v>
      </c>
      <c r="AP36" s="342">
        <v>1147</v>
      </c>
      <c r="AQ36" s="343">
        <v>2316</v>
      </c>
      <c r="AR36" s="344">
        <v>-50.5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528</v>
      </c>
      <c r="AL37" s="1222"/>
      <c r="AM37" s="1222"/>
      <c r="AN37" s="1223"/>
      <c r="AO37" s="342" t="s">
        <v>509</v>
      </c>
      <c r="AP37" s="342" t="s">
        <v>509</v>
      </c>
      <c r="AQ37" s="343">
        <v>1006</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529</v>
      </c>
      <c r="AL38" s="1225"/>
      <c r="AM38" s="1225"/>
      <c r="AN38" s="1226"/>
      <c r="AO38" s="345" t="s">
        <v>509</v>
      </c>
      <c r="AP38" s="345" t="s">
        <v>509</v>
      </c>
      <c r="AQ38" s="346">
        <v>1</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530</v>
      </c>
      <c r="AL39" s="1225"/>
      <c r="AM39" s="1225"/>
      <c r="AN39" s="1226"/>
      <c r="AO39" s="342">
        <v>-127160</v>
      </c>
      <c r="AP39" s="342">
        <v>-4224</v>
      </c>
      <c r="AQ39" s="343">
        <v>-3160</v>
      </c>
      <c r="AR39" s="344">
        <v>33.700000000000003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531</v>
      </c>
      <c r="AL40" s="1222"/>
      <c r="AM40" s="1222"/>
      <c r="AN40" s="1223"/>
      <c r="AO40" s="342">
        <v>-700686</v>
      </c>
      <c r="AP40" s="342">
        <v>-23275</v>
      </c>
      <c r="AQ40" s="343">
        <v>-28415</v>
      </c>
      <c r="AR40" s="344">
        <v>-18.100000000000001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298</v>
      </c>
      <c r="AL41" s="1228"/>
      <c r="AM41" s="1228"/>
      <c r="AN41" s="1229"/>
      <c r="AO41" s="342">
        <v>379879</v>
      </c>
      <c r="AP41" s="342">
        <v>12618</v>
      </c>
      <c r="AQ41" s="343">
        <v>12925</v>
      </c>
      <c r="AR41" s="344">
        <v>-2.4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6" t="s">
        <v>500</v>
      </c>
      <c r="AN49" s="1218" t="s">
        <v>535</v>
      </c>
      <c r="AO49" s="1219"/>
      <c r="AP49" s="1219"/>
      <c r="AQ49" s="1219"/>
      <c r="AR49" s="122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7"/>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2269990</v>
      </c>
      <c r="AN51" s="364">
        <v>70457</v>
      </c>
      <c r="AO51" s="365">
        <v>77.599999999999994</v>
      </c>
      <c r="AP51" s="366">
        <v>53292</v>
      </c>
      <c r="AQ51" s="367">
        <v>0</v>
      </c>
      <c r="AR51" s="368">
        <v>77.599999999999994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1152617</v>
      </c>
      <c r="AN52" s="372">
        <v>35776</v>
      </c>
      <c r="AO52" s="373">
        <v>75.599999999999994</v>
      </c>
      <c r="AP52" s="374">
        <v>28900</v>
      </c>
      <c r="AQ52" s="375">
        <v>18.899999999999999</v>
      </c>
      <c r="AR52" s="376">
        <v>56.7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677108</v>
      </c>
      <c r="AN53" s="364">
        <v>21415</v>
      </c>
      <c r="AO53" s="365">
        <v>-69.599999999999994</v>
      </c>
      <c r="AP53" s="366">
        <v>49919</v>
      </c>
      <c r="AQ53" s="367">
        <v>-6.3</v>
      </c>
      <c r="AR53" s="368">
        <v>-63.3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337193</v>
      </c>
      <c r="AN54" s="372">
        <v>10665</v>
      </c>
      <c r="AO54" s="373">
        <v>-70.2</v>
      </c>
      <c r="AP54" s="374">
        <v>26398</v>
      </c>
      <c r="AQ54" s="375">
        <v>-8.6999999999999993</v>
      </c>
      <c r="AR54" s="376">
        <v>-61.5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507570</v>
      </c>
      <c r="AN55" s="364">
        <v>16269</v>
      </c>
      <c r="AO55" s="365">
        <v>-24</v>
      </c>
      <c r="AP55" s="366">
        <v>47738</v>
      </c>
      <c r="AQ55" s="367">
        <v>-4.4000000000000004</v>
      </c>
      <c r="AR55" s="368">
        <v>-19.600000000000001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182920</v>
      </c>
      <c r="AN56" s="372">
        <v>5863</v>
      </c>
      <c r="AO56" s="373">
        <v>-45</v>
      </c>
      <c r="AP56" s="374">
        <v>24937</v>
      </c>
      <c r="AQ56" s="375">
        <v>-5.5</v>
      </c>
      <c r="AR56" s="376">
        <v>-39.5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793079</v>
      </c>
      <c r="AN57" s="364">
        <v>25902</v>
      </c>
      <c r="AO57" s="365">
        <v>59.2</v>
      </c>
      <c r="AP57" s="366">
        <v>52191</v>
      </c>
      <c r="AQ57" s="367">
        <v>9.3000000000000007</v>
      </c>
      <c r="AR57" s="368">
        <v>49.9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295470</v>
      </c>
      <c r="AN58" s="372">
        <v>9650</v>
      </c>
      <c r="AO58" s="373">
        <v>64.599999999999994</v>
      </c>
      <c r="AP58" s="374">
        <v>24843</v>
      </c>
      <c r="AQ58" s="375">
        <v>-0.4</v>
      </c>
      <c r="AR58" s="376">
        <v>65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511342</v>
      </c>
      <c r="AN59" s="364">
        <v>16985</v>
      </c>
      <c r="AO59" s="365">
        <v>-34.4</v>
      </c>
      <c r="AP59" s="366">
        <v>47387</v>
      </c>
      <c r="AQ59" s="367">
        <v>-9.1999999999999993</v>
      </c>
      <c r="AR59" s="368">
        <v>-25.2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241626</v>
      </c>
      <c r="AN60" s="372">
        <v>8026</v>
      </c>
      <c r="AO60" s="373">
        <v>-16.8</v>
      </c>
      <c r="AP60" s="374">
        <v>24928</v>
      </c>
      <c r="AQ60" s="375">
        <v>0.3</v>
      </c>
      <c r="AR60" s="376">
        <v>-17.100000000000001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951818</v>
      </c>
      <c r="AN61" s="379">
        <v>30206</v>
      </c>
      <c r="AO61" s="380">
        <v>1.8</v>
      </c>
      <c r="AP61" s="381">
        <v>50105</v>
      </c>
      <c r="AQ61" s="382">
        <v>-2.1</v>
      </c>
      <c r="AR61" s="368">
        <v>3.9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441965</v>
      </c>
      <c r="AN62" s="372">
        <v>13996</v>
      </c>
      <c r="AO62" s="373">
        <v>1.6</v>
      </c>
      <c r="AP62" s="374">
        <v>26001</v>
      </c>
      <c r="AQ62" s="375">
        <v>0.9</v>
      </c>
      <c r="AR62" s="376">
        <v>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Z81QrZwUTfZ9ZPU9WOFtDC2HBE47w3YYlvIYHsrOIyhnk6GqOFc3cSYA8pA9ByJMaYWewgfJg9q8j5QOolPsg==" saltValue="4bP8+XhAXLR7l0alo8/j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GvKK3oBiTunm8ET3znQbM62RXhzpCQ5wCyaXc83971qpz0rLAOfGrOK3jWDP48aiGCGkC9JrLQh+vVKMkTThA==" saltValue="5BV2gR7vnZ8jMGoYvMfjI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seRrU+Z7QeohzXGS7Xz8CXtnQC+ppy3A+7cRt9G28WXZoi33dW21zIBWKL4fCtAJTvzhGuwSdC8QlQEwhCYVA==" saltValue="YHN4Tj60GoWIhCX/D3Kcj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0" t="s">
        <v>3</v>
      </c>
      <c r="D47" s="1230"/>
      <c r="E47" s="1231"/>
      <c r="F47" s="11">
        <v>8.23</v>
      </c>
      <c r="G47" s="12">
        <v>9.52</v>
      </c>
      <c r="H47" s="12">
        <v>9.02</v>
      </c>
      <c r="I47" s="12">
        <v>12.89</v>
      </c>
      <c r="J47" s="13">
        <v>13.25</v>
      </c>
    </row>
    <row r="48" spans="2:10" ht="57.75" customHeight="1">
      <c r="B48" s="14"/>
      <c r="C48" s="1232" t="s">
        <v>4</v>
      </c>
      <c r="D48" s="1232"/>
      <c r="E48" s="1233"/>
      <c r="F48" s="15">
        <v>6.25</v>
      </c>
      <c r="G48" s="16">
        <v>4.72</v>
      </c>
      <c r="H48" s="16">
        <v>5.16</v>
      </c>
      <c r="I48" s="16">
        <v>3.66</v>
      </c>
      <c r="J48" s="17">
        <v>3.41</v>
      </c>
    </row>
    <row r="49" spans="2:10" ht="57.75" customHeight="1" thickBot="1">
      <c r="B49" s="18"/>
      <c r="C49" s="1234" t="s">
        <v>5</v>
      </c>
      <c r="D49" s="1234"/>
      <c r="E49" s="1235"/>
      <c r="F49" s="19" t="s">
        <v>556</v>
      </c>
      <c r="G49" s="20" t="s">
        <v>557</v>
      </c>
      <c r="H49" s="20" t="s">
        <v>558</v>
      </c>
      <c r="I49" s="20" t="s">
        <v>559</v>
      </c>
      <c r="J49" s="21" t="s">
        <v>560</v>
      </c>
    </row>
    <row r="50" spans="2:10" ht="13.5" customHeight="1"/>
    <row r="51" spans="2:10" ht="13.5" hidden="1" customHeight="1"/>
    <row r="52" spans="2:10" ht="13.5" hidden="1" customHeight="1"/>
    <row r="53" spans="2:10" ht="13.5" hidden="1" customHeight="1"/>
  </sheetData>
  <sheetProtection algorithmName="SHA-512" hashValue="H2hvnMtMcF38mnu1KxA1p8yme5CUxl/6P41OJlHSL0FtlV63dPgHmg41VtLWNSD6ID3z45C7cQ3uvczXKi8+Kw==" saltValue="wwlNgWkvao0BvC/xIGTjp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2020-09-28T01:23:30Z</cp:lastPrinted>
  <dcterms:created xsi:type="dcterms:W3CDTF">2020-02-10T03:07:28Z</dcterms:created>
  <dcterms:modified xsi:type="dcterms:W3CDTF">2020-09-28T01:23:41Z</dcterms:modified>
  <cp:category/>
</cp:coreProperties>
</file>