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あ\"/>
    </mc:Choice>
  </mc:AlternateContent>
  <xr:revisionPtr revIDLastSave="0" documentId="13_ncr:1_{C4B0133B-A495-404B-9A38-4D5FBF129A7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W40" i="10" s="1"/>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CO35" i="10"/>
  <c r="BY35" i="10"/>
  <c r="BE35" i="10"/>
  <c r="AM35" i="10"/>
  <c r="W35" i="10"/>
  <c r="E35" i="10"/>
  <c r="DG34" i="10"/>
  <c r="CQ34" i="10"/>
  <c r="CO34" i="10" s="1"/>
  <c r="BY34" i="10"/>
  <c r="BG34" i="10"/>
  <c r="AO34" i="10"/>
  <c r="W34" i="10"/>
  <c r="U34" i="10" s="1"/>
  <c r="U35" i="10" s="1"/>
  <c r="E34" i="10"/>
  <c r="C34" i="10" s="1"/>
  <c r="C35" i="10" s="1"/>
  <c r="U36" i="10" l="1"/>
  <c r="AM34" i="10" s="1"/>
  <c r="BE34" i="10" l="1"/>
  <c r="BW34" i="10"/>
  <c r="BW35" i="10" s="1"/>
  <c r="BW36" i="10" s="1"/>
  <c r="BW37" i="10" s="1"/>
  <c r="BW38" i="10" s="1"/>
  <c r="BW39" i="10" s="1"/>
</calcChain>
</file>

<file path=xl/sharedStrings.xml><?xml version="1.0" encoding="utf-8"?>
<sst xmlns="http://schemas.openxmlformats.org/spreadsheetml/2006/main" count="1129" uniqueCount="595">
  <si>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</si>
  <si>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</si>
  <si>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</si>
  <si>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</si>
  <si>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</si>
  <si>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</si>
  <si>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</si>
  <si>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</si>
  <si>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</si>
  <si>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</si>
  <si>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</si>
  <si>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</si>
  <si>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</si>
  <si>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</si>
  <si>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</si>
  <si>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</si>
  <si>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</si>
  <si>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</si>
  <si>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</si>
  <si>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</si>
  <si>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</si>
  <si>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</si>
  <si>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</si>
  <si>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</si>
  <si>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</si>
  <si>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</si>
  <si>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</si>
  <si>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</si>
  <si>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</si>
  <si>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</si>
  <si>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</si>
  <si>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</si>
  <si>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</si>
  <si>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</si>
  <si>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</si>
  <si>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</si>
  <si>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</si>
  <si>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</si>
  <si>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</si>
  <si>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</si>
  <si>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</si>
  <si>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</si>
  <si>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</si>
  <si>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</si>
  <si>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</si>
  <si>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</si>
  <si>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</si>
  <si>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</si>
  <si>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</si>
  <si>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</si>
  <si>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</si>
  <si>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</si>
  <si>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</si>
  <si>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</si>
  <si>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</si>
  <si>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</si>
  <si>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</si>
  <si>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</si>
  <si>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</si>
  <si>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</si>
  <si>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</si>
  <si>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</si>
  <si>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</si>
  <si>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</si>
  <si>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</si>
  <si>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</si>
  <si>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</si>
  <si>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</si>
  <si>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</si>
  <si>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</si>
  <si>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</si>
  <si>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</si>
  <si>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</si>
  <si>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</si>
  <si>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</si>
  <si>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</si>
  <si>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</si>
  <si>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</si>
  <si>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</si>
  <si>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</si>
  <si>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</si>
  <si>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</si>
  <si>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</si>
  <si>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</si>
  <si>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</si>
  <si>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</si>
  <si>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</si>
  <si>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</si>
  <si>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</si>
  <si>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</si>
  <si>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</si>
  <si>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</si>
  <si>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</si>
  <si>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</si>
  <si>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</si>
  <si>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</si>
  <si>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</si>
  <si>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</si>
  <si>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伊奈町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</si>
  <si>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</si>
  <si>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</si>
  <si>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</si>
  <si>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</si>
  <si>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</si>
  <si>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</si>
  <si>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</si>
  <si>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</si>
  <si>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</si>
  <si>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</si>
  <si>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</si>
  <si>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</si>
  <si>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</si>
  <si>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</si>
  <si>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</si>
  <si>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</si>
  <si>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</si>
  <si>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</si>
  <si>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</si>
  <si>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</si>
  <si>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</si>
  <si>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</si>
  <si>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</si>
  <si>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</si>
  <si>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</si>
  <si>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</si>
  <si>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</si>
  <si>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</si>
  <si>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</si>
  <si>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</si>
  <si>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</si>
  <si>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</si>
  <si>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</si>
  <si>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</si>
  <si>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</si>
  <si>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</si>
  <si>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</si>
  <si>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</si>
  <si>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</si>
  <si>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</si>
  <si>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</si>
  <si>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</si>
  <si>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</si>
  <si>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</si>
  <si>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</si>
  <si>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</si>
  <si>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</si>
  <si>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</si>
  <si>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</si>
  <si>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</si>
  <si>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</si>
  <si>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</si>
  <si>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</si>
  <si>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</si>
  <si>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</si>
  <si>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</si>
  <si>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</si>
  <si>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</si>
  <si>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</si>
  <si>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</si>
  <si>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</si>
  <si>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</si>
  <si>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</si>
  <si>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</si>
  <si>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</si>
  <si>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</si>
  <si>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</si>
  <si>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</si>
  <si>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</si>
  <si>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</si>
  <si>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</si>
  <si>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</si>
  <si>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</si>
  <si>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</si>
  <si>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</si>
  <si>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</si>
  <si>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</si>
  <si>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</si>
  <si>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</si>
  <si>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</si>
  <si>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</si>
  <si>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</si>
  <si>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</si>
  <si>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</si>
  <si>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</si>
  <si>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</si>
  <si>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</si>
  <si>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</si>
  <si>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</si>
  <si>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</si>
  <si>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</si>
  <si>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</si>
  <si>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</si>
  <si>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</si>
  <si>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</si>
  <si>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</si>
  <si>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</si>
  <si>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</si>
  <si>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</si>
  <si>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</si>
  <si>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</si>
  <si>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</si>
  <si>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</si>
  <si>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</si>
  <si>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</si>
  <si>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</si>
  <si>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</si>
  <si>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</si>
  <si>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</si>
  <si>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</si>
  <si>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</si>
  <si>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埼玉県伊奈町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</si>
  <si>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</si>
  <si>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</si>
  <si>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</si>
  <si>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</si>
  <si>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</si>
  <si>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</si>
  <si>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</si>
  <si>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</si>
  <si>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</si>
  <si>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</si>
  <si>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</si>
  <si>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</si>
  <si>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</si>
  <si>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</si>
  <si>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</si>
  <si>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</si>
  <si>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</si>
  <si>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</si>
  <si>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</si>
  <si>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</si>
  <si>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</si>
  <si>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</si>
  <si>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</si>
  <si>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</si>
  <si>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</si>
  <si>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</si>
  <si>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</si>
  <si>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</si>
  <si>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</si>
  <si>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</si>
  <si>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</si>
  <si>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</si>
  <si>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</si>
  <si>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</si>
  <si>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</si>
  <si>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</si>
  <si>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</si>
  <si>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</si>
  <si>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</si>
  <si>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</si>
  <si>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</si>
  <si>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</si>
  <si>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</si>
  <si>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</si>
  <si>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</si>
  <si>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</si>
  <si>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</si>
  <si>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</si>
  <si>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</si>
  <si>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</si>
  <si>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</si>
  <si>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</si>
  <si>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</si>
  <si>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</si>
  <si>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</si>
  <si>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</si>
  <si>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</si>
  <si>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</si>
  <si>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</si>
  <si>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</si>
  <si>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</si>
  <si>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</si>
  <si>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</si>
  <si>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</si>
  <si>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</si>
  <si>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</si>
  <si>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</si>
  <si>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</si>
  <si>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</si>
  <si>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</si>
  <si>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</si>
  <si>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</si>
  <si>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</si>
  <si>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</si>
  <si>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</si>
  <si>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</si>
  <si>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</si>
  <si>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</si>
  <si>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</si>
  <si>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</si>
  <si>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</si>
  <si>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</si>
  <si>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</si>
  <si>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</si>
  <si>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</si>
  <si>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</si>
  <si>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</si>
  <si>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</si>
  <si>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</si>
  <si>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</si>
  <si>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</si>
  <si>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</si>
  <si>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</si>
  <si>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</si>
  <si>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</si>
  <si>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</si>
  <si>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</si>
  <si>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</si>
  <si>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</si>
  <si>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</si>
  <si>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</si>
  <si>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</si>
  <si>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</si>
  <si>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</si>
  <si>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</si>
  <si>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</si>
  <si>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</si>
  <si>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</si>
  <si>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</si>
  <si>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</si>
  <si>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</si>
  <si>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</si>
  <si>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</si>
  <si>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</si>
  <si>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</si>
  <si>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</si>
  <si>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</si>
  <si>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</si>
  <si>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</si>
  <si>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</si>
  <si>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</si>
  <si>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</si>
  <si>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</si>
  <si>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</si>
  <si>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</si>
  <si>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</si>
  <si>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</si>
  <si>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</si>
  <si>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</si>
  <si>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</si>
  <si>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</si>
  <si>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</si>
  <si>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</si>
  <si>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</si>
  <si>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</si>
  <si>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</si>
  <si>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</si>
  <si>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</si>
  <si>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</si>
  <si>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</si>
  <si>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</si>
  <si>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</si>
  <si>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</si>
  <si>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</si>
  <si>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</si>
  <si>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</si>
  <si>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</si>
  <si>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</si>
  <si>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</si>
  <si>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埼玉県伊奈町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</si>
  <si>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</si>
  <si>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</si>
  <si>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</si>
  <si>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</si>
  <si>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</si>
  <si>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</si>
  <si>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</si>
  <si>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</si>
  <si>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</si>
  <si>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</si>
  <si>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</si>
  <si>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</si>
  <si>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</si>
  <si>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</si>
  <si>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</si>
  <si>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</si>
  <si>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</si>
  <si>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</si>
  <si>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</si>
  <si>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</si>
  <si>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中部特定土地区画整理事業特別会計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</si>
  <si>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</si>
  <si>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</si>
  <si>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</si>
  <si>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</si>
  <si>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</si>
  <si>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</si>
  <si>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</si>
  <si>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</si>
  <si>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</si>
  <si>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</si>
  <si>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</si>
  <si>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</si>
  <si>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</si>
  <si>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</si>
  <si>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</si>
  <si>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</si>
  <si>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</si>
  <si>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</si>
  <si>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</si>
  <si>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</si>
  <si>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</si>
  <si>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</si>
  <si>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</si>
  <si>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</si>
  <si>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</si>
  <si>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</si>
  <si>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</si>
  <si>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</si>
  <si>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</si>
  <si>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</si>
  <si>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</si>
  <si>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</si>
  <si>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</si>
  <si>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</si>
  <si>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</si>
  <si>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</si>
  <si>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</si>
  <si>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</si>
  <si>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</si>
  <si>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</si>
  <si>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</si>
  <si>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</si>
  <si>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</si>
  <si>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</si>
  <si>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</si>
  <si>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</si>
  <si>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</si>
  <si>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</si>
  <si>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</si>
  <si>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</si>
  <si>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</si>
  <si>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</si>
  <si>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</si>
  <si>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</si>
  <si>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</si>
  <si>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</si>
  <si>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</si>
  <si>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</si>
  <si>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</si>
  <si>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</si>
  <si>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</si>
  <si>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</si>
  <si>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</si>
  <si>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</si>
  <si>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</si>
  <si>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</si>
  <si>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</si>
  <si>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</si>
  <si>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</si>
  <si>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</si>
  <si>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</si>
  <si>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</si>
  <si>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</si>
  <si>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</si>
  <si>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</si>
  <si>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</si>
  <si>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</si>
  <si>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</si>
  <si>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</si>
  <si>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</si>
  <si>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</si>
  <si>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</si>
  <si>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</si>
  <si>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</si>
  <si>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</si>
  <si>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</si>
  <si>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</si>
  <si>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</si>
  <si>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</si>
  <si>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</si>
  <si>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</si>
  <si>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</si>
  <si>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</si>
  <si>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</si>
  <si>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</si>
  <si>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</si>
  <si>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</si>
  <si>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</si>
  <si>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</si>
  <si>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</si>
  <si>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</si>
  <si>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</si>
  <si>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</si>
  <si>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</si>
  <si>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</si>
  <si>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</si>
  <si>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</si>
  <si>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</si>
  <si>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</si>
  <si>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</si>
  <si>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</si>
  <si>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</si>
  <si>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</si>
  <si>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</si>
  <si>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</si>
  <si>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</si>
  <si>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</si>
  <si>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</si>
  <si>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</si>
  <si>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</si>
  <si>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</si>
  <si>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</si>
  <si>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</si>
  <si>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</si>
  <si>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</si>
  <si>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</si>
  <si>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</si>
  <si>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</si>
  <si>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</si>
  <si>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</si>
  <si>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</si>
  <si>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</si>
  <si>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</si>
  <si>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</si>
  <si>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</si>
  <si>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</si>
  <si>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</si>
  <si>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</si>
  <si>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</si>
  <si>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</si>
  <si>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</si>
  <si>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</si>
  <si>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</si>
  <si>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</si>
  <si>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</si>
  <si>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</si>
  <si>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</si>
  <si>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</si>
  <si>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</si>
  <si>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</si>
  <si>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</si>
  <si>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</si>
  <si>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</si>
  <si>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</si>
  <si>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</si>
  <si>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</si>
  <si>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</si>
  <si>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</si>
  <si>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</si>
  <si>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</si>
  <si>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</si>
  <si>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</si>
  <si>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</si>
  <si>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</si>
  <si>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</si>
  <si>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</si>
  <si>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4.67</t>
  </si>
  <si>
    <t>▲ 1.25</t>
  </si>
  <si>
    <t>水道事業会計</t>
  </si>
  <si>
    <t>一般会計</t>
  </si>
  <si>
    <t>国民健康保険事業特別会計</t>
  </si>
  <si>
    <t>介護保険事業特別会計</t>
  </si>
  <si>
    <t>中部特定土地区画整理事業特別会計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</si>
  <si>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</si>
  <si>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</si>
  <si>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</si>
  <si>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</si>
  <si>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</si>
  <si>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</si>
  <si>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</si>
  <si>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</si>
  <si>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</si>
  <si>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</si>
  <si>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</si>
  <si>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</si>
  <si>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</si>
  <si>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上尾、桶川、伊奈衛生組合</t>
    <rPh sb="0" eb="2">
      <t>アゲオ</t>
    </rPh>
    <rPh sb="3" eb="5">
      <t>オケガワ</t>
    </rPh>
    <rPh sb="6" eb="8">
      <t>イナ</t>
    </rPh>
    <rPh sb="8" eb="10">
      <t>エイセイ</t>
    </rPh>
    <rPh sb="10" eb="12">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</si>
  <si>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</si>
  <si>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</si>
  <si>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</si>
  <si>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</si>
  <si>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</si>
  <si>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</si>
  <si>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</si>
  <si>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</si>
  <si>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</si>
  <si>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ふるさと寄附基金</t>
    <rPh sb="4" eb="6">
      <t>キフ</t>
    </rPh>
    <rPh sb="6" eb="8">
      <t>キキン</t>
    </rPh>
    <phoneticPr fontId="2"/>
  </si>
  <si>
    <t>緑の基金</t>
    <rPh sb="0" eb="1">
      <t>ミドリ</t>
    </rPh>
    <rPh sb="2" eb="4">
      <t>キキン</t>
    </rPh>
    <phoneticPr fontId="2"/>
  </si>
  <si>
    <t>地域福祉基金</t>
    <rPh sb="0" eb="2">
      <t>チイキ</t>
    </rPh>
    <rPh sb="2" eb="4">
      <t>フクシ</t>
    </rPh>
    <rPh sb="4" eb="6">
      <t>キキン</t>
    </rPh>
    <phoneticPr fontId="2"/>
  </si>
  <si>
    <t>実質公債費比率</t>
    <phoneticPr fontId="5"/>
  </si>
  <si>
    <t>将来負担比率</t>
    <phoneticPr fontId="5"/>
  </si>
  <si>
    <t>類似団体内平均値</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</si>
  <si>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</si>
  <si>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</si>
  <si>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</si>
  <si>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</si>
  <si>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　人口の増加に伴い各種施設の整備を進めてきたが、人口の伸びが徐々に落ち着き、人口の増加に対応するための施設整備はほぼ完了してきている。そのため、地方債の新規発行額が減少し、将来負担比率、実質公債費比率とも低下傾向にある。
　ただし、今後は役場庁舎の建て替えやクリーンセンターの改修をはじめとした、老朽化した施設の更新、改修等が見込まれることに加え、両比率とも類似団体平均を上回っていることから、引き続き起債の適正化を図り、両比率の低下に努める。</t>
    <rPh sb="102" eb="104">
      <t>テイカ</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</si>
  <si>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</si>
  <si>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</si>
  <si>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</si>
  <si>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人口の増加に対応するための施設整備を進めてきたが、人口の伸びが徐々に落ち着き、人口の増加に対応するための施設整備はほぼ完了してきている。そのため、地方債の新規発行額が減少し、将来負担比率は低下傾向にある。
　ただし、今後は役場庁舎の建て替えやクリーンセンターの改修をはじめとした、老朽化した施設の更新、改修等が見込まれることに加え、類似団体平均を上回っていることから、施設整備の実施にあたっては将来負担を十分考慮し、比率の低下に努める。</t>
    <rPh sb="7" eb="9">
      <t>タイオウ</t>
    </rPh>
    <rPh sb="14" eb="16">
      <t>シセツ</t>
    </rPh>
    <rPh sb="112" eb="114">
      <t>ヤクバ</t>
    </rPh>
    <rPh sb="114" eb="116">
      <t>チョウシャ</t>
    </rPh>
    <rPh sb="117" eb="118">
      <t>タ</t>
    </rPh>
    <rPh sb="119" eb="120">
      <t>カ</t>
    </rPh>
    <rPh sb="131" eb="133">
      <t>カイシュウ</t>
    </rPh>
    <rPh sb="185" eb="187">
      <t>シセツ</t>
    </rPh>
    <rPh sb="187" eb="189">
      <t>セイビ</t>
    </rPh>
    <rPh sb="190" eb="192">
      <t>ジッシ</t>
    </rPh>
    <rPh sb="198" eb="200">
      <t>ショウライ</t>
    </rPh>
    <rPh sb="200" eb="202">
      <t>フタン</t>
    </rPh>
    <rPh sb="203" eb="205">
      <t>ジュウブン</t>
    </rPh>
    <rPh sb="205" eb="207">
      <t>コウリョ</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</si>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</sst>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D16-4D08-AE95-3098CCE2E7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30003</c:v>
                </c:pt>
                <c:pt idx="1">
                  <c:v>19429</c:v>
                </c:pt>
                <c:pt idx="2">
                  <c:v>15344</c:v>
                </c:pt>
                <c:pt idx="3">
                  <c:v>9253</c:v>
                </c:pt>
                <c:pt idx="4">
                  <c:v>17096</c:v>
                </c:pt>
              </c:numCache>
            </c:numRef>
          </c:val>
          <c:smooth val="0"/>
          <c:extLst>
            <c:ext xmlns:c16="http://schemas.microsoft.com/office/drawing/2014/chart" uri="{C3380CC4-5D6E-409C-BE32-E72D297353CC}">
              <c16:uniqueId val="{00000001-BD16-4D08-AE95-3098CCE2E75E}"/>
            </c:ext>
          </c:extLst>
        </c:ser>
        <c:dLbls>
          <c:showLegendKey val="0"/>
          <c:showVal val="0"/>
          <c:showCatName val="0"/>
          <c:showSerName val="0"/>
          <c:showPercent val="0"/>
          <c:showBubbleSize val="0"/>
        </c:dLbls>
        <c:marker val="1"/>
        <c:smooth val="0"/>
        <c:axId val="323519216"/>
        <c:axId val="323519608"/>
      </c:lineChart>
      <c:catAx>
        <c:axId val="32351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19608"/>
        <c:crosses val="autoZero"/>
        <c:auto val="1"/>
        <c:lblAlgn val="ctr"/>
        <c:lblOffset val="100"/>
        <c:tickLblSkip val="1"/>
        <c:tickMarkSkip val="1"/>
        <c:noMultiLvlLbl val="0"/>
      </c:catAx>
      <c:valAx>
        <c:axId val="3235196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351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7.02</c:v>
                </c:pt>
                <c:pt idx="1">
                  <c:v>7.32</c:v>
                </c:pt>
                <c:pt idx="2">
                  <c:v>4.84</c:v>
                </c:pt>
                <c:pt idx="3">
                  <c:v>5.27</c:v>
                </c:pt>
                <c:pt idx="4">
                  <c:v>7.39</c:v>
                </c:pt>
              </c:numCache>
            </c:numRef>
          </c:val>
          <c:extLst>
            <c:ext xmlns:c16="http://schemas.microsoft.com/office/drawing/2014/chart" uri="{C3380CC4-5D6E-409C-BE32-E72D297353CC}">
              <c16:uniqueId val="{00000000-8D47-4B79-86A8-2500D7ACB6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4.29</c:v>
                </c:pt>
                <c:pt idx="1">
                  <c:v>4.22</c:v>
                </c:pt>
                <c:pt idx="2">
                  <c:v>5.26</c:v>
                </c:pt>
                <c:pt idx="3">
                  <c:v>9</c:v>
                </c:pt>
                <c:pt idx="4">
                  <c:v>10.66</c:v>
                </c:pt>
              </c:numCache>
            </c:numRef>
          </c:val>
          <c:extLst>
            <c:ext xmlns:c16="http://schemas.microsoft.com/office/drawing/2014/chart" uri="{C3380CC4-5D6E-409C-BE32-E72D297353CC}">
              <c16:uniqueId val="{00000001-8D47-4B79-86A8-2500D7ACB610}"/>
            </c:ext>
          </c:extLst>
        </c:ser>
        <c:dLbls>
          <c:showLegendKey val="0"/>
          <c:showVal val="0"/>
          <c:showCatName val="0"/>
          <c:showSerName val="0"/>
          <c:showPercent val="0"/>
          <c:showBubbleSize val="0"/>
        </c:dLbls>
        <c:gapWidth val="250"/>
        <c:overlap val="100"/>
        <c:axId val="323516864"/>
        <c:axId val="323517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-4.67</c:v>
                </c:pt>
                <c:pt idx="1">
                  <c:v>0.54</c:v>
                </c:pt>
                <c:pt idx="2">
                  <c:v>-1.25</c:v>
                </c:pt>
                <c:pt idx="3">
                  <c:v>4.25</c:v>
                </c:pt>
                <c:pt idx="4">
                  <c:v>4.05</c:v>
                </c:pt>
              </c:numCache>
            </c:numRef>
          </c:val>
          <c:smooth val="0"/>
          <c:extLst>
            <c:ext xmlns:c16="http://schemas.microsoft.com/office/drawing/2014/chart" uri="{C3380CC4-5D6E-409C-BE32-E72D297353CC}">
              <c16:uniqueId val="{00000002-8D47-4B79-86A8-2500D7ACB610}"/>
            </c:ext>
          </c:extLst>
        </c:ser>
        <c:dLbls>
          <c:showLegendKey val="0"/>
          <c:showVal val="0"/>
          <c:showCatName val="0"/>
          <c:showSerName val="0"/>
          <c:showPercent val="0"/>
          <c:showBubbleSize val="0"/>
        </c:dLbls>
        <c:marker val="1"/>
        <c:smooth val="0"/>
        <c:axId val="323516864"/>
        <c:axId val="323517648"/>
      </c:lineChart>
      <c:catAx>
        <c:axId val="3235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3517648"/>
        <c:crosses val="autoZero"/>
        <c:auto val="1"/>
        <c:lblAlgn val="ctr"/>
        <c:lblOffset val="100"/>
        <c:tickLblSkip val="1"/>
        <c:tickMarkSkip val="1"/>
        <c:noMultiLvlLbl val="0"/>
      </c:catAx>
      <c:valAx>
        <c:axId val="32351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51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436-4925-836A-4F28AB8561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36-4925-836A-4F28AB8561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436-4925-836A-4F28AB85619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3-A436-4925-836A-4F28AB85619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0.38</c:v>
                </c:pt>
                <c:pt idx="2">
                  <c:v>#N/A</c:v>
                </c:pt>
                <c:pt idx="3">
                  <c:v>0.62</c:v>
                </c:pt>
                <c:pt idx="4">
                  <c:v>#N/A</c:v>
                </c:pt>
                <c:pt idx="5">
                  <c:v>0.27</c:v>
                </c:pt>
                <c:pt idx="6">
                  <c:v>#N/A</c:v>
                </c:pt>
                <c:pt idx="7">
                  <c:v>0.28999999999999998</c:v>
                </c:pt>
                <c:pt idx="8">
                  <c:v>#N/A</c:v>
                </c:pt>
                <c:pt idx="9">
                  <c:v>0.27</c:v>
                </c:pt>
              </c:numCache>
            </c:numRef>
          </c:val>
          <c:extLst>
            <c:ext xmlns:c16="http://schemas.microsoft.com/office/drawing/2014/chart" uri="{C3380CC4-5D6E-409C-BE32-E72D297353CC}">
              <c16:uniqueId val="{00000004-A436-4925-836A-4F28AB856199}"/>
            </c:ext>
          </c:extLst>
        </c:ser>
        <c:ser>
          <c:idx val="5"/>
          <c:order val="5"/>
          <c:tx>
            <c:strRef>
              <c:f>データシート!$A$32</c:f>
              <c:strCache>
                <c:ptCount val="1"/>
                <c:pt idx="0">
                  <c:v>中部特定土地区画整理事業特別会計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0.13</c:v>
                </c:pt>
                <c:pt idx="4">
                  <c:v>#N/A</c:v>
                </c:pt>
                <c:pt idx="5">
                  <c:v>0.28000000000000003</c:v>
                </c:pt>
                <c:pt idx="6">
                  <c:v>#N/A</c:v>
                </c:pt>
                <c:pt idx="7">
                  <c:v>0.19</c:v>
                </c:pt>
                <c:pt idx="8">
                  <c:v>#N/A</c:v>
                </c:pt>
                <c:pt idx="9">
                  <c:v>0.38</c:v>
                </c:pt>
              </c:numCache>
            </c:numRef>
          </c:val>
          <c:extLst>
            <c:ext xmlns:c16="http://schemas.microsoft.com/office/drawing/2014/chart" uri="{C3380CC4-5D6E-409C-BE32-E72D297353CC}">
              <c16:uniqueId val="{00000005-A436-4925-836A-4F28AB85619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1.1000000000000001</c:v>
                </c:pt>
                <c:pt idx="4">
                  <c:v>#N/A</c:v>
                </c:pt>
                <c:pt idx="5">
                  <c:v>1</c:v>
                </c:pt>
                <c:pt idx="6">
                  <c:v>#N/A</c:v>
                </c:pt>
                <c:pt idx="7">
                  <c:v>1.05</c:v>
                </c:pt>
                <c:pt idx="8">
                  <c:v>#N/A</c:v>
                </c:pt>
                <c:pt idx="9">
                  <c:v>0.96</c:v>
                </c:pt>
              </c:numCache>
            </c:numRef>
          </c:val>
          <c:extLst>
            <c:ext xmlns:c16="http://schemas.microsoft.com/office/drawing/2014/chart" uri="{C3380CC4-5D6E-409C-BE32-E72D297353CC}">
              <c16:uniqueId val="{00000006-A436-4925-836A-4F28AB85619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4.17</c:v>
                </c:pt>
                <c:pt idx="2">
                  <c:v>#N/A</c:v>
                </c:pt>
                <c:pt idx="3">
                  <c:v>3.04</c:v>
                </c:pt>
                <c:pt idx="4">
                  <c:v>#N/A</c:v>
                </c:pt>
                <c:pt idx="5">
                  <c:v>2.9</c:v>
                </c:pt>
                <c:pt idx="6">
                  <c:v>#N/A</c:v>
                </c:pt>
                <c:pt idx="7">
                  <c:v>4.74</c:v>
                </c:pt>
                <c:pt idx="8">
                  <c:v>#N/A</c:v>
                </c:pt>
                <c:pt idx="9">
                  <c:v>2.57</c:v>
                </c:pt>
              </c:numCache>
            </c:numRef>
          </c:val>
          <c:extLst>
            <c:ext xmlns:c16="http://schemas.microsoft.com/office/drawing/2014/chart" uri="{C3380CC4-5D6E-409C-BE32-E72D297353CC}">
              <c16:uniqueId val="{00000007-A436-4925-836A-4F28AB8561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6.77</c:v>
                </c:pt>
                <c:pt idx="2">
                  <c:v>#N/A</c:v>
                </c:pt>
                <c:pt idx="3">
                  <c:v>7.14</c:v>
                </c:pt>
                <c:pt idx="4">
                  <c:v>#N/A</c:v>
                </c:pt>
                <c:pt idx="5">
                  <c:v>4.55</c:v>
                </c:pt>
                <c:pt idx="6">
                  <c:v>#N/A</c:v>
                </c:pt>
                <c:pt idx="7">
                  <c:v>5.4</c:v>
                </c:pt>
                <c:pt idx="8">
                  <c:v>#N/A</c:v>
                </c:pt>
                <c:pt idx="9">
                  <c:v>7</c:v>
                </c:pt>
              </c:numCache>
            </c:numRef>
          </c:val>
          <c:extLst>
            <c:ext xmlns:c16="http://schemas.microsoft.com/office/drawing/2014/chart" uri="{C3380CC4-5D6E-409C-BE32-E72D297353CC}">
              <c16:uniqueId val="{00000008-A436-4925-836A-4F28AB85619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29.64</c:v>
                </c:pt>
                <c:pt idx="2">
                  <c:v>#N/A</c:v>
                </c:pt>
                <c:pt idx="3">
                  <c:v>25.92</c:v>
                </c:pt>
                <c:pt idx="4">
                  <c:v>#N/A</c:v>
                </c:pt>
                <c:pt idx="5">
                  <c:v>23.69</c:v>
                </c:pt>
                <c:pt idx="6">
                  <c:v>#N/A</c:v>
                </c:pt>
                <c:pt idx="7">
                  <c:v>21.25</c:v>
                </c:pt>
                <c:pt idx="8">
                  <c:v>#N/A</c:v>
                </c:pt>
                <c:pt idx="9">
                  <c:v>21.88</c:v>
                </c:pt>
              </c:numCache>
            </c:numRef>
          </c:val>
          <c:extLst>
            <c:ext xmlns:c16="http://schemas.microsoft.com/office/drawing/2014/chart" uri="{C3380CC4-5D6E-409C-BE32-E72D297353CC}">
              <c16:uniqueId val="{00000009-A436-4925-836A-4F28AB856199}"/>
            </c:ext>
          </c:extLst>
        </c:ser>
        <c:dLbls>
          <c:showLegendKey val="0"/>
          <c:showVal val="0"/>
          <c:showCatName val="0"/>
          <c:showSerName val="0"/>
          <c:showPercent val="0"/>
          <c:showBubbleSize val="0"/>
        </c:dLbls>
        <c:gapWidth val="150"/>
        <c:overlap val="100"/>
        <c:axId val="323518040"/>
        <c:axId val="345625792"/>
      </c:barChart>
      <c:catAx>
        <c:axId val="323518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625792"/>
        <c:crosses val="autoZero"/>
        <c:auto val="1"/>
        <c:lblAlgn val="ctr"/>
        <c:lblOffset val="100"/>
        <c:tickLblSkip val="1"/>
        <c:tickMarkSkip val="1"/>
        <c:noMultiLvlLbl val="0"/>
      </c:catAx>
      <c:valAx>
        <c:axId val="34562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3518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871</c:v>
                </c:pt>
                <c:pt idx="5">
                  <c:v>808</c:v>
                </c:pt>
                <c:pt idx="8">
                  <c:v>807</c:v>
                </c:pt>
                <c:pt idx="11">
                  <c:v>826</c:v>
                </c:pt>
                <c:pt idx="14">
                  <c:v>841</c:v>
                </c:pt>
              </c:numCache>
            </c:numRef>
          </c:val>
          <c:extLst>
            <c:ext xmlns:c16="http://schemas.microsoft.com/office/drawing/2014/chart" uri="{C3380CC4-5D6E-409C-BE32-E72D297353CC}">
              <c16:uniqueId val="{00000000-13F3-4C8A-95FE-A22D9E14A5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F3-4C8A-95FE-A22D9E14A5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37</c:v>
                </c:pt>
                <c:pt idx="3">
                  <c:v>37</c:v>
                </c:pt>
                <c:pt idx="6">
                  <c:v>25</c:v>
                </c:pt>
                <c:pt idx="9">
                  <c:v>22</c:v>
                </c:pt>
                <c:pt idx="12">
                  <c:v>26</c:v>
                </c:pt>
              </c:numCache>
            </c:numRef>
          </c:val>
          <c:extLst>
            <c:ext xmlns:c16="http://schemas.microsoft.com/office/drawing/2014/chart" uri="{C3380CC4-5D6E-409C-BE32-E72D297353CC}">
              <c16:uniqueId val="{00000002-13F3-4C8A-95FE-A22D9E14A5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F3-4C8A-95FE-A22D9E14A5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c:v>
                </c:pt>
                <c:pt idx="3">
                  <c:v>218</c:v>
                </c:pt>
                <c:pt idx="6">
                  <c:v>210</c:v>
                </c:pt>
                <c:pt idx="9">
                  <c:v>227</c:v>
                </c:pt>
                <c:pt idx="12">
                  <c:v>236</c:v>
                </c:pt>
              </c:numCache>
            </c:numRef>
          </c:val>
          <c:extLst>
            <c:ext xmlns:c16="http://schemas.microsoft.com/office/drawing/2014/chart" uri="{C3380CC4-5D6E-409C-BE32-E72D297353CC}">
              <c16:uniqueId val="{00000004-13F3-4C8A-95FE-A22D9E14A5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F3-4C8A-95FE-A22D9E14A5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F3-4C8A-95FE-A22D9E14A5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1325</c:v>
                </c:pt>
                <c:pt idx="3">
                  <c:v>1268</c:v>
                </c:pt>
                <c:pt idx="6">
                  <c:v>1236</c:v>
                </c:pt>
                <c:pt idx="9">
                  <c:v>1091</c:v>
                </c:pt>
                <c:pt idx="12">
                  <c:v>1093</c:v>
                </c:pt>
              </c:numCache>
            </c:numRef>
          </c:val>
          <c:extLst>
            <c:ext xmlns:c16="http://schemas.microsoft.com/office/drawing/2014/chart" uri="{C3380CC4-5D6E-409C-BE32-E72D297353CC}">
              <c16:uniqueId val="{00000007-13F3-4C8A-95FE-A22D9E14A559}"/>
            </c:ext>
          </c:extLst>
        </c:ser>
        <c:dLbls>
          <c:showLegendKey val="0"/>
          <c:showVal val="0"/>
          <c:showCatName val="0"/>
          <c:showSerName val="0"/>
          <c:showPercent val="0"/>
          <c:showBubbleSize val="0"/>
        </c:dLbls>
        <c:gapWidth val="100"/>
        <c:overlap val="100"/>
        <c:axId val="345626576"/>
        <c:axId val="345630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673</c:v>
                </c:pt>
                <c:pt idx="2">
                  <c:v>#N/A</c:v>
                </c:pt>
                <c:pt idx="3">
                  <c:v>#N/A</c:v>
                </c:pt>
                <c:pt idx="4">
                  <c:v>715</c:v>
                </c:pt>
                <c:pt idx="5">
                  <c:v>#N/A</c:v>
                </c:pt>
                <c:pt idx="6">
                  <c:v>#N/A</c:v>
                </c:pt>
                <c:pt idx="7">
                  <c:v>664</c:v>
                </c:pt>
                <c:pt idx="8">
                  <c:v>#N/A</c:v>
                </c:pt>
                <c:pt idx="9">
                  <c:v>#N/A</c:v>
                </c:pt>
                <c:pt idx="10">
                  <c:v>514</c:v>
                </c:pt>
                <c:pt idx="11">
                  <c:v>#N/A</c:v>
                </c:pt>
                <c:pt idx="12">
                  <c:v>#N/A</c:v>
                </c:pt>
                <c:pt idx="13">
                  <c:v>514</c:v>
                </c:pt>
                <c:pt idx="14">
                  <c:v>#N/A</c:v>
                </c:pt>
              </c:numCache>
            </c:numRef>
          </c:val>
          <c:smooth val="0"/>
          <c:extLst>
            <c:ext xmlns:c16="http://schemas.microsoft.com/office/drawing/2014/chart" uri="{C3380CC4-5D6E-409C-BE32-E72D297353CC}">
              <c16:uniqueId val="{00000008-13F3-4C8A-95FE-A22D9E14A559}"/>
            </c:ext>
          </c:extLst>
        </c:ser>
        <c:dLbls>
          <c:showLegendKey val="0"/>
          <c:showVal val="0"/>
          <c:showCatName val="0"/>
          <c:showSerName val="0"/>
          <c:showPercent val="0"/>
          <c:showBubbleSize val="0"/>
        </c:dLbls>
        <c:marker val="1"/>
        <c:smooth val="0"/>
        <c:axId val="345626576"/>
        <c:axId val="345630888"/>
      </c:lineChart>
      <c:catAx>
        <c:axId val="34562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5630888"/>
        <c:crosses val="autoZero"/>
        <c:auto val="1"/>
        <c:lblAlgn val="ctr"/>
        <c:lblOffset val="100"/>
        <c:tickLblSkip val="1"/>
        <c:tickMarkSkip val="1"/>
        <c:noMultiLvlLbl val="0"/>
      </c:catAx>
      <c:valAx>
        <c:axId val="345630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2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10458</c:v>
                </c:pt>
                <c:pt idx="5">
                  <c:v>10447</c:v>
                </c:pt>
                <c:pt idx="8">
                  <c:v>10437</c:v>
                </c:pt>
                <c:pt idx="11">
                  <c:v>10334</c:v>
                </c:pt>
                <c:pt idx="14">
                  <c:v>10336</c:v>
                </c:pt>
              </c:numCache>
            </c:numRef>
          </c:val>
          <c:extLst>
            <c:ext xmlns:c16="http://schemas.microsoft.com/office/drawing/2014/chart" uri="{C3380CC4-5D6E-409C-BE32-E72D297353CC}">
              <c16:uniqueId val="{00000000-ADED-4EE1-ADCD-6573CE96B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ED-4EE1-ADCD-6573CE96B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777</c:v>
                </c:pt>
                <c:pt idx="5">
                  <c:v>606</c:v>
                </c:pt>
                <c:pt idx="8">
                  <c:v>702</c:v>
                </c:pt>
                <c:pt idx="11">
                  <c:v>1033</c:v>
                </c:pt>
                <c:pt idx="14">
                  <c:v>1516</c:v>
                </c:pt>
              </c:numCache>
            </c:numRef>
          </c:val>
          <c:extLst>
            <c:ext xmlns:c16="http://schemas.microsoft.com/office/drawing/2014/chart" uri="{C3380CC4-5D6E-409C-BE32-E72D297353CC}">
              <c16:uniqueId val="{00000002-ADED-4EE1-ADCD-6573CE96B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ED-4EE1-ADCD-6573CE96B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ED-4EE1-ADCD-6573CE96B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D-4EE1-ADCD-6573CE96B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616</c:v>
                </c:pt>
                <c:pt idx="3">
                  <c:v>647</c:v>
                </c:pt>
                <c:pt idx="6">
                  <c:v>503</c:v>
                </c:pt>
                <c:pt idx="9">
                  <c:v>539</c:v>
                </c:pt>
                <c:pt idx="12">
                  <c:v>446</c:v>
                </c:pt>
              </c:numCache>
            </c:numRef>
          </c:val>
          <c:extLst>
            <c:ext xmlns:c16="http://schemas.microsoft.com/office/drawing/2014/chart" uri="{C3380CC4-5D6E-409C-BE32-E72D297353CC}">
              <c16:uniqueId val="{00000006-ADED-4EE1-ADCD-6573CE96B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DED-4EE1-ADCD-6573CE96B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2871</c:v>
                </c:pt>
                <c:pt idx="3">
                  <c:v>2802</c:v>
                </c:pt>
                <c:pt idx="6">
                  <c:v>2752</c:v>
                </c:pt>
                <c:pt idx="9">
                  <c:v>2781</c:v>
                </c:pt>
                <c:pt idx="12">
                  <c:v>2647</c:v>
                </c:pt>
              </c:numCache>
            </c:numRef>
          </c:val>
          <c:extLst>
            <c:ext xmlns:c16="http://schemas.microsoft.com/office/drawing/2014/chart" uri="{C3380CC4-5D6E-409C-BE32-E72D297353CC}">
              <c16:uniqueId val="{00000008-ADED-4EE1-ADCD-6573CE96B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125</c:v>
                </c:pt>
                <c:pt idx="3">
                  <c:v>88</c:v>
                </c:pt>
                <c:pt idx="6">
                  <c:v>63</c:v>
                </c:pt>
                <c:pt idx="9">
                  <c:v>41</c:v>
                </c:pt>
                <c:pt idx="12">
                  <c:v>0</c:v>
                </c:pt>
              </c:numCache>
            </c:numRef>
          </c:val>
          <c:extLst>
            <c:ext xmlns:c16="http://schemas.microsoft.com/office/drawing/2014/chart" uri="{C3380CC4-5D6E-409C-BE32-E72D297353CC}">
              <c16:uniqueId val="{00000009-ADED-4EE1-ADCD-6573CE96B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12305</c:v>
                </c:pt>
                <c:pt idx="3">
                  <c:v>12020</c:v>
                </c:pt>
                <c:pt idx="6">
                  <c:v>11807</c:v>
                </c:pt>
                <c:pt idx="9">
                  <c:v>11591</c:v>
                </c:pt>
                <c:pt idx="12">
                  <c:v>11607</c:v>
                </c:pt>
              </c:numCache>
            </c:numRef>
          </c:val>
          <c:extLst>
            <c:ext xmlns:c16="http://schemas.microsoft.com/office/drawing/2014/chart" uri="{C3380CC4-5D6E-409C-BE32-E72D297353CC}">
              <c16:uniqueId val="{0000000A-ADED-4EE1-ADCD-6573CE96B831}"/>
            </c:ext>
          </c:extLst>
        </c:ser>
        <c:dLbls>
          <c:showLegendKey val="0"/>
          <c:showVal val="0"/>
          <c:showCatName val="0"/>
          <c:showSerName val="0"/>
          <c:showPercent val="0"/>
          <c:showBubbleSize val="0"/>
        </c:dLbls>
        <c:gapWidth val="100"/>
        <c:overlap val="100"/>
        <c:axId val="345625008"/>
        <c:axId val="345629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4682</c:v>
                </c:pt>
                <c:pt idx="2">
                  <c:v>#N/A</c:v>
                </c:pt>
                <c:pt idx="3">
                  <c:v>#N/A</c:v>
                </c:pt>
                <c:pt idx="4">
                  <c:v>4505</c:v>
                </c:pt>
                <c:pt idx="5">
                  <c:v>#N/A</c:v>
                </c:pt>
                <c:pt idx="6">
                  <c:v>#N/A</c:v>
                </c:pt>
                <c:pt idx="7">
                  <c:v>3987</c:v>
                </c:pt>
                <c:pt idx="8">
                  <c:v>#N/A</c:v>
                </c:pt>
                <c:pt idx="9">
                  <c:v>#N/A</c:v>
                </c:pt>
                <c:pt idx="10">
                  <c:v>3585</c:v>
                </c:pt>
                <c:pt idx="11">
                  <c:v>#N/A</c:v>
                </c:pt>
                <c:pt idx="12">
                  <c:v>#N/A</c:v>
                </c:pt>
                <c:pt idx="13">
                  <c:v>2848</c:v>
                </c:pt>
                <c:pt idx="14">
                  <c:v>#N/A</c:v>
                </c:pt>
              </c:numCache>
            </c:numRef>
          </c:val>
          <c:smooth val="0"/>
          <c:extLst>
            <c:ext xmlns:c16="http://schemas.microsoft.com/office/drawing/2014/chart" uri="{C3380CC4-5D6E-409C-BE32-E72D297353CC}">
              <c16:uniqueId val="{0000000B-ADED-4EE1-ADCD-6573CE96B831}"/>
            </c:ext>
          </c:extLst>
        </c:ser>
        <c:dLbls>
          <c:showLegendKey val="0"/>
          <c:showVal val="0"/>
          <c:showCatName val="0"/>
          <c:showSerName val="0"/>
          <c:showPercent val="0"/>
          <c:showBubbleSize val="0"/>
        </c:dLbls>
        <c:marker val="1"/>
        <c:smooth val="0"/>
        <c:axId val="345625008"/>
        <c:axId val="345629320"/>
      </c:lineChart>
      <c:catAx>
        <c:axId val="34562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5629320"/>
        <c:crosses val="autoZero"/>
        <c:auto val="1"/>
        <c:lblAlgn val="ctr"/>
        <c:lblOffset val="100"/>
        <c:tickLblSkip val="1"/>
        <c:tickMarkSkip val="1"/>
        <c:noMultiLvlLbl val="0"/>
      </c:catAx>
      <c:valAx>
        <c:axId val="345629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62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410</c:v>
                </c:pt>
                <c:pt idx="1">
                  <c:v>707</c:v>
                </c:pt>
                <c:pt idx="2">
                  <c:v>853</c:v>
                </c:pt>
              </c:numCache>
            </c:numRef>
          </c:val>
          <c:extLst>
            <c:ext xmlns:c16="http://schemas.microsoft.com/office/drawing/2014/chart" uri="{C3380CC4-5D6E-409C-BE32-E72D297353CC}">
              <c16:uniqueId val="{00000000-1CB2-4C14-A8C0-7BF8E7E58A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78</c:v>
                </c:pt>
                <c:pt idx="1">
                  <c:v>78</c:v>
                </c:pt>
                <c:pt idx="2">
                  <c:v>1</c:v>
                </c:pt>
              </c:numCache>
            </c:numRef>
          </c:val>
          <c:extLst>
            <c:ext xmlns:c16="http://schemas.microsoft.com/office/drawing/2014/chart" uri="{C3380CC4-5D6E-409C-BE32-E72D297353CC}">
              <c16:uniqueId val="{00000001-1CB2-4C14-A8C0-7BF8E7E58A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95</c:v>
                </c:pt>
                <c:pt idx="1">
                  <c:v>116</c:v>
                </c:pt>
                <c:pt idx="2">
                  <c:v>314</c:v>
                </c:pt>
              </c:numCache>
            </c:numRef>
          </c:val>
          <c:extLst>
            <c:ext xmlns:c16="http://schemas.microsoft.com/office/drawing/2014/chart" uri="{C3380CC4-5D6E-409C-BE32-E72D297353CC}">
              <c16:uniqueId val="{00000002-1CB2-4C14-A8C0-7BF8E7E58AEF}"/>
            </c:ext>
          </c:extLst>
        </c:ser>
        <c:dLbls>
          <c:showLegendKey val="0"/>
          <c:showVal val="0"/>
          <c:showCatName val="0"/>
          <c:showSerName val="0"/>
          <c:showPercent val="0"/>
          <c:showBubbleSize val="0"/>
        </c:dLbls>
        <c:gapWidth val="120"/>
        <c:overlap val="100"/>
        <c:axId val="345628144"/>
        <c:axId val="345631672"/>
      </c:barChart>
      <c:catAx>
        <c:axId val="34562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45631672"/>
        <c:crosses val="autoZero"/>
        <c:auto val="1"/>
        <c:lblAlgn val="ctr"/>
        <c:lblOffset val="100"/>
        <c:tickLblSkip val="1"/>
        <c:tickMarkSkip val="1"/>
        <c:noMultiLvlLbl val="0"/>
      </c:catAx>
      <c:valAx>
        <c:axId val="345631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4562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{B2CBB35A-8EE0-485E-9BCA-7B9FCF6148E3}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DAB-4101-91CE-05A31670950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{BAE8FA24-E580-486C-A831-706008D05319}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AB-4101-91CE-05A31670950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{17672E50-2800-45AF-AF33-AAEC7C2C504C}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AB-4101-91CE-05A31670950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{EBA25A55-5E92-48BA-A22B-E2106C3B70A7}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AB-4101-91CE-05A31670950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{6A5FA1C9-24BC-4DD3-80D2-1D503EEE6332}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AB-4101-91CE-05A3167095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{E9D78DB9-B904-46A1-9D74-F1FF7882F776}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DAB-4101-91CE-05A3167095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{6F98180E-AD74-44F3-B3A0-4E5CE88D0FCE}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DAB-4101-91CE-05A3167095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{BE58298D-40FD-4BB3-B37E-48A6D9B80DBD}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DAB-4101-91CE-05A3167095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{287D70DC-8963-48E8-A632-DA81BB1D6114}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DAB-4101-91CE-05A31670950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46.7</c:v>
                </c:pt>
                <c:pt idx="16">
                  <c:v>48.7</c:v>
                </c:pt>
                <c:pt idx="24">
                  <c:v>51.2</c:v>
                </c:pt>
                <c:pt idx="32">
                  <c:v>52.8</c:v>
                </c:pt>
              </c:numCache>
            </c:numRef>
          </c:xVal>
          <c:yVal>
            <c:numRef>
              <c:f>公会計指標分析・財政指標組合せ分析表!$BP$51:$DC$51</c:f>
              <c:numCache>
                <c:formatCode>#,##0.0;"▲ "#,##0.0</c:formatCode>
                <c:ptCount val="40"/>
                <c:pt idx="8">
                  <c:v>65.599999999999994</c:v>
                </c:pt>
                <c:pt idx="16">
                  <c:v>57.1</c:v>
                </c:pt>
                <c:pt idx="24">
                  <c:v>51</c:v>
                </c:pt>
                <c:pt idx="32">
                  <c:v>39.700000000000003</c:v>
                </c:pt>
              </c:numCache>
            </c:numRef>
          </c:yVal>
          <c:smooth val="0"/>
          <c:extLst>
            <c:ext xmlns:c16="http://schemas.microsoft.com/office/drawing/2014/chart" uri="{C3380CC4-5D6E-409C-BE32-E72D297353CC}">
              <c16:uniqueId val="{00000009-ADAB-4101-91CE-05A3167095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{9444BE11-AAD8-48D1-B1BD-0EC950BD143C}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DAB-4101-91CE-05A31670950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{5B7598A9-5A53-472E-BB78-DEBE0A150051}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AB-4101-91CE-05A31670950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{416CB355-6065-4977-8ECB-9BA196249775}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AB-4101-91CE-05A31670950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{A028D272-C6E4-4CA9-87B6-04F593D17995}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AB-4101-91CE-05A31670950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{C018B49A-2CA0-47B9-8FD6-B497A782FD5A}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AB-4101-91CE-05A31670950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{8D858FA2-D105-482F-803A-6FC9A5BA3FA6}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DAB-4101-91CE-05A31670950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{C71EFD6E-20E8-4E11-A348-206F81544006}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DAB-4101-91CE-05A31670950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{269929F7-E584-4056-9DB6-4BA1132F1005}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DAB-4101-91CE-05A31670950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{42D9BFE7-64ED-4CCA-9AF7-C272DE0055E9}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DAB-4101-91CE-05A3167095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ADAB-4101-91CE-05A316709502}"/>
            </c:ext>
          </c:extLst>
        </c:ser>
        <c:dLbls>
          <c:showLegendKey val="0"/>
          <c:showVal val="1"/>
          <c:showCatName val="0"/>
          <c:showSerName val="0"/>
          <c:showPercent val="0"/>
          <c:showBubbleSize val="0"/>
        </c:dLbls>
        <c:axId val="345624616"/>
        <c:axId val="361612496"/>
      </c:scatterChart>
      <c:valAx>
        <c:axId val="345624616"/>
        <c:scaling>
          <c:orientation val="minMax"/>
          <c:max val="61"/>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612496"/>
        <c:crosses val="autoZero"/>
        <c:crossBetween val="midCat"/>
      </c:valAx>
      <c:valAx>
        <c:axId val="361612496"/>
        <c:scaling>
          <c:orientation val="minMax"/>
          <c:max val="75"/>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5624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{C576282D-C43D-4D57-8DC4-8811265DCE7D}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B11-4ED1-892C-7F6C8D887F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{8C0938CB-4824-46E7-BB15-D92A03E27FDE}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11-4ED1-892C-7F6C8D887F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{45B19B8E-909B-4E94-9921-1808FBCA27BF}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11-4ED1-892C-7F6C8D887F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{428D3279-6477-43B0-AF11-8EAD8FE1C2FF}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11-4ED1-892C-7F6C8D887F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{B4C49D04-C8EE-422F-9F7B-E32D4DC106D6}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11-4ED1-892C-7F6C8D887F8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{4337A762-464D-4C50-A0AD-3BF03A4431C8}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B11-4ED1-892C-7F6C8D887F8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{5C42416D-A79E-4066-A332-561CD34A38F9}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B11-4ED1-892C-7F6C8D887F8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{EE70C2F5-88FC-4BF5-BCF4-851C2F49909F}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B11-4ED1-892C-7F6C8D887F8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{3EE254A9-0160-43F0-A900-F69631AF1269}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B11-4ED1-892C-7F6C8D887F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10.3</c:v>
                </c:pt>
                <c:pt idx="16">
                  <c:v>10</c:v>
                </c:pt>
                <c:pt idx="24">
                  <c:v>9</c:v>
                </c:pt>
                <c:pt idx="32">
                  <c:v>8</c:v>
                </c:pt>
              </c:numCache>
            </c:numRef>
          </c:xVal>
          <c:yVal>
            <c:numRef>
              <c:f>公会計指標分析・財政指標組合せ分析表!$BP$73:$DC$73</c:f>
              <c:numCache>
                <c:formatCode>#,##0.0;"▲ "#,##0.0</c:formatCode>
                <c:ptCount val="40"/>
                <c:pt idx="0">
                  <c:v>71.099999999999994</c:v>
                </c:pt>
                <c:pt idx="8">
                  <c:v>65.599999999999994</c:v>
                </c:pt>
                <c:pt idx="16">
                  <c:v>57.1</c:v>
                </c:pt>
                <c:pt idx="24">
                  <c:v>51</c:v>
                </c:pt>
                <c:pt idx="32">
                  <c:v>39.700000000000003</c:v>
                </c:pt>
              </c:numCache>
            </c:numRef>
          </c:yVal>
          <c:smooth val="0"/>
          <c:extLst>
            <c:ext xmlns:c16="http://schemas.microsoft.com/office/drawing/2014/chart" uri="{C3380CC4-5D6E-409C-BE32-E72D297353CC}">
              <c16:uniqueId val="{00000009-DB11-4ED1-892C-7F6C8D887F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{E93C1BA3-B55C-4826-9627-8F54FC723A21}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B11-4ED1-892C-7F6C8D887F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{18B26550-5409-4424-8727-E065176CB11C}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11-4ED1-892C-7F6C8D887F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{18DDF8CB-FC00-4BF6-B7B5-2B7848B3C348}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11-4ED1-892C-7F6C8D887F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{2D53182B-70D5-404E-8EB5-40287C520443}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11-4ED1-892C-7F6C8D887F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{006E2630-F09D-4887-8ADA-1109B7B51CBD}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11-4ED1-892C-7F6C8D887F8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{BBD78752-6E9E-49CC-8ACE-CEC23E1EDFDC}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B11-4ED1-892C-7F6C8D887F89}"/>
                </c:ext>
              </c:extLst>
            </c:dLbl>
            <c:dLbl>
              <c:idx val="16"/>
              <c:layout>
                <c:manualLayout>
                  <c:x val="-4.5160355153971259E-2"/>
                  <c:y val="-6.731284938013175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{6DFEBE8B-1A84-4679-B6FC-22CA114576AE}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B11-4ED1-892C-7F6C8D887F89}"/>
                </c:ext>
              </c:extLst>
            </c:dLbl>
            <c:dLbl>
              <c:idx val="24"/>
              <c:layout>
                <c:manualLayout>
                  <c:x val="-1.8235628084249993E-2"/>
                  <c:y val="-6.902014991365888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{FCD0DE86-D39C-4D1B-928C-F0D6591E915B}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B11-4ED1-892C-7F6C8D887F89}"/>
                </c:ext>
              </c:extLst>
            </c:dLbl>
            <c:dLbl>
              <c:idx val="32"/>
              <c:layout>
                <c:manualLayout>
                  <c:x val="-3.1697991619110633E-2"/>
                  <c:y val="-5.091694196959129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{3A48CFB6-C50F-4F4B-A596-017175F8544A}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B11-4ED1-892C-7F6C8D887F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DB11-4ED1-892C-7F6C8D887F89}"/>
            </c:ext>
          </c:extLst>
        </c:ser>
        <c:dLbls>
          <c:showLegendKey val="0"/>
          <c:showVal val="1"/>
          <c:showCatName val="0"/>
          <c:showSerName val="0"/>
          <c:showPercent val="0"/>
          <c:showBubbleSize val="0"/>
        </c:dLbls>
        <c:axId val="361614848"/>
        <c:axId val="361618768"/>
      </c:scatterChart>
      <c:valAx>
        <c:axId val="361614848"/>
        <c:scaling>
          <c:orientation val="minMax"/>
          <c:max val="10.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618768"/>
        <c:crosses val="autoZero"/>
        <c:crossBetween val="midCat"/>
      </c:valAx>
      <c:valAx>
        <c:axId val="361618768"/>
        <c:scaling>
          <c:orientation val="minMax"/>
          <c:max val="8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614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率（分子）の構造について分析すると、元利償還金は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年度末で</a:t>
          </a:r>
          <a:r>
            <a:rPr kumimoji="1" lang="ja-JP" altLang="ja-JP" sz="1100">
              <a:solidFill>
                <a:schemeClr val="dk1"/>
              </a:solidFill>
              <a:effectLst/>
              <a:latin typeface="+mn-lt"/>
              <a:ea typeface="+mn-ea"/>
              <a:cs typeface="+mn-cs"/>
            </a:rPr>
            <a:t>区画整理事業の償還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4,300</a:t>
          </a:r>
          <a:r>
            <a:rPr kumimoji="1" lang="ja-JP" altLang="ja-JP" sz="1100">
              <a:solidFill>
                <a:schemeClr val="dk1"/>
              </a:solidFill>
              <a:effectLst/>
              <a:latin typeface="+mn-lt"/>
              <a:ea typeface="+mn-ea"/>
              <a:cs typeface="+mn-cs"/>
            </a:rPr>
            <a:t>万円減少している。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また、公営企業債の元利償還金に対する繰入金は、前年度と比べ</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算入公債費等については、臨時財政対策債をはじめ交付税措置のある起債を優先していることから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年度前後に元利償還金のピークを迎えるため同程度で推移していくと見込まれる。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一般会計等に係る地方債残高については、新規借入額</a:t>
          </a:r>
          <a:r>
            <a:rPr kumimoji="1" lang="ja-JP" altLang="en-US" sz="1100">
              <a:solidFill>
                <a:schemeClr val="dk1"/>
              </a:solidFill>
              <a:effectLst/>
              <a:latin typeface="+mn-lt"/>
              <a:ea typeface="+mn-ea"/>
              <a:cs typeface="+mn-cs"/>
            </a:rPr>
            <a:t>が元利償還金の額</a:t>
          </a:r>
          <a:r>
            <a:rPr kumimoji="1" lang="ja-JP" altLang="ja-JP" sz="1100">
              <a:solidFill>
                <a:schemeClr val="dk1"/>
              </a:solidFill>
              <a:effectLst/>
              <a:latin typeface="+mn-lt"/>
              <a:ea typeface="+mn-ea"/>
              <a:cs typeface="+mn-cs"/>
            </a:rPr>
            <a:t>を上回っ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増加した。退職手当負担見込み額が前年度に比べ</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千円減となったことにより、</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前年度より</a:t>
          </a:r>
          <a:r>
            <a:rPr kumimoji="1" lang="ja-JP" altLang="ja-JP" sz="1100">
              <a:solidFill>
                <a:schemeClr val="dk1"/>
              </a:solidFill>
              <a:effectLst/>
              <a:latin typeface="+mn-lt"/>
              <a:ea typeface="+mn-ea"/>
              <a:cs typeface="+mn-cs"/>
            </a:rPr>
            <a:t>減少している。</a:t>
          </a:r>
          <a:endParaRPr lang="ja-JP" altLang="ja-JP" sz="1400">
            <a:effectLst/>
          </a:endParaRPr>
        </a:p>
        <a:p>
          <a:r>
            <a:rPr kumimoji="1" lang="ja-JP" altLang="ja-JP" sz="1100">
              <a:solidFill>
                <a:schemeClr val="dk1"/>
              </a:solidFill>
              <a:effectLst/>
              <a:latin typeface="+mn-lt"/>
              <a:ea typeface="+mn-ea"/>
              <a:cs typeface="+mn-cs"/>
            </a:rPr>
            <a:t>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の充当可能基金については、財政調整基金や公共施設整備基金を積み増ししたことにより上昇した。</a:t>
          </a:r>
          <a:endParaRPr lang="ja-JP" altLang="ja-JP" sz="1400">
            <a:effectLst/>
          </a:endParaRPr>
        </a:p>
        <a:p>
          <a:r>
            <a:rPr kumimoji="1" lang="ja-JP" altLang="ja-JP" sz="1100">
              <a:solidFill>
                <a:schemeClr val="dk1"/>
              </a:solidFill>
              <a:effectLst/>
              <a:latin typeface="+mn-lt"/>
              <a:ea typeface="+mn-ea"/>
              <a:cs typeface="+mn-cs"/>
            </a:rPr>
            <a:t>将来負担額、将来負担比率ともに年々減少しているところではあるが、</a:t>
          </a:r>
          <a:r>
            <a:rPr lang="ja-JP" altLang="ja-JP" sz="1100" b="0">
              <a:solidFill>
                <a:schemeClr val="dk1"/>
              </a:solidFill>
              <a:effectLst/>
              <a:latin typeface="+mn-lt"/>
              <a:ea typeface="+mn-ea"/>
              <a:cs typeface="+mn-cs"/>
            </a:rPr>
            <a:t>公共施設の老朽化にともない</a:t>
          </a:r>
          <a:r>
            <a:rPr kumimoji="1" lang="ja-JP" altLang="ja-JP" sz="1100">
              <a:solidFill>
                <a:schemeClr val="dk1"/>
              </a:solidFill>
              <a:effectLst/>
              <a:latin typeface="+mn-lt"/>
              <a:ea typeface="+mn-ea"/>
              <a:cs typeface="+mn-cs"/>
            </a:rPr>
            <a:t>、大規模改修事業等にかかる多大な財政負担が見込まれることから、後年に過度な財政負担を残さないよう、徹底した歳出削減及び計画的な地方債の借入をし、基金の積立を積極的に行っていく。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埼玉県伊奈町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減債基金を</a:t>
          </a:r>
          <a:r>
            <a:rPr kumimoji="1" lang="en-US" altLang="ja-JP" sz="1300">
              <a:solidFill>
                <a:schemeClr val="dk1"/>
              </a:solidFill>
              <a:effectLst/>
              <a:latin typeface="+mn-ea"/>
              <a:ea typeface="+mn-ea"/>
              <a:cs typeface="+mn-cs"/>
            </a:rPr>
            <a:t>7,600</a:t>
          </a:r>
          <a:r>
            <a:rPr kumimoji="1" lang="ja-JP" altLang="en-US" sz="1300">
              <a:solidFill>
                <a:schemeClr val="dk1"/>
              </a:solidFill>
              <a:effectLst/>
              <a:latin typeface="+mn-ea"/>
              <a:ea typeface="+mn-ea"/>
              <a:cs typeface="+mn-cs"/>
            </a:rPr>
            <a:t>万円取り崩したことにより減少した一方、公共施設整備基金を</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億円、財政調整基金を</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4,600</a:t>
          </a:r>
          <a:r>
            <a:rPr kumimoji="1" lang="ja-JP" altLang="en-US" sz="1300">
              <a:solidFill>
                <a:schemeClr val="dk1"/>
              </a:solidFill>
              <a:effectLst/>
              <a:latin typeface="+mn-ea"/>
              <a:ea typeface="+mn-ea"/>
              <a:cs typeface="+mn-cs"/>
            </a:rPr>
            <a:t>万円積立てたこと等により、基金全体としては</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6,700</a:t>
          </a:r>
          <a:r>
            <a:rPr kumimoji="1" lang="ja-JP" altLang="en-US" sz="1300">
              <a:solidFill>
                <a:schemeClr val="dk1"/>
              </a:solidFill>
              <a:effectLst/>
              <a:latin typeface="+mn-ea"/>
              <a:ea typeface="+mn-ea"/>
              <a:cs typeface="+mn-cs"/>
            </a:rPr>
            <a:t>万円の増となった。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引き続き、適切に積立てを行っていく。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・公共施設整備基金：公共施設の整備に要する経費の財源</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・ふるさと寄付基金：ふるさと寄附基金をそれぞれの寄附者の思いに応じて、伊奈町総合振興計画に定める施策を実現するための事業の財源</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・緑の基金：緑地の保全及び緑化の推進に要する経費の財源</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・地域福祉基金：在宅福祉の推進など、地域における保健福祉活動の振興を図るための財源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・公共施設整備基金：</a:t>
          </a:r>
          <a:r>
            <a:rPr kumimoji="1" lang="ja-JP" altLang="en-US" sz="1300">
              <a:solidFill>
                <a:schemeClr val="dk1"/>
              </a:solidFill>
              <a:effectLst/>
              <a:latin typeface="+mn-lt"/>
              <a:ea typeface="+mn-ea"/>
              <a:cs typeface="+mn-cs"/>
            </a:rPr>
            <a:t>今後の公共施設整備のため２億円積立てたことにより増加</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・ふるさと寄付基金：ふるさと寄付基金を５００万円を積立て、７００万円取り崩したことによる減少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・地域福祉基金：平成２９年度に受領した寄付金１００万円を積立て、平成３０年度事業に充てるため１００万円を取り崩したことによる減少</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・緑の基金：寄付金１６万４千円を積立てたことによる増加</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共施設整備基金：今後、庁舎やクリーンセンター等、公共施設の大規模な改修等が見込まれる。現時点では、必要な費用が明確になっていないため目標額は未定だが、相当な費用を要することは明らかであることから、引き続き将来に備え積極的に積立てを行っ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将来にわたり持続可能な財政運営を行っていくために、一般的に適正とされる標準財政規模の１０％を目標に積立に努めた。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引き続き、安定した財政運営のため適切な残高の確保に努める。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今後の地方債償還を踏まえ、</a:t>
          </a:r>
          <a:r>
            <a:rPr kumimoji="1" lang="en-US" altLang="ja-JP" sz="1300">
              <a:solidFill>
                <a:schemeClr val="dk1"/>
              </a:solidFill>
              <a:effectLst/>
              <a:latin typeface="+mn-ea"/>
              <a:ea typeface="+mn-ea"/>
              <a:cs typeface="+mn-cs"/>
            </a:rPr>
            <a:t>7</a:t>
          </a:r>
          <a:r>
            <a:rPr kumimoji="1" lang="ja-JP" altLang="en-US" sz="1300">
              <a:solidFill>
                <a:schemeClr val="dk1"/>
              </a:solidFill>
              <a:effectLst/>
              <a:latin typeface="+mn-ea"/>
              <a:ea typeface="+mn-ea"/>
              <a:cs typeface="+mn-cs"/>
            </a:rPr>
            <a:t>億６</a:t>
          </a:r>
          <a:r>
            <a:rPr kumimoji="1" lang="en-US" altLang="ja-JP" sz="1300">
              <a:solidFill>
                <a:schemeClr val="dk1"/>
              </a:solidFill>
              <a:effectLst/>
              <a:latin typeface="+mn-ea"/>
              <a:ea typeface="+mn-ea"/>
              <a:cs typeface="+mn-cs"/>
            </a:rPr>
            <a:t>,300</a:t>
          </a:r>
          <a:r>
            <a:rPr kumimoji="1" lang="ja-JP" altLang="en-US" sz="1300">
              <a:solidFill>
                <a:schemeClr val="dk1"/>
              </a:solidFill>
              <a:effectLst/>
              <a:latin typeface="+mn-ea"/>
              <a:ea typeface="+mn-ea"/>
              <a:cs typeface="+mn-cs"/>
            </a:rPr>
            <a:t>万円の取り崩しを行った。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公債費や地方債残高の推移及び財政状況を勘案し、注視していく。</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これまで、人口の増加に対応するための施設整備を進めてきたことから、有形固定資産減価償却率は、類似団体や埼玉県平均と比べ低い数値となっている。今後は、公共施設等総合管理計画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、施設の維持管理を適切に進めていく必要がある。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4634865"/>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069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06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243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39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42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4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100058</xdr:rowOff>
    </xdr:from>
    <xdr:to>
      <xdr:col>23</xdr:col>
      <xdr:colOff>136525</xdr:colOff>
      <xdr:row>33</xdr:row>
      <xdr:rowOff>30208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78485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6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149406</xdr:rowOff>
    </xdr:from>
    <xdr:to>
      <xdr:col>19</xdr:col>
      <xdr:colOff>187325</xdr:colOff>
      <xdr:row>33</xdr:row>
      <xdr:rowOff>79556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150858</xdr:rowOff>
    </xdr:from>
    <xdr:to>
      <xdr:col>23</xdr:col>
      <xdr:colOff>85725</xdr:colOff>
      <xdr:row>33</xdr:row>
      <xdr:rowOff>28756</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637258"/>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55064</xdr:rowOff>
    </xdr:from>
    <xdr:to>
      <xdr:col>15</xdr:col>
      <xdr:colOff>187325</xdr:colOff>
      <xdr:row>33</xdr:row>
      <xdr:rowOff>156663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7129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28756</xdr:rowOff>
    </xdr:from>
    <xdr:to>
      <xdr:col>19</xdr:col>
      <xdr:colOff>136525</xdr:colOff>
      <xdr:row>33</xdr:row>
      <xdr:rowOff>105863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686606"/>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116749</xdr:rowOff>
    </xdr:from>
    <xdr:to>
      <xdr:col>11</xdr:col>
      <xdr:colOff>187325</xdr:colOff>
      <xdr:row>34</xdr:row>
      <xdr:rowOff>46899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77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105863</xdr:rowOff>
    </xdr:from>
    <xdr:to>
      <xdr:col>15</xdr:col>
      <xdr:colOff>136525</xdr:colOff>
      <xdr:row>33</xdr:row>
      <xdr:rowOff>167549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763713"/>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198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2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34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70683</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72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147790</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80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38026</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867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人口の増加に対応するための施設整備が落ち着いてきたことにより、将来負担額の減少及び、基金の増加に伴い、債務償還比率は低下している。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ながら、類似団体と比べ高い状況であり、また、今後役場庁舎の建て替えやクリーンセンターの改修等による大規模な財政負担が生じる見込みがあることから、経常一般財源（歳入）の確保等により、債務償還比率の適正化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4599025"/>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43742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4599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32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534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135849</xdr:rowOff>
    </xdr:from>
    <xdr:to>
      <xdr:col>76</xdr:col>
      <xdr:colOff>73025</xdr:colOff>
      <xdr:row>31</xdr:row>
      <xdr:rowOff>65999</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52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158726</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513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107782</xdr:rowOff>
    </xdr:from>
    <xdr:to>
      <xdr:col>72</xdr:col>
      <xdr:colOff>123825</xdr:colOff>
      <xdr:row>31</xdr:row>
      <xdr:rowOff>37932</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525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158582</xdr:rowOff>
    </xdr:from>
    <xdr:to>
      <xdr:col>76</xdr:col>
      <xdr:colOff>22225</xdr:colOff>
      <xdr:row>31</xdr:row>
      <xdr:rowOff>15199</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5302082"/>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543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54459</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502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147320</xdr:rowOff>
    </xdr:from>
    <xdr:to>
      <xdr:col>24</xdr:col>
      <xdr:colOff>114300</xdr:colOff>
      <xdr:row>39</xdr:row>
      <xdr:rowOff>77470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125747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46355</xdr:rowOff>
    </xdr:from>
    <xdr:to>
      <xdr:col>20</xdr:col>
      <xdr:colOff>38100</xdr:colOff>
      <xdr:row>39</xdr:row>
      <xdr:rowOff>147955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26670</xdr:rowOff>
    </xdr:from>
    <xdr:to>
      <xdr:col>24</xdr:col>
      <xdr:colOff>63500</xdr:colOff>
      <xdr:row>39</xdr:row>
      <xdr:rowOff>97155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13220"/>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97155</xdr:rowOff>
    </xdr:from>
    <xdr:to>
      <xdr:col>19</xdr:col>
      <xdr:colOff>177800</xdr:colOff>
      <xdr:row>39</xdr:row>
      <xdr:rowOff>167640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8370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12065</xdr:rowOff>
    </xdr:from>
    <xdr:to>
      <xdr:col>10</xdr:col>
      <xdr:colOff>165100</xdr:colOff>
      <xdr:row>40</xdr:row>
      <xdr:rowOff>113665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62865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8541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139082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104792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96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143677</xdr:rowOff>
    </xdr:from>
    <xdr:to>
      <xdr:col>55</xdr:col>
      <xdr:colOff>50800</xdr:colOff>
      <xdr:row>40</xdr:row>
      <xdr:rowOff>73827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122104</xdr:rowOff>
    </xdr:from>
    <xdr:ext cx="469744"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80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146603</xdr:rowOff>
    </xdr:from>
    <xdr:to>
      <xdr:col>50</xdr:col>
      <xdr:colOff>165100</xdr:colOff>
      <xdr:row>40</xdr:row>
      <xdr:rowOff>76753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3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23027</xdr:rowOff>
    </xdr:from>
    <xdr:to>
      <xdr:col>55</xdr:col>
      <xdr:colOff>0</xdr:colOff>
      <xdr:row>40</xdr:row>
      <xdr:rowOff>25953</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881027"/>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145552</xdr:rowOff>
    </xdr:from>
    <xdr:to>
      <xdr:col>46</xdr:col>
      <xdr:colOff>38100</xdr:colOff>
      <xdr:row>40</xdr:row>
      <xdr:rowOff>75702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24902</xdr:rowOff>
    </xdr:from>
    <xdr:to>
      <xdr:col>50</xdr:col>
      <xdr:colOff>114300</xdr:colOff>
      <xdr:row>40</xdr:row>
      <xdr:rowOff>25953</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8750300" y="688290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145369</xdr:rowOff>
    </xdr:from>
    <xdr:to>
      <xdr:col>41</xdr:col>
      <xdr:colOff>101600</xdr:colOff>
      <xdr:row>40</xdr:row>
      <xdr:rowOff>75519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3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24719</xdr:rowOff>
    </xdr:from>
    <xdr:to>
      <xdr:col>45</xdr:col>
      <xdr:colOff>177800</xdr:colOff>
      <xdr:row>40</xdr:row>
      <xdr:rowOff>24902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861300" y="6882719"/>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67880</xdr:rowOff>
    </xdr:from>
    <xdr:ext cx="469744"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91727" y="69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66829</xdr:rowOff>
    </xdr:from>
    <xdr:ext cx="469744"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515427" y="69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66646</xdr:rowOff>
    </xdr:from>
    <xdr:ext cx="469744"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626427" y="692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00000000-0008-0000-0E00-00009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00000000-0008-0000-0E00-0000A1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00000000-0008-0000-0E00-0000A3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0000000-0008-0000-0E00-0000A5000000}"/>
            </a:ext>
          </a:extLst>
        </xdr:cNvPr>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10903</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00000000-0008-0000-0E00-0000B0000000}"/>
            </a:ext>
          </a:extLst>
        </xdr:cNvPr>
        <xdr:cNvSpPr txBox="1"/>
      </xdr:nvSpPr>
      <xdr:spPr>
        <a:xfrm>
          <a:off x="4673600" y="1012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83094</xdr:rowOff>
    </xdr:from>
    <xdr:to>
      <xdr:col>20</xdr:col>
      <xdr:colOff>38100</xdr:colOff>
      <xdr:row>59</xdr:row>
      <xdr:rowOff>13244</xdr:rowOff>
    </xdr:to>
    <xdr:sp macro="" textlink="">
      <xdr:nvSpPr>
        <xdr:cNvPr id="177" name="楕円 176">
          <a:extLst>
            <a:ext uri="{FF2B5EF4-FFF2-40B4-BE49-F238E27FC236}">
              <a16:creationId xmlns:a16="http://schemas.microsoft.com/office/drawing/2014/main" id="{00000000-0008-0000-0E00-0000B1000000}"/>
            </a:ext>
          </a:extLst>
        </xdr:cNvPr>
        <xdr:cNvSpPr/>
      </xdr:nvSpPr>
      <xdr:spPr>
        <a:xfrm>
          <a:off x="3746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133894</xdr:rowOff>
    </xdr:from>
    <xdr:to>
      <xdr:col>24</xdr:col>
      <xdr:colOff>63500</xdr:colOff>
      <xdr:row>59</xdr:row>
      <xdr:rowOff>83276</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3797300" y="10077994"/>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133894</xdr:rowOff>
    </xdr:from>
    <xdr:to>
      <xdr:col>19</xdr:col>
      <xdr:colOff>177800</xdr:colOff>
      <xdr:row>58</xdr:row>
      <xdr:rowOff>166551</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flipV="1">
          <a:off x="2908300" y="1007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59</xdr:row>
      <xdr:rowOff>27759</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2019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29771</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00000000-0008-0000-0E00-0000D7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0000000-0008-0000-0E00-0000D9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00000000-0008-0000-0E00-0000DB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73842</xdr:rowOff>
    </xdr:from>
    <xdr:to>
      <xdr:col>55</xdr:col>
      <xdr:colOff>50800</xdr:colOff>
      <xdr:row>65</xdr:row>
      <xdr:rowOff>3992</xdr:rowOff>
    </xdr:to>
    <xdr:sp macro="" textlink="">
      <xdr:nvSpPr>
        <xdr:cNvPr id="229" name="楕円 228">
          <a:extLst>
            <a:ext uri="{FF2B5EF4-FFF2-40B4-BE49-F238E27FC236}">
              <a16:creationId xmlns:a16="http://schemas.microsoft.com/office/drawing/2014/main" id="{00000000-0008-0000-0E00-0000E5000000}"/>
            </a:ext>
          </a:extLst>
        </xdr:cNvPr>
        <xdr:cNvSpPr/>
      </xdr:nvSpPr>
      <xdr:spPr>
        <a:xfrm>
          <a:off x="10426700" y="1104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00000000-0008-0000-0E00-0000E6000000}"/>
            </a:ext>
          </a:extLst>
        </xdr:cNvPr>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74704</xdr:rowOff>
    </xdr:from>
    <xdr:to>
      <xdr:col>50</xdr:col>
      <xdr:colOff>165100</xdr:colOff>
      <xdr:row>65</xdr:row>
      <xdr:rowOff>4854</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9588500" y="110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124642</xdr:rowOff>
    </xdr:from>
    <xdr:to>
      <xdr:col>55</xdr:col>
      <xdr:colOff>0</xdr:colOff>
      <xdr:row>64</xdr:row>
      <xdr:rowOff>125504</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9639300" y="11097442"/>
          <a:ext cx="8382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74681</xdr:rowOff>
    </xdr:from>
    <xdr:to>
      <xdr:col>46</xdr:col>
      <xdr:colOff>38100</xdr:colOff>
      <xdr:row>65</xdr:row>
      <xdr:rowOff>4831</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8699500" y="1104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125481</xdr:rowOff>
    </xdr:from>
    <xdr:to>
      <xdr:col>50</xdr:col>
      <xdr:colOff>114300</xdr:colOff>
      <xdr:row>64</xdr:row>
      <xdr:rowOff>125504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8750300" y="11098281"/>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74674</xdr:rowOff>
    </xdr:from>
    <xdr:to>
      <xdr:col>41</xdr:col>
      <xdr:colOff>101600</xdr:colOff>
      <xdr:row>65</xdr:row>
      <xdr:rowOff>4824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7810500" y="110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125474</xdr:rowOff>
    </xdr:from>
    <xdr:to>
      <xdr:col>45</xdr:col>
      <xdr:colOff>177800</xdr:colOff>
      <xdr:row>64</xdr:row>
      <xdr:rowOff>125481</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7861300" y="11098274"/>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167431</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59411" y="111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167408</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83111" y="1114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167401</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94111" y="111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E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00000000-0008-0000-0E00-00000D01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00000000-0008-0000-0E00-00000F01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00000000-0008-0000-0E00-000011010000}"/>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00000000-0008-0000-0E00-000015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1995</xdr:rowOff>
    </xdr:from>
    <xdr:to>
      <xdr:col>24</xdr:col>
      <xdr:colOff>114300</xdr:colOff>
      <xdr:row>85</xdr:row>
      <xdr:rowOff>103595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4584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151872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00000000-0008-0000-0E00-00001C010000}"/>
            </a:ext>
          </a:extLst>
        </xdr:cNvPr>
        <xdr:cNvSpPr txBox="1"/>
      </xdr:nvSpPr>
      <xdr:spPr>
        <a:xfrm>
          <a:off x="4673600"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37919</xdr:rowOff>
    </xdr:from>
    <xdr:to>
      <xdr:col>20</xdr:col>
      <xdr:colOff>38100</xdr:colOff>
      <xdr:row>85</xdr:row>
      <xdr:rowOff>139519</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37465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52795</xdr:rowOff>
    </xdr:from>
    <xdr:to>
      <xdr:col>24</xdr:col>
      <xdr:colOff>63500</xdr:colOff>
      <xdr:row>85</xdr:row>
      <xdr:rowOff>88719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3797300" y="146260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73842</xdr:rowOff>
    </xdr:from>
    <xdr:to>
      <xdr:col>15</xdr:col>
      <xdr:colOff>101600</xdr:colOff>
      <xdr:row>86</xdr:row>
      <xdr:rowOff>3992</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2857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88719</xdr:rowOff>
    </xdr:from>
    <xdr:to>
      <xdr:col>19</xdr:col>
      <xdr:colOff>177800</xdr:colOff>
      <xdr:row>85</xdr:row>
      <xdr:rowOff>124642</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2908300" y="146619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109764</xdr:rowOff>
    </xdr:from>
    <xdr:to>
      <xdr:col>10</xdr:col>
      <xdr:colOff>165100</xdr:colOff>
      <xdr:row>86</xdr:row>
      <xdr:rowOff>39914</xdr:rowOff>
    </xdr:to>
    <xdr:sp macro="" textlink="">
      <xdr:nvSpPr>
        <xdr:cNvPr id="289" name="楕円 288">
          <a:extLst>
            <a:ext uri="{FF2B5EF4-FFF2-40B4-BE49-F238E27FC236}">
              <a16:creationId xmlns:a16="http://schemas.microsoft.com/office/drawing/2014/main" id="{00000000-0008-0000-0E00-000021010000}"/>
            </a:ext>
          </a:extLst>
        </xdr:cNvPr>
        <xdr:cNvSpPr/>
      </xdr:nvSpPr>
      <xdr:spPr>
        <a:xfrm>
          <a:off x="196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124642</xdr:rowOff>
    </xdr:from>
    <xdr:to>
      <xdr:col>15</xdr:col>
      <xdr:colOff>50800</xdr:colOff>
      <xdr:row>85</xdr:row>
      <xdr:rowOff>160564</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2019300" y="146978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a:extLst>
            <a:ext uri="{FF2B5EF4-FFF2-40B4-BE49-F238E27FC236}">
              <a16:creationId xmlns:a16="http://schemas.microsoft.com/office/drawing/2014/main" id="{00000000-0008-0000-0E00-000023010000}"/>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a:extLst>
            <a:ext uri="{FF2B5EF4-FFF2-40B4-BE49-F238E27FC236}">
              <a16:creationId xmlns:a16="http://schemas.microsoft.com/office/drawing/2014/main" id="{00000000-0008-0000-0E00-00002401000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id="{00000000-0008-0000-0E00-000025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130646</xdr:rowOff>
    </xdr:from>
    <xdr:ext cx="405111" cy="259045"/>
    <xdr:sp macro="" textlink="">
      <xdr:nvSpPr>
        <xdr:cNvPr id="294" name="n_1mainValue【公営住宅】&#10;有形固定資産減価償却率">
          <a:extLst>
            <a:ext uri="{FF2B5EF4-FFF2-40B4-BE49-F238E27FC236}">
              <a16:creationId xmlns:a16="http://schemas.microsoft.com/office/drawing/2014/main" id="{00000000-0008-0000-0E00-000026010000}"/>
            </a:ext>
          </a:extLst>
        </xdr:cNvPr>
        <xdr:cNvSpPr txBox="1"/>
      </xdr:nvSpPr>
      <xdr:spPr>
        <a:xfrm>
          <a:off x="3582044" y="1470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166569</xdr:rowOff>
    </xdr:from>
    <xdr:ext cx="405111" cy="259045"/>
    <xdr:sp macro="" textlink="">
      <xdr:nvSpPr>
        <xdr:cNvPr id="295" name="n_2mainValue【公営住宅】&#10;有形固定資産減価償却率">
          <a:extLst>
            <a:ext uri="{FF2B5EF4-FFF2-40B4-BE49-F238E27FC236}">
              <a16:creationId xmlns:a16="http://schemas.microsoft.com/office/drawing/2014/main" id="{00000000-0008-0000-0E00-000027010000}"/>
            </a:ext>
          </a:extLst>
        </xdr:cNvPr>
        <xdr:cNvSpPr txBox="1"/>
      </xdr:nvSpPr>
      <xdr:spPr>
        <a:xfrm>
          <a:off x="27057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31041</xdr:rowOff>
    </xdr:from>
    <xdr:ext cx="405111" cy="259045"/>
    <xdr:sp macro="" textlink="">
      <xdr:nvSpPr>
        <xdr:cNvPr id="296" name="n_3mainValue【公営住宅】&#10;有形固定資産減価償却率">
          <a:extLst>
            <a:ext uri="{FF2B5EF4-FFF2-40B4-BE49-F238E27FC236}">
              <a16:creationId xmlns:a16="http://schemas.microsoft.com/office/drawing/2014/main" id="{00000000-0008-0000-0E00-000028010000}"/>
            </a:ext>
          </a:extLst>
        </xdr:cNvPr>
        <xdr:cNvSpPr txBox="1"/>
      </xdr:nvSpPr>
      <xdr:spPr>
        <a:xfrm>
          <a:off x="1816744" y="1477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00000000-0008-0000-0E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0000000-0008-0000-0E00-000043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00000000-0008-0000-0E00-000045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00000000-0008-0000-0E00-000047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115643</xdr:rowOff>
    </xdr:from>
    <xdr:to>
      <xdr:col>55</xdr:col>
      <xdr:colOff>50800</xdr:colOff>
      <xdr:row>87</xdr:row>
      <xdr:rowOff>45793</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0426700" y="14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30570</xdr:rowOff>
    </xdr:from>
    <xdr:ext cx="469744" cy="259045"/>
    <xdr:sp macro="" textlink="">
      <xdr:nvSpPr>
        <xdr:cNvPr id="338" name="【公営住宅】&#10;一人当たり面積該当値テキスト">
          <a:extLst>
            <a:ext uri="{FF2B5EF4-FFF2-40B4-BE49-F238E27FC236}">
              <a16:creationId xmlns:a16="http://schemas.microsoft.com/office/drawing/2014/main" id="{00000000-0008-0000-0E00-000052010000}"/>
            </a:ext>
          </a:extLst>
        </xdr:cNvPr>
        <xdr:cNvSpPr txBox="1"/>
      </xdr:nvSpPr>
      <xdr:spPr>
        <a:xfrm>
          <a:off x="10515600" y="1477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115643</xdr:rowOff>
    </xdr:from>
    <xdr:to>
      <xdr:col>50</xdr:col>
      <xdr:colOff>165100</xdr:colOff>
      <xdr:row>87</xdr:row>
      <xdr:rowOff>45793</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9588500" y="14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166443</xdr:rowOff>
    </xdr:from>
    <xdr:to>
      <xdr:col>55</xdr:col>
      <xdr:colOff>0</xdr:colOff>
      <xdr:row>86</xdr:row>
      <xdr:rowOff>166443</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9639300" y="14911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115643</xdr:rowOff>
    </xdr:from>
    <xdr:to>
      <xdr:col>46</xdr:col>
      <xdr:colOff>38100</xdr:colOff>
      <xdr:row>87</xdr:row>
      <xdr:rowOff>45793</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8699500" y="14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166443</xdr:rowOff>
    </xdr:from>
    <xdr:to>
      <xdr:col>50</xdr:col>
      <xdr:colOff>114300</xdr:colOff>
      <xdr:row>86</xdr:row>
      <xdr:rowOff>166443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8750300" y="14911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115643</xdr:rowOff>
    </xdr:from>
    <xdr:to>
      <xdr:col>41</xdr:col>
      <xdr:colOff>101600</xdr:colOff>
      <xdr:row>87</xdr:row>
      <xdr:rowOff>45793</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7810500" y="148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166443</xdr:rowOff>
    </xdr:from>
    <xdr:to>
      <xdr:col>45</xdr:col>
      <xdr:colOff>177800</xdr:colOff>
      <xdr:row>86</xdr:row>
      <xdr:rowOff>166443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861300" y="14911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00000000-0008-0000-0E00-000059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00000000-0008-0000-0E00-00005A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00000000-0008-0000-0E00-00005B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36920</xdr:rowOff>
    </xdr:from>
    <xdr:ext cx="469744" cy="259045"/>
    <xdr:sp macro="" textlink="">
      <xdr:nvSpPr>
        <xdr:cNvPr id="348" name="n_1mainValue【公営住宅】&#10;一人当たり面積">
          <a:extLst>
            <a:ext uri="{FF2B5EF4-FFF2-40B4-BE49-F238E27FC236}">
              <a16:creationId xmlns:a16="http://schemas.microsoft.com/office/drawing/2014/main" id="{00000000-0008-0000-0E00-00005C010000}"/>
            </a:ext>
          </a:extLst>
        </xdr:cNvPr>
        <xdr:cNvSpPr txBox="1"/>
      </xdr:nvSpPr>
      <xdr:spPr>
        <a:xfrm>
          <a:off x="9391727" y="149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36920</xdr:rowOff>
    </xdr:from>
    <xdr:ext cx="469744" cy="259045"/>
    <xdr:sp macro="" textlink="">
      <xdr:nvSpPr>
        <xdr:cNvPr id="349" name="n_2mainValue【公営住宅】&#10;一人当たり面積">
          <a:extLst>
            <a:ext uri="{FF2B5EF4-FFF2-40B4-BE49-F238E27FC236}">
              <a16:creationId xmlns:a16="http://schemas.microsoft.com/office/drawing/2014/main" id="{00000000-0008-0000-0E00-00005D010000}"/>
            </a:ext>
          </a:extLst>
        </xdr:cNvPr>
        <xdr:cNvSpPr txBox="1"/>
      </xdr:nvSpPr>
      <xdr:spPr>
        <a:xfrm>
          <a:off x="8515427" y="149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36920</xdr:rowOff>
    </xdr:from>
    <xdr:ext cx="469744" cy="259045"/>
    <xdr:sp macro="" textlink="">
      <xdr:nvSpPr>
        <xdr:cNvPr id="350" name="n_3mainValue【公営住宅】&#10;一人当たり面積">
          <a:extLst>
            <a:ext uri="{FF2B5EF4-FFF2-40B4-BE49-F238E27FC236}">
              <a16:creationId xmlns:a16="http://schemas.microsoft.com/office/drawing/2014/main" id="{00000000-0008-0000-0E00-00005E010000}"/>
            </a:ext>
          </a:extLst>
        </xdr:cNvPr>
        <xdr:cNvSpPr txBox="1"/>
      </xdr:nvSpPr>
      <xdr:spPr>
        <a:xfrm>
          <a:off x="7626427" y="149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00000000-0008-0000-0E00-00008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00000000-0008-0000-0E00-000089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00000000-0008-0000-0E00-00008B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00000000-0008-0000-0E00-00008D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00000000-0008-0000-0E00-00008E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00000000-0008-0000-0E00-00008F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90714</xdr:rowOff>
    </xdr:from>
    <xdr:to>
      <xdr:col>85</xdr:col>
      <xdr:colOff>177800</xdr:colOff>
      <xdr:row>37</xdr:row>
      <xdr:rowOff>20864</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6268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113591</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00000000-0008-0000-0E00-000098010000}"/>
            </a:ext>
          </a:extLst>
        </xdr:cNvPr>
        <xdr:cNvSpPr txBox="1"/>
      </xdr:nvSpPr>
      <xdr:spPr>
        <a:xfrm>
          <a:off x="163576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152763</xdr:rowOff>
    </xdr:from>
    <xdr:to>
      <xdr:col>81</xdr:col>
      <xdr:colOff>101600</xdr:colOff>
      <xdr:row>37</xdr:row>
      <xdr:rowOff>82913</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5430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141514</xdr:rowOff>
    </xdr:from>
    <xdr:to>
      <xdr:col>85</xdr:col>
      <xdr:colOff>127000</xdr:colOff>
      <xdr:row>37</xdr:row>
      <xdr:rowOff>32113</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5481300" y="631371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14541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32113</xdr:rowOff>
    </xdr:from>
    <xdr:to>
      <xdr:col>81</xdr:col>
      <xdr:colOff>50800</xdr:colOff>
      <xdr:row>37</xdr:row>
      <xdr:rowOff>92528</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14592300" y="637576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46627</xdr:rowOff>
    </xdr:from>
    <xdr:to>
      <xdr:col>72</xdr:col>
      <xdr:colOff>38100</xdr:colOff>
      <xdr:row>37</xdr:row>
      <xdr:rowOff>148227</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13652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97427</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flipV="1">
          <a:off x="13703300" y="64361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00000000-0008-0000-0E00-0000A1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99440</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00000000-0008-0000-0E00-0000A2010000}"/>
            </a:ext>
          </a:extLst>
        </xdr:cNvPr>
        <xdr:cNvSpPr txBox="1"/>
      </xdr:nvSpPr>
      <xdr:spPr>
        <a:xfrm>
          <a:off x="152660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00000000-0008-0000-0E00-0000A3010000}"/>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139354</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00000000-0008-0000-0E00-0000A4010000}"/>
            </a:ext>
          </a:extLst>
        </xdr:cNvPr>
        <xdr:cNvSpPr txBox="1"/>
      </xdr:nvSpPr>
      <xdr:spPr>
        <a:xfrm>
          <a:off x="135007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0000000-0008-0000-0E00-0000B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00000000-0008-0000-0E00-0000BD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00000000-0008-0000-0E00-0000BF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0000000-0008-0000-0E00-0000C1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0000000-0008-0000-0E00-0000CC010000}"/>
            </a:ext>
          </a:extLst>
        </xdr:cNvPr>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101600</xdr:rowOff>
    </xdr:from>
    <xdr:to>
      <xdr:col>107</xdr:col>
      <xdr:colOff>101600</xdr:colOff>
      <xdr:row>41</xdr:row>
      <xdr:rowOff>31750</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20383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41</xdr:row>
      <xdr:rowOff>26670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20434300" y="7010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65" name="楕円 464">
          <a:extLst>
            <a:ext uri="{FF2B5EF4-FFF2-40B4-BE49-F238E27FC236}">
              <a16:creationId xmlns:a16="http://schemas.microsoft.com/office/drawing/2014/main" id="{00000000-0008-0000-0E00-0000D1010000}"/>
            </a:ext>
          </a:extLst>
        </xdr:cNvPr>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152400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9545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22877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00000000-0008-0000-0E00-0000D7010000}"/>
            </a:ext>
          </a:extLst>
        </xdr:cNvPr>
        <xdr:cNvSpPr txBox="1"/>
      </xdr:nvSpPr>
      <xdr:spPr>
        <a:xfrm>
          <a:off x="20199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00000000-0008-0000-0E00-0000D8010000}"/>
            </a:ext>
          </a:extLst>
        </xdr:cNvPr>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00000000-0008-0000-0E00-0000F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00000000-0008-0000-0E00-0000F201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0000000-0008-0000-0E00-0000F401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00000000-0008-0000-0E00-0000F601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00000000-0008-0000-0E00-0000F901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00000000-0008-0000-0E00-0000FA01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00000000-0008-0000-0E00-00000102000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3810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5481300" y="102489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45720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4592300" y="1029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3652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45720</xdr:rowOff>
    </xdr:from>
    <xdr:to>
      <xdr:col>76</xdr:col>
      <xdr:colOff>114300</xdr:colOff>
      <xdr:row>60</xdr:row>
      <xdr:rowOff>80010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3703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00000000-0008-0000-0E00-000008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00000000-0008-0000-0E00-000009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00000000-0008-0000-0E00-00000A02000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523" name="n_1mainValue【学校施設】&#10;有形固定資産減価償却率">
          <a:extLst>
            <a:ext uri="{FF2B5EF4-FFF2-40B4-BE49-F238E27FC236}">
              <a16:creationId xmlns:a16="http://schemas.microsoft.com/office/drawing/2014/main" id="{00000000-0008-0000-0E00-00000B020000}"/>
            </a:ext>
          </a:extLst>
        </xdr:cNvPr>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524" name="n_2mainValue【学校施設】&#10;有形固定資産減価償却率">
          <a:extLst>
            <a:ext uri="{FF2B5EF4-FFF2-40B4-BE49-F238E27FC236}">
              <a16:creationId xmlns:a16="http://schemas.microsoft.com/office/drawing/2014/main" id="{00000000-0008-0000-0E00-00000C020000}"/>
            </a:ext>
          </a:extLst>
        </xdr:cNvPr>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121937</xdr:rowOff>
    </xdr:from>
    <xdr:ext cx="405111" cy="259045"/>
    <xdr:sp macro="" textlink="">
      <xdr:nvSpPr>
        <xdr:cNvPr id="525" name="n_3mainValue【学校施設】&#10;有形固定資産減価償却率">
          <a:extLst>
            <a:ext uri="{FF2B5EF4-FFF2-40B4-BE49-F238E27FC236}">
              <a16:creationId xmlns:a16="http://schemas.microsoft.com/office/drawing/2014/main" id="{00000000-0008-0000-0E00-00000D020000}"/>
            </a:ext>
          </a:extLst>
        </xdr:cNvPr>
        <xdr:cNvSpPr txBox="1"/>
      </xdr:nvSpPr>
      <xdr:spPr>
        <a:xfrm>
          <a:off x="13500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00000000-0008-0000-0E00-00002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0000000-0008-0000-0E00-000025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00000000-0008-0000-0E00-000027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53" name="【学校施設】&#10;一人当たり面積平均値テキスト">
          <a:extLst>
            <a:ext uri="{FF2B5EF4-FFF2-40B4-BE49-F238E27FC236}">
              <a16:creationId xmlns:a16="http://schemas.microsoft.com/office/drawing/2014/main" id="{00000000-0008-0000-0E00-000029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00000000-0008-0000-0E00-00002B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00000000-0008-0000-0E00-00002C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24638</xdr:rowOff>
    </xdr:from>
    <xdr:to>
      <xdr:col>116</xdr:col>
      <xdr:colOff>114300</xdr:colOff>
      <xdr:row>63</xdr:row>
      <xdr:rowOff>126238</xdr:rowOff>
    </xdr:to>
    <xdr:sp macro="" textlink="">
      <xdr:nvSpPr>
        <xdr:cNvPr id="563" name="楕円 562">
          <a:extLst>
            <a:ext uri="{FF2B5EF4-FFF2-40B4-BE49-F238E27FC236}">
              <a16:creationId xmlns:a16="http://schemas.microsoft.com/office/drawing/2014/main" id="{00000000-0008-0000-0E00-000033020000}"/>
            </a:ext>
          </a:extLst>
        </xdr:cNvPr>
        <xdr:cNvSpPr/>
      </xdr:nvSpPr>
      <xdr:spPr>
        <a:xfrm>
          <a:off x="221107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3065</xdr:rowOff>
    </xdr:from>
    <xdr:ext cx="469744" cy="259045"/>
    <xdr:sp macro="" textlink="">
      <xdr:nvSpPr>
        <xdr:cNvPr id="564" name="【学校施設】&#10;一人当たり面積該当値テキスト">
          <a:extLst>
            <a:ext uri="{FF2B5EF4-FFF2-40B4-BE49-F238E27FC236}">
              <a16:creationId xmlns:a16="http://schemas.microsoft.com/office/drawing/2014/main" id="{00000000-0008-0000-0E00-000034020000}"/>
            </a:ext>
          </a:extLst>
        </xdr:cNvPr>
        <xdr:cNvSpPr txBox="1"/>
      </xdr:nvSpPr>
      <xdr:spPr>
        <a:xfrm>
          <a:off x="22199600"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13665</xdr:rowOff>
    </xdr:from>
    <xdr:to>
      <xdr:col>112</xdr:col>
      <xdr:colOff>38100</xdr:colOff>
      <xdr:row>63</xdr:row>
      <xdr:rowOff>115265</xdr:rowOff>
    </xdr:to>
    <xdr:sp macro="" textlink="">
      <xdr:nvSpPr>
        <xdr:cNvPr id="565" name="楕円 564">
          <a:extLst>
            <a:ext uri="{FF2B5EF4-FFF2-40B4-BE49-F238E27FC236}">
              <a16:creationId xmlns:a16="http://schemas.microsoft.com/office/drawing/2014/main" id="{00000000-0008-0000-0E00-000035020000}"/>
            </a:ext>
          </a:extLst>
        </xdr:cNvPr>
        <xdr:cNvSpPr/>
      </xdr:nvSpPr>
      <xdr:spPr>
        <a:xfrm>
          <a:off x="21272500" y="108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64465</xdr:rowOff>
    </xdr:from>
    <xdr:to>
      <xdr:col>116</xdr:col>
      <xdr:colOff>63500</xdr:colOff>
      <xdr:row>63</xdr:row>
      <xdr:rowOff>75438</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1323300" y="1086581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64465</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20434300" y="1086307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29667</xdr:rowOff>
    </xdr:from>
    <xdr:to>
      <xdr:col>102</xdr:col>
      <xdr:colOff>165100</xdr:colOff>
      <xdr:row>63</xdr:row>
      <xdr:rowOff>131267</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9494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80467</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9545300" y="1086307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a:extLst>
            <a:ext uri="{FF2B5EF4-FFF2-40B4-BE49-F238E27FC236}">
              <a16:creationId xmlns:a16="http://schemas.microsoft.com/office/drawing/2014/main" id="{00000000-0008-0000-0E00-00003B020000}"/>
            </a:ext>
          </a:extLst>
        </xdr:cNvPr>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a:extLst>
            <a:ext uri="{FF2B5EF4-FFF2-40B4-BE49-F238E27FC236}">
              <a16:creationId xmlns:a16="http://schemas.microsoft.com/office/drawing/2014/main" id="{00000000-0008-0000-0E00-00003C020000}"/>
            </a:ext>
          </a:extLst>
        </xdr:cNvPr>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a:extLst>
            <a:ext uri="{FF2B5EF4-FFF2-40B4-BE49-F238E27FC236}">
              <a16:creationId xmlns:a16="http://schemas.microsoft.com/office/drawing/2014/main" id="{00000000-0008-0000-0E00-00003D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106392</xdr:rowOff>
    </xdr:from>
    <xdr:ext cx="469744" cy="259045"/>
    <xdr:sp macro="" textlink="">
      <xdr:nvSpPr>
        <xdr:cNvPr id="574" name="n_1mainValue【学校施設】&#10;一人当たり面積">
          <a:extLst>
            <a:ext uri="{FF2B5EF4-FFF2-40B4-BE49-F238E27FC236}">
              <a16:creationId xmlns:a16="http://schemas.microsoft.com/office/drawing/2014/main" id="{00000000-0008-0000-0E00-00003E020000}"/>
            </a:ext>
          </a:extLst>
        </xdr:cNvPr>
        <xdr:cNvSpPr txBox="1"/>
      </xdr:nvSpPr>
      <xdr:spPr>
        <a:xfrm>
          <a:off x="21075727" y="1090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575" name="n_2mainValue【学校施設】&#10;一人当たり面積">
          <a:extLst>
            <a:ext uri="{FF2B5EF4-FFF2-40B4-BE49-F238E27FC236}">
              <a16:creationId xmlns:a16="http://schemas.microsoft.com/office/drawing/2014/main" id="{00000000-0008-0000-0E00-00003F020000}"/>
            </a:ext>
          </a:extLst>
        </xdr:cNvPr>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122394</xdr:rowOff>
    </xdr:from>
    <xdr:ext cx="469744" cy="259045"/>
    <xdr:sp macro="" textlink="">
      <xdr:nvSpPr>
        <xdr:cNvPr id="576" name="n_3mainValue【学校施設】&#10;一人当たり面積">
          <a:extLst>
            <a:ext uri="{FF2B5EF4-FFF2-40B4-BE49-F238E27FC236}">
              <a16:creationId xmlns:a16="http://schemas.microsoft.com/office/drawing/2014/main" id="{00000000-0008-0000-0E00-000040020000}"/>
            </a:ext>
          </a:extLst>
        </xdr:cNvPr>
        <xdr:cNvSpPr txBox="1"/>
      </xdr:nvSpPr>
      <xdr:spPr>
        <a:xfrm>
          <a:off x="193104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00000000-0008-0000-0E00-00005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00000000-0008-0000-0E00-00005B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00000000-0008-0000-0E00-00005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a:extLst>
            <a:ext uri="{FF2B5EF4-FFF2-40B4-BE49-F238E27FC236}">
              <a16:creationId xmlns:a16="http://schemas.microsoft.com/office/drawing/2014/main" id="{00000000-0008-0000-0E00-00005F020000}"/>
            </a:ext>
          </a:extLst>
        </xdr:cNvPr>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134257</xdr:rowOff>
    </xdr:from>
    <xdr:to>
      <xdr:col>85</xdr:col>
      <xdr:colOff>177800</xdr:colOff>
      <xdr:row>79</xdr:row>
      <xdr:rowOff>64407</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157134</xdr:rowOff>
    </xdr:from>
    <xdr:ext cx="405111" cy="259045"/>
    <xdr:sp macro="" textlink="">
      <xdr:nvSpPr>
        <xdr:cNvPr id="618" name="【児童館】&#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335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170180</xdr:rowOff>
    </xdr:from>
    <xdr:to>
      <xdr:col>81</xdr:col>
      <xdr:colOff>101600</xdr:colOff>
      <xdr:row>79</xdr:row>
      <xdr:rowOff>100330</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13607</xdr:rowOff>
    </xdr:from>
    <xdr:to>
      <xdr:col>85</xdr:col>
      <xdr:colOff>127000</xdr:colOff>
      <xdr:row>79</xdr:row>
      <xdr:rowOff>49530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35581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49530</xdr:rowOff>
    </xdr:from>
    <xdr:to>
      <xdr:col>81</xdr:col>
      <xdr:colOff>50800</xdr:colOff>
      <xdr:row>79</xdr:row>
      <xdr:rowOff>87086</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4592300" y="135940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87086</xdr:rowOff>
    </xdr:from>
    <xdr:to>
      <xdr:col>76</xdr:col>
      <xdr:colOff>114300</xdr:colOff>
      <xdr:row>79</xdr:row>
      <xdr:rowOff>111579</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13703300" y="13631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a:extLst>
            <a:ext uri="{FF2B5EF4-FFF2-40B4-BE49-F238E27FC236}">
              <a16:creationId xmlns:a16="http://schemas.microsoft.com/office/drawing/2014/main" id="{00000000-0008-0000-0E00-000071020000}"/>
            </a:ext>
          </a:extLst>
        </xdr:cNvPr>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a:extLst>
            <a:ext uri="{FF2B5EF4-FFF2-40B4-BE49-F238E27FC236}">
              <a16:creationId xmlns:a16="http://schemas.microsoft.com/office/drawing/2014/main" id="{00000000-0008-0000-0E00-000072020000}"/>
            </a:ext>
          </a:extLst>
        </xdr:cNvPr>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a:extLst>
            <a:ext uri="{FF2B5EF4-FFF2-40B4-BE49-F238E27FC236}">
              <a16:creationId xmlns:a16="http://schemas.microsoft.com/office/drawing/2014/main" id="{00000000-0008-0000-0E00-000073020000}"/>
            </a:ext>
          </a:extLst>
        </xdr:cNvPr>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116857</xdr:rowOff>
    </xdr:from>
    <xdr:ext cx="405111" cy="259045"/>
    <xdr:sp macro="" textlink="">
      <xdr:nvSpPr>
        <xdr:cNvPr id="628" name="n_1mainValue【児童館】&#10;有形固定資産減価償却率">
          <a:extLst>
            <a:ext uri="{FF2B5EF4-FFF2-40B4-BE49-F238E27FC236}">
              <a16:creationId xmlns:a16="http://schemas.microsoft.com/office/drawing/2014/main" id="{00000000-0008-0000-0E00-000074020000}"/>
            </a:ext>
          </a:extLst>
        </xdr:cNvPr>
        <xdr:cNvSpPr txBox="1"/>
      </xdr:nvSpPr>
      <xdr:spPr>
        <a:xfrm>
          <a:off x="15266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629" name="n_2mainValue【児童館】&#10;有形固定資産減価償却率">
          <a:extLst>
            <a:ext uri="{FF2B5EF4-FFF2-40B4-BE49-F238E27FC236}">
              <a16:creationId xmlns:a16="http://schemas.microsoft.com/office/drawing/2014/main" id="{00000000-0008-0000-0E00-000075020000}"/>
            </a:ext>
          </a:extLst>
        </xdr:cNvPr>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630" name="n_3mainValue【児童館】&#10;有形固定資産減価償却率">
          <a:extLst>
            <a:ext uri="{FF2B5EF4-FFF2-40B4-BE49-F238E27FC236}">
              <a16:creationId xmlns:a16="http://schemas.microsoft.com/office/drawing/2014/main" id="{00000000-0008-0000-0E00-000076020000}"/>
            </a:ext>
          </a:extLst>
        </xdr:cNvPr>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0000000-0008-0000-0E00-00008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00000000-0008-0000-0E00-00008F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00000000-0008-0000-0E00-000091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00000000-0008-0000-0E00-000093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22110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670" name="【児童館】&#10;一人当たり面積該当値テキスト">
          <a:extLst>
            <a:ext uri="{FF2B5EF4-FFF2-40B4-BE49-F238E27FC236}">
              <a16:creationId xmlns:a16="http://schemas.microsoft.com/office/drawing/2014/main" id="{00000000-0008-0000-0E00-00009E020000}"/>
            </a:ext>
          </a:extLst>
        </xdr:cNvPr>
        <xdr:cNvSpPr txBox="1"/>
      </xdr:nvSpPr>
      <xdr:spPr>
        <a:xfrm>
          <a:off x="22199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21323300" y="14824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675" name="楕円 674">
          <a:extLst>
            <a:ext uri="{FF2B5EF4-FFF2-40B4-BE49-F238E27FC236}">
              <a16:creationId xmlns:a16="http://schemas.microsoft.com/office/drawing/2014/main" id="{00000000-0008-0000-0E00-0000A3020000}"/>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7" name="n_1aveValue【児童館】&#10;一人当たり面積">
          <a:extLst>
            <a:ext uri="{FF2B5EF4-FFF2-40B4-BE49-F238E27FC236}">
              <a16:creationId xmlns:a16="http://schemas.microsoft.com/office/drawing/2014/main" id="{00000000-0008-0000-0E00-0000A5020000}"/>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8" name="n_2aveValue【児童館】&#10;一人当たり面積">
          <a:extLst>
            <a:ext uri="{FF2B5EF4-FFF2-40B4-BE49-F238E27FC236}">
              <a16:creationId xmlns:a16="http://schemas.microsoft.com/office/drawing/2014/main" id="{00000000-0008-0000-0E00-0000A6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9" name="n_3aveValue【児童館】&#10;一人当たり面積">
          <a:extLst>
            <a:ext uri="{FF2B5EF4-FFF2-40B4-BE49-F238E27FC236}">
              <a16:creationId xmlns:a16="http://schemas.microsoft.com/office/drawing/2014/main" id="{00000000-0008-0000-0E00-0000A7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680" name="n_1mainValue【児童館】&#10;一人当たり面積">
          <a:extLst>
            <a:ext uri="{FF2B5EF4-FFF2-40B4-BE49-F238E27FC236}">
              <a16:creationId xmlns:a16="http://schemas.microsoft.com/office/drawing/2014/main" id="{00000000-0008-0000-0E00-0000A8020000}"/>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681" name="n_2mainValue【児童館】&#10;一人当たり面積">
          <a:extLst>
            <a:ext uri="{FF2B5EF4-FFF2-40B4-BE49-F238E27FC236}">
              <a16:creationId xmlns:a16="http://schemas.microsoft.com/office/drawing/2014/main" id="{00000000-0008-0000-0E00-0000A9020000}"/>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682" name="n_3mainValue【児童館】&#10;一人当たり面積">
          <a:extLst>
            <a:ext uri="{FF2B5EF4-FFF2-40B4-BE49-F238E27FC236}">
              <a16:creationId xmlns:a16="http://schemas.microsoft.com/office/drawing/2014/main" id="{00000000-0008-0000-0E00-0000AA020000}"/>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a:extLst>
            <a:ext uri="{FF2B5EF4-FFF2-40B4-BE49-F238E27FC236}">
              <a16:creationId xmlns:a16="http://schemas.microsoft.com/office/drawing/2014/main" id="{00000000-0008-0000-0E00-0000C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09" name="【公民館】&#10;有形固定資産減価償却率最小値テキスト">
          <a:extLst>
            <a:ext uri="{FF2B5EF4-FFF2-40B4-BE49-F238E27FC236}">
              <a16:creationId xmlns:a16="http://schemas.microsoft.com/office/drawing/2014/main" id="{00000000-0008-0000-0E00-0000C5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1" name="【公民館】&#10;有形固定資産減価償却率最大値テキスト">
          <a:extLst>
            <a:ext uri="{FF2B5EF4-FFF2-40B4-BE49-F238E27FC236}">
              <a16:creationId xmlns:a16="http://schemas.microsoft.com/office/drawing/2014/main" id="{00000000-0008-0000-0E00-0000C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713" name="【公民館】&#10;有形固定資産減価償却率平均値テキスト">
          <a:extLst>
            <a:ext uri="{FF2B5EF4-FFF2-40B4-BE49-F238E27FC236}">
              <a16:creationId xmlns:a16="http://schemas.microsoft.com/office/drawing/2014/main" id="{00000000-0008-0000-0E00-0000C9020000}"/>
            </a:ext>
          </a:extLst>
        </xdr:cNvPr>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170724</xdr:rowOff>
    </xdr:from>
    <xdr:to>
      <xdr:col>85</xdr:col>
      <xdr:colOff>177800</xdr:colOff>
      <xdr:row>101</xdr:row>
      <xdr:rowOff>100874</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16268700" y="173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22151</xdr:rowOff>
    </xdr:from>
    <xdr:ext cx="405111" cy="259045"/>
    <xdr:sp macro="" textlink="">
      <xdr:nvSpPr>
        <xdr:cNvPr id="724" name="【公民館】&#10;有形固定資産減価償却率該当値テキスト">
          <a:extLst>
            <a:ext uri="{FF2B5EF4-FFF2-40B4-BE49-F238E27FC236}">
              <a16:creationId xmlns:a16="http://schemas.microsoft.com/office/drawing/2014/main" id="{00000000-0008-0000-0E00-0000D4020000}"/>
            </a:ext>
          </a:extLst>
        </xdr:cNvPr>
        <xdr:cNvSpPr txBox="1"/>
      </xdr:nvSpPr>
      <xdr:spPr>
        <a:xfrm>
          <a:off x="16357600" y="1716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50074</xdr:rowOff>
    </xdr:from>
    <xdr:to>
      <xdr:col>85</xdr:col>
      <xdr:colOff>127000</xdr:colOff>
      <xdr:row>101</xdr:row>
      <xdr:rowOff>87630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5481300" y="173665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72752</xdr:rowOff>
    </xdr:from>
    <xdr:to>
      <xdr:col>76</xdr:col>
      <xdr:colOff>165100</xdr:colOff>
      <xdr:row>102</xdr:row>
      <xdr:rowOff>2902</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4541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123552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4592300" y="174040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98879</xdr:rowOff>
    </xdr:from>
    <xdr:to>
      <xdr:col>72</xdr:col>
      <xdr:colOff>38100</xdr:colOff>
      <xdr:row>102</xdr:row>
      <xdr:rowOff>29029</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3652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123552</xdr:rowOff>
    </xdr:from>
    <xdr:to>
      <xdr:col>76</xdr:col>
      <xdr:colOff>114300</xdr:colOff>
      <xdr:row>101</xdr:row>
      <xdr:rowOff>149679</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3703300" y="174400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731" name="n_1aveValue【公民館】&#10;有形固定資産減価償却率">
          <a:extLst>
            <a:ext uri="{FF2B5EF4-FFF2-40B4-BE49-F238E27FC236}">
              <a16:creationId xmlns:a16="http://schemas.microsoft.com/office/drawing/2014/main" id="{00000000-0008-0000-0E00-0000DB020000}"/>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732" name="n_2aveValue【公民館】&#10;有形固定資産減価償却率">
          <a:extLst>
            <a:ext uri="{FF2B5EF4-FFF2-40B4-BE49-F238E27FC236}">
              <a16:creationId xmlns:a16="http://schemas.microsoft.com/office/drawing/2014/main" id="{00000000-0008-0000-0E00-0000DC020000}"/>
            </a:ext>
          </a:extLst>
        </xdr:cNvPr>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129557</xdr:rowOff>
    </xdr:from>
    <xdr:ext cx="405111" cy="259045"/>
    <xdr:sp macro="" textlink="">
      <xdr:nvSpPr>
        <xdr:cNvPr id="733" name="n_3aveValue【公民館】&#10;有形固定資産減価償却率">
          <a:extLst>
            <a:ext uri="{FF2B5EF4-FFF2-40B4-BE49-F238E27FC236}">
              <a16:creationId xmlns:a16="http://schemas.microsoft.com/office/drawing/2014/main" id="{00000000-0008-0000-0E00-0000DD020000}"/>
            </a:ext>
          </a:extLst>
        </xdr:cNvPr>
        <xdr:cNvSpPr txBox="1"/>
      </xdr:nvSpPr>
      <xdr:spPr>
        <a:xfrm>
          <a:off x="13500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34" name="n_1mainValue【公民館】&#10;有形固定資産減価償却率">
          <a:extLst>
            <a:ext uri="{FF2B5EF4-FFF2-40B4-BE49-F238E27FC236}">
              <a16:creationId xmlns:a16="http://schemas.microsoft.com/office/drawing/2014/main" id="{00000000-0008-0000-0E00-0000DE020000}"/>
            </a:ext>
          </a:extLst>
        </xdr:cNvPr>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19429</xdr:rowOff>
    </xdr:from>
    <xdr:ext cx="405111" cy="259045"/>
    <xdr:sp macro="" textlink="">
      <xdr:nvSpPr>
        <xdr:cNvPr id="735" name="n_2mainValue【公民館】&#10;有形固定資産減価償却率">
          <a:extLst>
            <a:ext uri="{FF2B5EF4-FFF2-40B4-BE49-F238E27FC236}">
              <a16:creationId xmlns:a16="http://schemas.microsoft.com/office/drawing/2014/main" id="{00000000-0008-0000-0E00-0000DF020000}"/>
            </a:ext>
          </a:extLst>
        </xdr:cNvPr>
        <xdr:cNvSpPr txBox="1"/>
      </xdr:nvSpPr>
      <xdr:spPr>
        <a:xfrm>
          <a:off x="14389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45556</xdr:rowOff>
    </xdr:from>
    <xdr:ext cx="405111" cy="259045"/>
    <xdr:sp macro="" textlink="">
      <xdr:nvSpPr>
        <xdr:cNvPr id="736" name="n_3mainValue【公民館】&#10;有形固定資産減価償却率">
          <a:extLst>
            <a:ext uri="{FF2B5EF4-FFF2-40B4-BE49-F238E27FC236}">
              <a16:creationId xmlns:a16="http://schemas.microsoft.com/office/drawing/2014/main" id="{00000000-0008-0000-0E00-0000E0020000}"/>
            </a:ext>
          </a:extLst>
        </xdr:cNvPr>
        <xdr:cNvSpPr txBox="1"/>
      </xdr:nvSpPr>
      <xdr:spPr>
        <a:xfrm>
          <a:off x="13500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00000000-0008-0000-0E00-0000F9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63" name="【公民館】&#10;一人当たり面積最小値テキスト">
          <a:extLst>
            <a:ext uri="{FF2B5EF4-FFF2-40B4-BE49-F238E27FC236}">
              <a16:creationId xmlns:a16="http://schemas.microsoft.com/office/drawing/2014/main" id="{00000000-0008-0000-0E00-0000FB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65" name="【公民館】&#10;一人当たり面積最大値テキスト">
          <a:extLst>
            <a:ext uri="{FF2B5EF4-FFF2-40B4-BE49-F238E27FC236}">
              <a16:creationId xmlns:a16="http://schemas.microsoft.com/office/drawing/2014/main" id="{00000000-0008-0000-0E00-0000FD02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67" name="【公民館】&#10;一人当たり面積平均値テキスト">
          <a:extLst>
            <a:ext uri="{FF2B5EF4-FFF2-40B4-BE49-F238E27FC236}">
              <a16:creationId xmlns:a16="http://schemas.microsoft.com/office/drawing/2014/main" id="{00000000-0008-0000-0E00-0000FF02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156029</xdr:rowOff>
    </xdr:from>
    <xdr:to>
      <xdr:col>116</xdr:col>
      <xdr:colOff>114300</xdr:colOff>
      <xdr:row>109</xdr:row>
      <xdr:rowOff>86179</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22110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70956</xdr:rowOff>
    </xdr:from>
    <xdr:ext cx="469744" cy="259045"/>
    <xdr:sp macro="" textlink="">
      <xdr:nvSpPr>
        <xdr:cNvPr id="778" name="【公民館】&#10;一人当たり面積該当値テキスト">
          <a:extLst>
            <a:ext uri="{FF2B5EF4-FFF2-40B4-BE49-F238E27FC236}">
              <a16:creationId xmlns:a16="http://schemas.microsoft.com/office/drawing/2014/main" id="{00000000-0008-0000-0E00-00000A030000}"/>
            </a:ext>
          </a:extLst>
        </xdr:cNvPr>
        <xdr:cNvSpPr txBox="1"/>
      </xdr:nvSpPr>
      <xdr:spPr>
        <a:xfrm>
          <a:off x="22199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156029</xdr:rowOff>
    </xdr:from>
    <xdr:to>
      <xdr:col>112</xdr:col>
      <xdr:colOff>38100</xdr:colOff>
      <xdr:row>109</xdr:row>
      <xdr:rowOff>86179</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127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35379</xdr:rowOff>
    </xdr:from>
    <xdr:to>
      <xdr:col>116</xdr:col>
      <xdr:colOff>63500</xdr:colOff>
      <xdr:row>109</xdr:row>
      <xdr:rowOff>35379</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21323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156029</xdr:rowOff>
    </xdr:from>
    <xdr:to>
      <xdr:col>107</xdr:col>
      <xdr:colOff>101600</xdr:colOff>
      <xdr:row>109</xdr:row>
      <xdr:rowOff>86179</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038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35379</xdr:rowOff>
    </xdr:from>
    <xdr:to>
      <xdr:col>111</xdr:col>
      <xdr:colOff>177800</xdr:colOff>
      <xdr:row>109</xdr:row>
      <xdr:rowOff>35379</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043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156029</xdr:rowOff>
    </xdr:from>
    <xdr:to>
      <xdr:col>102</xdr:col>
      <xdr:colOff>165100</xdr:colOff>
      <xdr:row>109</xdr:row>
      <xdr:rowOff>86179</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9494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35379</xdr:rowOff>
    </xdr:from>
    <xdr:to>
      <xdr:col>107</xdr:col>
      <xdr:colOff>50800</xdr:colOff>
      <xdr:row>109</xdr:row>
      <xdr:rowOff>35379</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9545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785" name="n_1aveValue【公民館】&#10;一人当たり面積">
          <a:extLst>
            <a:ext uri="{FF2B5EF4-FFF2-40B4-BE49-F238E27FC236}">
              <a16:creationId xmlns:a16="http://schemas.microsoft.com/office/drawing/2014/main" id="{00000000-0008-0000-0E00-00001103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6" name="n_2aveValue【公民館】&#10;一人当たり面積">
          <a:extLst>
            <a:ext uri="{FF2B5EF4-FFF2-40B4-BE49-F238E27FC236}">
              <a16:creationId xmlns:a16="http://schemas.microsoft.com/office/drawing/2014/main" id="{00000000-0008-0000-0E00-000012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787" name="n_3aveValue【公民館】&#10;一人当たり面積">
          <a:extLst>
            <a:ext uri="{FF2B5EF4-FFF2-40B4-BE49-F238E27FC236}">
              <a16:creationId xmlns:a16="http://schemas.microsoft.com/office/drawing/2014/main" id="{00000000-0008-0000-0E00-000013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77306</xdr:rowOff>
    </xdr:from>
    <xdr:ext cx="469744" cy="259045"/>
    <xdr:sp macro="" textlink="">
      <xdr:nvSpPr>
        <xdr:cNvPr id="788" name="n_1mainValue【公民館】&#10;一人当たり面積">
          <a:extLst>
            <a:ext uri="{FF2B5EF4-FFF2-40B4-BE49-F238E27FC236}">
              <a16:creationId xmlns:a16="http://schemas.microsoft.com/office/drawing/2014/main" id="{00000000-0008-0000-0E00-000014030000}"/>
            </a:ext>
          </a:extLst>
        </xdr:cNvPr>
        <xdr:cNvSpPr txBox="1"/>
      </xdr:nvSpPr>
      <xdr:spPr>
        <a:xfrm>
          <a:off x="21075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77306</xdr:rowOff>
    </xdr:from>
    <xdr:ext cx="469744" cy="259045"/>
    <xdr:sp macro="" textlink="">
      <xdr:nvSpPr>
        <xdr:cNvPr id="789" name="n_2mainValue【公民館】&#10;一人当たり面積">
          <a:extLst>
            <a:ext uri="{FF2B5EF4-FFF2-40B4-BE49-F238E27FC236}">
              <a16:creationId xmlns:a16="http://schemas.microsoft.com/office/drawing/2014/main" id="{00000000-0008-0000-0E00-000015030000}"/>
            </a:ext>
          </a:extLst>
        </xdr:cNvPr>
        <xdr:cNvSpPr txBox="1"/>
      </xdr:nvSpPr>
      <xdr:spPr>
        <a:xfrm>
          <a:off x="2019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77306</xdr:rowOff>
    </xdr:from>
    <xdr:ext cx="469744" cy="259045"/>
    <xdr:sp macro="" textlink="">
      <xdr:nvSpPr>
        <xdr:cNvPr id="790" name="n_3mainValue【公民館】&#10;一人当たり面積">
          <a:extLst>
            <a:ext uri="{FF2B5EF4-FFF2-40B4-BE49-F238E27FC236}">
              <a16:creationId xmlns:a16="http://schemas.microsoft.com/office/drawing/2014/main" id="{00000000-0008-0000-0E00-000016030000}"/>
            </a:ext>
          </a:extLst>
        </xdr:cNvPr>
        <xdr:cNvSpPr txBox="1"/>
      </xdr:nvSpPr>
      <xdr:spPr>
        <a:xfrm>
          <a:off x="19310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保育所や学校等の一人当たり面積が類似団体の平均値より小さくなっているのは、区画整理事業により急激に人口が増加する以前に取得した財産が多いことが要因であると考えられる。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また、公営住宅は建て替えを行ったため類似団体の平均値より低くなっている。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今後、年少人口等の推移や住民ニーズを踏まえ、計画的な施設の整備を進める必要がある。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8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2722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00000000-0008-0000-0F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00000000-0008-0000-0F00-00006A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00000000-0008-0000-0F00-00006C000000}"/>
            </a:ext>
          </a:extLst>
        </xdr:cNvPr>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00000000-0008-0000-0F00-00006E000000}"/>
            </a:ext>
          </a:extLst>
        </xdr:cNvPr>
        <xdr:cNvSpPr txBox="1"/>
      </xdr:nvSpPr>
      <xdr:spPr>
        <a:xfrm>
          <a:off x="10515600" y="650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36830</xdr:rowOff>
    </xdr:from>
    <xdr:to>
      <xdr:col>55</xdr:col>
      <xdr:colOff>50800</xdr:colOff>
      <xdr:row>40</xdr:row>
      <xdr:rowOff>138430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123207</xdr:rowOff>
    </xdr:from>
    <xdr:ext cx="469744" cy="259045"/>
    <xdr:sp macro="" textlink="">
      <xdr:nvSpPr>
        <xdr:cNvPr id="121" name="【図書館】&#10;一人当たり面積該当値テキスト">
          <a:extLst>
            <a:ext uri="{FF2B5EF4-FFF2-40B4-BE49-F238E27FC236}">
              <a16:creationId xmlns:a16="http://schemas.microsoft.com/office/drawing/2014/main" id="{00000000-0008-0000-0F00-000079000000}"/>
            </a:ext>
          </a:extLst>
        </xdr:cNvPr>
        <xdr:cNvSpPr txBox="1"/>
      </xdr:nvSpPr>
      <xdr:spPr>
        <a:xfrm>
          <a:off x="10515600" y="680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9588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87630</xdr:rowOff>
    </xdr:from>
    <xdr:to>
      <xdr:col>55</xdr:col>
      <xdr:colOff>0</xdr:colOff>
      <xdr:row>40</xdr:row>
      <xdr:rowOff>87630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9639300" y="694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87630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8750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36830</xdr:rowOff>
    </xdr:from>
    <xdr:to>
      <xdr:col>41</xdr:col>
      <xdr:colOff>101600</xdr:colOff>
      <xdr:row>40</xdr:row>
      <xdr:rowOff>138430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781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87630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861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103522</xdr:rowOff>
    </xdr:from>
    <xdr:ext cx="469744" cy="259045"/>
    <xdr:sp macro="" textlink="">
      <xdr:nvSpPr>
        <xdr:cNvPr id="128" name="n_1aveValue【図書館】&#10;一人当たり面積">
          <a:extLst>
            <a:ext uri="{FF2B5EF4-FFF2-40B4-BE49-F238E27FC236}">
              <a16:creationId xmlns:a16="http://schemas.microsoft.com/office/drawing/2014/main" id="{00000000-0008-0000-0F00-000080000000}"/>
            </a:ext>
          </a:extLst>
        </xdr:cNvPr>
        <xdr:cNvSpPr txBox="1"/>
      </xdr:nvSpPr>
      <xdr:spPr>
        <a:xfrm>
          <a:off x="93917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00000000-0008-0000-0F00-000081000000}"/>
            </a:ext>
          </a:extLst>
        </xdr:cNvPr>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30" name="n_3aveValue【図書館】&#10;一人当たり面積">
          <a:extLst>
            <a:ext uri="{FF2B5EF4-FFF2-40B4-BE49-F238E27FC236}">
              <a16:creationId xmlns:a16="http://schemas.microsoft.com/office/drawing/2014/main" id="{00000000-0008-0000-0F00-000082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129557</xdr:rowOff>
    </xdr:from>
    <xdr:ext cx="469744" cy="259045"/>
    <xdr:sp macro="" textlink="">
      <xdr:nvSpPr>
        <xdr:cNvPr id="131" name="n_1mainValue【図書館】&#10;一人当たり面積">
          <a:extLst>
            <a:ext uri="{FF2B5EF4-FFF2-40B4-BE49-F238E27FC236}">
              <a16:creationId xmlns:a16="http://schemas.microsoft.com/office/drawing/2014/main" id="{00000000-0008-0000-0F00-000083000000}"/>
            </a:ext>
          </a:extLst>
        </xdr:cNvPr>
        <xdr:cNvSpPr txBox="1"/>
      </xdr:nvSpPr>
      <xdr:spPr>
        <a:xfrm>
          <a:off x="93917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32" name="n_2mainValue【図書館】&#10;一人当たり面積">
          <a:extLst>
            <a:ext uri="{FF2B5EF4-FFF2-40B4-BE49-F238E27FC236}">
              <a16:creationId xmlns:a16="http://schemas.microsoft.com/office/drawing/2014/main" id="{00000000-0008-0000-0F00-000084000000}"/>
            </a:ext>
          </a:extLst>
        </xdr:cNvPr>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33" name="n_3mainValue【図書館】&#10;一人当たり面積">
          <a:extLst>
            <a:ext uri="{FF2B5EF4-FFF2-40B4-BE49-F238E27FC236}">
              <a16:creationId xmlns:a16="http://schemas.microsoft.com/office/drawing/2014/main" id="{00000000-0008-0000-0F00-000085000000}"/>
            </a:ext>
          </a:extLst>
        </xdr:cNvPr>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113047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1005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57167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120650</xdr:rowOff>
    </xdr:from>
    <xdr:to>
      <xdr:col>20</xdr:col>
      <xdr:colOff>38100</xdr:colOff>
      <xdr:row>63</xdr:row>
      <xdr:rowOff>50800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63</xdr:row>
      <xdr:rowOff>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3797300" y="107594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162560</xdr:rowOff>
    </xdr:from>
    <xdr:to>
      <xdr:col>15</xdr:col>
      <xdr:colOff>101600</xdr:colOff>
      <xdr:row>63</xdr:row>
      <xdr:rowOff>92710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0</xdr:rowOff>
    </xdr:from>
    <xdr:to>
      <xdr:col>19</xdr:col>
      <xdr:colOff>177800</xdr:colOff>
      <xdr:row>63</xdr:row>
      <xdr:rowOff>41910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108013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33020</xdr:rowOff>
    </xdr:from>
    <xdr:to>
      <xdr:col>10</xdr:col>
      <xdr:colOff>165100</xdr:colOff>
      <xdr:row>63</xdr:row>
      <xdr:rowOff>134620</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96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41910</xdr:rowOff>
    </xdr:from>
    <xdr:to>
      <xdr:col>15</xdr:col>
      <xdr:colOff>50800</xdr:colOff>
      <xdr:row>63</xdr:row>
      <xdr:rowOff>83820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2019300" y="108432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74947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41927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83837</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125747</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00000000-0008-0000-0F00-0000D3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00000000-0008-0000-0F00-0000D5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00000000-0008-0000-0F00-0000D7000000}"/>
            </a:ext>
          </a:extLst>
        </xdr:cNvPr>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00000000-0008-0000-0F00-0000D8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00000000-0008-0000-0F00-0000D9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143510</xdr:rowOff>
    </xdr:from>
    <xdr:to>
      <xdr:col>55</xdr:col>
      <xdr:colOff>50800</xdr:colOff>
      <xdr:row>64</xdr:row>
      <xdr:rowOff>73660</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10426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58437</xdr:rowOff>
    </xdr:from>
    <xdr:ext cx="469744" cy="259045"/>
    <xdr:sp macro="" textlink="">
      <xdr:nvSpPr>
        <xdr:cNvPr id="226" name="【体育館・プール】&#10;一人当たり面積該当値テキスト">
          <a:extLst>
            <a:ext uri="{FF2B5EF4-FFF2-40B4-BE49-F238E27FC236}">
              <a16:creationId xmlns:a16="http://schemas.microsoft.com/office/drawing/2014/main" id="{00000000-0008-0000-0F00-0000E2000000}"/>
            </a:ext>
          </a:extLst>
        </xdr:cNvPr>
        <xdr:cNvSpPr txBox="1"/>
      </xdr:nvSpPr>
      <xdr:spPr>
        <a:xfrm>
          <a:off x="10515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143510</xdr:rowOff>
    </xdr:from>
    <xdr:to>
      <xdr:col>50</xdr:col>
      <xdr:colOff>165100</xdr:colOff>
      <xdr:row>64</xdr:row>
      <xdr:rowOff>73660</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9588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22860</xdr:rowOff>
    </xdr:from>
    <xdr:to>
      <xdr:col>55</xdr:col>
      <xdr:colOff>0</xdr:colOff>
      <xdr:row>64</xdr:row>
      <xdr:rowOff>22860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9639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143510</xdr:rowOff>
    </xdr:from>
    <xdr:to>
      <xdr:col>46</xdr:col>
      <xdr:colOff>38100</xdr:colOff>
      <xdr:row>64</xdr:row>
      <xdr:rowOff>73660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8699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22860</xdr:rowOff>
    </xdr:from>
    <xdr:to>
      <xdr:col>50</xdr:col>
      <xdr:colOff>114300</xdr:colOff>
      <xdr:row>64</xdr:row>
      <xdr:rowOff>22860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8750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143510</xdr:rowOff>
    </xdr:from>
    <xdr:to>
      <xdr:col>41</xdr:col>
      <xdr:colOff>101600</xdr:colOff>
      <xdr:row>64</xdr:row>
      <xdr:rowOff>73660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7810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22860</xdr:rowOff>
    </xdr:from>
    <xdr:to>
      <xdr:col>45</xdr:col>
      <xdr:colOff>177800</xdr:colOff>
      <xdr:row>64</xdr:row>
      <xdr:rowOff>22860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861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00000000-0008-0000-0F00-0000E900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00000000-0008-0000-0F00-0000EA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00000000-0008-0000-0F00-0000EB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64787</xdr:rowOff>
    </xdr:from>
    <xdr:ext cx="469744" cy="259045"/>
    <xdr:sp macro="" textlink="">
      <xdr:nvSpPr>
        <xdr:cNvPr id="236" name="n_1mainValue【体育館・プール】&#10;一人当たり面積">
          <a:extLst>
            <a:ext uri="{FF2B5EF4-FFF2-40B4-BE49-F238E27FC236}">
              <a16:creationId xmlns:a16="http://schemas.microsoft.com/office/drawing/2014/main" id="{00000000-0008-0000-0F00-0000EC000000}"/>
            </a:ext>
          </a:extLst>
        </xdr:cNvPr>
        <xdr:cNvSpPr txBox="1"/>
      </xdr:nvSpPr>
      <xdr:spPr>
        <a:xfrm>
          <a:off x="9391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64787</xdr:rowOff>
    </xdr:from>
    <xdr:ext cx="469744" cy="259045"/>
    <xdr:sp macro="" textlink="">
      <xdr:nvSpPr>
        <xdr:cNvPr id="237" name="n_2mainValue【体育館・プール】&#10;一人当たり面積">
          <a:extLst>
            <a:ext uri="{FF2B5EF4-FFF2-40B4-BE49-F238E27FC236}">
              <a16:creationId xmlns:a16="http://schemas.microsoft.com/office/drawing/2014/main" id="{00000000-0008-0000-0F00-0000ED000000}"/>
            </a:ext>
          </a:extLst>
        </xdr:cNvPr>
        <xdr:cNvSpPr txBox="1"/>
      </xdr:nvSpPr>
      <xdr:spPr>
        <a:xfrm>
          <a:off x="8515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64787</xdr:rowOff>
    </xdr:from>
    <xdr:ext cx="469744" cy="259045"/>
    <xdr:sp macro="" textlink="">
      <xdr:nvSpPr>
        <xdr:cNvPr id="238" name="n_3mainValue【体育館・プール】&#10;一人当たり面積">
          <a:extLst>
            <a:ext uri="{FF2B5EF4-FFF2-40B4-BE49-F238E27FC236}">
              <a16:creationId xmlns:a16="http://schemas.microsoft.com/office/drawing/2014/main" id="{00000000-0008-0000-0F00-0000EE000000}"/>
            </a:ext>
          </a:extLst>
        </xdr:cNvPr>
        <xdr:cNvSpPr txBox="1"/>
      </xdr:nvSpPr>
      <xdr:spPr>
        <a:xfrm>
          <a:off x="7626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00000000-0008-0000-0F00-000006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00000000-0008-0000-0F00-000008010000}"/>
            </a:ext>
          </a:extLst>
        </xdr:cNvPr>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00000000-0008-0000-0F00-00000A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00000000-0008-0000-0F00-00000C010000}"/>
            </a:ext>
          </a:extLst>
        </xdr:cNvPr>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103505</xdr:rowOff>
    </xdr:from>
    <xdr:to>
      <xdr:col>24</xdr:col>
      <xdr:colOff>114300</xdr:colOff>
      <xdr:row>80</xdr:row>
      <xdr:rowOff>33655</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584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126382</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00000000-0008-0000-0F00-000017010000}"/>
            </a:ext>
          </a:extLst>
        </xdr:cNvPr>
        <xdr:cNvSpPr txBox="1"/>
      </xdr:nvSpPr>
      <xdr:spPr>
        <a:xfrm>
          <a:off x="4673600"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137795</xdr:rowOff>
    </xdr:from>
    <xdr:to>
      <xdr:col>20</xdr:col>
      <xdr:colOff>38100</xdr:colOff>
      <xdr:row>80</xdr:row>
      <xdr:rowOff>67945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3746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17145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3797300" y="136988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60961</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2908300" y="137331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019300" y="13776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a:extLst>
            <a:ext uri="{FF2B5EF4-FFF2-40B4-BE49-F238E27FC236}">
              <a16:creationId xmlns:a16="http://schemas.microsoft.com/office/drawing/2014/main" id="{00000000-0008-0000-0F00-00001E010000}"/>
            </a:ext>
          </a:extLst>
        </xdr:cNvPr>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a:extLst>
            <a:ext uri="{FF2B5EF4-FFF2-40B4-BE49-F238E27FC236}">
              <a16:creationId xmlns:a16="http://schemas.microsoft.com/office/drawing/2014/main" id="{00000000-0008-0000-0F00-00001F010000}"/>
            </a:ext>
          </a:extLst>
        </xdr:cNvPr>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a:extLst>
            <a:ext uri="{FF2B5EF4-FFF2-40B4-BE49-F238E27FC236}">
              <a16:creationId xmlns:a16="http://schemas.microsoft.com/office/drawing/2014/main" id="{00000000-0008-0000-0F00-00002001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84472</xdr:rowOff>
    </xdr:from>
    <xdr:ext cx="405111" cy="259045"/>
    <xdr:sp macro="" textlink="">
      <xdr:nvSpPr>
        <xdr:cNvPr id="289" name="n_1mainValue【福祉施設】&#10;有形固定資産減価償却率">
          <a:extLst>
            <a:ext uri="{FF2B5EF4-FFF2-40B4-BE49-F238E27FC236}">
              <a16:creationId xmlns:a16="http://schemas.microsoft.com/office/drawing/2014/main" id="{00000000-0008-0000-0F00-000021010000}"/>
            </a:ext>
          </a:extLst>
        </xdr:cNvPr>
        <xdr:cNvSpPr txBox="1"/>
      </xdr:nvSpPr>
      <xdr:spPr>
        <a:xfrm>
          <a:off x="35820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0" name="n_2mainValue【福祉施設】&#10;有形固定資産減価償却率">
          <a:extLst>
            <a:ext uri="{FF2B5EF4-FFF2-40B4-BE49-F238E27FC236}">
              <a16:creationId xmlns:a16="http://schemas.microsoft.com/office/drawing/2014/main" id="{00000000-0008-0000-0F00-000022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91" name="n_3mainValue【福祉施設】&#10;有形固定資産減価償却率">
          <a:extLst>
            <a:ext uri="{FF2B5EF4-FFF2-40B4-BE49-F238E27FC236}">
              <a16:creationId xmlns:a16="http://schemas.microsoft.com/office/drawing/2014/main" id="{00000000-0008-0000-0F00-000023010000}"/>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0F00-00003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00000000-0008-0000-0F00-00003E010000}"/>
            </a:ext>
          </a:extLst>
        </xdr:cNvPr>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00000000-0008-0000-0F00-000040010000}"/>
            </a:ext>
          </a:extLst>
        </xdr:cNvPr>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a:extLst>
            <a:ext uri="{FF2B5EF4-FFF2-40B4-BE49-F238E27FC236}">
              <a16:creationId xmlns:a16="http://schemas.microsoft.com/office/drawing/2014/main" id="{00000000-0008-0000-0F00-000042010000}"/>
            </a:ext>
          </a:extLst>
        </xdr:cNvPr>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46082</xdr:rowOff>
    </xdr:from>
    <xdr:to>
      <xdr:col>55</xdr:col>
      <xdr:colOff>50800</xdr:colOff>
      <xdr:row>86</xdr:row>
      <xdr:rowOff>147682</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132459</xdr:rowOff>
    </xdr:from>
    <xdr:ext cx="469744" cy="259045"/>
    <xdr:sp macro="" textlink="">
      <xdr:nvSpPr>
        <xdr:cNvPr id="333" name="【福祉施設】&#10;一人当たり面積該当値テキスト">
          <a:extLst>
            <a:ext uri="{FF2B5EF4-FFF2-40B4-BE49-F238E27FC236}">
              <a16:creationId xmlns:a16="http://schemas.microsoft.com/office/drawing/2014/main" id="{00000000-0008-0000-0F00-00004D010000}"/>
            </a:ext>
          </a:extLst>
        </xdr:cNvPr>
        <xdr:cNvSpPr txBox="1"/>
      </xdr:nvSpPr>
      <xdr:spPr>
        <a:xfrm>
          <a:off x="10515600" y="1470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46082</xdr:rowOff>
    </xdr:from>
    <xdr:to>
      <xdr:col>50</xdr:col>
      <xdr:colOff>165100</xdr:colOff>
      <xdr:row>86</xdr:row>
      <xdr:rowOff>147682</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96882</xdr:rowOff>
    </xdr:from>
    <xdr:to>
      <xdr:col>55</xdr:col>
      <xdr:colOff>0</xdr:colOff>
      <xdr:row>86</xdr:row>
      <xdr:rowOff>96882</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4841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46082</xdr:rowOff>
    </xdr:from>
    <xdr:to>
      <xdr:col>46</xdr:col>
      <xdr:colOff>38100</xdr:colOff>
      <xdr:row>86</xdr:row>
      <xdr:rowOff>147682</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96882</xdr:rowOff>
    </xdr:from>
    <xdr:to>
      <xdr:col>50</xdr:col>
      <xdr:colOff>114300</xdr:colOff>
      <xdr:row>86</xdr:row>
      <xdr:rowOff>96882</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46082</xdr:rowOff>
    </xdr:from>
    <xdr:to>
      <xdr:col>41</xdr:col>
      <xdr:colOff>101600</xdr:colOff>
      <xdr:row>86</xdr:row>
      <xdr:rowOff>147682</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781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96882</xdr:rowOff>
    </xdr:from>
    <xdr:to>
      <xdr:col>45</xdr:col>
      <xdr:colOff>177800</xdr:colOff>
      <xdr:row>86</xdr:row>
      <xdr:rowOff>96882</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7861300" y="1484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a:extLst>
            <a:ext uri="{FF2B5EF4-FFF2-40B4-BE49-F238E27FC236}">
              <a16:creationId xmlns:a16="http://schemas.microsoft.com/office/drawing/2014/main" id="{00000000-0008-0000-0F00-000054010000}"/>
            </a:ext>
          </a:extLst>
        </xdr:cNvPr>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a:extLst>
            <a:ext uri="{FF2B5EF4-FFF2-40B4-BE49-F238E27FC236}">
              <a16:creationId xmlns:a16="http://schemas.microsoft.com/office/drawing/2014/main" id="{00000000-0008-0000-0F00-000055010000}"/>
            </a:ext>
          </a:extLst>
        </xdr:cNvPr>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a:extLst>
            <a:ext uri="{FF2B5EF4-FFF2-40B4-BE49-F238E27FC236}">
              <a16:creationId xmlns:a16="http://schemas.microsoft.com/office/drawing/2014/main" id="{00000000-0008-0000-0F00-000056010000}"/>
            </a:ext>
          </a:extLst>
        </xdr:cNvPr>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138809</xdr:rowOff>
    </xdr:from>
    <xdr:ext cx="469744" cy="259045"/>
    <xdr:sp macro="" textlink="">
      <xdr:nvSpPr>
        <xdr:cNvPr id="343" name="n_1mainValue【福祉施設】&#10;一人当たり面積">
          <a:extLst>
            <a:ext uri="{FF2B5EF4-FFF2-40B4-BE49-F238E27FC236}">
              <a16:creationId xmlns:a16="http://schemas.microsoft.com/office/drawing/2014/main" id="{00000000-0008-0000-0F00-000057010000}"/>
            </a:ext>
          </a:extLst>
        </xdr:cNvPr>
        <xdr:cNvSpPr txBox="1"/>
      </xdr:nvSpPr>
      <xdr:spPr>
        <a:xfrm>
          <a:off x="93917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138809</xdr:rowOff>
    </xdr:from>
    <xdr:ext cx="469744" cy="259045"/>
    <xdr:sp macro="" textlink="">
      <xdr:nvSpPr>
        <xdr:cNvPr id="344" name="n_2mainValue【福祉施設】&#10;一人当たり面積">
          <a:extLst>
            <a:ext uri="{FF2B5EF4-FFF2-40B4-BE49-F238E27FC236}">
              <a16:creationId xmlns:a16="http://schemas.microsoft.com/office/drawing/2014/main" id="{00000000-0008-0000-0F00-000058010000}"/>
            </a:ext>
          </a:extLst>
        </xdr:cNvPr>
        <xdr:cNvSpPr txBox="1"/>
      </xdr:nvSpPr>
      <xdr:spPr>
        <a:xfrm>
          <a:off x="8515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138809</xdr:rowOff>
    </xdr:from>
    <xdr:ext cx="469744" cy="259045"/>
    <xdr:sp macro="" textlink="">
      <xdr:nvSpPr>
        <xdr:cNvPr id="345" name="n_3mainValue【福祉施設】&#10;一人当たり面積">
          <a:extLst>
            <a:ext uri="{FF2B5EF4-FFF2-40B4-BE49-F238E27FC236}">
              <a16:creationId xmlns:a16="http://schemas.microsoft.com/office/drawing/2014/main" id="{00000000-0008-0000-0F00-000059010000}"/>
            </a:ext>
          </a:extLst>
        </xdr:cNvPr>
        <xdr:cNvSpPr txBox="1"/>
      </xdr:nvSpPr>
      <xdr:spPr>
        <a:xfrm>
          <a:off x="7626427" y="1488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0F00-00007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a:extLst>
            <a:ext uri="{FF2B5EF4-FFF2-40B4-BE49-F238E27FC236}">
              <a16:creationId xmlns:a16="http://schemas.microsoft.com/office/drawing/2014/main" id="{00000000-0008-0000-0F00-000074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a:extLst>
            <a:ext uri="{FF2B5EF4-FFF2-40B4-BE49-F238E27FC236}">
              <a16:creationId xmlns:a16="http://schemas.microsoft.com/office/drawing/2014/main" id="{00000000-0008-0000-0F00-000076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00000000-0008-0000-0F00-000078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907</xdr:rowOff>
    </xdr:from>
    <xdr:to>
      <xdr:col>24</xdr:col>
      <xdr:colOff>114300</xdr:colOff>
      <xdr:row>101</xdr:row>
      <xdr:rowOff>102507</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4584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23784</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00000000-0008-0000-0F00-000083010000}"/>
            </a:ext>
          </a:extLst>
        </xdr:cNvPr>
        <xdr:cNvSpPr txBox="1"/>
      </xdr:nvSpPr>
      <xdr:spPr>
        <a:xfrm>
          <a:off x="4673600" y="1716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36830</xdr:rowOff>
    </xdr:from>
    <xdr:to>
      <xdr:col>20</xdr:col>
      <xdr:colOff>38100</xdr:colOff>
      <xdr:row>101</xdr:row>
      <xdr:rowOff>138430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51707</xdr:rowOff>
    </xdr:from>
    <xdr:to>
      <xdr:col>24</xdr:col>
      <xdr:colOff>63500</xdr:colOff>
      <xdr:row>101</xdr:row>
      <xdr:rowOff>87630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3797300" y="173681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74386</xdr:rowOff>
    </xdr:from>
    <xdr:to>
      <xdr:col>15</xdr:col>
      <xdr:colOff>101600</xdr:colOff>
      <xdr:row>102</xdr:row>
      <xdr:rowOff>4536</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2857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87630</xdr:rowOff>
    </xdr:from>
    <xdr:to>
      <xdr:col>19</xdr:col>
      <xdr:colOff>177800</xdr:colOff>
      <xdr:row>101</xdr:row>
      <xdr:rowOff>125186</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2908300" y="174040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98879</xdr:rowOff>
    </xdr:from>
    <xdr:to>
      <xdr:col>10</xdr:col>
      <xdr:colOff>165100</xdr:colOff>
      <xdr:row>102</xdr:row>
      <xdr:rowOff>29029</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1968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125186</xdr:rowOff>
    </xdr:from>
    <xdr:to>
      <xdr:col>15</xdr:col>
      <xdr:colOff>50800</xdr:colOff>
      <xdr:row>101</xdr:row>
      <xdr:rowOff>149679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019300" y="174416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4" name="n_1aveValue【市民会館】&#10;有形固定資産減価償却率">
          <a:extLst>
            <a:ext uri="{FF2B5EF4-FFF2-40B4-BE49-F238E27FC236}">
              <a16:creationId xmlns:a16="http://schemas.microsoft.com/office/drawing/2014/main" id="{00000000-0008-0000-0F00-00008A01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a:extLst>
            <a:ext uri="{FF2B5EF4-FFF2-40B4-BE49-F238E27FC236}">
              <a16:creationId xmlns:a16="http://schemas.microsoft.com/office/drawing/2014/main" id="{00000000-0008-0000-0F00-00008B01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96" name="n_3aveValue【市民会館】&#10;有形固定資産減価償却率">
          <a:extLst>
            <a:ext uri="{FF2B5EF4-FFF2-40B4-BE49-F238E27FC236}">
              <a16:creationId xmlns:a16="http://schemas.microsoft.com/office/drawing/2014/main" id="{00000000-0008-0000-0F00-00008C010000}"/>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154957</xdr:rowOff>
    </xdr:from>
    <xdr:ext cx="405111" cy="259045"/>
    <xdr:sp macro="" textlink="">
      <xdr:nvSpPr>
        <xdr:cNvPr id="397" name="n_1mainValue【市民会館】&#10;有形固定資産減価償却率">
          <a:extLst>
            <a:ext uri="{FF2B5EF4-FFF2-40B4-BE49-F238E27FC236}">
              <a16:creationId xmlns:a16="http://schemas.microsoft.com/office/drawing/2014/main" id="{00000000-0008-0000-0F00-00008D010000}"/>
            </a:ext>
          </a:extLst>
        </xdr:cNvPr>
        <xdr:cNvSpPr txBox="1"/>
      </xdr:nvSpPr>
      <xdr:spPr>
        <a:xfrm>
          <a:off x="3582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21063</xdr:rowOff>
    </xdr:from>
    <xdr:ext cx="405111" cy="259045"/>
    <xdr:sp macro="" textlink="">
      <xdr:nvSpPr>
        <xdr:cNvPr id="398" name="n_2mainValue【市民会館】&#10;有形固定資産減価償却率">
          <a:extLst>
            <a:ext uri="{FF2B5EF4-FFF2-40B4-BE49-F238E27FC236}">
              <a16:creationId xmlns:a16="http://schemas.microsoft.com/office/drawing/2014/main" id="{00000000-0008-0000-0F00-00008E010000}"/>
            </a:ext>
          </a:extLst>
        </xdr:cNvPr>
        <xdr:cNvSpPr txBox="1"/>
      </xdr:nvSpPr>
      <xdr:spPr>
        <a:xfrm>
          <a:off x="27057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45556</xdr:rowOff>
    </xdr:from>
    <xdr:ext cx="405111" cy="259045"/>
    <xdr:sp macro="" textlink="">
      <xdr:nvSpPr>
        <xdr:cNvPr id="399" name="n_3mainValue【市民会館】&#10;有形固定資産減価償却率">
          <a:extLst>
            <a:ext uri="{FF2B5EF4-FFF2-40B4-BE49-F238E27FC236}">
              <a16:creationId xmlns:a16="http://schemas.microsoft.com/office/drawing/2014/main" id="{00000000-0008-0000-0F00-00008F010000}"/>
            </a:ext>
          </a:extLst>
        </xdr:cNvPr>
        <xdr:cNvSpPr txBox="1"/>
      </xdr:nvSpPr>
      <xdr:spPr>
        <a:xfrm>
          <a:off x="1816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0000000-0008-0000-0F00-0000A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a:extLst>
            <a:ext uri="{FF2B5EF4-FFF2-40B4-BE49-F238E27FC236}">
              <a16:creationId xmlns:a16="http://schemas.microsoft.com/office/drawing/2014/main" id="{00000000-0008-0000-0F00-0000A6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a:extLst>
            <a:ext uri="{FF2B5EF4-FFF2-40B4-BE49-F238E27FC236}">
              <a16:creationId xmlns:a16="http://schemas.microsoft.com/office/drawing/2014/main" id="{00000000-0008-0000-0F00-0000A8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a:extLst>
            <a:ext uri="{FF2B5EF4-FFF2-40B4-BE49-F238E27FC236}">
              <a16:creationId xmlns:a16="http://schemas.microsoft.com/office/drawing/2014/main" id="{00000000-0008-0000-0F00-0000AA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100837</xdr:rowOff>
    </xdr:from>
    <xdr:to>
      <xdr:col>55</xdr:col>
      <xdr:colOff>50800</xdr:colOff>
      <xdr:row>108</xdr:row>
      <xdr:rowOff>30987</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04267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15764</xdr:rowOff>
    </xdr:from>
    <xdr:ext cx="469744" cy="259045"/>
    <xdr:sp macro="" textlink="">
      <xdr:nvSpPr>
        <xdr:cNvPr id="437" name="【市民会館】&#10;一人当たり面積該当値テキスト">
          <a:extLst>
            <a:ext uri="{FF2B5EF4-FFF2-40B4-BE49-F238E27FC236}">
              <a16:creationId xmlns:a16="http://schemas.microsoft.com/office/drawing/2014/main" id="{00000000-0008-0000-0F00-0000B5010000}"/>
            </a:ext>
          </a:extLst>
        </xdr:cNvPr>
        <xdr:cNvSpPr txBox="1"/>
      </xdr:nvSpPr>
      <xdr:spPr>
        <a:xfrm>
          <a:off x="10515600" y="1836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100837</xdr:rowOff>
    </xdr:from>
    <xdr:to>
      <xdr:col>50</xdr:col>
      <xdr:colOff>165100</xdr:colOff>
      <xdr:row>108</xdr:row>
      <xdr:rowOff>30987</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9588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151637</xdr:rowOff>
    </xdr:from>
    <xdr:to>
      <xdr:col>55</xdr:col>
      <xdr:colOff>0</xdr:colOff>
      <xdr:row>107</xdr:row>
      <xdr:rowOff>151637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9639300" y="1849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100837</xdr:rowOff>
    </xdr:from>
    <xdr:to>
      <xdr:col>46</xdr:col>
      <xdr:colOff>38100</xdr:colOff>
      <xdr:row>108</xdr:row>
      <xdr:rowOff>30987</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8699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151637</xdr:rowOff>
    </xdr:from>
    <xdr:to>
      <xdr:col>50</xdr:col>
      <xdr:colOff>114300</xdr:colOff>
      <xdr:row>107</xdr:row>
      <xdr:rowOff>151637</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8750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132842</xdr:rowOff>
    </xdr:from>
    <xdr:to>
      <xdr:col>41</xdr:col>
      <xdr:colOff>101600</xdr:colOff>
      <xdr:row>108</xdr:row>
      <xdr:rowOff>62992</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7810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151637</xdr:rowOff>
    </xdr:from>
    <xdr:to>
      <xdr:col>45</xdr:col>
      <xdr:colOff>177800</xdr:colOff>
      <xdr:row>108</xdr:row>
      <xdr:rowOff>12192</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7861300" y="18496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a:extLst>
            <a:ext uri="{FF2B5EF4-FFF2-40B4-BE49-F238E27FC236}">
              <a16:creationId xmlns:a16="http://schemas.microsoft.com/office/drawing/2014/main" id="{00000000-0008-0000-0F00-0000BC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a:extLst>
            <a:ext uri="{FF2B5EF4-FFF2-40B4-BE49-F238E27FC236}">
              <a16:creationId xmlns:a16="http://schemas.microsoft.com/office/drawing/2014/main" id="{00000000-0008-0000-0F00-0000BD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a:extLst>
            <a:ext uri="{FF2B5EF4-FFF2-40B4-BE49-F238E27FC236}">
              <a16:creationId xmlns:a16="http://schemas.microsoft.com/office/drawing/2014/main" id="{00000000-0008-0000-0F00-0000BE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22114</xdr:rowOff>
    </xdr:from>
    <xdr:ext cx="469744" cy="259045"/>
    <xdr:sp macro="" textlink="">
      <xdr:nvSpPr>
        <xdr:cNvPr id="447" name="n_1mainValue【市民会館】&#10;一人当たり面積">
          <a:extLst>
            <a:ext uri="{FF2B5EF4-FFF2-40B4-BE49-F238E27FC236}">
              <a16:creationId xmlns:a16="http://schemas.microsoft.com/office/drawing/2014/main" id="{00000000-0008-0000-0F00-0000BF010000}"/>
            </a:ext>
          </a:extLst>
        </xdr:cNvPr>
        <xdr:cNvSpPr txBox="1"/>
      </xdr:nvSpPr>
      <xdr:spPr>
        <a:xfrm>
          <a:off x="9391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22114</xdr:rowOff>
    </xdr:from>
    <xdr:ext cx="469744" cy="259045"/>
    <xdr:sp macro="" textlink="">
      <xdr:nvSpPr>
        <xdr:cNvPr id="448" name="n_2mainValue【市民会館】&#10;一人当たり面積">
          <a:extLst>
            <a:ext uri="{FF2B5EF4-FFF2-40B4-BE49-F238E27FC236}">
              <a16:creationId xmlns:a16="http://schemas.microsoft.com/office/drawing/2014/main" id="{00000000-0008-0000-0F00-0000C0010000}"/>
            </a:ext>
          </a:extLst>
        </xdr:cNvPr>
        <xdr:cNvSpPr txBox="1"/>
      </xdr:nvSpPr>
      <xdr:spPr>
        <a:xfrm>
          <a:off x="8515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54119</xdr:rowOff>
    </xdr:from>
    <xdr:ext cx="469744" cy="259045"/>
    <xdr:sp macro="" textlink="">
      <xdr:nvSpPr>
        <xdr:cNvPr id="449" name="n_3mainValue【市民会館】&#10;一人当たり面積">
          <a:extLst>
            <a:ext uri="{FF2B5EF4-FFF2-40B4-BE49-F238E27FC236}">
              <a16:creationId xmlns:a16="http://schemas.microsoft.com/office/drawing/2014/main" id="{00000000-0008-0000-0F00-0000C1010000}"/>
            </a:ext>
          </a:extLst>
        </xdr:cNvPr>
        <xdr:cNvSpPr txBox="1"/>
      </xdr:nvSpPr>
      <xdr:spPr>
        <a:xfrm>
          <a:off x="76264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a:extLst>
            <a:ext uri="{FF2B5EF4-FFF2-40B4-BE49-F238E27FC236}">
              <a16:creationId xmlns:a16="http://schemas.microsoft.com/office/drawing/2014/main" id="{00000000-0008-0000-0F00-0000DC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00000000-0008-0000-0F00-0000DE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F00-0000E0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165826</xdr:rowOff>
    </xdr:from>
    <xdr:to>
      <xdr:col>85</xdr:col>
      <xdr:colOff>177800</xdr:colOff>
      <xdr:row>35</xdr:row>
      <xdr:rowOff>95976</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62687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17253</xdr:rowOff>
    </xdr:from>
    <xdr:ext cx="405111" cy="259045"/>
    <xdr:sp macro="" textlink="">
      <xdr:nvSpPr>
        <xdr:cNvPr id="491" name="【一般廃棄物処理施設】&#10;有形固定資産減価償却率該当値テキスト">
          <a:extLst>
            <a:ext uri="{FF2B5EF4-FFF2-40B4-BE49-F238E27FC236}">
              <a16:creationId xmlns:a16="http://schemas.microsoft.com/office/drawing/2014/main" id="{00000000-0008-0000-0F00-0000EB010000}"/>
            </a:ext>
          </a:extLst>
        </xdr:cNvPr>
        <xdr:cNvSpPr txBox="1"/>
      </xdr:nvSpPr>
      <xdr:spPr>
        <a:xfrm>
          <a:off x="16357600" y="58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41728</xdr:rowOff>
    </xdr:from>
    <xdr:to>
      <xdr:col>81</xdr:col>
      <xdr:colOff>101600</xdr:colOff>
      <xdr:row>35</xdr:row>
      <xdr:rowOff>143328</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5430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45176</xdr:rowOff>
    </xdr:from>
    <xdr:to>
      <xdr:col>85</xdr:col>
      <xdr:colOff>127000</xdr:colOff>
      <xdr:row>35</xdr:row>
      <xdr:rowOff>92528</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5481300" y="604592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92528</xdr:rowOff>
    </xdr:from>
    <xdr:to>
      <xdr:col>81</xdr:col>
      <xdr:colOff>50800</xdr:colOff>
      <xdr:row>35</xdr:row>
      <xdr:rowOff>138249</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4592300" y="60932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170724</xdr:rowOff>
    </xdr:from>
    <xdr:to>
      <xdr:col>72</xdr:col>
      <xdr:colOff>38100</xdr:colOff>
      <xdr:row>36</xdr:row>
      <xdr:rowOff>100874</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3652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138249</xdr:rowOff>
    </xdr:from>
    <xdr:to>
      <xdr:col>76</xdr:col>
      <xdr:colOff>114300</xdr:colOff>
      <xdr:row>36</xdr:row>
      <xdr:rowOff>50074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3703300" y="6138999"/>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159855</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117401</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a:extLst>
            <a:ext uri="{FF2B5EF4-FFF2-40B4-BE49-F238E27FC236}">
              <a16:creationId xmlns:a16="http://schemas.microsoft.com/office/drawing/2014/main" id="{00000000-0008-0000-0F00-00000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a:extLst>
            <a:ext uri="{FF2B5EF4-FFF2-40B4-BE49-F238E27FC236}">
              <a16:creationId xmlns:a16="http://schemas.microsoft.com/office/drawing/2014/main" id="{00000000-0008-0000-0F00-00000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a:extLst>
            <a:ext uri="{FF2B5EF4-FFF2-40B4-BE49-F238E27FC236}">
              <a16:creationId xmlns:a16="http://schemas.microsoft.com/office/drawing/2014/main" id="{00000000-0008-0000-0F00-00000E02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a:extLst>
            <a:ext uri="{FF2B5EF4-FFF2-40B4-BE49-F238E27FC236}">
              <a16:creationId xmlns:a16="http://schemas.microsoft.com/office/drawing/2014/main" id="{00000000-0008-0000-0F00-00001002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123321</xdr:rowOff>
    </xdr:from>
    <xdr:to>
      <xdr:col>116</xdr:col>
      <xdr:colOff>114300</xdr:colOff>
      <xdr:row>38</xdr:row>
      <xdr:rowOff>53471</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22110700" y="64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146198</xdr:rowOff>
    </xdr:from>
    <xdr:ext cx="534377" cy="259045"/>
    <xdr:sp macro="" textlink="">
      <xdr:nvSpPr>
        <xdr:cNvPr id="539" name="【一般廃棄物処理施設】&#10;一人当たり有形固定資産（償却資産）額該当値テキスト">
          <a:extLst>
            <a:ext uri="{FF2B5EF4-FFF2-40B4-BE49-F238E27FC236}">
              <a16:creationId xmlns:a16="http://schemas.microsoft.com/office/drawing/2014/main" id="{00000000-0008-0000-0F00-00001B020000}"/>
            </a:ext>
          </a:extLst>
        </xdr:cNvPr>
        <xdr:cNvSpPr txBox="1"/>
      </xdr:nvSpPr>
      <xdr:spPr>
        <a:xfrm>
          <a:off x="22199600" y="631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122572</xdr:rowOff>
    </xdr:from>
    <xdr:to>
      <xdr:col>112</xdr:col>
      <xdr:colOff>38100</xdr:colOff>
      <xdr:row>38</xdr:row>
      <xdr:rowOff>52722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1272500" y="646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1922</xdr:rowOff>
    </xdr:from>
    <xdr:to>
      <xdr:col>116</xdr:col>
      <xdr:colOff>63500</xdr:colOff>
      <xdr:row>38</xdr:row>
      <xdr:rowOff>2671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21323300" y="6517022"/>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121898</xdr:rowOff>
    </xdr:from>
    <xdr:to>
      <xdr:col>107</xdr:col>
      <xdr:colOff>101600</xdr:colOff>
      <xdr:row>38</xdr:row>
      <xdr:rowOff>52048</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0383500" y="646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1248</xdr:rowOff>
    </xdr:from>
    <xdr:to>
      <xdr:col>111</xdr:col>
      <xdr:colOff>177800</xdr:colOff>
      <xdr:row>38</xdr:row>
      <xdr:rowOff>1922</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0434300" y="6516348"/>
          <a:ext cx="8890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18102</xdr:rowOff>
    </xdr:from>
    <xdr:to>
      <xdr:col>102</xdr:col>
      <xdr:colOff>165100</xdr:colOff>
      <xdr:row>38</xdr:row>
      <xdr:rowOff>119702</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9494500" y="65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1248</xdr:rowOff>
    </xdr:from>
    <xdr:to>
      <xdr:col>107</xdr:col>
      <xdr:colOff>50800</xdr:colOff>
      <xdr:row>38</xdr:row>
      <xdr:rowOff>68902</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9545300" y="6516348"/>
          <a:ext cx="889000" cy="6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69249</xdr:rowOff>
    </xdr:from>
    <xdr:ext cx="534377" cy="259045"/>
    <xdr:sp macro="" textlink="">
      <xdr:nvSpPr>
        <xdr:cNvPr id="549" name="n_1main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1043411" y="62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68575</xdr:rowOff>
    </xdr:from>
    <xdr:ext cx="534377" cy="259045"/>
    <xdr:sp macro="" textlink="">
      <xdr:nvSpPr>
        <xdr:cNvPr id="550" name="n_2main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0167111" y="624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136229</xdr:rowOff>
    </xdr:from>
    <xdr:ext cx="534377" cy="259045"/>
    <xdr:sp macro="" textlink="">
      <xdr:nvSpPr>
        <xdr:cNvPr id="551" name="n_3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19278111" y="630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a:extLst>
            <a:ext uri="{FF2B5EF4-FFF2-40B4-BE49-F238E27FC236}">
              <a16:creationId xmlns:a16="http://schemas.microsoft.com/office/drawing/2014/main" id="{00000000-0008-0000-0F00-00004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a:extLst>
            <a:ext uri="{FF2B5EF4-FFF2-40B4-BE49-F238E27FC236}">
              <a16:creationId xmlns:a16="http://schemas.microsoft.com/office/drawing/2014/main" id="{00000000-0008-0000-0F00-00004202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a:extLst>
            <a:ext uri="{FF2B5EF4-FFF2-40B4-BE49-F238E27FC236}">
              <a16:creationId xmlns:a16="http://schemas.microsoft.com/office/drawing/2014/main" id="{00000000-0008-0000-0F00-00004402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a:extLst>
            <a:ext uri="{FF2B5EF4-FFF2-40B4-BE49-F238E27FC236}">
              <a16:creationId xmlns:a16="http://schemas.microsoft.com/office/drawing/2014/main" id="{00000000-0008-0000-0F00-000046020000}"/>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96157</xdr:rowOff>
    </xdr:from>
    <xdr:to>
      <xdr:col>85</xdr:col>
      <xdr:colOff>177800</xdr:colOff>
      <xdr:row>57</xdr:row>
      <xdr:rowOff>26307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62687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119034</xdr:rowOff>
    </xdr:from>
    <xdr:ext cx="405111" cy="259045"/>
    <xdr:sp macro="" textlink="">
      <xdr:nvSpPr>
        <xdr:cNvPr id="593" name="【保健センター・保健所】&#10;有形固定資産減価償却率該当値テキスト">
          <a:extLst>
            <a:ext uri="{FF2B5EF4-FFF2-40B4-BE49-F238E27FC236}">
              <a16:creationId xmlns:a16="http://schemas.microsoft.com/office/drawing/2014/main" id="{00000000-0008-0000-0F00-000051020000}"/>
            </a:ext>
          </a:extLst>
        </xdr:cNvPr>
        <xdr:cNvSpPr txBox="1"/>
      </xdr:nvSpPr>
      <xdr:spPr>
        <a:xfrm>
          <a:off x="16357600" y="954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5430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146957</xdr:rowOff>
    </xdr:from>
    <xdr:to>
      <xdr:col>85</xdr:col>
      <xdr:colOff>127000</xdr:colOff>
      <xdr:row>57</xdr:row>
      <xdr:rowOff>11430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5481300" y="97481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169635</xdr:rowOff>
    </xdr:from>
    <xdr:to>
      <xdr:col>76</xdr:col>
      <xdr:colOff>165100</xdr:colOff>
      <xdr:row>57</xdr:row>
      <xdr:rowOff>99785</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4541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57</xdr:row>
      <xdr:rowOff>48985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4592300" y="9784080"/>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22678</xdr:rowOff>
    </xdr:from>
    <xdr:to>
      <xdr:col>72</xdr:col>
      <xdr:colOff>38100</xdr:colOff>
      <xdr:row>57</xdr:row>
      <xdr:rowOff>124278</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3652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48985</xdr:rowOff>
    </xdr:from>
    <xdr:to>
      <xdr:col>76</xdr:col>
      <xdr:colOff>114300</xdr:colOff>
      <xdr:row>57</xdr:row>
      <xdr:rowOff>73478</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3703300" y="98216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78757</xdr:rowOff>
    </xdr:from>
    <xdr:ext cx="405111" cy="259045"/>
    <xdr:sp macro="" textlink="">
      <xdr:nvSpPr>
        <xdr:cNvPr id="603" name="n_1main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52660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116312</xdr:rowOff>
    </xdr:from>
    <xdr:ext cx="405111" cy="259045"/>
    <xdr:sp macro="" textlink="">
      <xdr:nvSpPr>
        <xdr:cNvPr id="604" name="n_2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4389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140805</xdr:rowOff>
    </xdr:from>
    <xdr:ext cx="405111" cy="259045"/>
    <xdr:sp macro="" textlink="">
      <xdr:nvSpPr>
        <xdr:cNvPr id="605" name="n_3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3500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37374</xdr:rowOff>
    </xdr:from>
    <xdr:to>
      <xdr:col>116</xdr:col>
      <xdr:colOff>114300</xdr:colOff>
      <xdr:row>64</xdr:row>
      <xdr:rowOff>138974</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123751</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F00-000087020000}"/>
            </a:ext>
          </a:extLst>
        </xdr:cNvPr>
        <xdr:cNvSpPr txBox="1"/>
      </xdr:nvSpPr>
      <xdr:spPr>
        <a:xfrm>
          <a:off x="22199600" y="109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88174</xdr:rowOff>
    </xdr:from>
    <xdr:to>
      <xdr:col>116</xdr:col>
      <xdr:colOff>63500</xdr:colOff>
      <xdr:row>64</xdr:row>
      <xdr:rowOff>88174</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1323300" y="110609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00000000-0008-0000-0F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00000000-0008-0000-0F00-0000AE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a:extLst>
            <a:ext uri="{FF2B5EF4-FFF2-40B4-BE49-F238E27FC236}">
              <a16:creationId xmlns:a16="http://schemas.microsoft.com/office/drawing/2014/main" id="{00000000-0008-0000-0F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00000000-0008-0000-0F00-0000B2020000}"/>
            </a:ext>
          </a:extLst>
        </xdr:cNvPr>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6268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91457</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00000000-0008-0000-0F00-0000BD020000}"/>
            </a:ext>
          </a:extLst>
        </xdr:cNvPr>
        <xdr:cNvSpPr txBox="1"/>
      </xdr:nvSpPr>
      <xdr:spPr>
        <a:xfrm>
          <a:off x="16357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19957</xdr:rowOff>
    </xdr:from>
    <xdr:to>
      <xdr:col>81</xdr:col>
      <xdr:colOff>101600</xdr:colOff>
      <xdr:row>82</xdr:row>
      <xdr:rowOff>121557</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5430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163830</xdr:rowOff>
    </xdr:from>
    <xdr:to>
      <xdr:col>85</xdr:col>
      <xdr:colOff>127000</xdr:colOff>
      <xdr:row>82</xdr:row>
      <xdr:rowOff>70757</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5481300" y="1405128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82</xdr:row>
      <xdr:rowOff>70757</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4592300" y="13902689"/>
          <a:ext cx="889000" cy="2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96701</xdr:rowOff>
    </xdr:from>
    <xdr:to>
      <xdr:col>72</xdr:col>
      <xdr:colOff>38100</xdr:colOff>
      <xdr:row>81</xdr:row>
      <xdr:rowOff>26851</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3652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147501</xdr:rowOff>
    </xdr:from>
    <xdr:to>
      <xdr:col>76</xdr:col>
      <xdr:colOff>114300</xdr:colOff>
      <xdr:row>81</xdr:row>
      <xdr:rowOff>15239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3703300" y="138635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708" name="n_1aveValue【消防施設】&#10;有形固定資産減価償却率">
          <a:extLst>
            <a:ext uri="{FF2B5EF4-FFF2-40B4-BE49-F238E27FC236}">
              <a16:creationId xmlns:a16="http://schemas.microsoft.com/office/drawing/2014/main" id="{00000000-0008-0000-0F00-0000C4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709" name="n_2aveValue【消防施設】&#10;有形固定資産減価償却率">
          <a:extLst>
            <a:ext uri="{FF2B5EF4-FFF2-40B4-BE49-F238E27FC236}">
              <a16:creationId xmlns:a16="http://schemas.microsoft.com/office/drawing/2014/main" id="{00000000-0008-0000-0F00-0000C5020000}"/>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10" name="n_3aveValue【消防施設】&#10;有形固定資産減価償却率">
          <a:extLst>
            <a:ext uri="{FF2B5EF4-FFF2-40B4-BE49-F238E27FC236}">
              <a16:creationId xmlns:a16="http://schemas.microsoft.com/office/drawing/2014/main" id="{00000000-0008-0000-0F00-0000C6020000}"/>
            </a:ext>
          </a:extLst>
        </xdr:cNvPr>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112684</xdr:rowOff>
    </xdr:from>
    <xdr:ext cx="405111" cy="259045"/>
    <xdr:sp macro="" textlink="">
      <xdr:nvSpPr>
        <xdr:cNvPr id="711" name="n_1mainValue【消防施設】&#10;有形固定資産減価償却率">
          <a:extLst>
            <a:ext uri="{FF2B5EF4-FFF2-40B4-BE49-F238E27FC236}">
              <a16:creationId xmlns:a16="http://schemas.microsoft.com/office/drawing/2014/main" id="{00000000-0008-0000-0F00-0000C7020000}"/>
            </a:ext>
          </a:extLst>
        </xdr:cNvPr>
        <xdr:cNvSpPr txBox="1"/>
      </xdr:nvSpPr>
      <xdr:spPr>
        <a:xfrm>
          <a:off x="152660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712" name="n_2mainValue【消防施設】&#10;有形固定資産減価償却率">
          <a:extLst>
            <a:ext uri="{FF2B5EF4-FFF2-40B4-BE49-F238E27FC236}">
              <a16:creationId xmlns:a16="http://schemas.microsoft.com/office/drawing/2014/main" id="{00000000-0008-0000-0F00-0000C8020000}"/>
            </a:ext>
          </a:extLst>
        </xdr:cNvPr>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43378</xdr:rowOff>
    </xdr:from>
    <xdr:ext cx="405111" cy="259045"/>
    <xdr:sp macro="" textlink="">
      <xdr:nvSpPr>
        <xdr:cNvPr id="713" name="n_3mainValue【消防施設】&#10;有形固定資産減価償却率">
          <a:extLst>
            <a:ext uri="{FF2B5EF4-FFF2-40B4-BE49-F238E27FC236}">
              <a16:creationId xmlns:a16="http://schemas.microsoft.com/office/drawing/2014/main" id="{00000000-0008-0000-0F00-0000C9020000}"/>
            </a:ext>
          </a:extLst>
        </xdr:cNvPr>
        <xdr:cNvSpPr txBox="1"/>
      </xdr:nvSpPr>
      <xdr:spPr>
        <a:xfrm>
          <a:off x="13500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00000000-0008-0000-0F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a:extLst>
            <a:ext uri="{FF2B5EF4-FFF2-40B4-BE49-F238E27FC236}">
              <a16:creationId xmlns:a16="http://schemas.microsoft.com/office/drawing/2014/main" id="{00000000-0008-0000-0F00-0000E0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a:extLst>
            <a:ext uri="{FF2B5EF4-FFF2-40B4-BE49-F238E27FC236}">
              <a16:creationId xmlns:a16="http://schemas.microsoft.com/office/drawing/2014/main" id="{00000000-0008-0000-0F00-0000E2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a:extLst>
            <a:ext uri="{FF2B5EF4-FFF2-40B4-BE49-F238E27FC236}">
              <a16:creationId xmlns:a16="http://schemas.microsoft.com/office/drawing/2014/main" id="{00000000-0008-0000-0F00-0000E4020000}"/>
            </a:ext>
          </a:extLst>
        </xdr:cNvPr>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2110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80535</xdr:rowOff>
    </xdr:from>
    <xdr:ext cx="469744" cy="259045"/>
    <xdr:sp macro="" textlink="">
      <xdr:nvSpPr>
        <xdr:cNvPr id="751" name="【消防施設】&#10;一人当たり面積該当値テキスト">
          <a:extLst>
            <a:ext uri="{FF2B5EF4-FFF2-40B4-BE49-F238E27FC236}">
              <a16:creationId xmlns:a16="http://schemas.microsoft.com/office/drawing/2014/main" id="{00000000-0008-0000-0F00-0000EF020000}"/>
            </a:ext>
          </a:extLst>
        </xdr:cNvPr>
        <xdr:cNvSpPr txBox="1"/>
      </xdr:nvSpPr>
      <xdr:spPr>
        <a:xfrm>
          <a:off x="22199600" y="1448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44958</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1323300" y="14618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44958</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0434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9494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44958</xdr:rowOff>
    </xdr:from>
    <xdr:to>
      <xdr:col>107</xdr:col>
      <xdr:colOff>50800</xdr:colOff>
      <xdr:row>85</xdr:row>
      <xdr:rowOff>44958</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9545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a:extLst>
            <a:ext uri="{FF2B5EF4-FFF2-40B4-BE49-F238E27FC236}">
              <a16:creationId xmlns:a16="http://schemas.microsoft.com/office/drawing/2014/main" id="{00000000-0008-0000-0F00-0000F6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a:extLst>
            <a:ext uri="{FF2B5EF4-FFF2-40B4-BE49-F238E27FC236}">
              <a16:creationId xmlns:a16="http://schemas.microsoft.com/office/drawing/2014/main" id="{00000000-0008-0000-0F00-0000F7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a:extLst>
            <a:ext uri="{FF2B5EF4-FFF2-40B4-BE49-F238E27FC236}">
              <a16:creationId xmlns:a16="http://schemas.microsoft.com/office/drawing/2014/main" id="{00000000-0008-0000-0F00-0000F8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61" name="n_1mainValue【消防施設】&#10;一人当たり面積">
          <a:extLst>
            <a:ext uri="{FF2B5EF4-FFF2-40B4-BE49-F238E27FC236}">
              <a16:creationId xmlns:a16="http://schemas.microsoft.com/office/drawing/2014/main" id="{00000000-0008-0000-0F00-0000F9020000}"/>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762" name="n_2mainValue【消防施設】&#10;一人当たり面積">
          <a:extLst>
            <a:ext uri="{FF2B5EF4-FFF2-40B4-BE49-F238E27FC236}">
              <a16:creationId xmlns:a16="http://schemas.microsoft.com/office/drawing/2014/main" id="{00000000-0008-0000-0F00-0000FA02000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63" name="n_3mainValue【消防施設】&#10;一人当たり面積">
          <a:extLst>
            <a:ext uri="{FF2B5EF4-FFF2-40B4-BE49-F238E27FC236}">
              <a16:creationId xmlns:a16="http://schemas.microsoft.com/office/drawing/2014/main" id="{00000000-0008-0000-0F00-0000FB020000}"/>
            </a:ext>
          </a:extLst>
        </xdr:cNvPr>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00000000-0008-0000-0F00-00001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a:extLst>
            <a:ext uri="{FF2B5EF4-FFF2-40B4-BE49-F238E27FC236}">
              <a16:creationId xmlns:a16="http://schemas.microsoft.com/office/drawing/2014/main" id="{00000000-0008-0000-0F00-00001603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a:extLst>
            <a:ext uri="{FF2B5EF4-FFF2-40B4-BE49-F238E27FC236}">
              <a16:creationId xmlns:a16="http://schemas.microsoft.com/office/drawing/2014/main" id="{00000000-0008-0000-0F00-000018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a:extLst>
            <a:ext uri="{FF2B5EF4-FFF2-40B4-BE49-F238E27FC236}">
              <a16:creationId xmlns:a16="http://schemas.microsoft.com/office/drawing/2014/main" id="{00000000-0008-0000-0F00-00001A030000}"/>
            </a:ext>
          </a:extLst>
        </xdr:cNvPr>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805" name="【庁舎】&#10;有形固定資産減価償却率該当値テキスト">
          <a:extLst>
            <a:ext uri="{FF2B5EF4-FFF2-40B4-BE49-F238E27FC236}">
              <a16:creationId xmlns:a16="http://schemas.microsoft.com/office/drawing/2014/main" id="{00000000-0008-0000-0F00-000025030000}"/>
            </a:ext>
          </a:extLst>
        </xdr:cNvPr>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138249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flipV="1">
          <a:off x="15481300" y="174220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120106</xdr:rowOff>
    </xdr:from>
    <xdr:to>
      <xdr:col>76</xdr:col>
      <xdr:colOff>165100</xdr:colOff>
      <xdr:row>102</xdr:row>
      <xdr:rowOff>50256</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4541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138249</xdr:rowOff>
    </xdr:from>
    <xdr:to>
      <xdr:col>81</xdr:col>
      <xdr:colOff>50800</xdr:colOff>
      <xdr:row>101</xdr:row>
      <xdr:rowOff>170906</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4592300" y="17454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152763</xdr:rowOff>
    </xdr:from>
    <xdr:to>
      <xdr:col>72</xdr:col>
      <xdr:colOff>38100</xdr:colOff>
      <xdr:row>102</xdr:row>
      <xdr:rowOff>82913</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36525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170906</xdr:rowOff>
    </xdr:from>
    <xdr:to>
      <xdr:col>76</xdr:col>
      <xdr:colOff>114300</xdr:colOff>
      <xdr:row>102</xdr:row>
      <xdr:rowOff>32113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3703300" y="174873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F00-00002C03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F00-00002D030000}"/>
            </a:ext>
          </a:extLst>
        </xdr:cNvPr>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F00-00002E030000}"/>
            </a:ext>
          </a:extLst>
        </xdr:cNvPr>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34126</xdr:rowOff>
    </xdr:from>
    <xdr:ext cx="405111" cy="259045"/>
    <xdr:sp macro="" textlink="">
      <xdr:nvSpPr>
        <xdr:cNvPr id="815" name="n_1mainValue【庁舎】&#10;有形固定資産減価償却率">
          <a:extLst>
            <a:ext uri="{FF2B5EF4-FFF2-40B4-BE49-F238E27FC236}">
              <a16:creationId xmlns:a16="http://schemas.microsoft.com/office/drawing/2014/main" id="{00000000-0008-0000-0F00-00002F030000}"/>
            </a:ext>
          </a:extLst>
        </xdr:cNvPr>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66783</xdr:rowOff>
    </xdr:from>
    <xdr:ext cx="405111" cy="259045"/>
    <xdr:sp macro="" textlink="">
      <xdr:nvSpPr>
        <xdr:cNvPr id="816" name="n_2mainValue【庁舎】&#10;有形固定資産減価償却率">
          <a:extLst>
            <a:ext uri="{FF2B5EF4-FFF2-40B4-BE49-F238E27FC236}">
              <a16:creationId xmlns:a16="http://schemas.microsoft.com/office/drawing/2014/main" id="{00000000-0008-0000-0F00-000030030000}"/>
            </a:ext>
          </a:extLst>
        </xdr:cNvPr>
        <xdr:cNvSpPr txBox="1"/>
      </xdr:nvSpPr>
      <xdr:spPr>
        <a:xfrm>
          <a:off x="14389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99440</xdr:rowOff>
    </xdr:from>
    <xdr:ext cx="405111" cy="259045"/>
    <xdr:sp macro="" textlink="">
      <xdr:nvSpPr>
        <xdr:cNvPr id="817" name="n_3mainValue【庁舎】&#10;有形固定資産減価償却率">
          <a:extLst>
            <a:ext uri="{FF2B5EF4-FFF2-40B4-BE49-F238E27FC236}">
              <a16:creationId xmlns:a16="http://schemas.microsoft.com/office/drawing/2014/main" id="{00000000-0008-0000-0F00-000031030000}"/>
            </a:ext>
          </a:extLst>
        </xdr:cNvPr>
        <xdr:cNvSpPr txBox="1"/>
      </xdr:nvSpPr>
      <xdr:spPr>
        <a:xfrm>
          <a:off x="13500744" y="1724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F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a:extLst>
            <a:ext uri="{FF2B5EF4-FFF2-40B4-BE49-F238E27FC236}">
              <a16:creationId xmlns:a16="http://schemas.microsoft.com/office/drawing/2014/main" id="{00000000-0008-0000-0F00-00004A03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a:extLst>
            <a:ext uri="{FF2B5EF4-FFF2-40B4-BE49-F238E27FC236}">
              <a16:creationId xmlns:a16="http://schemas.microsoft.com/office/drawing/2014/main" id="{00000000-0008-0000-0F00-00004C03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a:extLst>
            <a:ext uri="{FF2B5EF4-FFF2-40B4-BE49-F238E27FC236}">
              <a16:creationId xmlns:a16="http://schemas.microsoft.com/office/drawing/2014/main" id="{00000000-0008-0000-0F00-00004E03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55880</xdr:rowOff>
    </xdr:from>
    <xdr:to>
      <xdr:col>116</xdr:col>
      <xdr:colOff>114300</xdr:colOff>
      <xdr:row>107</xdr:row>
      <xdr:rowOff>157480</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22110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142257</xdr:rowOff>
    </xdr:from>
    <xdr:ext cx="469744" cy="259045"/>
    <xdr:sp macro="" textlink="">
      <xdr:nvSpPr>
        <xdr:cNvPr id="857" name="【庁舎】&#10;一人当たり面積該当値テキスト">
          <a:extLst>
            <a:ext uri="{FF2B5EF4-FFF2-40B4-BE49-F238E27FC236}">
              <a16:creationId xmlns:a16="http://schemas.microsoft.com/office/drawing/2014/main" id="{00000000-0008-0000-0F00-000059030000}"/>
            </a:ext>
          </a:extLst>
        </xdr:cNvPr>
        <xdr:cNvSpPr txBox="1"/>
      </xdr:nvSpPr>
      <xdr:spPr>
        <a:xfrm>
          <a:off x="22199600" y="1831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106680</xdr:rowOff>
    </xdr:from>
    <xdr:to>
      <xdr:col>116</xdr:col>
      <xdr:colOff>63500</xdr:colOff>
      <xdr:row>107</xdr:row>
      <xdr:rowOff>106680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21323300" y="18451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106680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0434300" y="1845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53975</xdr:rowOff>
    </xdr:from>
    <xdr:to>
      <xdr:col>102</xdr:col>
      <xdr:colOff>165100</xdr:colOff>
      <xdr:row>107</xdr:row>
      <xdr:rowOff>155575</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9494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104775</xdr:rowOff>
    </xdr:from>
    <xdr:to>
      <xdr:col>107</xdr:col>
      <xdr:colOff>50800</xdr:colOff>
      <xdr:row>107</xdr:row>
      <xdr:rowOff>106680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9545300" y="1844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a:extLst>
            <a:ext uri="{FF2B5EF4-FFF2-40B4-BE49-F238E27FC236}">
              <a16:creationId xmlns:a16="http://schemas.microsoft.com/office/drawing/2014/main" id="{00000000-0008-0000-0F00-00006003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a:extLst>
            <a:ext uri="{FF2B5EF4-FFF2-40B4-BE49-F238E27FC236}">
              <a16:creationId xmlns:a16="http://schemas.microsoft.com/office/drawing/2014/main" id="{00000000-0008-0000-0F00-000061030000}"/>
            </a:ext>
          </a:extLst>
        </xdr:cNvPr>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a:extLst>
            <a:ext uri="{FF2B5EF4-FFF2-40B4-BE49-F238E27FC236}">
              <a16:creationId xmlns:a16="http://schemas.microsoft.com/office/drawing/2014/main" id="{00000000-0008-0000-0F00-00006203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867" name="n_1mainValue【庁舎】&#10;一人当たり面積">
          <a:extLst>
            <a:ext uri="{FF2B5EF4-FFF2-40B4-BE49-F238E27FC236}">
              <a16:creationId xmlns:a16="http://schemas.microsoft.com/office/drawing/2014/main" id="{00000000-0008-0000-0F00-000063030000}"/>
            </a:ext>
          </a:extLst>
        </xdr:cNvPr>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868" name="n_2mainValue【庁舎】&#10;一人当たり面積">
          <a:extLst>
            <a:ext uri="{FF2B5EF4-FFF2-40B4-BE49-F238E27FC236}">
              <a16:creationId xmlns:a16="http://schemas.microsoft.com/office/drawing/2014/main" id="{00000000-0008-0000-0F00-000064030000}"/>
            </a:ext>
          </a:extLst>
        </xdr:cNvPr>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146702</xdr:rowOff>
    </xdr:from>
    <xdr:ext cx="469744" cy="259045"/>
    <xdr:sp macro="" textlink="">
      <xdr:nvSpPr>
        <xdr:cNvPr id="869" name="n_3mainValue【庁舎】&#10;一人当たり面積">
          <a:extLst>
            <a:ext uri="{FF2B5EF4-FFF2-40B4-BE49-F238E27FC236}">
              <a16:creationId xmlns:a16="http://schemas.microsoft.com/office/drawing/2014/main" id="{00000000-0008-0000-0F00-000065030000}"/>
            </a:ext>
          </a:extLst>
        </xdr:cNvPr>
        <xdr:cNvSpPr txBox="1"/>
      </xdr:nvSpPr>
      <xdr:spPr>
        <a:xfrm>
          <a:off x="19310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類似団体内平均値と比べ、有形固定資産減価償却率の高い施設が多くある。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これは、取得してからの使用年数が長く、施設の老朽化が進んでいることを表していることから、公共施設等総合管理計画等に基づき、計画的な施設の改修・更新を実施していく必要がある。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そのため、公共施設整備のための財源の確保を進める必要がある。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分母である基準財政需要額は、社会福祉費や高齢者保健福祉費の増により前年度と比較し、</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分子である基準財政収入額は地方消費税交付金や固定資産税</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の増により前年度と比較し</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の増となっている。分母及び分子が同定度で伸びているため、財政力指数も横ばいとなっている。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町税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年度における徴収率は</a:t>
          </a:r>
          <a:r>
            <a:rPr kumimoji="1" lang="en-US" altLang="ja-JP" sz="1100">
              <a:solidFill>
                <a:schemeClr val="dk1"/>
              </a:solidFill>
              <a:effectLst/>
              <a:latin typeface="+mn-lt"/>
              <a:ea typeface="+mn-ea"/>
              <a:cs typeface="+mn-cs"/>
            </a:rPr>
            <a:t>97.6%</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）と上昇しているが、さらなる徴収率上昇と歳入確保に努める。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35983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ポイントの増となった。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分母である歳入が地方消費税交付金の増等により前年度と比較し</a:t>
          </a:r>
          <a:r>
            <a:rPr kumimoji="1" lang="en-US" altLang="ja-JP" sz="1100">
              <a:solidFill>
                <a:schemeClr val="dk1"/>
              </a:solidFill>
              <a:effectLst/>
              <a:latin typeface="+mn-lt"/>
              <a:ea typeface="+mn-ea"/>
              <a:cs typeface="+mn-cs"/>
            </a:rPr>
            <a:t>147,283</a:t>
          </a:r>
          <a:r>
            <a:rPr kumimoji="1" lang="ja-JP" altLang="en-US" sz="1100">
              <a:solidFill>
                <a:schemeClr val="dk1"/>
              </a:solidFill>
              <a:effectLst/>
              <a:latin typeface="+mn-lt"/>
              <a:ea typeface="+mn-ea"/>
              <a:cs typeface="+mn-cs"/>
            </a:rPr>
            <a:t>千円の増となった一方、分子である歳出が扶助費の増等により</a:t>
          </a:r>
          <a:r>
            <a:rPr kumimoji="1" lang="ja-JP" altLang="ja-JP" sz="1100">
              <a:solidFill>
                <a:schemeClr val="dk1"/>
              </a:solidFill>
              <a:effectLst/>
              <a:latin typeface="+mn-lt"/>
              <a:ea typeface="+mn-ea"/>
              <a:cs typeface="+mn-cs"/>
            </a:rPr>
            <a:t>前年度と比較し</a:t>
          </a:r>
          <a:r>
            <a:rPr kumimoji="1" lang="ja-JP" altLang="en-US" sz="1100">
              <a:solidFill>
                <a:schemeClr val="dk1"/>
              </a:solidFill>
              <a:effectLst/>
              <a:latin typeface="+mn-lt"/>
              <a:ea typeface="+mn-ea"/>
              <a:cs typeface="+mn-cs"/>
            </a:rPr>
            <a:t>歳入を上回る</a:t>
          </a:r>
          <a:r>
            <a:rPr kumimoji="1" lang="en-US" altLang="ja-JP" sz="1100">
              <a:solidFill>
                <a:schemeClr val="dk1"/>
              </a:solidFill>
              <a:effectLst/>
              <a:latin typeface="+mn-lt"/>
              <a:ea typeface="+mn-ea"/>
              <a:cs typeface="+mn-cs"/>
            </a:rPr>
            <a:t>190,680</a:t>
          </a:r>
          <a:r>
            <a:rPr kumimoji="1" lang="ja-JP" altLang="en-US" sz="1100">
              <a:solidFill>
                <a:schemeClr val="dk1"/>
              </a:solidFill>
              <a:effectLst/>
              <a:latin typeface="+mn-lt"/>
              <a:ea typeface="+mn-ea"/>
              <a:cs typeface="+mn-cs"/>
            </a:rPr>
            <a:t>千円の増となったことによる。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経常収支比率を下げるために、引き続き</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の抑制や、事務の効率化等を進めることにより経常経費の見直しを図る。</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84138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4326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33338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4326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96855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5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60007</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613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60007</xdr:rowOff>
    </xdr:from>
    <xdr:to>
      <xdr:col>11</xdr:col>
      <xdr:colOff>31750</xdr:colOff>
      <xdr:row>63</xdr:row>
      <xdr:rowOff>162560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613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5415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0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153988</xdr:rowOff>
    </xdr:from>
    <xdr:to>
      <xdr:col>15</xdr:col>
      <xdr:colOff>133350</xdr:colOff>
      <xdr:row>64</xdr:row>
      <xdr:rowOff>84138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68915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9207</xdr:rowOff>
    </xdr:from>
    <xdr:to>
      <xdr:col>11</xdr:col>
      <xdr:colOff>82550</xdr:colOff>
      <xdr:row>63</xdr:row>
      <xdr:rowOff>110807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95584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[104,219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年まで全国平均、埼玉県平均、類似団体平均をすべて下回っている。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1,499</a:t>
          </a:r>
          <a:r>
            <a:rPr kumimoji="1" lang="ja-JP" altLang="en-US" sz="1100">
              <a:solidFill>
                <a:schemeClr val="dk1"/>
              </a:solidFill>
              <a:effectLst/>
              <a:latin typeface="+mn-lt"/>
              <a:ea typeface="+mn-ea"/>
              <a:cs typeface="+mn-cs"/>
            </a:rPr>
            <a:t>千円増加したが、これは維持補修費が</a:t>
          </a:r>
          <a:r>
            <a:rPr kumimoji="1" lang="en-US" altLang="ja-JP" sz="1100">
              <a:solidFill>
                <a:schemeClr val="dk1"/>
              </a:solidFill>
              <a:effectLst/>
              <a:latin typeface="+mn-lt"/>
              <a:ea typeface="+mn-ea"/>
              <a:cs typeface="+mn-cs"/>
            </a:rPr>
            <a:t>2,922</a:t>
          </a:r>
          <a:r>
            <a:rPr kumimoji="1" lang="ja-JP" altLang="en-US" sz="1100">
              <a:solidFill>
                <a:schemeClr val="dk1"/>
              </a:solidFill>
              <a:effectLst/>
              <a:latin typeface="+mn-lt"/>
              <a:ea typeface="+mn-ea"/>
              <a:cs typeface="+mn-cs"/>
            </a:rPr>
            <a:t>千円減少し、粗大不燃施設管理運営事業の増等により物件費が</a:t>
          </a:r>
          <a:r>
            <a:rPr kumimoji="1" lang="en-US" altLang="ja-JP" sz="1100">
              <a:solidFill>
                <a:schemeClr val="dk1"/>
              </a:solidFill>
              <a:effectLst/>
              <a:latin typeface="+mn-lt"/>
              <a:ea typeface="+mn-ea"/>
              <a:cs typeface="+mn-cs"/>
            </a:rPr>
            <a:t>59,732</a:t>
          </a:r>
          <a:r>
            <a:rPr kumimoji="1" lang="ja-JP" altLang="en-US" sz="1100">
              <a:solidFill>
                <a:schemeClr val="dk1"/>
              </a:solidFill>
              <a:effectLst/>
              <a:latin typeface="+mn-lt"/>
              <a:ea typeface="+mn-ea"/>
              <a:cs typeface="+mn-cs"/>
            </a:rPr>
            <a:t>千円増加したことによる。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今後もより一層のコスト削減に取り組んでいく。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36590</xdr:rowOff>
    </xdr:from>
    <xdr:to>
      <xdr:col>23</xdr:col>
      <xdr:colOff>133350</xdr:colOff>
      <xdr:row>80</xdr:row>
      <xdr:rowOff>41757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52590"/>
          <a:ext cx="8382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26535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42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35353</xdr:rowOff>
    </xdr:from>
    <xdr:to>
      <xdr:col>19</xdr:col>
      <xdr:colOff>133350</xdr:colOff>
      <xdr:row>80</xdr:row>
      <xdr:rowOff>36590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51353"/>
          <a:ext cx="8890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35353</xdr:rowOff>
    </xdr:from>
    <xdr:to>
      <xdr:col>15</xdr:col>
      <xdr:colOff>82550</xdr:colOff>
      <xdr:row>80</xdr:row>
      <xdr:rowOff>43526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51353"/>
          <a:ext cx="8890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40824</xdr:rowOff>
    </xdr:from>
    <xdr:to>
      <xdr:col>11</xdr:col>
      <xdr:colOff>31750</xdr:colOff>
      <xdr:row>80</xdr:row>
      <xdr:rowOff>43526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6824"/>
          <a:ext cx="889000" cy="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162407</xdr:rowOff>
    </xdr:from>
    <xdr:to>
      <xdr:col>23</xdr:col>
      <xdr:colOff>184150</xdr:colOff>
      <xdr:row>80</xdr:row>
      <xdr:rowOff>92557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0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83684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157240</xdr:rowOff>
    </xdr:from>
    <xdr:to>
      <xdr:col>19</xdr:col>
      <xdr:colOff>184150</xdr:colOff>
      <xdr:row>80</xdr:row>
      <xdr:rowOff>87390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97567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70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156003</xdr:rowOff>
    </xdr:from>
    <xdr:to>
      <xdr:col>15</xdr:col>
      <xdr:colOff>133350</xdr:colOff>
      <xdr:row>80</xdr:row>
      <xdr:rowOff>86153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96330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6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164176</xdr:rowOff>
    </xdr:from>
    <xdr:to>
      <xdr:col>11</xdr:col>
      <xdr:colOff>82550</xdr:colOff>
      <xdr:row>80</xdr:row>
      <xdr:rowOff>94326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0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104503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7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161474</xdr:rowOff>
    </xdr:from>
    <xdr:to>
      <xdr:col>7</xdr:col>
      <xdr:colOff>31750</xdr:colOff>
      <xdr:row>80</xdr:row>
      <xdr:rowOff>91624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101801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給与については人事院勧告に基づいて、水準の適正化を図っており、今後も人事院勧告に準拠することを基本に社会経済情勢や他の地方公共団体の動向等を考慮し、適正な給与水準を維持すること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13405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4738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104422</xdr:rowOff>
    </xdr:from>
    <xdr:to>
      <xdr:col>77</xdr:col>
      <xdr:colOff>44450</xdr:colOff>
      <xdr:row>88</xdr:row>
      <xdr:rowOff>13405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158045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205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158045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803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134055</xdr:rowOff>
    </xdr:from>
    <xdr:to>
      <xdr:col>77</xdr:col>
      <xdr:colOff>95250</xdr:colOff>
      <xdr:row>88</xdr:row>
      <xdr:rowOff>64205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48982</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3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53622</xdr:rowOff>
    </xdr:from>
    <xdr:to>
      <xdr:col>73</xdr:col>
      <xdr:colOff>44450</xdr:colOff>
      <xdr:row>87</xdr:row>
      <xdr:rowOff>155222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139999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人口増加は緩やかになりつつあるが、定年退職者の多い年に備えた、計画的な職員採用</a:t>
          </a:r>
          <a:r>
            <a:rPr kumimoji="1" lang="ja-JP" altLang="en-US" sz="1100">
              <a:solidFill>
                <a:schemeClr val="dk1"/>
              </a:solidFill>
              <a:effectLst/>
              <a:latin typeface="+mn-lt"/>
              <a:ea typeface="+mn-ea"/>
              <a:cs typeface="+mn-cs"/>
            </a:rPr>
            <a:t>を行っている</a:t>
          </a:r>
          <a:r>
            <a:rPr kumimoji="1" lang="ja-JP" altLang="ja-JP" sz="1100">
              <a:solidFill>
                <a:schemeClr val="dk1"/>
              </a:solidFill>
              <a:effectLst/>
              <a:latin typeface="+mn-lt"/>
              <a:ea typeface="+mn-ea"/>
              <a:cs typeface="+mn-cs"/>
            </a:rPr>
            <a:t>。適材適所の職員配置や機構改革を実施し、引き続き適正な定員管理に取り組んでいく。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56424</xdr:rowOff>
    </xdr:from>
    <xdr:to>
      <xdr:col>81</xdr:col>
      <xdr:colOff>44450</xdr:colOff>
      <xdr:row>60</xdr:row>
      <xdr:rowOff>102960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3424"/>
          <a:ext cx="8382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56424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0550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20229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055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20229</xdr:rowOff>
    </xdr:from>
    <xdr:to>
      <xdr:col>68</xdr:col>
      <xdr:colOff>152400</xdr:colOff>
      <xdr:row>60</xdr:row>
      <xdr:rowOff>54701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0722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24237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1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5624</xdr:rowOff>
    </xdr:from>
    <xdr:to>
      <xdr:col>77</xdr:col>
      <xdr:colOff>95250</xdr:colOff>
      <xdr:row>60</xdr:row>
      <xdr:rowOff>107224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117401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139156</xdr:rowOff>
    </xdr:from>
    <xdr:to>
      <xdr:col>73</xdr:col>
      <xdr:colOff>44450</xdr:colOff>
      <xdr:row>60</xdr:row>
      <xdr:rowOff>69306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79483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140879</xdr:rowOff>
    </xdr:from>
    <xdr:to>
      <xdr:col>68</xdr:col>
      <xdr:colOff>203200</xdr:colOff>
      <xdr:row>60</xdr:row>
      <xdr:rowOff>71029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81206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3901</xdr:rowOff>
    </xdr:from>
    <xdr:to>
      <xdr:col>64</xdr:col>
      <xdr:colOff>152400</xdr:colOff>
      <xdr:row>60</xdr:row>
      <xdr:rowOff>105501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115678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ポイント低下</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これは中部特定土地区画整理事業特別会計の元利償還金が平成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年度で終了したことによる元利償還金の減等によるものである。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区画整理事業の進捗に</a:t>
          </a:r>
          <a:r>
            <a:rPr kumimoji="1" lang="ja-JP" altLang="en-US" sz="1100">
              <a:solidFill>
                <a:schemeClr val="dk1"/>
              </a:solidFill>
              <a:effectLst/>
              <a:latin typeface="+mn-lt"/>
              <a:ea typeface="+mn-ea"/>
              <a:cs typeface="+mn-cs"/>
            </a:rPr>
            <a:t>伴う</a:t>
          </a:r>
          <a:r>
            <a:rPr kumimoji="1" lang="ja-JP" altLang="ja-JP" sz="1100">
              <a:solidFill>
                <a:schemeClr val="dk1"/>
              </a:solidFill>
              <a:effectLst/>
              <a:latin typeface="+mn-lt"/>
              <a:ea typeface="+mn-ea"/>
              <a:cs typeface="+mn-cs"/>
            </a:rPr>
            <a:t>人口増加に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小学校建設等の教育施設整備や道路整備等の普通建設事業費に係る償還費は依然として続くが、事業実施にあたっては選択と集中を行い、国県支出金の有効活用と交付税措置のある有利な起債を活用するなど、公債費負担の減少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100330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3326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54356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26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54356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456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ポイント低下</a:t>
          </a:r>
          <a:r>
            <a:rPr kumimoji="1" lang="ja-JP" altLang="en-US" sz="1100">
              <a:solidFill>
                <a:schemeClr val="dk1"/>
              </a:solidFill>
              <a:effectLst/>
              <a:latin typeface="+mn-lt"/>
              <a:ea typeface="+mn-ea"/>
              <a:cs typeface="+mn-cs"/>
            </a:rPr>
            <a:t>したが、これは公共施設整備基金へ約</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の積立を実施したこと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充当可能財源である基金</a:t>
          </a:r>
          <a:r>
            <a:rPr kumimoji="1" lang="ja-JP" altLang="en-US" sz="1100">
              <a:solidFill>
                <a:schemeClr val="dk1"/>
              </a:solidFill>
              <a:effectLst/>
              <a:latin typeface="+mn-lt"/>
              <a:ea typeface="+mn-ea"/>
              <a:cs typeface="+mn-cs"/>
            </a:rPr>
            <a:t>が増加し数値が改善したものである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しかしながら、依然として類似団体</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平均を上回っていること、埼玉県平均よりも高い数値</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あることから、充当可能財源である基金</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の向上に努める</a:t>
          </a:r>
          <a:r>
            <a:rPr kumimoji="1" lang="ja-JP" altLang="en-US" sz="1100">
              <a:solidFill>
                <a:schemeClr val="dk1"/>
              </a:solidFill>
              <a:effectLst/>
              <a:latin typeface="+mn-lt"/>
              <a:ea typeface="+mn-ea"/>
              <a:cs typeface="+mn-cs"/>
            </a:rPr>
            <a:t>とともに、新規借入額を償還額より少なくし地方債残高の減少に努める</a:t>
          </a:r>
          <a:r>
            <a:rPr kumimoji="1" lang="ja-JP" altLang="ja-JP" sz="1100">
              <a:solidFill>
                <a:schemeClr val="dk1"/>
              </a:solidFill>
              <a:effectLst/>
              <a:latin typeface="+mn-lt"/>
              <a:ea typeface="+mn-ea"/>
              <a:cs typeface="+mn-cs"/>
            </a:rPr>
            <a:t>など、将来負担比率を低下させるように取り組んでいく。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26186</xdr:rowOff>
    </xdr:from>
    <xdr:to>
      <xdr:col>81</xdr:col>
      <xdr:colOff>44450</xdr:colOff>
      <xdr:row>16</xdr:row>
      <xdr:rowOff>156029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769386"/>
          <a:ext cx="838200" cy="12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156029</xdr:rowOff>
    </xdr:from>
    <xdr:to>
      <xdr:col>77</xdr:col>
      <xdr:colOff>44450</xdr:colOff>
      <xdr:row>17</xdr:row>
      <xdr:rowOff>54671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899229"/>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54671</xdr:rowOff>
    </xdr:from>
    <xdr:to>
      <xdr:col>72</xdr:col>
      <xdr:colOff>203200</xdr:colOff>
      <xdr:row>17</xdr:row>
      <xdr:rowOff>152340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69321"/>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152340</xdr:rowOff>
    </xdr:from>
    <xdr:to>
      <xdr:col>68</xdr:col>
      <xdr:colOff>152400</xdr:colOff>
      <xdr:row>18</xdr:row>
      <xdr:rowOff>44087</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066990"/>
          <a:ext cx="8890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146836</xdr:rowOff>
    </xdr:from>
    <xdr:to>
      <xdr:col>81</xdr:col>
      <xdr:colOff>95250</xdr:colOff>
      <xdr:row>16</xdr:row>
      <xdr:rowOff>76986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7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118913</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6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105229</xdr:rowOff>
    </xdr:from>
    <xdr:to>
      <xdr:col>77</xdr:col>
      <xdr:colOff>95250</xdr:colOff>
      <xdr:row>17</xdr:row>
      <xdr:rowOff>35379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20156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3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3871</xdr:rowOff>
    </xdr:from>
    <xdr:to>
      <xdr:col>73</xdr:col>
      <xdr:colOff>44450</xdr:colOff>
      <xdr:row>17</xdr:row>
      <xdr:rowOff>105471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90248</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101540</xdr:rowOff>
    </xdr:from>
    <xdr:to>
      <xdr:col>68</xdr:col>
      <xdr:colOff>203200</xdr:colOff>
      <xdr:row>18</xdr:row>
      <xdr:rowOff>31690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164737</xdr:rowOff>
    </xdr:from>
    <xdr:to>
      <xdr:col>64</xdr:col>
      <xdr:colOff>152400</xdr:colOff>
      <xdr:row>18</xdr:row>
      <xdr:rowOff>94887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0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79664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16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人件費はほぼ横ばいで推移している。町の人口は緩やかではあるが増加している。一方で、当町の</a:t>
          </a:r>
          <a:r>
            <a:rPr kumimoji="1" lang="ja-JP" altLang="en-US" sz="1100">
              <a:solidFill>
                <a:schemeClr val="dk1"/>
              </a:solidFill>
              <a:effectLst/>
              <a:latin typeface="+mn-lt"/>
              <a:ea typeface="+mn-ea"/>
              <a:cs typeface="+mn-cs"/>
            </a:rPr>
            <a:t>消防を含めた</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人当たりの職員数は類似団体平均</a:t>
          </a:r>
          <a:r>
            <a:rPr kumimoji="1" lang="ja-JP" altLang="en-US" sz="1100">
              <a:solidFill>
                <a:schemeClr val="dk1"/>
              </a:solidFill>
              <a:effectLst/>
              <a:latin typeface="+mn-lt"/>
              <a:ea typeface="+mn-ea"/>
              <a:cs typeface="+mn-cs"/>
            </a:rPr>
            <a:t>と同程度である</a:t>
          </a:r>
          <a:r>
            <a:rPr kumimoji="1" lang="ja-JP" altLang="ja-JP" sz="1100">
              <a:solidFill>
                <a:schemeClr val="dk1"/>
              </a:solidFill>
              <a:effectLst/>
              <a:latin typeface="+mn-lt"/>
              <a:ea typeface="+mn-ea"/>
              <a:cs typeface="+mn-cs"/>
            </a:rPr>
            <a:t>。少数精鋭で行政運営にあたっている状況であり、行政需要が増えていく中、適正な定員管理は必要と考える。財政面においては安定的な財政運営を図るために、引き続き人件費の抑制に努める。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147574</xdr:rowOff>
    </xdr:from>
    <xdr:to>
      <xdr:col>19</xdr:col>
      <xdr:colOff>187325</xdr:colOff>
      <xdr:row>38</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912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38</xdr:row>
      <xdr:rowOff>58420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5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の増となり、類似団体平均より高い水準で推移している。</a:t>
          </a:r>
          <a:endParaRPr lang="ja-JP" altLang="ja-JP" sz="1400">
            <a:effectLst/>
          </a:endParaRPr>
        </a:p>
        <a:p>
          <a:r>
            <a:rPr kumimoji="1" lang="ja-JP" altLang="ja-JP" sz="1100">
              <a:solidFill>
                <a:schemeClr val="dk1"/>
              </a:solidFill>
              <a:effectLst/>
              <a:latin typeface="+mn-lt"/>
              <a:ea typeface="+mn-ea"/>
              <a:cs typeface="+mn-cs"/>
            </a:rPr>
            <a:t>今後も費用対効果を十分に検討し、物件費の動向に注視しながらに削減に努める。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97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104140</xdr:rowOff>
    </xdr:from>
    <xdr:to>
      <xdr:col>78</xdr:col>
      <xdr:colOff>69850</xdr:colOff>
      <xdr:row>18</xdr:row>
      <xdr:rowOff>111760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90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104140</xdr:rowOff>
    </xdr:from>
    <xdr:to>
      <xdr:col>73</xdr:col>
      <xdr:colOff>180975</xdr:colOff>
      <xdr:row>18</xdr:row>
      <xdr:rowOff>142240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90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18</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28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40657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60960</xdr:rowOff>
    </xdr:from>
    <xdr:to>
      <xdr:col>78</xdr:col>
      <xdr:colOff>120650</xdr:colOff>
      <xdr:row>18</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147337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3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106680</xdr:rowOff>
    </xdr:from>
    <xdr:to>
      <xdr:col>65</xdr:col>
      <xdr:colOff>53975</xdr:colOff>
      <xdr:row>19</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21607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平均や全国平均をみても高い状況にあ</a:t>
          </a:r>
          <a:r>
            <a:rPr kumimoji="1" lang="ja-JP" altLang="en-US" sz="1100">
              <a:solidFill>
                <a:schemeClr val="dk1"/>
              </a:solidFill>
              <a:effectLst/>
              <a:latin typeface="+mn-lt"/>
              <a:ea typeface="+mn-ea"/>
              <a:cs typeface="+mn-cs"/>
            </a:rPr>
            <a:t>り、前年度</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扶助費の決算額は、前年度と比較し</a:t>
          </a:r>
          <a:r>
            <a:rPr kumimoji="1" lang="en-US" altLang="ja-JP" sz="1100">
              <a:solidFill>
                <a:schemeClr val="dk1"/>
              </a:solidFill>
              <a:effectLst/>
              <a:latin typeface="+mn-lt"/>
              <a:ea typeface="+mn-ea"/>
              <a:cs typeface="+mn-cs"/>
            </a:rPr>
            <a:t>56,805</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今後も社会保障関連経費の伸びが続くものと見込まれ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削減や抑制は</a:t>
          </a:r>
          <a:r>
            <a:rPr kumimoji="1" lang="ja-JP" altLang="en-US" sz="1100">
              <a:solidFill>
                <a:schemeClr val="dk1"/>
              </a:solidFill>
              <a:effectLst/>
              <a:latin typeface="+mn-lt"/>
              <a:ea typeface="+mn-ea"/>
              <a:cs typeface="+mn-cs"/>
            </a:rPr>
            <a:t>容易ではない</a:t>
          </a:r>
          <a:r>
            <a:rPr kumimoji="1" lang="ja-JP" altLang="ja-JP" sz="1100">
              <a:solidFill>
                <a:schemeClr val="dk1"/>
              </a:solidFill>
              <a:effectLst/>
              <a:latin typeface="+mn-lt"/>
              <a:ea typeface="+mn-ea"/>
              <a:cs typeface="+mn-cs"/>
            </a:rPr>
            <a:t>が、健康増進事業の推進等により上昇に歯止めをかけられるよう努める。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114300</xdr:rowOff>
    </xdr:from>
    <xdr:to>
      <xdr:col>24</xdr:col>
      <xdr:colOff>25400</xdr:colOff>
      <xdr:row>59</xdr:row>
      <xdr:rowOff>57150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058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5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9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133350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93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6350</xdr:rowOff>
    </xdr:from>
    <xdr:to>
      <xdr:col>24</xdr:col>
      <xdr:colOff>76200</xdr:colOff>
      <xdr:row>59</xdr:row>
      <xdr:rowOff>107950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149877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82550</xdr:rowOff>
    </xdr:from>
    <xdr:to>
      <xdr:col>6</xdr:col>
      <xdr:colOff>171450</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ポイント増となったが、</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水準</a:t>
          </a:r>
          <a:r>
            <a:rPr kumimoji="1" lang="ja-JP" altLang="ja-JP" sz="1100">
              <a:solidFill>
                <a:schemeClr val="dk1"/>
              </a:solidFill>
              <a:effectLst/>
              <a:latin typeface="+mn-lt"/>
              <a:ea typeface="+mn-ea"/>
              <a:cs typeface="+mn-cs"/>
            </a:rPr>
            <a:t>にある。</a:t>
          </a:r>
          <a:endParaRPr lang="ja-JP" altLang="ja-JP" sz="1400">
            <a:effectLst/>
          </a:endParaRPr>
        </a:p>
        <a:p>
          <a:r>
            <a:rPr kumimoji="1" lang="ja-JP" altLang="en-US" sz="1100">
              <a:solidFill>
                <a:schemeClr val="dk1"/>
              </a:solidFill>
              <a:effectLst/>
              <a:latin typeface="+mn-lt"/>
              <a:ea typeface="+mn-ea"/>
              <a:cs typeface="+mn-cs"/>
            </a:rPr>
            <a:t>その他の経費の主なものは、他会計への繰出金である。</a:t>
          </a:r>
          <a:r>
            <a:rPr kumimoji="1" lang="ja-JP" altLang="ja-JP" sz="1100">
              <a:solidFill>
                <a:schemeClr val="dk1"/>
              </a:solidFill>
              <a:effectLst/>
              <a:latin typeface="+mn-lt"/>
              <a:ea typeface="+mn-ea"/>
              <a:cs typeface="+mn-cs"/>
            </a:rPr>
            <a:t>比率の低下に向け、経費の削減に努める。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56</xdr:row>
      <xdr:rowOff>98425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329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98425</xdr:rowOff>
    </xdr:from>
    <xdr:to>
      <xdr:col>73</xdr:col>
      <xdr:colOff>180975</xdr:colOff>
      <xdr:row>56</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8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79375</xdr:rowOff>
    </xdr:from>
    <xdr:to>
      <xdr:col>69</xdr:col>
      <xdr:colOff>92075</xdr:colOff>
      <xdr:row>55</xdr:row>
      <xdr:rowOff>98425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091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47625</xdr:rowOff>
    </xdr:from>
    <xdr:to>
      <xdr:col>82</xdr:col>
      <xdr:colOff>158750</xdr:colOff>
      <xdr:row>56</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64152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92727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28575</xdr:rowOff>
    </xdr:from>
    <xdr:to>
      <xdr:col>65</xdr:col>
      <xdr:colOff>53975</xdr:colOff>
      <xdr:row>55</xdr:row>
      <xdr:rowOff>130175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140352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ポイントの減となり、</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平均値より</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水準で推移している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負担金、補助金等の支出について適切に対応してきたことによる。引き続きこの数値を維持していくよう努める。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85852</xdr:rowOff>
    </xdr:from>
    <xdr:to>
      <xdr:col>73</xdr:col>
      <xdr:colOff>180975</xdr:colOff>
      <xdr:row>34</xdr:row>
      <xdr:rowOff>108712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15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113284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51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119651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57912</xdr:rowOff>
    </xdr:from>
    <xdr:to>
      <xdr:col>74</xdr:col>
      <xdr:colOff>31750</xdr:colOff>
      <xdr:row>34</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年度頃から人口増加に伴い、小中学校施設整備等の普通建設事業が多く実施され、その分が公債費に反映されている。しかし、中部特定土地区画整理事業の償還が平成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年度で終了したため、平成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減少に転じている</a:t>
          </a:r>
          <a:r>
            <a:rPr kumimoji="1" lang="ja-JP" altLang="ja-JP" sz="1100">
              <a:solidFill>
                <a:schemeClr val="dk1"/>
              </a:solidFill>
              <a:effectLst/>
              <a:latin typeface="+mn-lt"/>
              <a:ea typeface="+mn-ea"/>
              <a:cs typeface="+mn-cs"/>
            </a:rPr>
            <a:t>。今後、臨時財政対策債の償還額が増えることが見込まれるため、地方財政措置のある有利な起債を活用しつつ、安易な起債は避け、町債発行額の抑制に努める。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111761</xdr:rowOff>
    </xdr:from>
    <xdr:to>
      <xdr:col>24</xdr:col>
      <xdr:colOff>25400</xdr:colOff>
      <xdr:row>76</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41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1270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16511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02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115570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218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52088</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ポイントの増となり、</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よりやや高い水準である。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伊奈中央駅駅舎バリアフリー化事業等により</a:t>
          </a:r>
          <a:r>
            <a:rPr kumimoji="1" lang="ja-JP" altLang="ja-JP" sz="1100">
              <a:solidFill>
                <a:schemeClr val="dk1"/>
              </a:solidFill>
              <a:effectLst/>
              <a:latin typeface="+mn-lt"/>
              <a:ea typeface="+mn-ea"/>
              <a:cs typeface="+mn-cs"/>
            </a:rPr>
            <a:t>普通建設事業費が前年度と比較し</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en-US"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85.1%</a:t>
          </a:r>
          <a:r>
            <a:rPr kumimoji="1" lang="ja-JP" altLang="en-US" sz="1100">
              <a:solidFill>
                <a:schemeClr val="dk1"/>
              </a:solidFill>
              <a:effectLst/>
              <a:latin typeface="+mn-lt"/>
              <a:ea typeface="+mn-ea"/>
              <a:cs typeface="+mn-cs"/>
            </a:rPr>
            <a:t>増となって</a:t>
          </a:r>
          <a:r>
            <a:rPr kumimoji="1" lang="ja-JP" altLang="ja-JP" sz="1100">
              <a:solidFill>
                <a:schemeClr val="dk1"/>
              </a:solidFill>
              <a:effectLst/>
              <a:latin typeface="+mn-lt"/>
              <a:ea typeface="+mn-ea"/>
              <a:cs typeface="+mn-cs"/>
            </a:rPr>
            <a:t>いることが大きな要因となっている。今後も社会保障関連経費の伸びにより扶助費の増加は続くものと見込まれる。削減や抑制は難しいが、健康増進事業の推進等により上昇に歯止めをかけられ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44704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766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99568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766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99568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537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137431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2751</xdr:rowOff>
    </xdr:from>
    <xdr:to>
      <xdr:col>29</xdr:col>
      <xdr:colOff>127000</xdr:colOff>
      <xdr:row>19</xdr:row>
      <xdr:rowOff>13364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7926"/>
          <a:ext cx="647700" cy="10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13364</xdr:rowOff>
    </xdr:from>
    <xdr:to>
      <xdr:col>26</xdr:col>
      <xdr:colOff>50800</xdr:colOff>
      <xdr:row>19</xdr:row>
      <xdr:rowOff>31897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18539"/>
          <a:ext cx="698500" cy="18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2097</xdr:rowOff>
    </xdr:from>
    <xdr:to>
      <xdr:col>22</xdr:col>
      <xdr:colOff>114300</xdr:colOff>
      <xdr:row>19</xdr:row>
      <xdr:rowOff>31897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07272"/>
          <a:ext cx="698500" cy="2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2097</xdr:rowOff>
    </xdr:from>
    <xdr:to>
      <xdr:col>18</xdr:col>
      <xdr:colOff>177800</xdr:colOff>
      <xdr:row>19</xdr:row>
      <xdr:rowOff>31391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7272"/>
          <a:ext cx="698500" cy="29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123401</xdr:rowOff>
    </xdr:from>
    <xdr:to>
      <xdr:col>29</xdr:col>
      <xdr:colOff>177800</xdr:colOff>
      <xdr:row>19</xdr:row>
      <xdr:rowOff>53551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7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95478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134014</xdr:rowOff>
    </xdr:from>
    <xdr:to>
      <xdr:col>26</xdr:col>
      <xdr:colOff>101600</xdr:colOff>
      <xdr:row>19</xdr:row>
      <xdr:rowOff>64164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7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48941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4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152547</xdr:rowOff>
    </xdr:from>
    <xdr:to>
      <xdr:col>22</xdr:col>
      <xdr:colOff>165100</xdr:colOff>
      <xdr:row>19</xdr:row>
      <xdr:rowOff>82697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86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67474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7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122747</xdr:rowOff>
    </xdr:from>
    <xdr:to>
      <xdr:col>19</xdr:col>
      <xdr:colOff>38100</xdr:colOff>
      <xdr:row>19</xdr:row>
      <xdr:rowOff>52897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37674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152041</xdr:rowOff>
    </xdr:from>
    <xdr:to>
      <xdr:col>15</xdr:col>
      <xdr:colOff>101600</xdr:colOff>
      <xdr:row>19</xdr:row>
      <xdr:rowOff>82191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85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66968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72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298614</xdr:rowOff>
    </xdr:from>
    <xdr:to>
      <xdr:col>29</xdr:col>
      <xdr:colOff>127000</xdr:colOff>
      <xdr:row>35</xdr:row>
      <xdr:rowOff>298940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08964"/>
          <a:ext cx="647700" cy="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186436</xdr:rowOff>
    </xdr:from>
    <xdr:to>
      <xdr:col>26</xdr:col>
      <xdr:colOff>50800</xdr:colOff>
      <xdr:row>35</xdr:row>
      <xdr:rowOff>298940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96786"/>
          <a:ext cx="698500" cy="112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148782</xdr:rowOff>
    </xdr:from>
    <xdr:to>
      <xdr:col>22</xdr:col>
      <xdr:colOff>114300</xdr:colOff>
      <xdr:row>35</xdr:row>
      <xdr:rowOff>186436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759132"/>
          <a:ext cx="698500" cy="37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148782</xdr:rowOff>
    </xdr:from>
    <xdr:to>
      <xdr:col>18</xdr:col>
      <xdr:colOff>177800</xdr:colOff>
      <xdr:row>35</xdr:row>
      <xdr:rowOff>175430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759132"/>
          <a:ext cx="698500" cy="26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247814</xdr:rowOff>
    </xdr:from>
    <xdr:to>
      <xdr:col>29</xdr:col>
      <xdr:colOff>177800</xdr:colOff>
      <xdr:row>36</xdr:row>
      <xdr:rowOff>6514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219891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248140</xdr:rowOff>
    </xdr:from>
    <xdr:to>
      <xdr:col>26</xdr:col>
      <xdr:colOff>101600</xdr:colOff>
      <xdr:row>36</xdr:row>
      <xdr:rowOff>6840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334517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4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135636</xdr:rowOff>
    </xdr:from>
    <xdr:to>
      <xdr:col>22</xdr:col>
      <xdr:colOff>165100</xdr:colOff>
      <xdr:row>35</xdr:row>
      <xdr:rowOff>237236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45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247413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97982</xdr:rowOff>
    </xdr:from>
    <xdr:to>
      <xdr:col>19</xdr:col>
      <xdr:colOff>38100</xdr:colOff>
      <xdr:row>35</xdr:row>
      <xdr:rowOff>199582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08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209759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7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124630</xdr:rowOff>
    </xdr:from>
    <xdr:to>
      <xdr:col>15</xdr:col>
      <xdr:colOff>101600</xdr:colOff>
      <xdr:row>35</xdr:row>
      <xdr:rowOff>226230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34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236407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41027</xdr:rowOff>
    </xdr:from>
    <xdr:to>
      <xdr:col>24</xdr:col>
      <xdr:colOff>63500</xdr:colOff>
      <xdr:row>36</xdr:row>
      <xdr:rowOff>49338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13227"/>
          <a:ext cx="8382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33940</xdr:rowOff>
    </xdr:from>
    <xdr:to>
      <xdr:col>19</xdr:col>
      <xdr:colOff>177800</xdr:colOff>
      <xdr:row>36</xdr:row>
      <xdr:rowOff>41027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0614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27457</xdr:rowOff>
    </xdr:from>
    <xdr:to>
      <xdr:col>15</xdr:col>
      <xdr:colOff>50800</xdr:colOff>
      <xdr:row>36</xdr:row>
      <xdr:rowOff>33940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99657"/>
          <a:ext cx="889000" cy="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27457</xdr:rowOff>
    </xdr:from>
    <xdr:to>
      <xdr:col>10</xdr:col>
      <xdr:colOff>114300</xdr:colOff>
      <xdr:row>36</xdr:row>
      <xdr:rowOff>43786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9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169988</xdr:rowOff>
    </xdr:from>
    <xdr:to>
      <xdr:col>24</xdr:col>
      <xdr:colOff>114300</xdr:colOff>
      <xdr:row>36</xdr:row>
      <xdr:rowOff>100138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148415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161677</xdr:rowOff>
    </xdr:from>
    <xdr:to>
      <xdr:col>20</xdr:col>
      <xdr:colOff>38100</xdr:colOff>
      <xdr:row>36</xdr:row>
      <xdr:rowOff>91827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82954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154590</xdr:rowOff>
    </xdr:from>
    <xdr:to>
      <xdr:col>15</xdr:col>
      <xdr:colOff>101600</xdr:colOff>
      <xdr:row>36</xdr:row>
      <xdr:rowOff>84740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5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75867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24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148107</xdr:rowOff>
    </xdr:from>
    <xdr:to>
      <xdr:col>10</xdr:col>
      <xdr:colOff>165100</xdr:colOff>
      <xdr:row>36</xdr:row>
      <xdr:rowOff>78257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94784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2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164436</xdr:rowOff>
    </xdr:from>
    <xdr:to>
      <xdr:col>6</xdr:col>
      <xdr:colOff>38100</xdr:colOff>
      <xdr:row>36</xdr:row>
      <xdr:rowOff>94586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85713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5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108055</xdr:rowOff>
    </xdr:from>
    <xdr:to>
      <xdr:col>24</xdr:col>
      <xdr:colOff>63500</xdr:colOff>
      <xdr:row>58</xdr:row>
      <xdr:rowOff>112095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52155"/>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111037</xdr:rowOff>
    </xdr:from>
    <xdr:to>
      <xdr:col>19</xdr:col>
      <xdr:colOff>177800</xdr:colOff>
      <xdr:row>58</xdr:row>
      <xdr:rowOff>112095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55137"/>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109633</xdr:rowOff>
    </xdr:from>
    <xdr:to>
      <xdr:col>15</xdr:col>
      <xdr:colOff>50800</xdr:colOff>
      <xdr:row>58</xdr:row>
      <xdr:rowOff>111037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53733"/>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109633</xdr:rowOff>
    </xdr:from>
    <xdr:to>
      <xdr:col>10</xdr:col>
      <xdr:colOff>114300</xdr:colOff>
      <xdr:row>58</xdr:row>
      <xdr:rowOff>109862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37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57255</xdr:rowOff>
    </xdr:from>
    <xdr:to>
      <xdr:col>24</xdr:col>
      <xdr:colOff>114300</xdr:colOff>
      <xdr:row>58</xdr:row>
      <xdr:rowOff>158855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61295</xdr:rowOff>
    </xdr:from>
    <xdr:to>
      <xdr:col>20</xdr:col>
      <xdr:colOff>38100</xdr:colOff>
      <xdr:row>58</xdr:row>
      <xdr:rowOff>162895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154022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60237</xdr:rowOff>
    </xdr:from>
    <xdr:to>
      <xdr:col>15</xdr:col>
      <xdr:colOff>101600</xdr:colOff>
      <xdr:row>58</xdr:row>
      <xdr:rowOff>161837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100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152964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58833</xdr:rowOff>
    </xdr:from>
    <xdr:to>
      <xdr:col>10</xdr:col>
      <xdr:colOff>165100</xdr:colOff>
      <xdr:row>58</xdr:row>
      <xdr:rowOff>160433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151560</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59062</xdr:rowOff>
    </xdr:from>
    <xdr:to>
      <xdr:col>6</xdr:col>
      <xdr:colOff>38100</xdr:colOff>
      <xdr:row>58</xdr:row>
      <xdr:rowOff>160662</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151789</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9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121489</xdr:rowOff>
    </xdr:from>
    <xdr:to>
      <xdr:col>24</xdr:col>
      <xdr:colOff>63500</xdr:colOff>
      <xdr:row>77</xdr:row>
      <xdr:rowOff>126975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32313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101752</xdr:rowOff>
    </xdr:from>
    <xdr:to>
      <xdr:col>19</xdr:col>
      <xdr:colOff>177800</xdr:colOff>
      <xdr:row>77</xdr:row>
      <xdr:rowOff>121489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03402"/>
          <a:ext cx="889000" cy="1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94590</xdr:rowOff>
    </xdr:from>
    <xdr:to>
      <xdr:col>15</xdr:col>
      <xdr:colOff>50800</xdr:colOff>
      <xdr:row>77</xdr:row>
      <xdr:rowOff>101752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296240"/>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52756</xdr:rowOff>
    </xdr:from>
    <xdr:to>
      <xdr:col>10</xdr:col>
      <xdr:colOff>114300</xdr:colOff>
      <xdr:row>77</xdr:row>
      <xdr:rowOff>94590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254406"/>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76175</xdr:rowOff>
    </xdr:from>
    <xdr:to>
      <xdr:col>24</xdr:col>
      <xdr:colOff>114300</xdr:colOff>
      <xdr:row>78</xdr:row>
      <xdr:rowOff>6325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54602</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70689</xdr:rowOff>
    </xdr:from>
    <xdr:to>
      <xdr:col>20</xdr:col>
      <xdr:colOff>38100</xdr:colOff>
      <xdr:row>78</xdr:row>
      <xdr:rowOff>839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163416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36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50952</xdr:rowOff>
    </xdr:from>
    <xdr:to>
      <xdr:col>15</xdr:col>
      <xdr:colOff>101600</xdr:colOff>
      <xdr:row>77</xdr:row>
      <xdr:rowOff>152552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169079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43790</xdr:rowOff>
    </xdr:from>
    <xdr:to>
      <xdr:col>10</xdr:col>
      <xdr:colOff>165100</xdr:colOff>
      <xdr:row>77</xdr:row>
      <xdr:rowOff>145390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161917</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0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1956</xdr:rowOff>
    </xdr:from>
    <xdr:to>
      <xdr:col>6</xdr:col>
      <xdr:colOff>38100</xdr:colOff>
      <xdr:row>77</xdr:row>
      <xdr:rowOff>103556</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2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120083</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297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28448</xdr:rowOff>
    </xdr:from>
    <xdr:to>
      <xdr:col>24</xdr:col>
      <xdr:colOff>63500</xdr:colOff>
      <xdr:row>97</xdr:row>
      <xdr:rowOff>50394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59098"/>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50394</xdr:rowOff>
    </xdr:from>
    <xdr:to>
      <xdr:col>19</xdr:col>
      <xdr:colOff>177800</xdr:colOff>
      <xdr:row>97</xdr:row>
      <xdr:rowOff>67863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81044"/>
          <a:ext cx="8890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67863</xdr:rowOff>
    </xdr:from>
    <xdr:to>
      <xdr:col>15</xdr:col>
      <xdr:colOff>50800</xdr:colOff>
      <xdr:row>98</xdr:row>
      <xdr:rowOff>4635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98513"/>
          <a:ext cx="889000" cy="10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4635</xdr:rowOff>
    </xdr:from>
    <xdr:to>
      <xdr:col>10</xdr:col>
      <xdr:colOff>114300</xdr:colOff>
      <xdr:row>98</xdr:row>
      <xdr:rowOff>50222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806735"/>
          <a:ext cx="889000" cy="4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149098</xdr:rowOff>
    </xdr:from>
    <xdr:to>
      <xdr:col>24</xdr:col>
      <xdr:colOff>114300</xdr:colOff>
      <xdr:row>97</xdr:row>
      <xdr:rowOff>79248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127525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171044</xdr:rowOff>
    </xdr:from>
    <xdr:to>
      <xdr:col>20</xdr:col>
      <xdr:colOff>38100</xdr:colOff>
      <xdr:row>97</xdr:row>
      <xdr:rowOff>101194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92321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17063</xdr:rowOff>
    </xdr:from>
    <xdr:to>
      <xdr:col>15</xdr:col>
      <xdr:colOff>101600</xdr:colOff>
      <xdr:row>97</xdr:row>
      <xdr:rowOff>118663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109790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125285</xdr:rowOff>
    </xdr:from>
    <xdr:to>
      <xdr:col>10</xdr:col>
      <xdr:colOff>165100</xdr:colOff>
      <xdr:row>98</xdr:row>
      <xdr:rowOff>55435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46562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4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170872</xdr:rowOff>
    </xdr:from>
    <xdr:to>
      <xdr:col>6</xdr:col>
      <xdr:colOff>38100</xdr:colOff>
      <xdr:row>98</xdr:row>
      <xdr:rowOff>101022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92149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148616</xdr:rowOff>
    </xdr:from>
    <xdr:to>
      <xdr:col>55</xdr:col>
      <xdr:colOff>0</xdr:colOff>
      <xdr:row>38</xdr:row>
      <xdr:rowOff>152186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663716"/>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139167</xdr:rowOff>
    </xdr:from>
    <xdr:to>
      <xdr:col>50</xdr:col>
      <xdr:colOff>114300</xdr:colOff>
      <xdr:row>38</xdr:row>
      <xdr:rowOff>148616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5426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133201</xdr:rowOff>
    </xdr:from>
    <xdr:to>
      <xdr:col>45</xdr:col>
      <xdr:colOff>177800</xdr:colOff>
      <xdr:row>38</xdr:row>
      <xdr:rowOff>139167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48301"/>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115599</xdr:rowOff>
    </xdr:from>
    <xdr:to>
      <xdr:col>41</xdr:col>
      <xdr:colOff>50800</xdr:colOff>
      <xdr:row>38</xdr:row>
      <xdr:rowOff>133201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3069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101386</xdr:rowOff>
    </xdr:from>
    <xdr:to>
      <xdr:col>55</xdr:col>
      <xdr:colOff>50800</xdr:colOff>
      <xdr:row>39</xdr:row>
      <xdr:rowOff>31536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61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16313</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3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97816</xdr:rowOff>
    </xdr:from>
    <xdr:to>
      <xdr:col>50</xdr:col>
      <xdr:colOff>165100</xdr:colOff>
      <xdr:row>39</xdr:row>
      <xdr:rowOff>27966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61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19093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88367</xdr:rowOff>
    </xdr:from>
    <xdr:to>
      <xdr:col>46</xdr:col>
      <xdr:colOff>38100</xdr:colOff>
      <xdr:row>39</xdr:row>
      <xdr:rowOff>18517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6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9644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9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82401</xdr:rowOff>
    </xdr:from>
    <xdr:to>
      <xdr:col>41</xdr:col>
      <xdr:colOff>101600</xdr:colOff>
      <xdr:row>39</xdr:row>
      <xdr:rowOff>12551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64799</xdr:rowOff>
    </xdr:from>
    <xdr:to>
      <xdr:col>36</xdr:col>
      <xdr:colOff>165100</xdr:colOff>
      <xdr:row>38</xdr:row>
      <xdr:rowOff>166399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157526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85628</xdr:rowOff>
    </xdr:from>
    <xdr:to>
      <xdr:col>55</xdr:col>
      <xdr:colOff>0</xdr:colOff>
      <xdr:row>58</xdr:row>
      <xdr:rowOff>145392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29728"/>
          <a:ext cx="838200" cy="5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98978</xdr:rowOff>
    </xdr:from>
    <xdr:to>
      <xdr:col>50</xdr:col>
      <xdr:colOff>114300</xdr:colOff>
      <xdr:row>58</xdr:row>
      <xdr:rowOff>145392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43078"/>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67851</xdr:rowOff>
    </xdr:from>
    <xdr:to>
      <xdr:col>45</xdr:col>
      <xdr:colOff>177800</xdr:colOff>
      <xdr:row>58</xdr:row>
      <xdr:rowOff>98978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11951"/>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158728</xdr:rowOff>
    </xdr:from>
    <xdr:to>
      <xdr:col>41</xdr:col>
      <xdr:colOff>50800</xdr:colOff>
      <xdr:row>58</xdr:row>
      <xdr:rowOff>67851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931378"/>
          <a:ext cx="889000" cy="8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34828</xdr:rowOff>
    </xdr:from>
    <xdr:to>
      <xdr:col>55</xdr:col>
      <xdr:colOff>50800</xdr:colOff>
      <xdr:row>58</xdr:row>
      <xdr:rowOff>136428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121205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94592</xdr:rowOff>
    </xdr:from>
    <xdr:to>
      <xdr:col>50</xdr:col>
      <xdr:colOff>165100</xdr:colOff>
      <xdr:row>59</xdr:row>
      <xdr:rowOff>24742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15869</xdr:rowOff>
    </xdr:from>
    <xdr:ext cx="469744"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404428" y="1013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48178</xdr:rowOff>
    </xdr:from>
    <xdr:to>
      <xdr:col>46</xdr:col>
      <xdr:colOff>38100</xdr:colOff>
      <xdr:row>58</xdr:row>
      <xdr:rowOff>149778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9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140905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08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17051</xdr:rowOff>
    </xdr:from>
    <xdr:to>
      <xdr:col>41</xdr:col>
      <xdr:colOff>101600</xdr:colOff>
      <xdr:row>58</xdr:row>
      <xdr:rowOff>118651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6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109778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107928</xdr:rowOff>
    </xdr:from>
    <xdr:to>
      <xdr:col>36</xdr:col>
      <xdr:colOff>165100</xdr:colOff>
      <xdr:row>58</xdr:row>
      <xdr:rowOff>38078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29205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5914</xdr:rowOff>
    </xdr:from>
    <xdr:to>
      <xdr:col>55</xdr:col>
      <xdr:colOff>0</xdr:colOff>
      <xdr:row>79</xdr:row>
      <xdr:rowOff>75802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550464"/>
          <a:ext cx="838200" cy="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66667</xdr:rowOff>
    </xdr:from>
    <xdr:to>
      <xdr:col>50</xdr:col>
      <xdr:colOff>114300</xdr:colOff>
      <xdr:row>79</xdr:row>
      <xdr:rowOff>75802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611217"/>
          <a:ext cx="889000" cy="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169014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9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13905</xdr:rowOff>
    </xdr:from>
    <xdr:to>
      <xdr:col>45</xdr:col>
      <xdr:colOff>177800</xdr:colOff>
      <xdr:row>79</xdr:row>
      <xdr:rowOff>66667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558455"/>
          <a:ext cx="889000" cy="5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130676</xdr:rowOff>
    </xdr:from>
    <xdr:to>
      <xdr:col>41</xdr:col>
      <xdr:colOff>50800</xdr:colOff>
      <xdr:row>79</xdr:row>
      <xdr:rowOff>13905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03776"/>
          <a:ext cx="889000" cy="5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126564</xdr:rowOff>
    </xdr:from>
    <xdr:to>
      <xdr:col>55</xdr:col>
      <xdr:colOff>50800</xdr:colOff>
      <xdr:row>79</xdr:row>
      <xdr:rowOff>56714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9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41491</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1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25002</xdr:rowOff>
    </xdr:from>
    <xdr:to>
      <xdr:col>50</xdr:col>
      <xdr:colOff>165100</xdr:colOff>
      <xdr:row>79</xdr:row>
      <xdr:rowOff>126602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5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117729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66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15867</xdr:rowOff>
    </xdr:from>
    <xdr:to>
      <xdr:col>46</xdr:col>
      <xdr:colOff>38100</xdr:colOff>
      <xdr:row>79</xdr:row>
      <xdr:rowOff>117467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6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108594</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65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134555</xdr:rowOff>
    </xdr:from>
    <xdr:to>
      <xdr:col>41</xdr:col>
      <xdr:colOff>101600</xdr:colOff>
      <xdr:row>79</xdr:row>
      <xdr:rowOff>64705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55832</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60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79876</xdr:rowOff>
    </xdr:from>
    <xdr:to>
      <xdr:col>36</xdr:col>
      <xdr:colOff>165100</xdr:colOff>
      <xdr:row>79</xdr:row>
      <xdr:rowOff>10026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5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54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123952</xdr:rowOff>
    </xdr:from>
    <xdr:to>
      <xdr:col>55</xdr:col>
      <xdr:colOff>0</xdr:colOff>
      <xdr:row>98</xdr:row>
      <xdr:rowOff>161455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26052"/>
          <a:ext cx="838200" cy="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78842</xdr:rowOff>
    </xdr:from>
    <xdr:to>
      <xdr:col>50</xdr:col>
      <xdr:colOff>114300</xdr:colOff>
      <xdr:row>98</xdr:row>
      <xdr:rowOff>161455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80942"/>
          <a:ext cx="889000" cy="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78842</xdr:rowOff>
    </xdr:from>
    <xdr:to>
      <xdr:col>45</xdr:col>
      <xdr:colOff>177800</xdr:colOff>
      <xdr:row>98</xdr:row>
      <xdr:rowOff>145617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80942"/>
          <a:ext cx="889000" cy="6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92545</xdr:rowOff>
    </xdr:from>
    <xdr:to>
      <xdr:col>41</xdr:col>
      <xdr:colOff>50800</xdr:colOff>
      <xdr:row>98</xdr:row>
      <xdr:rowOff>145617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894645"/>
          <a:ext cx="889000" cy="5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73152</xdr:rowOff>
    </xdr:from>
    <xdr:to>
      <xdr:col>55</xdr:col>
      <xdr:colOff>50800</xdr:colOff>
      <xdr:row>99</xdr:row>
      <xdr:rowOff>3302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159529</xdr:rowOff>
    </xdr:from>
    <xdr:ext cx="469744"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9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110655</xdr:rowOff>
    </xdr:from>
    <xdr:to>
      <xdr:col>50</xdr:col>
      <xdr:colOff>165100</xdr:colOff>
      <xdr:row>99</xdr:row>
      <xdr:rowOff>40805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31932</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700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28042</xdr:rowOff>
    </xdr:from>
    <xdr:to>
      <xdr:col>46</xdr:col>
      <xdr:colOff>38100</xdr:colOff>
      <xdr:row>98</xdr:row>
      <xdr:rowOff>129642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120769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9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94817</xdr:rowOff>
    </xdr:from>
    <xdr:to>
      <xdr:col>41</xdr:col>
      <xdr:colOff>101600</xdr:colOff>
      <xdr:row>99</xdr:row>
      <xdr:rowOff>24967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9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16094</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428" y="1698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41745</xdr:rowOff>
    </xdr:from>
    <xdr:to>
      <xdr:col>36</xdr:col>
      <xdr:colOff>165100</xdr:colOff>
      <xdr:row>98</xdr:row>
      <xdr:rowOff>143345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134472</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77318</xdr:rowOff>
    </xdr:from>
    <xdr:to>
      <xdr:col>85</xdr:col>
      <xdr:colOff>127000</xdr:colOff>
      <xdr:row>77</xdr:row>
      <xdr:rowOff>77419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78968"/>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72746</xdr:rowOff>
    </xdr:from>
    <xdr:to>
      <xdr:col>81</xdr:col>
      <xdr:colOff>50800</xdr:colOff>
      <xdr:row>77</xdr:row>
      <xdr:rowOff>77419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743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63640</xdr:rowOff>
    </xdr:from>
    <xdr:to>
      <xdr:col>76</xdr:col>
      <xdr:colOff>114300</xdr:colOff>
      <xdr:row>77</xdr:row>
      <xdr:rowOff>72746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26529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44552</xdr:rowOff>
    </xdr:from>
    <xdr:to>
      <xdr:col>71</xdr:col>
      <xdr:colOff>177800</xdr:colOff>
      <xdr:row>77</xdr:row>
      <xdr:rowOff>63640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4620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26518</xdr:rowOff>
    </xdr:from>
    <xdr:to>
      <xdr:col>85</xdr:col>
      <xdr:colOff>177800</xdr:colOff>
      <xdr:row>77</xdr:row>
      <xdr:rowOff>128118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4945</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26619</xdr:rowOff>
    </xdr:from>
    <xdr:to>
      <xdr:col>81</xdr:col>
      <xdr:colOff>101600</xdr:colOff>
      <xdr:row>77</xdr:row>
      <xdr:rowOff>128219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119346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3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21946</xdr:rowOff>
    </xdr:from>
    <xdr:to>
      <xdr:col>76</xdr:col>
      <xdr:colOff>165100</xdr:colOff>
      <xdr:row>77</xdr:row>
      <xdr:rowOff>123546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114673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3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12840</xdr:rowOff>
    </xdr:from>
    <xdr:to>
      <xdr:col>72</xdr:col>
      <xdr:colOff>38100</xdr:colOff>
      <xdr:row>77</xdr:row>
      <xdr:rowOff>114440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105567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3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165202</xdr:rowOff>
    </xdr:from>
    <xdr:to>
      <xdr:col>67</xdr:col>
      <xdr:colOff>101600</xdr:colOff>
      <xdr:row>77</xdr:row>
      <xdr:rowOff>95352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86479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29462</xdr:rowOff>
    </xdr:from>
    <xdr:to>
      <xdr:col>85</xdr:col>
      <xdr:colOff>127000</xdr:colOff>
      <xdr:row>99</xdr:row>
      <xdr:rowOff>30553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03012"/>
          <a:ext cx="8382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30553</xdr:rowOff>
    </xdr:from>
    <xdr:to>
      <xdr:col>81</xdr:col>
      <xdr:colOff>50800</xdr:colOff>
      <xdr:row>99</xdr:row>
      <xdr:rowOff>39106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7004103"/>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39106</xdr:rowOff>
    </xdr:from>
    <xdr:to>
      <xdr:col>76</xdr:col>
      <xdr:colOff>114300</xdr:colOff>
      <xdr:row>99</xdr:row>
      <xdr:rowOff>44052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7012656"/>
          <a:ext cx="889000" cy="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44052</xdr:rowOff>
    </xdr:from>
    <xdr:to>
      <xdr:col>71</xdr:col>
      <xdr:colOff>177800</xdr:colOff>
      <xdr:row>99</xdr:row>
      <xdr:rowOff>44407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7017602"/>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150112</xdr:rowOff>
    </xdr:from>
    <xdr:to>
      <xdr:col>85</xdr:col>
      <xdr:colOff>177800</xdr:colOff>
      <xdr:row>99</xdr:row>
      <xdr:rowOff>80262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5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151203</xdr:rowOff>
    </xdr:from>
    <xdr:to>
      <xdr:col>81</xdr:col>
      <xdr:colOff>101600</xdr:colOff>
      <xdr:row>99</xdr:row>
      <xdr:rowOff>81353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72480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4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159756</xdr:rowOff>
    </xdr:from>
    <xdr:to>
      <xdr:col>76</xdr:col>
      <xdr:colOff>165100</xdr:colOff>
      <xdr:row>99</xdr:row>
      <xdr:rowOff>89906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81033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5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164702</xdr:rowOff>
    </xdr:from>
    <xdr:to>
      <xdr:col>72</xdr:col>
      <xdr:colOff>38100</xdr:colOff>
      <xdr:row>99</xdr:row>
      <xdr:rowOff>94852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6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85979</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4017" y="17059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165057</xdr:rowOff>
    </xdr:from>
    <xdr:to>
      <xdr:col>67</xdr:col>
      <xdr:colOff>101600</xdr:colOff>
      <xdr:row>99</xdr:row>
      <xdr:rowOff>95207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86334</xdr:rowOff>
    </xdr:from>
    <xdr:ext cx="313932"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657333" y="17059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128087</xdr:rowOff>
    </xdr:from>
    <xdr:to>
      <xdr:col>116</xdr:col>
      <xdr:colOff>63500</xdr:colOff>
      <xdr:row>58</xdr:row>
      <xdr:rowOff>128407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72187"/>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120863</xdr:rowOff>
    </xdr:from>
    <xdr:to>
      <xdr:col>111</xdr:col>
      <xdr:colOff>177800</xdr:colOff>
      <xdr:row>58</xdr:row>
      <xdr:rowOff>128087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64963"/>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120634</xdr:rowOff>
    </xdr:from>
    <xdr:to>
      <xdr:col>107</xdr:col>
      <xdr:colOff>50800</xdr:colOff>
      <xdr:row>58</xdr:row>
      <xdr:rowOff>120863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647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119858</xdr:rowOff>
    </xdr:from>
    <xdr:to>
      <xdr:col>102</xdr:col>
      <xdr:colOff>114300</xdr:colOff>
      <xdr:row>58</xdr:row>
      <xdr:rowOff>120634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63958"/>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77607</xdr:rowOff>
    </xdr:from>
    <xdr:to>
      <xdr:col>116</xdr:col>
      <xdr:colOff>114300</xdr:colOff>
      <xdr:row>59</xdr:row>
      <xdr:rowOff>7757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78565"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77287</xdr:rowOff>
    </xdr:from>
    <xdr:to>
      <xdr:col>112</xdr:col>
      <xdr:colOff>38100</xdr:colOff>
      <xdr:row>59</xdr:row>
      <xdr:rowOff>7437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170014</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4017" y="1011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70063</xdr:rowOff>
    </xdr:from>
    <xdr:to>
      <xdr:col>107</xdr:col>
      <xdr:colOff>101600</xdr:colOff>
      <xdr:row>59</xdr:row>
      <xdr:rowOff>213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162790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5017" y="1010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69834</xdr:rowOff>
    </xdr:from>
    <xdr:to>
      <xdr:col>102</xdr:col>
      <xdr:colOff>165100</xdr:colOff>
      <xdr:row>58</xdr:row>
      <xdr:rowOff>171434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1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162561</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6017" y="1010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69058</xdr:rowOff>
    </xdr:from>
    <xdr:to>
      <xdr:col>98</xdr:col>
      <xdr:colOff>38100</xdr:colOff>
      <xdr:row>58</xdr:row>
      <xdr:rowOff>170658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161785</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7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158609</xdr:rowOff>
    </xdr:from>
    <xdr:to>
      <xdr:col>116</xdr:col>
      <xdr:colOff>63500</xdr:colOff>
      <xdr:row>78</xdr:row>
      <xdr:rowOff>53028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360259"/>
          <a:ext cx="838200" cy="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113477</xdr:rowOff>
    </xdr:from>
    <xdr:to>
      <xdr:col>111</xdr:col>
      <xdr:colOff>177800</xdr:colOff>
      <xdr:row>77</xdr:row>
      <xdr:rowOff>158609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31512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110570</xdr:rowOff>
    </xdr:from>
    <xdr:to>
      <xdr:col>107</xdr:col>
      <xdr:colOff>50800</xdr:colOff>
      <xdr:row>77</xdr:row>
      <xdr:rowOff>113477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331222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110570</xdr:rowOff>
    </xdr:from>
    <xdr:to>
      <xdr:col>102</xdr:col>
      <xdr:colOff>114300</xdr:colOff>
      <xdr:row>78</xdr:row>
      <xdr:rowOff>75856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3122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2228</xdr:rowOff>
    </xdr:from>
    <xdr:to>
      <xdr:col>116</xdr:col>
      <xdr:colOff>114300</xdr:colOff>
      <xdr:row>78</xdr:row>
      <xdr:rowOff>103828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152105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5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107809</xdr:rowOff>
    </xdr:from>
    <xdr:to>
      <xdr:col>112</xdr:col>
      <xdr:colOff>38100</xdr:colOff>
      <xdr:row>78</xdr:row>
      <xdr:rowOff>37959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29086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0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62677</xdr:rowOff>
    </xdr:from>
    <xdr:to>
      <xdr:col>107</xdr:col>
      <xdr:colOff>101600</xdr:colOff>
      <xdr:row>77</xdr:row>
      <xdr:rowOff>164277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26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155404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59770</xdr:rowOff>
    </xdr:from>
    <xdr:to>
      <xdr:col>102</xdr:col>
      <xdr:colOff>165100</xdr:colOff>
      <xdr:row>77</xdr:row>
      <xdr:rowOff>161370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152497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25056</xdr:rowOff>
    </xdr:from>
    <xdr:to>
      <xdr:col>98</xdr:col>
      <xdr:colOff>38100</xdr:colOff>
      <xdr:row>78</xdr:row>
      <xdr:rowOff>126656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3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117783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4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253,612</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伊奈中央駅駅舎バリアフリー化事業の増等により普通建設事業費が増加し、前年度と比較し住民一人当たり</a:t>
          </a:r>
          <a:r>
            <a:rPr kumimoji="1" lang="en-US" altLang="ja-JP" sz="1100">
              <a:solidFill>
                <a:schemeClr val="dk1"/>
              </a:solidFill>
              <a:effectLst/>
              <a:latin typeface="+mn-lt"/>
              <a:ea typeface="+mn-ea"/>
              <a:cs typeface="+mn-cs"/>
            </a:rPr>
            <a:t>7,880</a:t>
          </a:r>
          <a:r>
            <a:rPr kumimoji="1" lang="ja-JP" altLang="en-US" sz="1100">
              <a:solidFill>
                <a:schemeClr val="dk1"/>
              </a:solidFill>
              <a:effectLst/>
              <a:latin typeface="+mn-lt"/>
              <a:ea typeface="+mn-ea"/>
              <a:cs typeface="+mn-cs"/>
            </a:rPr>
            <a:t>円の増となった。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主な構成項目である扶助費は、住民一人当たり</a:t>
          </a:r>
          <a:r>
            <a:rPr kumimoji="1" lang="en-US" altLang="ja-JP" sz="1100">
              <a:solidFill>
                <a:schemeClr val="dk1"/>
              </a:solidFill>
              <a:effectLst/>
              <a:latin typeface="+mn-lt"/>
              <a:ea typeface="+mn-ea"/>
              <a:cs typeface="+mn-cs"/>
            </a:rPr>
            <a:t>58,840</a:t>
          </a:r>
          <a:r>
            <a:rPr kumimoji="1" lang="ja-JP" altLang="ja-JP" sz="1100">
              <a:solidFill>
                <a:schemeClr val="dk1"/>
              </a:solidFill>
              <a:effectLst/>
              <a:latin typeface="+mn-lt"/>
              <a:ea typeface="+mn-ea"/>
              <a:cs typeface="+mn-cs"/>
            </a:rPr>
            <a:t>円となっており、類似団体や埼玉県平均と比べると低い水準ではあるが年々上昇している。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年度から比較すると、</a:t>
          </a:r>
          <a:r>
            <a:rPr kumimoji="1" lang="en-US" altLang="ja-JP" sz="1100">
              <a:solidFill>
                <a:schemeClr val="dk1"/>
              </a:solidFill>
              <a:effectLst/>
              <a:latin typeface="+mn-lt"/>
              <a:ea typeface="+mn-ea"/>
              <a:cs typeface="+mn-cs"/>
            </a:rPr>
            <a:t>10,143</a:t>
          </a:r>
          <a:r>
            <a:rPr kumimoji="1" lang="ja-JP" altLang="ja-JP" sz="1100">
              <a:solidFill>
                <a:schemeClr val="dk1"/>
              </a:solidFill>
              <a:effectLst/>
              <a:latin typeface="+mn-lt"/>
              <a:ea typeface="+mn-ea"/>
              <a:cs typeface="+mn-cs"/>
            </a:rPr>
            <a:t>円増加している。これは、子育て、医療費関連経費等の伸びが要因となっている。今後も扶助費の増加が想定され、</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容易に削減できるものではないが適正な支出に努めていきたい</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埼玉県伊奈町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44,789
44,384
14.79
11,993,946
11,359,007
591,456
8,001,454
11,607,216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99314</xdr:rowOff>
    </xdr:from>
    <xdr:to>
      <xdr:col>24</xdr:col>
      <xdr:colOff>63500</xdr:colOff>
      <xdr:row>37</xdr:row>
      <xdr:rowOff>99314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442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52070</xdr:rowOff>
    </xdr:from>
    <xdr:to>
      <xdr:col>19</xdr:col>
      <xdr:colOff>177800</xdr:colOff>
      <xdr:row>37</xdr:row>
      <xdr:rowOff>99314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95720"/>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52070</xdr:rowOff>
    </xdr:from>
    <xdr:to>
      <xdr:col>15</xdr:col>
      <xdr:colOff>50800</xdr:colOff>
      <xdr:row>37</xdr:row>
      <xdr:rowOff>61595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957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61595</xdr:rowOff>
    </xdr:from>
    <xdr:to>
      <xdr:col>10</xdr:col>
      <xdr:colOff>114300</xdr:colOff>
      <xdr:row>37</xdr:row>
      <xdr:rowOff>63119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0524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48514</xdr:rowOff>
    </xdr:from>
    <xdr:to>
      <xdr:col>24</xdr:col>
      <xdr:colOff>114300</xdr:colOff>
      <xdr:row>37</xdr:row>
      <xdr:rowOff>150114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26941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48514</xdr:rowOff>
    </xdr:from>
    <xdr:to>
      <xdr:col>20</xdr:col>
      <xdr:colOff>38100</xdr:colOff>
      <xdr:row>37</xdr:row>
      <xdr:rowOff>150114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141241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1270</xdr:rowOff>
    </xdr:from>
    <xdr:to>
      <xdr:col>15</xdr:col>
      <xdr:colOff>101600</xdr:colOff>
      <xdr:row>37</xdr:row>
      <xdr:rowOff>102870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93997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10795</xdr:rowOff>
    </xdr:from>
    <xdr:to>
      <xdr:col>10</xdr:col>
      <xdr:colOff>165100</xdr:colOff>
      <xdr:row>37</xdr:row>
      <xdr:rowOff>112395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103522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12319</xdr:rowOff>
    </xdr:from>
    <xdr:to>
      <xdr:col>6</xdr:col>
      <xdr:colOff>38100</xdr:colOff>
      <xdr:row>37</xdr:row>
      <xdr:rowOff>113919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105046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160533</xdr:rowOff>
    </xdr:from>
    <xdr:to>
      <xdr:col>24</xdr:col>
      <xdr:colOff>63500</xdr:colOff>
      <xdr:row>58</xdr:row>
      <xdr:rowOff>164509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104633"/>
          <a:ext cx="838200" cy="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164509</xdr:rowOff>
    </xdr:from>
    <xdr:to>
      <xdr:col>19</xdr:col>
      <xdr:colOff>177800</xdr:colOff>
      <xdr:row>58</xdr:row>
      <xdr:rowOff>169407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86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169407</xdr:rowOff>
    </xdr:from>
    <xdr:to>
      <xdr:col>15</xdr:col>
      <xdr:colOff>50800</xdr:colOff>
      <xdr:row>59</xdr:row>
      <xdr:rowOff>602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13507"/>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162860</xdr:rowOff>
    </xdr:from>
    <xdr:to>
      <xdr:col>10</xdr:col>
      <xdr:colOff>114300</xdr:colOff>
      <xdr:row>59</xdr:row>
      <xdr:rowOff>602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106960"/>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109733</xdr:rowOff>
    </xdr:from>
    <xdr:to>
      <xdr:col>24</xdr:col>
      <xdr:colOff>114300</xdr:colOff>
      <xdr:row>59</xdr:row>
      <xdr:rowOff>39883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5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113709</xdr:rowOff>
    </xdr:from>
    <xdr:to>
      <xdr:col>20</xdr:col>
      <xdr:colOff>38100</xdr:colOff>
      <xdr:row>59</xdr:row>
      <xdr:rowOff>43859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34986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118607</xdr:rowOff>
    </xdr:from>
    <xdr:to>
      <xdr:col>15</xdr:col>
      <xdr:colOff>101600</xdr:colOff>
      <xdr:row>59</xdr:row>
      <xdr:rowOff>48757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39884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121252</xdr:rowOff>
    </xdr:from>
    <xdr:to>
      <xdr:col>10</xdr:col>
      <xdr:colOff>165100</xdr:colOff>
      <xdr:row>59</xdr:row>
      <xdr:rowOff>51402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42529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112060</xdr:rowOff>
    </xdr:from>
    <xdr:to>
      <xdr:col>6</xdr:col>
      <xdr:colOff>38100</xdr:colOff>
      <xdr:row>59</xdr:row>
      <xdr:rowOff>42210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33337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2693</xdr:rowOff>
    </xdr:from>
    <xdr:to>
      <xdr:col>24</xdr:col>
      <xdr:colOff>63500</xdr:colOff>
      <xdr:row>79</xdr:row>
      <xdr:rowOff>12457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547243"/>
          <a:ext cx="8382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2693</xdr:rowOff>
    </xdr:from>
    <xdr:to>
      <xdr:col>19</xdr:col>
      <xdr:colOff>177800</xdr:colOff>
      <xdr:row>79</xdr:row>
      <xdr:rowOff>17193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47243"/>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17193</xdr:rowOff>
    </xdr:from>
    <xdr:to>
      <xdr:col>15</xdr:col>
      <xdr:colOff>50800</xdr:colOff>
      <xdr:row>79</xdr:row>
      <xdr:rowOff>47303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61743"/>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47303</xdr:rowOff>
    </xdr:from>
    <xdr:to>
      <xdr:col>10</xdr:col>
      <xdr:colOff>114300</xdr:colOff>
      <xdr:row>79</xdr:row>
      <xdr:rowOff>91411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91853"/>
          <a:ext cx="889000" cy="4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133107</xdr:rowOff>
    </xdr:from>
    <xdr:to>
      <xdr:col>24</xdr:col>
      <xdr:colOff>114300</xdr:colOff>
      <xdr:row>79</xdr:row>
      <xdr:rowOff>63257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5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48034</xdr:rowOff>
    </xdr:from>
    <xdr:ext cx="534377"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4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123343</xdr:rowOff>
    </xdr:from>
    <xdr:to>
      <xdr:col>20</xdr:col>
      <xdr:colOff>38100</xdr:colOff>
      <xdr:row>79</xdr:row>
      <xdr:rowOff>53493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9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44620</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58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137843</xdr:rowOff>
    </xdr:from>
    <xdr:to>
      <xdr:col>15</xdr:col>
      <xdr:colOff>101600</xdr:colOff>
      <xdr:row>79</xdr:row>
      <xdr:rowOff>67993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59120</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60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167953</xdr:rowOff>
    </xdr:from>
    <xdr:to>
      <xdr:col>10</xdr:col>
      <xdr:colOff>165100</xdr:colOff>
      <xdr:row>79</xdr:row>
      <xdr:rowOff>98103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4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89230</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40611</xdr:rowOff>
    </xdr:from>
    <xdr:to>
      <xdr:col>6</xdr:col>
      <xdr:colOff>38100</xdr:colOff>
      <xdr:row>79</xdr:row>
      <xdr:rowOff>142211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8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133338</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46236</xdr:rowOff>
    </xdr:from>
    <xdr:to>
      <xdr:col>24</xdr:col>
      <xdr:colOff>63500</xdr:colOff>
      <xdr:row>99</xdr:row>
      <xdr:rowOff>56930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7019786"/>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46236</xdr:rowOff>
    </xdr:from>
    <xdr:to>
      <xdr:col>19</xdr:col>
      <xdr:colOff>177800</xdr:colOff>
      <xdr:row>99</xdr:row>
      <xdr:rowOff>55070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7019786"/>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41729</xdr:rowOff>
    </xdr:from>
    <xdr:to>
      <xdr:col>15</xdr:col>
      <xdr:colOff>50800</xdr:colOff>
      <xdr:row>99</xdr:row>
      <xdr:rowOff>55070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15279"/>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32324</xdr:rowOff>
    </xdr:from>
    <xdr:to>
      <xdr:col>10</xdr:col>
      <xdr:colOff>114300</xdr:colOff>
      <xdr:row>99</xdr:row>
      <xdr:rowOff>41729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05874"/>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6130</xdr:rowOff>
    </xdr:from>
    <xdr:to>
      <xdr:col>24</xdr:col>
      <xdr:colOff>114300</xdr:colOff>
      <xdr:row>99</xdr:row>
      <xdr:rowOff>107730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92507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166886</xdr:rowOff>
    </xdr:from>
    <xdr:to>
      <xdr:col>20</xdr:col>
      <xdr:colOff>38100</xdr:colOff>
      <xdr:row>99</xdr:row>
      <xdr:rowOff>97036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88163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4270</xdr:rowOff>
    </xdr:from>
    <xdr:to>
      <xdr:col>15</xdr:col>
      <xdr:colOff>101600</xdr:colOff>
      <xdr:row>99</xdr:row>
      <xdr:rowOff>105870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7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96997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162379</xdr:rowOff>
    </xdr:from>
    <xdr:to>
      <xdr:col>10</xdr:col>
      <xdr:colOff>165100</xdr:colOff>
      <xdr:row>99</xdr:row>
      <xdr:rowOff>92529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83656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152974</xdr:rowOff>
    </xdr:from>
    <xdr:to>
      <xdr:col>6</xdr:col>
      <xdr:colOff>38100</xdr:colOff>
      <xdr:row>99</xdr:row>
      <xdr:rowOff>83124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74251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125603</xdr:rowOff>
    </xdr:from>
    <xdr:to>
      <xdr:col>55</xdr:col>
      <xdr:colOff>0</xdr:colOff>
      <xdr:row>38</xdr:row>
      <xdr:rowOff>155321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4070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97028</xdr:rowOff>
    </xdr:from>
    <xdr:to>
      <xdr:col>50</xdr:col>
      <xdr:colOff>114300</xdr:colOff>
      <xdr:row>38</xdr:row>
      <xdr:rowOff>155321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1212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85979</xdr:rowOff>
    </xdr:from>
    <xdr:to>
      <xdr:col>45</xdr:col>
      <xdr:colOff>177800</xdr:colOff>
      <xdr:row>38</xdr:row>
      <xdr:rowOff>97028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0107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85979</xdr:rowOff>
    </xdr:from>
    <xdr:to>
      <xdr:col>41</xdr:col>
      <xdr:colOff>50800</xdr:colOff>
      <xdr:row>38</xdr:row>
      <xdr:rowOff>86360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0107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74803</xdr:rowOff>
    </xdr:from>
    <xdr:to>
      <xdr:col>55</xdr:col>
      <xdr:colOff>50800</xdr:colOff>
      <xdr:row>39</xdr:row>
      <xdr:rowOff>4953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161180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104521</xdr:rowOff>
    </xdr:from>
    <xdr:to>
      <xdr:col>50</xdr:col>
      <xdr:colOff>165100</xdr:colOff>
      <xdr:row>39</xdr:row>
      <xdr:rowOff>34671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25798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46228</xdr:rowOff>
    </xdr:from>
    <xdr:to>
      <xdr:col>46</xdr:col>
      <xdr:colOff>38100</xdr:colOff>
      <xdr:row>38</xdr:row>
      <xdr:rowOff>147828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138955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5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35179</xdr:rowOff>
    </xdr:from>
    <xdr:to>
      <xdr:col>41</xdr:col>
      <xdr:colOff>101600</xdr:colOff>
      <xdr:row>38</xdr:row>
      <xdr:rowOff>136779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127906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4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35560</xdr:rowOff>
    </xdr:from>
    <xdr:to>
      <xdr:col>36</xdr:col>
      <xdr:colOff>165100</xdr:colOff>
      <xdr:row>38</xdr:row>
      <xdr:rowOff>137160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128287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43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57894</xdr:rowOff>
    </xdr:from>
    <xdr:to>
      <xdr:col>55</xdr:col>
      <xdr:colOff>0</xdr:colOff>
      <xdr:row>59</xdr:row>
      <xdr:rowOff>76770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3444"/>
          <a:ext cx="838200" cy="1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73847</xdr:rowOff>
    </xdr:from>
    <xdr:to>
      <xdr:col>50</xdr:col>
      <xdr:colOff>114300</xdr:colOff>
      <xdr:row>59</xdr:row>
      <xdr:rowOff>76770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89397"/>
          <a:ext cx="8890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73847</xdr:rowOff>
    </xdr:from>
    <xdr:to>
      <xdr:col>45</xdr:col>
      <xdr:colOff>177800</xdr:colOff>
      <xdr:row>59</xdr:row>
      <xdr:rowOff>76051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9397"/>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62923</xdr:rowOff>
    </xdr:from>
    <xdr:to>
      <xdr:col>41</xdr:col>
      <xdr:colOff>50800</xdr:colOff>
      <xdr:row>59</xdr:row>
      <xdr:rowOff>76051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78473"/>
          <a:ext cx="889000" cy="1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7094</xdr:rowOff>
    </xdr:from>
    <xdr:to>
      <xdr:col>55</xdr:col>
      <xdr:colOff>50800</xdr:colOff>
      <xdr:row>59</xdr:row>
      <xdr:rowOff>108694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93471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25970</xdr:rowOff>
    </xdr:from>
    <xdr:to>
      <xdr:col>50</xdr:col>
      <xdr:colOff>165100</xdr:colOff>
      <xdr:row>59</xdr:row>
      <xdr:rowOff>127570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118697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23047</xdr:rowOff>
    </xdr:from>
    <xdr:to>
      <xdr:col>46</xdr:col>
      <xdr:colOff>38100</xdr:colOff>
      <xdr:row>59</xdr:row>
      <xdr:rowOff>124647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115774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25251</xdr:rowOff>
    </xdr:from>
    <xdr:to>
      <xdr:col>41</xdr:col>
      <xdr:colOff>101600</xdr:colOff>
      <xdr:row>59</xdr:row>
      <xdr:rowOff>126851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117978</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12123</xdr:rowOff>
    </xdr:from>
    <xdr:to>
      <xdr:col>36</xdr:col>
      <xdr:colOff>165100</xdr:colOff>
      <xdr:row>59</xdr:row>
      <xdr:rowOff>113723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104850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18617</xdr:rowOff>
    </xdr:from>
    <xdr:to>
      <xdr:col>55</xdr:col>
      <xdr:colOff>0</xdr:colOff>
      <xdr:row>79</xdr:row>
      <xdr:rowOff>24612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63167"/>
          <a:ext cx="8382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24612</xdr:rowOff>
    </xdr:from>
    <xdr:to>
      <xdr:col>50</xdr:col>
      <xdr:colOff>114300</xdr:colOff>
      <xdr:row>79</xdr:row>
      <xdr:rowOff>30417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69162"/>
          <a:ext cx="889000" cy="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10643</xdr:rowOff>
    </xdr:from>
    <xdr:to>
      <xdr:col>45</xdr:col>
      <xdr:colOff>177800</xdr:colOff>
      <xdr:row>79</xdr:row>
      <xdr:rowOff>30417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55193"/>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10643</xdr:rowOff>
    </xdr:from>
    <xdr:to>
      <xdr:col>41</xdr:col>
      <xdr:colOff>50800</xdr:colOff>
      <xdr:row>79</xdr:row>
      <xdr:rowOff>28587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55193"/>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139267</xdr:rowOff>
    </xdr:from>
    <xdr:to>
      <xdr:col>55</xdr:col>
      <xdr:colOff>50800</xdr:colOff>
      <xdr:row>79</xdr:row>
      <xdr:rowOff>69417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5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145262</xdr:rowOff>
    </xdr:from>
    <xdr:to>
      <xdr:col>50</xdr:col>
      <xdr:colOff>165100</xdr:colOff>
      <xdr:row>79</xdr:row>
      <xdr:rowOff>75412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5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66539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6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151067</xdr:rowOff>
    </xdr:from>
    <xdr:to>
      <xdr:col>46</xdr:col>
      <xdr:colOff>38100</xdr:colOff>
      <xdr:row>79</xdr:row>
      <xdr:rowOff>81217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72344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61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131293</xdr:rowOff>
    </xdr:from>
    <xdr:to>
      <xdr:col>41</xdr:col>
      <xdr:colOff>101600</xdr:colOff>
      <xdr:row>79</xdr:row>
      <xdr:rowOff>61443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5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52570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9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149237</xdr:rowOff>
    </xdr:from>
    <xdr:to>
      <xdr:col>36</xdr:col>
      <xdr:colOff>165100</xdr:colOff>
      <xdr:row>79</xdr:row>
      <xdr:rowOff>79387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70514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1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61443</xdr:rowOff>
    </xdr:from>
    <xdr:to>
      <xdr:col>55</xdr:col>
      <xdr:colOff>0</xdr:colOff>
      <xdr:row>98</xdr:row>
      <xdr:rowOff>73396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63543"/>
          <a:ext cx="838200" cy="1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24453</xdr:rowOff>
    </xdr:from>
    <xdr:to>
      <xdr:col>50</xdr:col>
      <xdr:colOff>114300</xdr:colOff>
      <xdr:row>98</xdr:row>
      <xdr:rowOff>73396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26553"/>
          <a:ext cx="889000" cy="4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154276</xdr:rowOff>
    </xdr:from>
    <xdr:to>
      <xdr:col>45</xdr:col>
      <xdr:colOff>177800</xdr:colOff>
      <xdr:row>98</xdr:row>
      <xdr:rowOff>24453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84926"/>
          <a:ext cx="889000" cy="4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154276</xdr:rowOff>
    </xdr:from>
    <xdr:to>
      <xdr:col>41</xdr:col>
      <xdr:colOff>50800</xdr:colOff>
      <xdr:row>97</xdr:row>
      <xdr:rowOff>167785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84926"/>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10643</xdr:rowOff>
    </xdr:from>
    <xdr:to>
      <xdr:col>55</xdr:col>
      <xdr:colOff>50800</xdr:colOff>
      <xdr:row>98</xdr:row>
      <xdr:rowOff>112243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8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97020</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2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22596</xdr:rowOff>
    </xdr:from>
    <xdr:to>
      <xdr:col>50</xdr:col>
      <xdr:colOff>165100</xdr:colOff>
      <xdr:row>98</xdr:row>
      <xdr:rowOff>124196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2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115323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1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145103</xdr:rowOff>
    </xdr:from>
    <xdr:to>
      <xdr:col>46</xdr:col>
      <xdr:colOff>38100</xdr:colOff>
      <xdr:row>98</xdr:row>
      <xdr:rowOff>75253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66380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103476</xdr:rowOff>
    </xdr:from>
    <xdr:to>
      <xdr:col>41</xdr:col>
      <xdr:colOff>101600</xdr:colOff>
      <xdr:row>98</xdr:row>
      <xdr:rowOff>33626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3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24753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116985</xdr:rowOff>
    </xdr:from>
    <xdr:to>
      <xdr:col>36</xdr:col>
      <xdr:colOff>165100</xdr:colOff>
      <xdr:row>98</xdr:row>
      <xdr:rowOff>47135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4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38262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4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22040</xdr:rowOff>
    </xdr:from>
    <xdr:to>
      <xdr:col>85</xdr:col>
      <xdr:colOff>127000</xdr:colOff>
      <xdr:row>37</xdr:row>
      <xdr:rowOff>45380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65690"/>
          <a:ext cx="8382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117617</xdr:rowOff>
    </xdr:from>
    <xdr:to>
      <xdr:col>81</xdr:col>
      <xdr:colOff>50800</xdr:colOff>
      <xdr:row>37</xdr:row>
      <xdr:rowOff>45380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89817"/>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117617</xdr:rowOff>
    </xdr:from>
    <xdr:to>
      <xdr:col>76</xdr:col>
      <xdr:colOff>114300</xdr:colOff>
      <xdr:row>37</xdr:row>
      <xdr:rowOff>43368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289817"/>
          <a:ext cx="8890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108976</xdr:rowOff>
    </xdr:from>
    <xdr:to>
      <xdr:col>71</xdr:col>
      <xdr:colOff>177800</xdr:colOff>
      <xdr:row>37</xdr:row>
      <xdr:rowOff>43368</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281176"/>
          <a:ext cx="8890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142690</xdr:rowOff>
    </xdr:from>
    <xdr:to>
      <xdr:col>85</xdr:col>
      <xdr:colOff>177800</xdr:colOff>
      <xdr:row>37</xdr:row>
      <xdr:rowOff>72840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57617</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166030</xdr:rowOff>
    </xdr:from>
    <xdr:to>
      <xdr:col>81</xdr:col>
      <xdr:colOff>101600</xdr:colOff>
      <xdr:row>37</xdr:row>
      <xdr:rowOff>96180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3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87307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3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66817</xdr:rowOff>
    </xdr:from>
    <xdr:to>
      <xdr:col>76</xdr:col>
      <xdr:colOff>165100</xdr:colOff>
      <xdr:row>36</xdr:row>
      <xdr:rowOff>168417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3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159544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3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164018</xdr:rowOff>
    </xdr:from>
    <xdr:to>
      <xdr:col>72</xdr:col>
      <xdr:colOff>38100</xdr:colOff>
      <xdr:row>37</xdr:row>
      <xdr:rowOff>94168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85295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58176</xdr:rowOff>
    </xdr:from>
    <xdr:to>
      <xdr:col>67</xdr:col>
      <xdr:colOff>101600</xdr:colOff>
      <xdr:row>36</xdr:row>
      <xdr:rowOff>159776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150903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98781</xdr:rowOff>
    </xdr:from>
    <xdr:to>
      <xdr:col>85</xdr:col>
      <xdr:colOff>127000</xdr:colOff>
      <xdr:row>59</xdr:row>
      <xdr:rowOff>130099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214331"/>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117373</xdr:rowOff>
    </xdr:from>
    <xdr:to>
      <xdr:col>81</xdr:col>
      <xdr:colOff>50800</xdr:colOff>
      <xdr:row>59</xdr:row>
      <xdr:rowOff>130099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10232923"/>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112255</xdr:rowOff>
    </xdr:from>
    <xdr:to>
      <xdr:col>76</xdr:col>
      <xdr:colOff>114300</xdr:colOff>
      <xdr:row>59</xdr:row>
      <xdr:rowOff>117373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10227805"/>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112255</xdr:rowOff>
    </xdr:from>
    <xdr:to>
      <xdr:col>71</xdr:col>
      <xdr:colOff>177800</xdr:colOff>
      <xdr:row>59</xdr:row>
      <xdr:rowOff>132791</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10227805"/>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47981</xdr:rowOff>
    </xdr:from>
    <xdr:to>
      <xdr:col>85</xdr:col>
      <xdr:colOff>177800</xdr:colOff>
      <xdr:row>59</xdr:row>
      <xdr:rowOff>149581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101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134358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100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79299</xdr:rowOff>
    </xdr:from>
    <xdr:to>
      <xdr:col>81</xdr:col>
      <xdr:colOff>101600</xdr:colOff>
      <xdr:row>60</xdr:row>
      <xdr:rowOff>9449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1019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60</xdr:row>
      <xdr:rowOff>576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2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66573</xdr:rowOff>
    </xdr:from>
    <xdr:to>
      <xdr:col>76</xdr:col>
      <xdr:colOff>165100</xdr:colOff>
      <xdr:row>59</xdr:row>
      <xdr:rowOff>168173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1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159300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1027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61455</xdr:rowOff>
    </xdr:from>
    <xdr:to>
      <xdr:col>72</xdr:col>
      <xdr:colOff>38100</xdr:colOff>
      <xdr:row>59</xdr:row>
      <xdr:rowOff>163055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101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154182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2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81991</xdr:rowOff>
    </xdr:from>
    <xdr:to>
      <xdr:col>67</xdr:col>
      <xdr:colOff>101600</xdr:colOff>
      <xdr:row>60</xdr:row>
      <xdr:rowOff>12141</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1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3268</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2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77318</xdr:rowOff>
    </xdr:from>
    <xdr:to>
      <xdr:col>85</xdr:col>
      <xdr:colOff>127000</xdr:colOff>
      <xdr:row>97</xdr:row>
      <xdr:rowOff>77419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7968"/>
          <a:ext cx="8382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72746</xdr:rowOff>
    </xdr:from>
    <xdr:to>
      <xdr:col>81</xdr:col>
      <xdr:colOff>50800</xdr:colOff>
      <xdr:row>97</xdr:row>
      <xdr:rowOff>77419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03396"/>
          <a:ext cx="8890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63640</xdr:rowOff>
    </xdr:from>
    <xdr:to>
      <xdr:col>76</xdr:col>
      <xdr:colOff>114300</xdr:colOff>
      <xdr:row>97</xdr:row>
      <xdr:rowOff>72746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429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44552</xdr:rowOff>
    </xdr:from>
    <xdr:to>
      <xdr:col>71</xdr:col>
      <xdr:colOff>177800</xdr:colOff>
      <xdr:row>97</xdr:row>
      <xdr:rowOff>63640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75202"/>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26518</xdr:rowOff>
    </xdr:from>
    <xdr:to>
      <xdr:col>85</xdr:col>
      <xdr:colOff>177800</xdr:colOff>
      <xdr:row>97</xdr:row>
      <xdr:rowOff>128118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4945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26619</xdr:rowOff>
    </xdr:from>
    <xdr:to>
      <xdr:col>81</xdr:col>
      <xdr:colOff>101600</xdr:colOff>
      <xdr:row>97</xdr:row>
      <xdr:rowOff>128219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119346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4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21946</xdr:rowOff>
    </xdr:from>
    <xdr:to>
      <xdr:col>76</xdr:col>
      <xdr:colOff>165100</xdr:colOff>
      <xdr:row>97</xdr:row>
      <xdr:rowOff>123546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114673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12840</xdr:rowOff>
    </xdr:from>
    <xdr:to>
      <xdr:col>72</xdr:col>
      <xdr:colOff>38100</xdr:colOff>
      <xdr:row>97</xdr:row>
      <xdr:rowOff>114440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105567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165202</xdr:rowOff>
    </xdr:from>
    <xdr:to>
      <xdr:col>67</xdr:col>
      <xdr:colOff>101600</xdr:colOff>
      <xdr:row>97</xdr:row>
      <xdr:rowOff>95352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86479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駅舎バリアフリー化事業等の増により前</a:t>
          </a:r>
          <a:r>
            <a:rPr kumimoji="1" lang="ja-JP" altLang="ja-JP" sz="1100">
              <a:solidFill>
                <a:schemeClr val="dk1"/>
              </a:solidFill>
              <a:effectLst/>
              <a:latin typeface="+mn-lt"/>
              <a:ea typeface="+mn-ea"/>
              <a:cs typeface="+mn-cs"/>
            </a:rPr>
            <a:t>年度に比べ</a:t>
          </a:r>
          <a:r>
            <a:rPr kumimoji="1" lang="en-US" altLang="ja-JP" sz="1100">
              <a:solidFill>
                <a:schemeClr val="dk1"/>
              </a:solidFill>
              <a:effectLst/>
              <a:latin typeface="+mn-lt"/>
              <a:ea typeface="+mn-ea"/>
              <a:cs typeface="+mn-cs"/>
            </a:rPr>
            <a:t>3,131</a:t>
          </a:r>
          <a:r>
            <a:rPr kumimoji="1" lang="ja-JP" altLang="ja-JP"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民生費は、国民健康保険特別会計繰出金</a:t>
          </a:r>
          <a:r>
            <a:rPr kumimoji="1" lang="en-US" altLang="ja-JP" sz="1100">
              <a:solidFill>
                <a:schemeClr val="dk1"/>
              </a:solidFill>
              <a:effectLst/>
              <a:latin typeface="+mn-lt"/>
              <a:ea typeface="+mn-ea"/>
              <a:cs typeface="+mn-cs"/>
            </a:rPr>
            <a:t>77,932</a:t>
          </a:r>
          <a:r>
            <a:rPr kumimoji="1" lang="ja-JP" altLang="en-US" sz="1100">
              <a:solidFill>
                <a:schemeClr val="dk1"/>
              </a:solidFill>
              <a:effectLst/>
              <a:latin typeface="+mn-lt"/>
              <a:ea typeface="+mn-ea"/>
              <a:cs typeface="+mn-cs"/>
            </a:rPr>
            <a:t>千円等の減により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897</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衛生費は、クリーンセンター用地買収事業等の減により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655</a:t>
          </a:r>
          <a:r>
            <a:rPr kumimoji="1" lang="ja-JP" altLang="ja-JP" sz="1100">
              <a:solidFill>
                <a:schemeClr val="dk1"/>
              </a:solidFill>
              <a:effectLst/>
              <a:latin typeface="+mn-lt"/>
              <a:ea typeface="+mn-ea"/>
              <a:cs typeface="+mn-cs"/>
            </a:rPr>
            <a:t>円の減となっている。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農林水産業費は、用排水路維持管理・整備事業等の増により前年度に比べ</a:t>
          </a:r>
          <a:r>
            <a:rPr kumimoji="1" lang="en-US" altLang="ja-JP" sz="1100">
              <a:solidFill>
                <a:schemeClr val="dk1"/>
              </a:solidFill>
              <a:effectLst/>
              <a:latin typeface="+mn-lt"/>
              <a:ea typeface="+mn-ea"/>
              <a:cs typeface="+mn-cs"/>
            </a:rPr>
            <a:t>1,156</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土木費は、町道整備事業、街区公園等整備事業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の増により前年度に比べ</a:t>
          </a:r>
          <a:r>
            <a:rPr kumimoji="1" lang="en-US" altLang="ja-JP" sz="1100">
              <a:solidFill>
                <a:schemeClr val="dk1"/>
              </a:solidFill>
              <a:effectLst/>
              <a:latin typeface="+mn-lt"/>
              <a:ea typeface="+mn-ea"/>
              <a:cs typeface="+mn-cs"/>
            </a:rPr>
            <a:t>1,098</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教育費は、小学校整備事業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トイレ改修工事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等の増により前年度に比べ</a:t>
          </a:r>
          <a:r>
            <a:rPr kumimoji="1" lang="en-US" altLang="ja-JP" sz="1100">
              <a:solidFill>
                <a:schemeClr val="dk1"/>
              </a:solidFill>
              <a:effectLst/>
              <a:latin typeface="+mn-lt"/>
              <a:ea typeface="+mn-ea"/>
              <a:cs typeface="+mn-cs"/>
            </a:rPr>
            <a:t>2,466</a:t>
          </a:r>
          <a:r>
            <a:rPr kumimoji="1" lang="ja-JP" altLang="en-US" sz="1100">
              <a:solidFill>
                <a:schemeClr val="dk1"/>
              </a:solidFill>
              <a:effectLst/>
              <a:latin typeface="+mn-lt"/>
              <a:ea typeface="+mn-ea"/>
              <a:cs typeface="+mn-cs"/>
            </a:rPr>
            <a:t>円の増となっている。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a:solidFill>
                <a:schemeClr val="dk1"/>
              </a:solidFill>
              <a:effectLst/>
              <a:latin typeface="+mn-lt"/>
              <a:ea typeface="+mn-ea"/>
              <a:cs typeface="+mn-cs"/>
            </a:rPr>
            <a:t>これまで、財政調整基金の繰入れに頼る予算編成となっており、</a:t>
          </a:r>
          <a:r>
            <a:rPr kumimoji="1" lang="ja-JP" altLang="ja-JP" sz="1100">
              <a:solidFill>
                <a:schemeClr val="dk1"/>
              </a:solidFill>
              <a:effectLst/>
              <a:latin typeface="+mn-lt"/>
              <a:ea typeface="+mn-ea"/>
              <a:cs typeface="+mn-cs"/>
            </a:rPr>
            <a:t>財政調整基金残高割合は年々減少し</a:t>
          </a:r>
          <a:r>
            <a:rPr kumimoji="1" lang="ja-JP" altLang="en-US" sz="1100">
              <a:solidFill>
                <a:schemeClr val="dk1"/>
              </a:solidFill>
              <a:effectLst/>
              <a:latin typeface="+mn-lt"/>
              <a:ea typeface="+mn-ea"/>
              <a:cs typeface="+mn-cs"/>
            </a:rPr>
            <a:t>、一般的に適切とされる</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％を下回っていた。</a:t>
          </a:r>
          <a:r>
            <a:rPr kumimoji="1" lang="ja-JP" altLang="ja-JP" sz="1100">
              <a:solidFill>
                <a:schemeClr val="dk1"/>
              </a:solidFill>
              <a:effectLst/>
              <a:latin typeface="+mn-lt"/>
              <a:ea typeface="+mn-ea"/>
              <a:cs typeface="+mn-cs"/>
            </a:rPr>
            <a:t>そのため、財源の確保と歳出の精査及び削減に努め、基金の取崩しを回避し着実に積み立てた</a:t>
          </a:r>
          <a:r>
            <a:rPr kumimoji="1" lang="ja-JP" altLang="en-US" sz="1100">
              <a:solidFill>
                <a:schemeClr val="dk1"/>
              </a:solidFill>
              <a:effectLst/>
              <a:latin typeface="+mn-lt"/>
              <a:ea typeface="+mn-ea"/>
              <a:cs typeface="+mn-cs"/>
            </a:rPr>
            <a:t>。こうした取り組みにより、財政調整基金の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末残高は過去５年のなかで最低値であった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末</a:t>
          </a:r>
          <a:r>
            <a:rPr kumimoji="1" lang="ja-JP" altLang="ja-JP"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53,309</a:t>
          </a:r>
          <a:r>
            <a:rPr kumimoji="1" lang="ja-JP" altLang="en-US" sz="1100">
              <a:solidFill>
                <a:schemeClr val="dk1"/>
              </a:solidFill>
              <a:effectLst/>
              <a:latin typeface="+mn-lt"/>
              <a:ea typeface="+mn-ea"/>
              <a:cs typeface="+mn-cs"/>
            </a:rPr>
            <a:t>千円の増、残高割合は</a:t>
          </a:r>
          <a:r>
            <a:rPr kumimoji="1" lang="ja-JP" altLang="ja-JP" sz="1100">
              <a:solidFill>
                <a:schemeClr val="dk1"/>
              </a:solidFill>
              <a:effectLst/>
              <a:latin typeface="+mn-lt"/>
              <a:ea typeface="+mn-ea"/>
              <a:cs typeface="+mn-cs"/>
            </a:rPr>
            <a:t>過去５年のなかで最低値であった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年度末に比べ</a:t>
          </a:r>
          <a:r>
            <a:rPr kumimoji="1" lang="en-US" altLang="ja-JP" sz="1100">
              <a:solidFill>
                <a:schemeClr val="dk1"/>
              </a:solidFill>
              <a:effectLst/>
              <a:latin typeface="+mn-lt"/>
              <a:ea typeface="+mn-ea"/>
              <a:cs typeface="+mn-cs"/>
            </a:rPr>
            <a:t>6.44</a:t>
          </a:r>
          <a:r>
            <a:rPr kumimoji="1" lang="ja-JP" altLang="ja-JP" sz="1100">
              <a:solidFill>
                <a:schemeClr val="dk1"/>
              </a:solidFill>
              <a:effectLst/>
              <a:latin typeface="+mn-lt"/>
              <a:ea typeface="+mn-ea"/>
              <a:cs typeface="+mn-cs"/>
            </a:rPr>
            <a:t>ポイント回復した。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安定した財政運営のため今後も適切に積み立てていく。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埼玉県伊奈町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当町の連結実質赤字比率に係る黒字の構成分析については、全会計で黒字化している。しかし、財源不足の場合一般会計からの繰入れで対応している特別会計もあるため、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11993946</v>
      </c>
      <c r="BO4" s="430"/>
      <c r="BP4" s="430"/>
      <c r="BQ4" s="430"/>
      <c r="BR4" s="430"/>
      <c r="BS4" s="430"/>
      <c r="BT4" s="430"/>
      <c r="BU4" s="431"/>
      <c r="BV4" s="429">
        <v>11397675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5.3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11359007</v>
      </c>
      <c r="BO5" s="467"/>
      <c r="BP5" s="467"/>
      <c r="BQ5" s="467"/>
      <c r="BR5" s="467"/>
      <c r="BS5" s="467"/>
      <c r="BT5" s="467"/>
      <c r="BU5" s="468"/>
      <c r="BV5" s="466">
        <v>10983991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91.5</v>
      </c>
      <c r="CU5" s="464"/>
      <c r="CV5" s="464"/>
      <c r="CW5" s="464"/>
      <c r="CX5" s="464"/>
      <c r="CY5" s="464"/>
      <c r="CZ5" s="464"/>
      <c r="DA5" s="465"/>
      <c r="DB5" s="463">
        <v>90.8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634939</v>
      </c>
      <c r="BO6" s="467"/>
      <c r="BP6" s="467"/>
      <c r="BQ6" s="467"/>
      <c r="BR6" s="467"/>
      <c r="BS6" s="467"/>
      <c r="BT6" s="467"/>
      <c r="BU6" s="468"/>
      <c r="BV6" s="466">
        <v>413684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98.9</v>
      </c>
      <c r="CU6" s="504"/>
      <c r="CV6" s="504"/>
      <c r="CW6" s="504"/>
      <c r="CX6" s="504"/>
      <c r="CY6" s="504"/>
      <c r="CZ6" s="504"/>
      <c r="DA6" s="505"/>
      <c r="DB6" s="503">
        <v>97.7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43483</v>
      </c>
      <c r="BO7" s="467"/>
      <c r="BP7" s="467"/>
      <c r="BQ7" s="467"/>
      <c r="BR7" s="467"/>
      <c r="BS7" s="467"/>
      <c r="BT7" s="467"/>
      <c r="BU7" s="468"/>
      <c r="BV7" s="466">
        <v>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8001454</v>
      </c>
      <c r="CU7" s="467"/>
      <c r="CV7" s="467"/>
      <c r="CW7" s="467"/>
      <c r="CX7" s="467"/>
      <c r="CY7" s="467"/>
      <c r="CZ7" s="467"/>
      <c r="DA7" s="468"/>
      <c r="DB7" s="466">
        <v>7854337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591456</v>
      </c>
      <c r="BO8" s="467"/>
      <c r="BP8" s="467"/>
      <c r="BQ8" s="467"/>
      <c r="BR8" s="467"/>
      <c r="BS8" s="467"/>
      <c r="BT8" s="467"/>
      <c r="BU8" s="468"/>
      <c r="BV8" s="466">
        <v>413684</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0.88</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44442</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177772</v>
      </c>
      <c r="BO9" s="467"/>
      <c r="BP9" s="467"/>
      <c r="BQ9" s="467"/>
      <c r="BR9" s="467"/>
      <c r="BS9" s="467"/>
      <c r="BT9" s="467"/>
      <c r="BU9" s="468"/>
      <c r="BV9" s="466">
        <v>36608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12.2</v>
      </c>
      <c r="CU9" s="464"/>
      <c r="CV9" s="464"/>
      <c r="CW9" s="464"/>
      <c r="CX9" s="464"/>
      <c r="CY9" s="464"/>
      <c r="CZ9" s="464"/>
      <c r="DA9" s="465"/>
      <c r="DB9" s="463">
        <v>12.6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42494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146690</v>
      </c>
      <c r="BO10" s="467"/>
      <c r="BP10" s="467"/>
      <c r="BQ10" s="467"/>
      <c r="BR10" s="467"/>
      <c r="BS10" s="467"/>
      <c r="BT10" s="467"/>
      <c r="BU10" s="468"/>
      <c r="BV10" s="466">
        <v>297058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102</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44789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102</v>
      </c>
      <c r="AV12" s="499"/>
      <c r="AW12" s="499"/>
      <c r="AX12" s="499"/>
      <c r="AY12" s="500" t="s">
        <v>135</v>
      </c>
      <c r="AZ12" s="501"/>
      <c r="BA12" s="501"/>
      <c r="BB12" s="501"/>
      <c r="BC12" s="501"/>
      <c r="BD12" s="501"/>
      <c r="BE12" s="501"/>
      <c r="BF12" s="501"/>
      <c r="BG12" s="501"/>
      <c r="BH12" s="501"/>
      <c r="BI12" s="501"/>
      <c r="BJ12" s="501"/>
      <c r="BK12" s="501"/>
      <c r="BL12" s="501"/>
      <c r="BM12" s="502"/>
      <c r="BN12" s="466">
        <v>464</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129</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44384</v>
      </c>
      <c r="S13" s="548"/>
      <c r="T13" s="548"/>
      <c r="U13" s="548"/>
      <c r="V13" s="549"/>
      <c r="W13" s="482" t="s">
        <v>138</v>
      </c>
      <c r="X13" s="483"/>
      <c r="Y13" s="483"/>
      <c r="Z13" s="483"/>
      <c r="AA13" s="483"/>
      <c r="AB13" s="473"/>
      <c r="AC13" s="517">
        <v>293</v>
      </c>
      <c r="AD13" s="518"/>
      <c r="AE13" s="518"/>
      <c r="AF13" s="518"/>
      <c r="AG13" s="557"/>
      <c r="AH13" s="517">
        <v>357</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323998</v>
      </c>
      <c r="BO13" s="467"/>
      <c r="BP13" s="467"/>
      <c r="BQ13" s="467"/>
      <c r="BR13" s="467"/>
      <c r="BS13" s="467"/>
      <c r="BT13" s="467"/>
      <c r="BU13" s="468"/>
      <c r="BV13" s="466">
        <v>333666</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8</v>
      </c>
      <c r="CU13" s="464"/>
      <c r="CV13" s="464"/>
      <c r="CW13" s="464"/>
      <c r="CX13" s="464"/>
      <c r="CY13" s="464"/>
      <c r="CZ13" s="464"/>
      <c r="DA13" s="465"/>
      <c r="DB13" s="463">
        <v>9</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44699</v>
      </c>
      <c r="S14" s="548"/>
      <c r="T14" s="548"/>
      <c r="U14" s="548"/>
      <c r="V14" s="549"/>
      <c r="W14" s="456"/>
      <c r="X14" s="457"/>
      <c r="Y14" s="457"/>
      <c r="Z14" s="457"/>
      <c r="AA14" s="457"/>
      <c r="AB14" s="446"/>
      <c r="AC14" s="550">
        <v>1.5</v>
      </c>
      <c r="AD14" s="551"/>
      <c r="AE14" s="551"/>
      <c r="AF14" s="551"/>
      <c r="AG14" s="552"/>
      <c r="AH14" s="550">
        <v>1.8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39.700000000000003</v>
      </c>
      <c r="CU14" s="562"/>
      <c r="CV14" s="562"/>
      <c r="CW14" s="562"/>
      <c r="CX14" s="562"/>
      <c r="CY14" s="562"/>
      <c r="CZ14" s="562"/>
      <c r="DA14" s="563"/>
      <c r="DB14" s="561">
        <v>51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137</v>
      </c>
      <c r="N15" s="555"/>
      <c r="O15" s="555"/>
      <c r="P15" s="555"/>
      <c r="Q15" s="556"/>
      <c r="R15" s="547">
        <v>44314</v>
      </c>
      <c r="S15" s="548"/>
      <c r="T15" s="548"/>
      <c r="U15" s="548"/>
      <c r="V15" s="549"/>
      <c r="W15" s="482" t="s">
        <v>145</v>
      </c>
      <c r="X15" s="483"/>
      <c r="Y15" s="483"/>
      <c r="Z15" s="483"/>
      <c r="AA15" s="483"/>
      <c r="AB15" s="473"/>
      <c r="AC15" s="517">
        <v>5399</v>
      </c>
      <c r="AD15" s="518"/>
      <c r="AE15" s="518"/>
      <c r="AF15" s="518"/>
      <c r="AG15" s="557"/>
      <c r="AH15" s="517">
        <v>5502</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5225071</v>
      </c>
      <c r="BO15" s="430"/>
      <c r="BP15" s="430"/>
      <c r="BQ15" s="430"/>
      <c r="BR15" s="430"/>
      <c r="BS15" s="430"/>
      <c r="BT15" s="430"/>
      <c r="BU15" s="431"/>
      <c r="BV15" s="429">
        <v>5116318</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27.5</v>
      </c>
      <c r="AD16" s="551"/>
      <c r="AE16" s="551"/>
      <c r="AF16" s="551"/>
      <c r="AG16" s="552"/>
      <c r="AH16" s="550">
        <v>27.9</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5952019</v>
      </c>
      <c r="BO16" s="467"/>
      <c r="BP16" s="467"/>
      <c r="BQ16" s="467"/>
      <c r="BR16" s="467"/>
      <c r="BS16" s="467"/>
      <c r="BT16" s="467"/>
      <c r="BU16" s="468"/>
      <c r="BV16" s="466">
        <v>5869864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149</v>
      </c>
      <c r="S17" s="568"/>
      <c r="T17" s="568"/>
      <c r="U17" s="568"/>
      <c r="V17" s="569"/>
      <c r="W17" s="482" t="s">
        <v>152</v>
      </c>
      <c r="X17" s="483"/>
      <c r="Y17" s="483"/>
      <c r="Z17" s="483"/>
      <c r="AA17" s="483"/>
      <c r="AB17" s="473"/>
      <c r="AC17" s="517">
        <v>13938</v>
      </c>
      <c r="AD17" s="518"/>
      <c r="AE17" s="518"/>
      <c r="AF17" s="518"/>
      <c r="AG17" s="557"/>
      <c r="AH17" s="517">
        <v>13883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6662048</v>
      </c>
      <c r="BO17" s="467"/>
      <c r="BP17" s="467"/>
      <c r="BQ17" s="467"/>
      <c r="BR17" s="467"/>
      <c r="BS17" s="467"/>
      <c r="BT17" s="467"/>
      <c r="BU17" s="468"/>
      <c r="BV17" s="466">
        <v>6530642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154</v>
      </c>
      <c r="C18" s="509"/>
      <c r="D18" s="509"/>
      <c r="E18" s="578"/>
      <c r="F18" s="578"/>
      <c r="G18" s="578"/>
      <c r="H18" s="578"/>
      <c r="I18" s="578"/>
      <c r="J18" s="578"/>
      <c r="K18" s="578"/>
      <c r="L18" s="579">
        <v>14.79</v>
      </c>
      <c r="M18" s="579"/>
      <c r="N18" s="579"/>
      <c r="O18" s="579"/>
      <c r="P18" s="579"/>
      <c r="Q18" s="579"/>
      <c r="R18" s="580"/>
      <c r="S18" s="580"/>
      <c r="T18" s="580"/>
      <c r="U18" s="580"/>
      <c r="V18" s="581"/>
      <c r="W18" s="484"/>
      <c r="X18" s="485"/>
      <c r="Y18" s="485"/>
      <c r="Z18" s="485"/>
      <c r="AA18" s="485"/>
      <c r="AB18" s="476"/>
      <c r="AC18" s="582">
        <v>71</v>
      </c>
      <c r="AD18" s="583"/>
      <c r="AE18" s="583"/>
      <c r="AF18" s="583"/>
      <c r="AG18" s="584"/>
      <c r="AH18" s="582">
        <v>70.3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7516006</v>
      </c>
      <c r="BO18" s="467"/>
      <c r="BP18" s="467"/>
      <c r="BQ18" s="467"/>
      <c r="BR18" s="467"/>
      <c r="BS18" s="467"/>
      <c r="BT18" s="467"/>
      <c r="BU18" s="468"/>
      <c r="BV18" s="466">
        <v>7325326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156</v>
      </c>
      <c r="C19" s="509"/>
      <c r="D19" s="509"/>
      <c r="E19" s="578"/>
      <c r="F19" s="578"/>
      <c r="G19" s="578"/>
      <c r="H19" s="578"/>
      <c r="I19" s="578"/>
      <c r="J19" s="578"/>
      <c r="K19" s="578"/>
      <c r="L19" s="586">
        <v>3005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8945528</v>
      </c>
      <c r="BO19" s="467"/>
      <c r="BP19" s="467"/>
      <c r="BQ19" s="467"/>
      <c r="BR19" s="467"/>
      <c r="BS19" s="467"/>
      <c r="BT19" s="467"/>
      <c r="BU19" s="468"/>
      <c r="BV19" s="466">
        <v>8623492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158</v>
      </c>
      <c r="C20" s="509"/>
      <c r="D20" s="509"/>
      <c r="E20" s="578"/>
      <c r="F20" s="578"/>
      <c r="G20" s="578"/>
      <c r="H20" s="578"/>
      <c r="I20" s="578"/>
      <c r="J20" s="578"/>
      <c r="K20" s="578"/>
      <c r="L20" s="586">
        <v>16701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11607216</v>
      </c>
      <c r="BO23" s="467"/>
      <c r="BP23" s="467"/>
      <c r="BQ23" s="467"/>
      <c r="BR23" s="467"/>
      <c r="BS23" s="467"/>
      <c r="BT23" s="467"/>
      <c r="BU23" s="468"/>
      <c r="BV23" s="466">
        <v>11591095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167</v>
      </c>
      <c r="F24" s="496"/>
      <c r="G24" s="496"/>
      <c r="H24" s="496"/>
      <c r="I24" s="496"/>
      <c r="J24" s="496"/>
      <c r="K24" s="497"/>
      <c r="L24" s="517">
        <v>1</v>
      </c>
      <c r="M24" s="518"/>
      <c r="N24" s="518"/>
      <c r="O24" s="518"/>
      <c r="P24" s="557"/>
      <c r="Q24" s="517">
        <v>7700</v>
      </c>
      <c r="R24" s="518"/>
      <c r="S24" s="518"/>
      <c r="T24" s="518"/>
      <c r="U24" s="518"/>
      <c r="V24" s="557"/>
      <c r="W24" s="616"/>
      <c r="X24" s="604"/>
      <c r="Y24" s="605"/>
      <c r="Z24" s="516" t="s">
        <v>168</v>
      </c>
      <c r="AA24" s="496"/>
      <c r="AB24" s="496"/>
      <c r="AC24" s="496"/>
      <c r="AD24" s="496"/>
      <c r="AE24" s="496"/>
      <c r="AF24" s="496"/>
      <c r="AG24" s="497"/>
      <c r="AH24" s="517">
        <v>292</v>
      </c>
      <c r="AI24" s="518"/>
      <c r="AJ24" s="518"/>
      <c r="AK24" s="518"/>
      <c r="AL24" s="557"/>
      <c r="AM24" s="517">
        <v>892936</v>
      </c>
      <c r="AN24" s="518"/>
      <c r="AO24" s="518"/>
      <c r="AP24" s="518"/>
      <c r="AQ24" s="518"/>
      <c r="AR24" s="557"/>
      <c r="AS24" s="517">
        <v>3058</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9306622</v>
      </c>
      <c r="BO24" s="467"/>
      <c r="BP24" s="467"/>
      <c r="BQ24" s="467"/>
      <c r="BR24" s="467"/>
      <c r="BS24" s="467"/>
      <c r="BT24" s="467"/>
      <c r="BU24" s="468"/>
      <c r="BV24" s="466">
        <v>9373039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170</v>
      </c>
      <c r="F25" s="496"/>
      <c r="G25" s="496"/>
      <c r="H25" s="496"/>
      <c r="I25" s="496"/>
      <c r="J25" s="496"/>
      <c r="K25" s="497"/>
      <c r="L25" s="517">
        <v>1</v>
      </c>
      <c r="M25" s="518"/>
      <c r="N25" s="518"/>
      <c r="O25" s="518"/>
      <c r="P25" s="557"/>
      <c r="Q25" s="517">
        <v>6460</v>
      </c>
      <c r="R25" s="518"/>
      <c r="S25" s="518"/>
      <c r="T25" s="518"/>
      <c r="U25" s="518"/>
      <c r="V25" s="557"/>
      <c r="W25" s="616"/>
      <c r="X25" s="604"/>
      <c r="Y25" s="605"/>
      <c r="Z25" s="516" t="s">
        <v>171</v>
      </c>
      <c r="AA25" s="496"/>
      <c r="AB25" s="496"/>
      <c r="AC25" s="496"/>
      <c r="AD25" s="496"/>
      <c r="AE25" s="496"/>
      <c r="AF25" s="496"/>
      <c r="AG25" s="497"/>
      <c r="AH25" s="517">
        <v>59</v>
      </c>
      <c r="AI25" s="518"/>
      <c r="AJ25" s="518"/>
      <c r="AK25" s="518"/>
      <c r="AL25" s="557"/>
      <c r="AM25" s="517">
        <v>194051</v>
      </c>
      <c r="AN25" s="518"/>
      <c r="AO25" s="518"/>
      <c r="AP25" s="518"/>
      <c r="AQ25" s="518"/>
      <c r="AR25" s="557"/>
      <c r="AS25" s="517">
        <v>3289</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1377416</v>
      </c>
      <c r="BO25" s="430"/>
      <c r="BP25" s="430"/>
      <c r="BQ25" s="430"/>
      <c r="BR25" s="430"/>
      <c r="BS25" s="430"/>
      <c r="BT25" s="430"/>
      <c r="BU25" s="431"/>
      <c r="BV25" s="429">
        <v>1536692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6060</v>
      </c>
      <c r="R26" s="518"/>
      <c r="S26" s="518"/>
      <c r="T26" s="518"/>
      <c r="U26" s="518"/>
      <c r="V26" s="557"/>
      <c r="W26" s="616"/>
      <c r="X26" s="604"/>
      <c r="Y26" s="605"/>
      <c r="Z26" s="516" t="s">
        <v>174</v>
      </c>
      <c r="AA26" s="626"/>
      <c r="AB26" s="626"/>
      <c r="AC26" s="626"/>
      <c r="AD26" s="626"/>
      <c r="AE26" s="626"/>
      <c r="AF26" s="626"/>
      <c r="AG26" s="627"/>
      <c r="AH26" s="517">
        <v>11</v>
      </c>
      <c r="AI26" s="518"/>
      <c r="AJ26" s="518"/>
      <c r="AK26" s="518"/>
      <c r="AL26" s="557"/>
      <c r="AM26" s="517">
        <v>29161</v>
      </c>
      <c r="AN26" s="518"/>
      <c r="AO26" s="518"/>
      <c r="AP26" s="518"/>
      <c r="AQ26" s="518"/>
      <c r="AR26" s="557"/>
      <c r="AS26" s="517">
        <v>2651</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176</v>
      </c>
      <c r="F27" s="496"/>
      <c r="G27" s="496"/>
      <c r="H27" s="496"/>
      <c r="I27" s="496"/>
      <c r="J27" s="496"/>
      <c r="K27" s="497"/>
      <c r="L27" s="517">
        <v>1</v>
      </c>
      <c r="M27" s="518"/>
      <c r="N27" s="518"/>
      <c r="O27" s="518"/>
      <c r="P27" s="557"/>
      <c r="Q27" s="517">
        <v>3220</v>
      </c>
      <c r="R27" s="518"/>
      <c r="S27" s="518"/>
      <c r="T27" s="518"/>
      <c r="U27" s="518"/>
      <c r="V27" s="557"/>
      <c r="W27" s="616"/>
      <c r="X27" s="604"/>
      <c r="Y27" s="605"/>
      <c r="Z27" s="516" t="s">
        <v>177</v>
      </c>
      <c r="AA27" s="496"/>
      <c r="AB27" s="496"/>
      <c r="AC27" s="496"/>
      <c r="AD27" s="496"/>
      <c r="AE27" s="496"/>
      <c r="AF27" s="496"/>
      <c r="AG27" s="497"/>
      <c r="AH27" s="517">
        <v>6</v>
      </c>
      <c r="AI27" s="518"/>
      <c r="AJ27" s="518"/>
      <c r="AK27" s="518"/>
      <c r="AL27" s="557"/>
      <c r="AM27" s="517">
        <v>22668</v>
      </c>
      <c r="AN27" s="518"/>
      <c r="AO27" s="518"/>
      <c r="AP27" s="518"/>
      <c r="AQ27" s="518"/>
      <c r="AR27" s="557"/>
      <c r="AS27" s="517">
        <v>3778</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179</v>
      </c>
      <c r="F28" s="496"/>
      <c r="G28" s="496"/>
      <c r="H28" s="496"/>
      <c r="I28" s="496"/>
      <c r="J28" s="496"/>
      <c r="K28" s="497"/>
      <c r="L28" s="517">
        <v>1</v>
      </c>
      <c r="M28" s="518"/>
      <c r="N28" s="518"/>
      <c r="O28" s="518"/>
      <c r="P28" s="557"/>
      <c r="Q28" s="517">
        <v>2570</v>
      </c>
      <c r="R28" s="518"/>
      <c r="S28" s="518"/>
      <c r="T28" s="518"/>
      <c r="U28" s="518"/>
      <c r="V28" s="557"/>
      <c r="W28" s="616"/>
      <c r="X28" s="604"/>
      <c r="Y28" s="605"/>
      <c r="Z28" s="516" t="s">
        <v>180</v>
      </c>
      <c r="AA28" s="496"/>
      <c r="AB28" s="496"/>
      <c r="AC28" s="496"/>
      <c r="AD28" s="496"/>
      <c r="AE28" s="496"/>
      <c r="AF28" s="496"/>
      <c r="AG28" s="497"/>
      <c r="AH28" s="517" t="s">
        <v>129</v>
      </c>
      <c r="AI28" s="518"/>
      <c r="AJ28" s="518"/>
      <c r="AK28" s="518"/>
      <c r="AL28" s="557"/>
      <c r="AM28" s="517" t="s">
        <v>129</v>
      </c>
      <c r="AN28" s="518"/>
      <c r="AO28" s="518"/>
      <c r="AP28" s="518"/>
      <c r="AQ28" s="518"/>
      <c r="AR28" s="557"/>
      <c r="AS28" s="517" t="s">
        <v>181</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853140</v>
      </c>
      <c r="BO28" s="430"/>
      <c r="BP28" s="430"/>
      <c r="BQ28" s="430"/>
      <c r="BR28" s="430"/>
      <c r="BS28" s="430"/>
      <c r="BT28" s="430"/>
      <c r="BU28" s="431"/>
      <c r="BV28" s="429">
        <v>706914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14</v>
      </c>
      <c r="M29" s="518"/>
      <c r="N29" s="518"/>
      <c r="O29" s="518"/>
      <c r="P29" s="557"/>
      <c r="Q29" s="517">
        <v>2290</v>
      </c>
      <c r="R29" s="518"/>
      <c r="S29" s="518"/>
      <c r="T29" s="518"/>
      <c r="U29" s="518"/>
      <c r="V29" s="557"/>
      <c r="W29" s="617"/>
      <c r="X29" s="618"/>
      <c r="Y29" s="619"/>
      <c r="Z29" s="516" t="s">
        <v>184</v>
      </c>
      <c r="AA29" s="496"/>
      <c r="AB29" s="496"/>
      <c r="AC29" s="496"/>
      <c r="AD29" s="496"/>
      <c r="AE29" s="496"/>
      <c r="AF29" s="496"/>
      <c r="AG29" s="497"/>
      <c r="AH29" s="517">
        <v>298</v>
      </c>
      <c r="AI29" s="518"/>
      <c r="AJ29" s="518"/>
      <c r="AK29" s="518"/>
      <c r="AL29" s="557"/>
      <c r="AM29" s="517">
        <v>915604</v>
      </c>
      <c r="AN29" s="518"/>
      <c r="AO29" s="518"/>
      <c r="AP29" s="518"/>
      <c r="AQ29" s="518"/>
      <c r="AR29" s="557"/>
      <c r="AS29" s="517">
        <v>3072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1232</v>
      </c>
      <c r="BO29" s="467"/>
      <c r="BP29" s="467"/>
      <c r="BQ29" s="467"/>
      <c r="BR29" s="467"/>
      <c r="BS29" s="467"/>
      <c r="BT29" s="467"/>
      <c r="BU29" s="468"/>
      <c r="BV29" s="466">
        <v>77553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313827</v>
      </c>
      <c r="BO30" s="640"/>
      <c r="BP30" s="640"/>
      <c r="BQ30" s="640"/>
      <c r="BR30" s="640"/>
      <c r="BS30" s="640"/>
      <c r="BT30" s="640"/>
      <c r="BU30" s="641"/>
      <c r="BV30" s="639">
        <v>116337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198</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中部特定土地区画整理事業特別会計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上尾、桶川、伊奈衛生組合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bDEwkqZ52IS4vgSHaDGdHLp7xhb58J9dZ291/x3AtbKrtDaXlPjJoXgbo1crw9jRHZSDaRmgjjVH+PD3hhDFvA==" saltValue="MecB64Po88uM1ghf7Gvh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44" t="s">
        <v>550</v>
      </c>
      <c r="D34" s="1244"/>
      <c r="E34" s="1245"/>
      <c r="F34" s="32">
        <v>29.64</v>
      </c>
      <c r="G34" s="33">
        <v>25.92</v>
      </c>
      <c r="H34" s="33">
        <v>23.69</v>
      </c>
      <c r="I34" s="33">
        <v>21.25</v>
      </c>
      <c r="J34" s="34">
        <v>21.88</v>
      </c>
      <c r="K34" s="22"/>
      <c r="L34" s="22"/>
      <c r="M34" s="22"/>
      <c r="N34" s="22"/>
      <c r="O34" s="22"/>
      <c r="P34" s="22"/>
    </row>
    <row r="35" spans="1:16" ht="39" customHeight="1">
      <c r="A35" s="22"/>
      <c r="B35" s="35"/>
      <c r="C35" s="1238" t="s">
        <v>551</v>
      </c>
      <c r="D35" s="1239"/>
      <c r="E35" s="1240"/>
      <c r="F35" s="36">
        <v>6.77</v>
      </c>
      <c r="G35" s="37">
        <v>7.14</v>
      </c>
      <c r="H35" s="37">
        <v>4.55</v>
      </c>
      <c r="I35" s="37">
        <v>5.4</v>
      </c>
      <c r="J35" s="38">
        <v>7</v>
      </c>
      <c r="K35" s="22"/>
      <c r="L35" s="22"/>
      <c r="M35" s="22"/>
      <c r="N35" s="22"/>
      <c r="O35" s="22"/>
      <c r="P35" s="22"/>
    </row>
    <row r="36" spans="1:16" ht="39" customHeight="1">
      <c r="A36" s="22"/>
      <c r="B36" s="35"/>
      <c r="C36" s="1238" t="s">
        <v>552</v>
      </c>
      <c r="D36" s="1239"/>
      <c r="E36" s="1240"/>
      <c r="F36" s="36">
        <v>4.17</v>
      </c>
      <c r="G36" s="37">
        <v>3.04</v>
      </c>
      <c r="H36" s="37">
        <v>2.9</v>
      </c>
      <c r="I36" s="37">
        <v>4.74</v>
      </c>
      <c r="J36" s="38">
        <v>2.57</v>
      </c>
      <c r="K36" s="22"/>
      <c r="L36" s="22"/>
      <c r="M36" s="22"/>
      <c r="N36" s="22"/>
      <c r="O36" s="22"/>
      <c r="P36" s="22"/>
    </row>
    <row r="37" spans="1:16" ht="39" customHeight="1">
      <c r="A37" s="22"/>
      <c r="B37" s="35"/>
      <c r="C37" s="1238" t="s">
        <v>553</v>
      </c>
      <c r="D37" s="1239"/>
      <c r="E37" s="1240"/>
      <c r="F37" s="36">
        <v>0.34</v>
      </c>
      <c r="G37" s="37">
        <v>1.1000000000000001</v>
      </c>
      <c r="H37" s="37">
        <v>1</v>
      </c>
      <c r="I37" s="37">
        <v>1.05</v>
      </c>
      <c r="J37" s="38">
        <v>0.96</v>
      </c>
      <c r="K37" s="22"/>
      <c r="L37" s="22"/>
      <c r="M37" s="22"/>
      <c r="N37" s="22"/>
      <c r="O37" s="22"/>
      <c r="P37" s="22"/>
    </row>
    <row r="38" spans="1:16" ht="39" customHeight="1">
      <c r="A38" s="22"/>
      <c r="B38" s="35"/>
      <c r="C38" s="1238" t="s">
        <v>554</v>
      </c>
      <c r="D38" s="1239"/>
      <c r="E38" s="1240"/>
      <c r="F38" s="36">
        <v>0.25</v>
      </c>
      <c r="G38" s="37">
        <v>0.13</v>
      </c>
      <c r="H38" s="37">
        <v>0.28000000000000003</v>
      </c>
      <c r="I38" s="37">
        <v>0.19</v>
      </c>
      <c r="J38" s="38">
        <v>0.38</v>
      </c>
      <c r="K38" s="22"/>
      <c r="L38" s="22"/>
      <c r="M38" s="22"/>
      <c r="N38" s="22"/>
      <c r="O38" s="22"/>
      <c r="P38" s="22"/>
    </row>
    <row r="39" spans="1:16" ht="39" customHeight="1">
      <c r="A39" s="22"/>
      <c r="B39" s="35"/>
      <c r="C39" s="1238" t="s">
        <v>555</v>
      </c>
      <c r="D39" s="1239"/>
      <c r="E39" s="1240"/>
      <c r="F39" s="36">
        <v>0.38</v>
      </c>
      <c r="G39" s="37">
        <v>0.62</v>
      </c>
      <c r="H39" s="37">
        <v>0.27</v>
      </c>
      <c r="I39" s="37">
        <v>0.28999999999999998</v>
      </c>
      <c r="J39" s="38">
        <v>0.27</v>
      </c>
      <c r="K39" s="22"/>
      <c r="L39" s="22"/>
      <c r="M39" s="22"/>
      <c r="N39" s="22"/>
      <c r="O39" s="22"/>
      <c r="P39" s="22"/>
    </row>
    <row r="40" spans="1:16" ht="39" customHeight="1">
      <c r="A40" s="22"/>
      <c r="B40" s="35"/>
      <c r="C40" s="1238" t="s">
        <v>556</v>
      </c>
      <c r="D40" s="1239"/>
      <c r="E40" s="1240"/>
      <c r="F40" s="36">
        <v>0</v>
      </c>
      <c r="G40" s="37">
        <v>0.01</v>
      </c>
      <c r="H40" s="37">
        <v>0</v>
      </c>
      <c r="I40" s="37">
        <v>0.01</v>
      </c>
      <c r="J40" s="38">
        <v>0</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557</v>
      </c>
      <c r="D42" s="1239"/>
      <c r="E42" s="1240"/>
      <c r="F42" s="36" t="s">
        <v>501</v>
      </c>
      <c r="G42" s="37" t="s">
        <v>501</v>
      </c>
      <c r="H42" s="37" t="s">
        <v>501</v>
      </c>
      <c r="I42" s="37" t="s">
        <v>501</v>
      </c>
      <c r="J42" s="38" t="s">
        <v>501</v>
      </c>
      <c r="K42" s="22"/>
      <c r="L42" s="22"/>
      <c r="M42" s="22"/>
      <c r="N42" s="22"/>
      <c r="O42" s="22"/>
      <c r="P42" s="22"/>
    </row>
    <row r="43" spans="1:16" ht="39" customHeight="1" thickBot="1">
      <c r="A43" s="22"/>
      <c r="B43" s="40"/>
      <c r="C43" s="1241" t="s">
        <v>558</v>
      </c>
      <c r="D43" s="1242"/>
      <c r="E43" s="124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1cDyLiXAmrAZQUnXeyOaplHBaYaDw0K17jHpd5B64b5F1eXVUn6Uu1TsXWeknTlGbzXUfiILYcsenVqAlQpHQ==" saltValue="qu3l6Zl05Dx4w1wjE9lo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verticalDpi="300" r:id="rId1"/>
  <headerFooter alignWithMargins="0"/>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46" t="s">
        <v>11</v>
      </c>
      <c r="C45" s="1247"/>
      <c r="D45" s="58"/>
      <c r="E45" s="1252" t="s">
        <v>12</v>
      </c>
      <c r="F45" s="1252"/>
      <c r="G45" s="1252"/>
      <c r="H45" s="1252"/>
      <c r="I45" s="1252"/>
      <c r="J45" s="1253"/>
      <c r="K45" s="59">
        <v>1325</v>
      </c>
      <c r="L45" s="60">
        <v>1268</v>
      </c>
      <c r="M45" s="60">
        <v>1236</v>
      </c>
      <c r="N45" s="60">
        <v>1091</v>
      </c>
      <c r="O45" s="61">
        <v>1093</v>
      </c>
      <c r="P45" s="48"/>
      <c r="Q45" s="48"/>
      <c r="R45" s="48"/>
      <c r="S45" s="48"/>
      <c r="T45" s="48"/>
      <c r="U45" s="48"/>
    </row>
    <row r="46" spans="1:21" ht="30.75" customHeight="1">
      <c r="A46" s="48"/>
      <c r="B46" s="1248"/>
      <c r="C46" s="1249"/>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c r="A47" s="48"/>
      <c r="B47" s="1248"/>
      <c r="C47" s="1249"/>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c r="A48" s="48"/>
      <c r="B48" s="1248"/>
      <c r="C48" s="1249"/>
      <c r="D48" s="62"/>
      <c r="E48" s="1254" t="s">
        <v>15</v>
      </c>
      <c r="F48" s="1254"/>
      <c r="G48" s="1254"/>
      <c r="H48" s="1254"/>
      <c r="I48" s="1254"/>
      <c r="J48" s="1255"/>
      <c r="K48" s="63">
        <v>182</v>
      </c>
      <c r="L48" s="64">
        <v>218</v>
      </c>
      <c r="M48" s="64">
        <v>210</v>
      </c>
      <c r="N48" s="64">
        <v>227</v>
      </c>
      <c r="O48" s="65">
        <v>236</v>
      </c>
      <c r="P48" s="48"/>
      <c r="Q48" s="48"/>
      <c r="R48" s="48"/>
      <c r="S48" s="48"/>
      <c r="T48" s="48"/>
      <c r="U48" s="48"/>
    </row>
    <row r="49" spans="1:21" ht="30.75" customHeight="1">
      <c r="A49" s="48"/>
      <c r="B49" s="1248"/>
      <c r="C49" s="1249"/>
      <c r="D49" s="62"/>
      <c r="E49" s="1254" t="s">
        <v>16</v>
      </c>
      <c r="F49" s="1254"/>
      <c r="G49" s="1254"/>
      <c r="H49" s="1254"/>
      <c r="I49" s="1254"/>
      <c r="J49" s="1255"/>
      <c r="K49" s="63" t="s">
        <v>501</v>
      </c>
      <c r="L49" s="64" t="s">
        <v>501</v>
      </c>
      <c r="M49" s="64" t="s">
        <v>501</v>
      </c>
      <c r="N49" s="64" t="s">
        <v>501</v>
      </c>
      <c r="O49" s="65" t="s">
        <v>501</v>
      </c>
      <c r="P49" s="48"/>
      <c r="Q49" s="48"/>
      <c r="R49" s="48"/>
      <c r="S49" s="48"/>
      <c r="T49" s="48"/>
      <c r="U49" s="48"/>
    </row>
    <row r="50" spans="1:21" ht="30.75" customHeight="1">
      <c r="A50" s="48"/>
      <c r="B50" s="1248"/>
      <c r="C50" s="1249"/>
      <c r="D50" s="62"/>
      <c r="E50" s="1254" t="s">
        <v>17</v>
      </c>
      <c r="F50" s="1254"/>
      <c r="G50" s="1254"/>
      <c r="H50" s="1254"/>
      <c r="I50" s="1254"/>
      <c r="J50" s="1255"/>
      <c r="K50" s="63">
        <v>37</v>
      </c>
      <c r="L50" s="64">
        <v>37</v>
      </c>
      <c r="M50" s="64">
        <v>25</v>
      </c>
      <c r="N50" s="64">
        <v>22</v>
      </c>
      <c r="O50" s="65">
        <v>26</v>
      </c>
      <c r="P50" s="48"/>
      <c r="Q50" s="48"/>
      <c r="R50" s="48"/>
      <c r="S50" s="48"/>
      <c r="T50" s="48"/>
      <c r="U50" s="48"/>
    </row>
    <row r="51" spans="1:21" ht="30.75" customHeight="1">
      <c r="A51" s="48"/>
      <c r="B51" s="1250"/>
      <c r="C51" s="1251"/>
      <c r="D51" s="66"/>
      <c r="E51" s="1254" t="s">
        <v>18</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c r="A52" s="48"/>
      <c r="B52" s="1256" t="s">
        <v>19</v>
      </c>
      <c r="C52" s="1257"/>
      <c r="D52" s="66"/>
      <c r="E52" s="1254" t="s">
        <v>20</v>
      </c>
      <c r="F52" s="1254"/>
      <c r="G52" s="1254"/>
      <c r="H52" s="1254"/>
      <c r="I52" s="1254"/>
      <c r="J52" s="1255"/>
      <c r="K52" s="63">
        <v>871</v>
      </c>
      <c r="L52" s="64">
        <v>808</v>
      </c>
      <c r="M52" s="64">
        <v>807</v>
      </c>
      <c r="N52" s="64">
        <v>826</v>
      </c>
      <c r="O52" s="65">
        <v>841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673</v>
      </c>
      <c r="L53" s="69">
        <v>715</v>
      </c>
      <c r="M53" s="69">
        <v>664</v>
      </c>
      <c r="N53" s="69">
        <v>514</v>
      </c>
      <c r="O53" s="70">
        <v>514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ehHwas0NGAyRf3VbqbDSY7hEbOlcSvOeVfBRM75/05vVxJJnNAf2C/ZHZFZ+UPTiCidEqUSd/ghEmI0GmXbOw==" saltValue="EU0XyDKLj3eWXTQrjIAk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2" orientation="landscape" verticalDpi="300" r:id="rId1"/>
  <headerFooter alignWithMargins="0"/>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543</v>
      </c>
      <c r="J40" s="99" t="s">
        <v>544</v>
      </c>
      <c r="K40" s="99" t="s">
        <v>545</v>
      </c>
      <c r="L40" s="99" t="s">
        <v>546</v>
      </c>
      <c r="M40" s="100" t="s">
        <v>547</v>
      </c>
    </row>
    <row r="41" spans="2:13" ht="27.75" customHeight="1">
      <c r="B41" s="1272" t="s">
        <v>30</v>
      </c>
      <c r="C41" s="1273"/>
      <c r="D41" s="101"/>
      <c r="E41" s="1278" t="s">
        <v>31</v>
      </c>
      <c r="F41" s="1278"/>
      <c r="G41" s="1278"/>
      <c r="H41" s="1279"/>
      <c r="I41" s="102">
        <v>12305</v>
      </c>
      <c r="J41" s="103">
        <v>12020</v>
      </c>
      <c r="K41" s="103">
        <v>11807</v>
      </c>
      <c r="L41" s="103">
        <v>11591</v>
      </c>
      <c r="M41" s="104">
        <v>11607</v>
      </c>
    </row>
    <row r="42" spans="2:13" ht="27.75" customHeight="1">
      <c r="B42" s="1274"/>
      <c r="C42" s="1275"/>
      <c r="D42" s="105"/>
      <c r="E42" s="1280" t="s">
        <v>32</v>
      </c>
      <c r="F42" s="1280"/>
      <c r="G42" s="1280"/>
      <c r="H42" s="1281"/>
      <c r="I42" s="106">
        <v>125</v>
      </c>
      <c r="J42" s="107">
        <v>88</v>
      </c>
      <c r="K42" s="107">
        <v>63</v>
      </c>
      <c r="L42" s="107">
        <v>41</v>
      </c>
      <c r="M42" s="108" t="s">
        <v>501</v>
      </c>
    </row>
    <row r="43" spans="2:13" ht="27.75" customHeight="1">
      <c r="B43" s="1274"/>
      <c r="C43" s="1275"/>
      <c r="D43" s="105"/>
      <c r="E43" s="1280" t="s">
        <v>33</v>
      </c>
      <c r="F43" s="1280"/>
      <c r="G43" s="1280"/>
      <c r="H43" s="1281"/>
      <c r="I43" s="106">
        <v>2871</v>
      </c>
      <c r="J43" s="107">
        <v>2802</v>
      </c>
      <c r="K43" s="107">
        <v>2752</v>
      </c>
      <c r="L43" s="107">
        <v>2781</v>
      </c>
      <c r="M43" s="108">
        <v>2647</v>
      </c>
    </row>
    <row r="44" spans="2:13" ht="27.75" customHeight="1">
      <c r="B44" s="1274"/>
      <c r="C44" s="1275"/>
      <c r="D44" s="105"/>
      <c r="E44" s="1280" t="s">
        <v>34</v>
      </c>
      <c r="F44" s="1280"/>
      <c r="G44" s="1280"/>
      <c r="H44" s="1281"/>
      <c r="I44" s="106" t="s">
        <v>501</v>
      </c>
      <c r="J44" s="107" t="s">
        <v>501</v>
      </c>
      <c r="K44" s="107" t="s">
        <v>501</v>
      </c>
      <c r="L44" s="107" t="s">
        <v>501</v>
      </c>
      <c r="M44" s="108" t="s">
        <v>501</v>
      </c>
    </row>
    <row r="45" spans="2:13" ht="27.75" customHeight="1">
      <c r="B45" s="1274"/>
      <c r="C45" s="1275"/>
      <c r="D45" s="105"/>
      <c r="E45" s="1280" t="s">
        <v>35</v>
      </c>
      <c r="F45" s="1280"/>
      <c r="G45" s="1280"/>
      <c r="H45" s="1281"/>
      <c r="I45" s="106">
        <v>616</v>
      </c>
      <c r="J45" s="107">
        <v>647</v>
      </c>
      <c r="K45" s="107">
        <v>503</v>
      </c>
      <c r="L45" s="107">
        <v>539</v>
      </c>
      <c r="M45" s="108">
        <v>446</v>
      </c>
    </row>
    <row r="46" spans="2:13" ht="27.75" customHeight="1">
      <c r="B46" s="1274"/>
      <c r="C46" s="1275"/>
      <c r="D46" s="109"/>
      <c r="E46" s="1280" t="s">
        <v>36</v>
      </c>
      <c r="F46" s="1280"/>
      <c r="G46" s="1280"/>
      <c r="H46" s="1281"/>
      <c r="I46" s="106" t="s">
        <v>501</v>
      </c>
      <c r="J46" s="107" t="s">
        <v>501</v>
      </c>
      <c r="K46" s="107" t="s">
        <v>501</v>
      </c>
      <c r="L46" s="107" t="s">
        <v>501</v>
      </c>
      <c r="M46" s="108" t="s">
        <v>501</v>
      </c>
    </row>
    <row r="47" spans="2:13" ht="27.75" customHeight="1">
      <c r="B47" s="1274"/>
      <c r="C47" s="1275"/>
      <c r="D47" s="110"/>
      <c r="E47" s="1282" t="s">
        <v>37</v>
      </c>
      <c r="F47" s="1283"/>
      <c r="G47" s="1283"/>
      <c r="H47" s="1284"/>
      <c r="I47" s="106" t="s">
        <v>501</v>
      </c>
      <c r="J47" s="107" t="s">
        <v>501</v>
      </c>
      <c r="K47" s="107" t="s">
        <v>501</v>
      </c>
      <c r="L47" s="107" t="s">
        <v>501</v>
      </c>
      <c r="M47" s="108" t="s">
        <v>501</v>
      </c>
    </row>
    <row r="48" spans="2:13" ht="27.75" customHeight="1">
      <c r="B48" s="1274"/>
      <c r="C48" s="1275"/>
      <c r="D48" s="105"/>
      <c r="E48" s="1280" t="s">
        <v>38</v>
      </c>
      <c r="F48" s="1280"/>
      <c r="G48" s="1280"/>
      <c r="H48" s="1281"/>
      <c r="I48" s="106" t="s">
        <v>501</v>
      </c>
      <c r="J48" s="107" t="s">
        <v>501</v>
      </c>
      <c r="K48" s="107" t="s">
        <v>501</v>
      </c>
      <c r="L48" s="107" t="s">
        <v>501</v>
      </c>
      <c r="M48" s="108" t="s">
        <v>501</v>
      </c>
    </row>
    <row r="49" spans="2:13" ht="27.75" customHeight="1">
      <c r="B49" s="1276"/>
      <c r="C49" s="1277"/>
      <c r="D49" s="105"/>
      <c r="E49" s="1280" t="s">
        <v>39</v>
      </c>
      <c r="F49" s="1280"/>
      <c r="G49" s="1280"/>
      <c r="H49" s="1281"/>
      <c r="I49" s="106" t="s">
        <v>501</v>
      </c>
      <c r="J49" s="107" t="s">
        <v>501</v>
      </c>
      <c r="K49" s="107" t="s">
        <v>501</v>
      </c>
      <c r="L49" s="107" t="s">
        <v>501</v>
      </c>
      <c r="M49" s="108" t="s">
        <v>501</v>
      </c>
    </row>
    <row r="50" spans="2:13" ht="27.75" customHeight="1">
      <c r="B50" s="1285" t="s">
        <v>40</v>
      </c>
      <c r="C50" s="1286"/>
      <c r="D50" s="111"/>
      <c r="E50" s="1280" t="s">
        <v>41</v>
      </c>
      <c r="F50" s="1280"/>
      <c r="G50" s="1280"/>
      <c r="H50" s="1281"/>
      <c r="I50" s="106">
        <v>777</v>
      </c>
      <c r="J50" s="107">
        <v>606</v>
      </c>
      <c r="K50" s="107">
        <v>702</v>
      </c>
      <c r="L50" s="107">
        <v>1033</v>
      </c>
      <c r="M50" s="108">
        <v>1516</v>
      </c>
    </row>
    <row r="51" spans="2:13" ht="27.75" customHeight="1">
      <c r="B51" s="1274"/>
      <c r="C51" s="1275"/>
      <c r="D51" s="105"/>
      <c r="E51" s="1280" t="s">
        <v>42</v>
      </c>
      <c r="F51" s="1280"/>
      <c r="G51" s="1280"/>
      <c r="H51" s="1281"/>
      <c r="I51" s="106" t="s">
        <v>501</v>
      </c>
      <c r="J51" s="107" t="s">
        <v>501</v>
      </c>
      <c r="K51" s="107" t="s">
        <v>501</v>
      </c>
      <c r="L51" s="107" t="s">
        <v>501</v>
      </c>
      <c r="M51" s="108" t="s">
        <v>501</v>
      </c>
    </row>
    <row r="52" spans="2:13" ht="27.75" customHeight="1">
      <c r="B52" s="1276"/>
      <c r="C52" s="1277"/>
      <c r="D52" s="105"/>
      <c r="E52" s="1280" t="s">
        <v>43</v>
      </c>
      <c r="F52" s="1280"/>
      <c r="G52" s="1280"/>
      <c r="H52" s="1281"/>
      <c r="I52" s="106">
        <v>10458</v>
      </c>
      <c r="J52" s="107">
        <v>10447</v>
      </c>
      <c r="K52" s="107">
        <v>10437</v>
      </c>
      <c r="L52" s="107">
        <v>10334</v>
      </c>
      <c r="M52" s="108">
        <v>10336</v>
      </c>
    </row>
    <row r="53" spans="2:13" ht="27.75" customHeight="1" thickBot="1">
      <c r="B53" s="1287" t="s">
        <v>44</v>
      </c>
      <c r="C53" s="1288"/>
      <c r="D53" s="112"/>
      <c r="E53" s="1289" t="s">
        <v>45</v>
      </c>
      <c r="F53" s="1289"/>
      <c r="G53" s="1289"/>
      <c r="H53" s="1290"/>
      <c r="I53" s="113">
        <v>4682</v>
      </c>
      <c r="J53" s="114">
        <v>4505</v>
      </c>
      <c r="K53" s="114">
        <v>3987</v>
      </c>
      <c r="L53" s="114">
        <v>3585</v>
      </c>
      <c r="M53" s="115">
        <v>2848</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F+wtgbtnIOtBvG+geY32ZyABwZiZaw858fXP82NdSEd85+vRE58Ch95zRhUYBYorZLccxb53CU1fDmjxvJngw==" saltValue="GdGMAHvUJS6+UjN0Ow+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7" orientation="landscape" verticalDpi="300" r:id="rId1"/>
  <headerFooter alignWithMargins="0"/>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545</v>
      </c>
      <c r="G54" s="124" t="s">
        <v>546</v>
      </c>
      <c r="H54" s="125" t="s">
        <v>547</v>
      </c>
    </row>
    <row r="55" spans="2:8" ht="52.5" customHeight="1">
      <c r="B55" s="126"/>
      <c r="C55" s="1299" t="s">
        <v>48</v>
      </c>
      <c r="D55" s="1299"/>
      <c r="E55" s="1300"/>
      <c r="F55" s="127">
        <v>410</v>
      </c>
      <c r="G55" s="127">
        <v>707</v>
      </c>
      <c r="H55" s="128">
        <v>853</v>
      </c>
    </row>
    <row r="56" spans="2:8" ht="52.5" customHeight="1">
      <c r="B56" s="129"/>
      <c r="C56" s="1301" t="s">
        <v>49</v>
      </c>
      <c r="D56" s="1301"/>
      <c r="E56" s="1302"/>
      <c r="F56" s="130">
        <v>78</v>
      </c>
      <c r="G56" s="130">
        <v>78</v>
      </c>
      <c r="H56" s="131">
        <v>1</v>
      </c>
    </row>
    <row r="57" spans="2:8" ht="53.25" customHeight="1">
      <c r="B57" s="129"/>
      <c r="C57" s="1303" t="s">
        <v>50</v>
      </c>
      <c r="D57" s="1303"/>
      <c r="E57" s="1304"/>
      <c r="F57" s="132">
        <v>95</v>
      </c>
      <c r="G57" s="132">
        <v>116</v>
      </c>
      <c r="H57" s="133">
        <v>314</v>
      </c>
    </row>
    <row r="58" spans="2:8" ht="45.75" customHeight="1">
      <c r="B58" s="134"/>
      <c r="C58" s="1291" t="s">
        <v>577</v>
      </c>
      <c r="D58" s="1292"/>
      <c r="E58" s="1293"/>
      <c r="F58" s="135">
        <v>83</v>
      </c>
      <c r="G58" s="135">
        <v>103</v>
      </c>
      <c r="H58" s="136">
        <v>303</v>
      </c>
    </row>
    <row r="59" spans="2:8" ht="45.75" customHeight="1">
      <c r="B59" s="134"/>
      <c r="C59" s="1291" t="s">
        <v>578</v>
      </c>
      <c r="D59" s="1292"/>
      <c r="E59" s="1293"/>
      <c r="F59" s="135">
        <v>5</v>
      </c>
      <c r="G59" s="135">
        <v>8</v>
      </c>
      <c r="H59" s="136">
        <v>6</v>
      </c>
    </row>
    <row r="60" spans="2:8" ht="45.75" customHeight="1">
      <c r="B60" s="134"/>
      <c r="C60" s="1291" t="s">
        <v>579</v>
      </c>
      <c r="D60" s="1292"/>
      <c r="E60" s="1293"/>
      <c r="F60" s="135">
        <v>3</v>
      </c>
      <c r="G60" s="135">
        <v>4</v>
      </c>
      <c r="H60" s="136">
        <v>4</v>
      </c>
    </row>
    <row r="61" spans="2:8" ht="45.75" customHeight="1">
      <c r="B61" s="134"/>
      <c r="C61" s="1291" t="s">
        <v>580</v>
      </c>
      <c r="D61" s="1292"/>
      <c r="E61" s="1293"/>
      <c r="F61" s="135">
        <v>4</v>
      </c>
      <c r="G61" s="135">
        <v>2</v>
      </c>
      <c r="H61" s="136">
        <v>1</v>
      </c>
    </row>
    <row r="62" spans="2:8" ht="45.75" customHeight="1" thickBot="1">
      <c r="B62" s="137"/>
      <c r="C62" s="1294"/>
      <c r="D62" s="1295"/>
      <c r="E62" s="1296"/>
      <c r="F62" s="138"/>
      <c r="G62" s="138"/>
      <c r="H62" s="139"/>
    </row>
    <row r="63" spans="2:8" ht="52.5" customHeight="1" thickBot="1">
      <c r="B63" s="140"/>
      <c r="C63" s="1297" t="s">
        <v>51</v>
      </c>
      <c r="D63" s="1297"/>
      <c r="E63" s="1298"/>
      <c r="F63" s="141">
        <v>583</v>
      </c>
      <c r="G63" s="141">
        <v>901</v>
      </c>
      <c r="H63" s="142">
        <v>1168</v>
      </c>
    </row>
    <row r="64" spans="2:8" ht="15" customHeight="1"/>
    <row r="65" ht="0" hidden="1" customHeight="1"/>
    <row r="66" ht="0" hidden="1" customHeight="1"/>
  </sheetData>
  <sheetProtection algorithmName="SHA-512" hashValue="Dwm7Xt0ZEqy4DWPDdOwW8+U15GYLiQRdaijVoHAdsDlkq2fE8XsT4mZ6PhjtIWY5IgtmyTQWeGa3Dv5e9tcUWA==" saltValue="vV0SeAou/2ir278iJdv2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589</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06" t="s">
        <v>592</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ht="13.5">
      <c r="B44" s="386"/>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ht="13.5">
      <c r="B45" s="386"/>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ht="13.5">
      <c r="B46" s="386"/>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ht="13.5">
      <c r="B47" s="386"/>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587</v>
      </c>
    </row>
    <row r="50" spans="1:109" ht="13.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543</v>
      </c>
      <c r="BQ50" s="1319"/>
      <c r="BR50" s="1319"/>
      <c r="BS50" s="1319"/>
      <c r="BT50" s="1319"/>
      <c r="BU50" s="1319"/>
      <c r="BV50" s="1319"/>
      <c r="BW50" s="1319"/>
      <c r="BX50" s="1319" t="s">
        <v>544</v>
      </c>
      <c r="BY50" s="1319"/>
      <c r="BZ50" s="1319"/>
      <c r="CA50" s="1319"/>
      <c r="CB50" s="1319"/>
      <c r="CC50" s="1319"/>
      <c r="CD50" s="1319"/>
      <c r="CE50" s="1319"/>
      <c r="CF50" s="1319" t="s">
        <v>545</v>
      </c>
      <c r="CG50" s="1319"/>
      <c r="CH50" s="1319"/>
      <c r="CI50" s="1319"/>
      <c r="CJ50" s="1319"/>
      <c r="CK50" s="1319"/>
      <c r="CL50" s="1319"/>
      <c r="CM50" s="1319"/>
      <c r="CN50" s="1319" t="s">
        <v>546</v>
      </c>
      <c r="CO50" s="1319"/>
      <c r="CP50" s="1319"/>
      <c r="CQ50" s="1319"/>
      <c r="CR50" s="1319"/>
      <c r="CS50" s="1319"/>
      <c r="CT50" s="1319"/>
      <c r="CU50" s="1319"/>
      <c r="CV50" s="1319" t="s">
        <v>547</v>
      </c>
      <c r="CW50" s="1319"/>
      <c r="CX50" s="1319"/>
      <c r="CY50" s="1319"/>
      <c r="CZ50" s="1319"/>
      <c r="DA50" s="1319"/>
      <c r="DB50" s="1319"/>
      <c r="DC50" s="1319"/>
    </row>
    <row r="51" spans="1:109" ht="13.5" customHeight="1">
      <c r="B51" s="386"/>
      <c r="G51" s="1320"/>
      <c r="H51" s="1320"/>
      <c r="I51" s="1324"/>
      <c r="J51" s="1324"/>
      <c r="K51" s="1323"/>
      <c r="L51" s="1323"/>
      <c r="M51" s="1323"/>
      <c r="N51" s="1323"/>
      <c r="AM51" s="393"/>
      <c r="AN51" s="1321" t="s">
        <v>586</v>
      </c>
      <c r="AO51" s="1321"/>
      <c r="AP51" s="1321"/>
      <c r="AQ51" s="1321"/>
      <c r="AR51" s="1321"/>
      <c r="AS51" s="1321"/>
      <c r="AT51" s="1321"/>
      <c r="AU51" s="1321"/>
      <c r="AV51" s="1321"/>
      <c r="AW51" s="1321"/>
      <c r="AX51" s="1321"/>
      <c r="AY51" s="1321"/>
      <c r="AZ51" s="1321"/>
      <c r="BA51" s="1321"/>
      <c r="BB51" s="1321" t="s">
        <v>582</v>
      </c>
      <c r="BC51" s="1321"/>
      <c r="BD51" s="1321"/>
      <c r="BE51" s="1321"/>
      <c r="BF51" s="1321"/>
      <c r="BG51" s="1321"/>
      <c r="BH51" s="1321"/>
      <c r="BI51" s="1321"/>
      <c r="BJ51" s="1321"/>
      <c r="BK51" s="1321"/>
      <c r="BL51" s="1321"/>
      <c r="BM51" s="1321"/>
      <c r="BN51" s="1321"/>
      <c r="BO51" s="1321"/>
      <c r="BP51" s="1322"/>
      <c r="BQ51" s="1305"/>
      <c r="BR51" s="1305"/>
      <c r="BS51" s="1305"/>
      <c r="BT51" s="1305"/>
      <c r="BU51" s="1305"/>
      <c r="BV51" s="1305"/>
      <c r="BW51" s="1305"/>
      <c r="BX51" s="1305">
        <v>65.599999999999994</v>
      </c>
      <c r="BY51" s="1305"/>
      <c r="BZ51" s="1305"/>
      <c r="CA51" s="1305"/>
      <c r="CB51" s="1305"/>
      <c r="CC51" s="1305"/>
      <c r="CD51" s="1305"/>
      <c r="CE51" s="1305"/>
      <c r="CF51" s="1305">
        <v>57.1</v>
      </c>
      <c r="CG51" s="1305"/>
      <c r="CH51" s="1305"/>
      <c r="CI51" s="1305"/>
      <c r="CJ51" s="1305"/>
      <c r="CK51" s="1305"/>
      <c r="CL51" s="1305"/>
      <c r="CM51" s="1305"/>
      <c r="CN51" s="1305">
        <v>51</v>
      </c>
      <c r="CO51" s="1305"/>
      <c r="CP51" s="1305"/>
      <c r="CQ51" s="1305"/>
      <c r="CR51" s="1305"/>
      <c r="CS51" s="1305"/>
      <c r="CT51" s="1305"/>
      <c r="CU51" s="1305"/>
      <c r="CV51" s="1305">
        <v>39.700000000000003</v>
      </c>
      <c r="CW51" s="1305"/>
      <c r="CX51" s="1305"/>
      <c r="CY51" s="1305"/>
      <c r="CZ51" s="1305"/>
      <c r="DA51" s="1305"/>
      <c r="DB51" s="1305"/>
      <c r="DC51" s="1305"/>
    </row>
    <row r="52" spans="1:109" ht="13.5">
      <c r="B52" s="386"/>
      <c r="G52" s="1320"/>
      <c r="H52" s="1320"/>
      <c r="I52" s="1324"/>
      <c r="J52" s="1324"/>
      <c r="K52" s="1323"/>
      <c r="L52" s="1323"/>
      <c r="M52" s="1323"/>
      <c r="N52" s="1323"/>
      <c r="AM52" s="39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20"/>
      <c r="H53" s="1320"/>
      <c r="I53" s="1315"/>
      <c r="J53" s="1315"/>
      <c r="K53" s="1323"/>
      <c r="L53" s="1323"/>
      <c r="M53" s="1323"/>
      <c r="N53" s="1323"/>
      <c r="AM53" s="393"/>
      <c r="AN53" s="1321"/>
      <c r="AO53" s="1321"/>
      <c r="AP53" s="1321"/>
      <c r="AQ53" s="1321"/>
      <c r="AR53" s="1321"/>
      <c r="AS53" s="1321"/>
      <c r="AT53" s="1321"/>
      <c r="AU53" s="1321"/>
      <c r="AV53" s="1321"/>
      <c r="AW53" s="1321"/>
      <c r="AX53" s="1321"/>
      <c r="AY53" s="1321"/>
      <c r="AZ53" s="1321"/>
      <c r="BA53" s="1321"/>
      <c r="BB53" s="1321" t="s">
        <v>591</v>
      </c>
      <c r="BC53" s="1321"/>
      <c r="BD53" s="1321"/>
      <c r="BE53" s="1321"/>
      <c r="BF53" s="1321"/>
      <c r="BG53" s="1321"/>
      <c r="BH53" s="1321"/>
      <c r="BI53" s="1321"/>
      <c r="BJ53" s="1321"/>
      <c r="BK53" s="1321"/>
      <c r="BL53" s="1321"/>
      <c r="BM53" s="1321"/>
      <c r="BN53" s="1321"/>
      <c r="BO53" s="1321"/>
      <c r="BP53" s="1322"/>
      <c r="BQ53" s="1305"/>
      <c r="BR53" s="1305"/>
      <c r="BS53" s="1305"/>
      <c r="BT53" s="1305"/>
      <c r="BU53" s="1305"/>
      <c r="BV53" s="1305"/>
      <c r="BW53" s="1305"/>
      <c r="BX53" s="1305">
        <v>46.7</v>
      </c>
      <c r="BY53" s="1305"/>
      <c r="BZ53" s="1305"/>
      <c r="CA53" s="1305"/>
      <c r="CB53" s="1305"/>
      <c r="CC53" s="1305"/>
      <c r="CD53" s="1305"/>
      <c r="CE53" s="1305"/>
      <c r="CF53" s="1305">
        <v>48.7</v>
      </c>
      <c r="CG53" s="1305"/>
      <c r="CH53" s="1305"/>
      <c r="CI53" s="1305"/>
      <c r="CJ53" s="1305"/>
      <c r="CK53" s="1305"/>
      <c r="CL53" s="1305"/>
      <c r="CM53" s="1305"/>
      <c r="CN53" s="1305">
        <v>51.2</v>
      </c>
      <c r="CO53" s="1305"/>
      <c r="CP53" s="1305"/>
      <c r="CQ53" s="1305"/>
      <c r="CR53" s="1305"/>
      <c r="CS53" s="1305"/>
      <c r="CT53" s="1305"/>
      <c r="CU53" s="1305"/>
      <c r="CV53" s="1305">
        <v>52.8</v>
      </c>
      <c r="CW53" s="1305"/>
      <c r="CX53" s="1305"/>
      <c r="CY53" s="1305"/>
      <c r="CZ53" s="1305"/>
      <c r="DA53" s="1305"/>
      <c r="DB53" s="1305"/>
      <c r="DC53" s="1305"/>
    </row>
    <row r="54" spans="1:109" ht="13.5">
      <c r="A54" s="401"/>
      <c r="B54" s="386"/>
      <c r="G54" s="1320"/>
      <c r="H54" s="1320"/>
      <c r="I54" s="1315"/>
      <c r="J54" s="1315"/>
      <c r="K54" s="1323"/>
      <c r="L54" s="1323"/>
      <c r="M54" s="1323"/>
      <c r="N54" s="1323"/>
      <c r="AM54" s="39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5"/>
      <c r="H55" s="1315"/>
      <c r="I55" s="1315"/>
      <c r="J55" s="1315"/>
      <c r="K55" s="1323"/>
      <c r="L55" s="1323"/>
      <c r="M55" s="1323"/>
      <c r="N55" s="1323"/>
      <c r="AN55" s="1319" t="s">
        <v>583</v>
      </c>
      <c r="AO55" s="1319"/>
      <c r="AP55" s="1319"/>
      <c r="AQ55" s="1319"/>
      <c r="AR55" s="1319"/>
      <c r="AS55" s="1319"/>
      <c r="AT55" s="1319"/>
      <c r="AU55" s="1319"/>
      <c r="AV55" s="1319"/>
      <c r="AW55" s="1319"/>
      <c r="AX55" s="1319"/>
      <c r="AY55" s="1319"/>
      <c r="AZ55" s="1319"/>
      <c r="BA55" s="1319"/>
      <c r="BB55" s="1321" t="s">
        <v>582</v>
      </c>
      <c r="BC55" s="1321"/>
      <c r="BD55" s="1321"/>
      <c r="BE55" s="1321"/>
      <c r="BF55" s="1321"/>
      <c r="BG55" s="1321"/>
      <c r="BH55" s="1321"/>
      <c r="BI55" s="1321"/>
      <c r="BJ55" s="1321"/>
      <c r="BK55" s="1321"/>
      <c r="BL55" s="1321"/>
      <c r="BM55" s="1321"/>
      <c r="BN55" s="1321"/>
      <c r="BO55" s="1321"/>
      <c r="BP55" s="1322"/>
      <c r="BQ55" s="1305"/>
      <c r="BR55" s="1305"/>
      <c r="BS55" s="1305"/>
      <c r="BT55" s="1305"/>
      <c r="BU55" s="1305"/>
      <c r="BV55" s="1305"/>
      <c r="BW55" s="1305"/>
      <c r="BX55" s="1305">
        <v>13</v>
      </c>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ht="13.5">
      <c r="A56" s="401"/>
      <c r="B56" s="386"/>
      <c r="G56" s="1315"/>
      <c r="H56" s="1315"/>
      <c r="I56" s="1315"/>
      <c r="J56" s="1315"/>
      <c r="K56" s="1323"/>
      <c r="L56" s="1323"/>
      <c r="M56" s="1323"/>
      <c r="N56" s="1323"/>
      <c r="AN56" s="1319"/>
      <c r="AO56" s="1319"/>
      <c r="AP56" s="1319"/>
      <c r="AQ56" s="1319"/>
      <c r="AR56" s="1319"/>
      <c r="AS56" s="1319"/>
      <c r="AT56" s="1319"/>
      <c r="AU56" s="1319"/>
      <c r="AV56" s="1319"/>
      <c r="AW56" s="1319"/>
      <c r="AX56" s="1319"/>
      <c r="AY56" s="1319"/>
      <c r="AZ56" s="1319"/>
      <c r="BA56" s="1319"/>
      <c r="BB56" s="1321"/>
      <c r="BC56" s="1321"/>
      <c r="BD56" s="1321"/>
      <c r="BE56" s="1321"/>
      <c r="BF56" s="1321"/>
      <c r="BG56" s="1321"/>
      <c r="BH56" s="1321"/>
      <c r="BI56" s="1321"/>
      <c r="BJ56" s="1321"/>
      <c r="BK56" s="1321"/>
      <c r="BL56" s="1321"/>
      <c r="BM56" s="1321"/>
      <c r="BN56" s="1321"/>
      <c r="BO56" s="1321"/>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5"/>
      <c r="H57" s="1315"/>
      <c r="I57" s="1325"/>
      <c r="J57" s="1325"/>
      <c r="K57" s="1323"/>
      <c r="L57" s="1323"/>
      <c r="M57" s="1323"/>
      <c r="N57" s="1323"/>
      <c r="AM57" s="385"/>
      <c r="AN57" s="1319"/>
      <c r="AO57" s="1319"/>
      <c r="AP57" s="1319"/>
      <c r="AQ57" s="1319"/>
      <c r="AR57" s="1319"/>
      <c r="AS57" s="1319"/>
      <c r="AT57" s="1319"/>
      <c r="AU57" s="1319"/>
      <c r="AV57" s="1319"/>
      <c r="AW57" s="1319"/>
      <c r="AX57" s="1319"/>
      <c r="AY57" s="1319"/>
      <c r="AZ57" s="1319"/>
      <c r="BA57" s="1319"/>
      <c r="BB57" s="1321" t="s">
        <v>591</v>
      </c>
      <c r="BC57" s="1321"/>
      <c r="BD57" s="1321"/>
      <c r="BE57" s="1321"/>
      <c r="BF57" s="1321"/>
      <c r="BG57" s="1321"/>
      <c r="BH57" s="1321"/>
      <c r="BI57" s="1321"/>
      <c r="BJ57" s="1321"/>
      <c r="BK57" s="1321"/>
      <c r="BL57" s="1321"/>
      <c r="BM57" s="1321"/>
      <c r="BN57" s="1321"/>
      <c r="BO57" s="1321"/>
      <c r="BP57" s="1322"/>
      <c r="BQ57" s="1305"/>
      <c r="BR57" s="1305"/>
      <c r="BS57" s="1305"/>
      <c r="BT57" s="1305"/>
      <c r="BU57" s="1305"/>
      <c r="BV57" s="1305"/>
      <c r="BW57" s="1305"/>
      <c r="BX57" s="1305">
        <v>53.4</v>
      </c>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12"/>
      <c r="DE57" s="407"/>
    </row>
    <row r="58" spans="1:109" s="401" customFormat="1" ht="13.5">
      <c r="A58" s="385"/>
      <c r="B58" s="407"/>
      <c r="G58" s="1315"/>
      <c r="H58" s="1315"/>
      <c r="I58" s="1325"/>
      <c r="J58" s="1325"/>
      <c r="K58" s="1323"/>
      <c r="L58" s="1323"/>
      <c r="M58" s="1323"/>
      <c r="N58" s="1323"/>
      <c r="AM58" s="385"/>
      <c r="AN58" s="1319"/>
      <c r="AO58" s="1319"/>
      <c r="AP58" s="1319"/>
      <c r="AQ58" s="1319"/>
      <c r="AR58" s="1319"/>
      <c r="AS58" s="1319"/>
      <c r="AT58" s="1319"/>
      <c r="AU58" s="1319"/>
      <c r="AV58" s="1319"/>
      <c r="AW58" s="1319"/>
      <c r="AX58" s="1319"/>
      <c r="AY58" s="1319"/>
      <c r="AZ58" s="1319"/>
      <c r="BA58" s="1319"/>
      <c r="BB58" s="1321"/>
      <c r="BC58" s="1321"/>
      <c r="BD58" s="1321"/>
      <c r="BE58" s="1321"/>
      <c r="BF58" s="1321"/>
      <c r="BG58" s="1321"/>
      <c r="BH58" s="1321"/>
      <c r="BI58" s="1321"/>
      <c r="BJ58" s="1321"/>
      <c r="BK58" s="1321"/>
      <c r="BL58" s="1321"/>
      <c r="BM58" s="1321"/>
      <c r="BN58" s="1321"/>
      <c r="BO58" s="1321"/>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590</v>
      </c>
    </row>
    <row r="64" spans="1:109" ht="13.5">
      <c r="B64" s="386"/>
      <c r="G64" s="402"/>
      <c r="I64" s="404"/>
      <c r="J64" s="404"/>
      <c r="K64" s="404"/>
      <c r="L64" s="404"/>
      <c r="M64" s="404"/>
      <c r="N64" s="403"/>
      <c r="AM64" s="402"/>
      <c r="AN64" s="402" t="s">
        <v>589</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06" t="s">
        <v>588</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ht="13.5">
      <c r="B66" s="386"/>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ht="13.5">
      <c r="B67" s="386"/>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ht="13.5">
      <c r="B68" s="386"/>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ht="13.5">
      <c r="B69" s="386"/>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587</v>
      </c>
    </row>
    <row r="72" spans="2:107" ht="13.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543</v>
      </c>
      <c r="BQ72" s="1319"/>
      <c r="BR72" s="1319"/>
      <c r="BS72" s="1319"/>
      <c r="BT72" s="1319"/>
      <c r="BU72" s="1319"/>
      <c r="BV72" s="1319"/>
      <c r="BW72" s="1319"/>
      <c r="BX72" s="1319" t="s">
        <v>544</v>
      </c>
      <c r="BY72" s="1319"/>
      <c r="BZ72" s="1319"/>
      <c r="CA72" s="1319"/>
      <c r="CB72" s="1319"/>
      <c r="CC72" s="1319"/>
      <c r="CD72" s="1319"/>
      <c r="CE72" s="1319"/>
      <c r="CF72" s="1319" t="s">
        <v>545</v>
      </c>
      <c r="CG72" s="1319"/>
      <c r="CH72" s="1319"/>
      <c r="CI72" s="1319"/>
      <c r="CJ72" s="1319"/>
      <c r="CK72" s="1319"/>
      <c r="CL72" s="1319"/>
      <c r="CM72" s="1319"/>
      <c r="CN72" s="1319" t="s">
        <v>546</v>
      </c>
      <c r="CO72" s="1319"/>
      <c r="CP72" s="1319"/>
      <c r="CQ72" s="1319"/>
      <c r="CR72" s="1319"/>
      <c r="CS72" s="1319"/>
      <c r="CT72" s="1319"/>
      <c r="CU72" s="1319"/>
      <c r="CV72" s="1319" t="s">
        <v>547</v>
      </c>
      <c r="CW72" s="1319"/>
      <c r="CX72" s="1319"/>
      <c r="CY72" s="1319"/>
      <c r="CZ72" s="1319"/>
      <c r="DA72" s="1319"/>
      <c r="DB72" s="1319"/>
      <c r="DC72" s="1319"/>
    </row>
    <row r="73" spans="2:107" ht="13.5">
      <c r="B73" s="386"/>
      <c r="G73" s="1320"/>
      <c r="H73" s="1320"/>
      <c r="I73" s="1320"/>
      <c r="J73" s="1320"/>
      <c r="K73" s="1326"/>
      <c r="L73" s="1326"/>
      <c r="M73" s="1326"/>
      <c r="N73" s="1326"/>
      <c r="AM73" s="393"/>
      <c r="AN73" s="1321" t="s">
        <v>586</v>
      </c>
      <c r="AO73" s="1321"/>
      <c r="AP73" s="1321"/>
      <c r="AQ73" s="1321"/>
      <c r="AR73" s="1321"/>
      <c r="AS73" s="1321"/>
      <c r="AT73" s="1321"/>
      <c r="AU73" s="1321"/>
      <c r="AV73" s="1321"/>
      <c r="AW73" s="1321"/>
      <c r="AX73" s="1321"/>
      <c r="AY73" s="1321"/>
      <c r="AZ73" s="1321"/>
      <c r="BA73" s="1321"/>
      <c r="BB73" s="1321" t="s">
        <v>582</v>
      </c>
      <c r="BC73" s="1321"/>
      <c r="BD73" s="1321"/>
      <c r="BE73" s="1321"/>
      <c r="BF73" s="1321"/>
      <c r="BG73" s="1321"/>
      <c r="BH73" s="1321"/>
      <c r="BI73" s="1321"/>
      <c r="BJ73" s="1321"/>
      <c r="BK73" s="1321"/>
      <c r="BL73" s="1321"/>
      <c r="BM73" s="1321"/>
      <c r="BN73" s="1321"/>
      <c r="BO73" s="1321"/>
      <c r="BP73" s="1305">
        <v>71.099999999999994</v>
      </c>
      <c r="BQ73" s="1305"/>
      <c r="BR73" s="1305"/>
      <c r="BS73" s="1305"/>
      <c r="BT73" s="1305"/>
      <c r="BU73" s="1305"/>
      <c r="BV73" s="1305"/>
      <c r="BW73" s="1305"/>
      <c r="BX73" s="1305">
        <v>65.599999999999994</v>
      </c>
      <c r="BY73" s="1305"/>
      <c r="BZ73" s="1305"/>
      <c r="CA73" s="1305"/>
      <c r="CB73" s="1305"/>
      <c r="CC73" s="1305"/>
      <c r="CD73" s="1305"/>
      <c r="CE73" s="1305"/>
      <c r="CF73" s="1305">
        <v>57.1</v>
      </c>
      <c r="CG73" s="1305"/>
      <c r="CH73" s="1305"/>
      <c r="CI73" s="1305"/>
      <c r="CJ73" s="1305"/>
      <c r="CK73" s="1305"/>
      <c r="CL73" s="1305"/>
      <c r="CM73" s="1305"/>
      <c r="CN73" s="1305">
        <v>51</v>
      </c>
      <c r="CO73" s="1305"/>
      <c r="CP73" s="1305"/>
      <c r="CQ73" s="1305"/>
      <c r="CR73" s="1305"/>
      <c r="CS73" s="1305"/>
      <c r="CT73" s="1305"/>
      <c r="CU73" s="1305"/>
      <c r="CV73" s="1305">
        <v>39.700000000000003</v>
      </c>
      <c r="CW73" s="1305"/>
      <c r="CX73" s="1305"/>
      <c r="CY73" s="1305"/>
      <c r="CZ73" s="1305"/>
      <c r="DA73" s="1305"/>
      <c r="DB73" s="1305"/>
      <c r="DC73" s="1305"/>
    </row>
    <row r="74" spans="2:107" ht="13.5">
      <c r="B74" s="386"/>
      <c r="G74" s="1320"/>
      <c r="H74" s="1320"/>
      <c r="I74" s="1320"/>
      <c r="J74" s="1320"/>
      <c r="K74" s="1326"/>
      <c r="L74" s="1326"/>
      <c r="M74" s="1326"/>
      <c r="N74" s="1326"/>
      <c r="AM74" s="39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20"/>
      <c r="H75" s="1320"/>
      <c r="I75" s="1315"/>
      <c r="J75" s="1315"/>
      <c r="K75" s="1323"/>
      <c r="L75" s="1323"/>
      <c r="M75" s="1323"/>
      <c r="N75" s="1323"/>
      <c r="AM75" s="393"/>
      <c r="AN75" s="1321"/>
      <c r="AO75" s="1321"/>
      <c r="AP75" s="1321"/>
      <c r="AQ75" s="1321"/>
      <c r="AR75" s="1321"/>
      <c r="AS75" s="1321"/>
      <c r="AT75" s="1321"/>
      <c r="AU75" s="1321"/>
      <c r="AV75" s="1321"/>
      <c r="AW75" s="1321"/>
      <c r="AX75" s="1321"/>
      <c r="AY75" s="1321"/>
      <c r="AZ75" s="1321"/>
      <c r="BA75" s="1321"/>
      <c r="BB75" s="1321" t="s">
        <v>585</v>
      </c>
      <c r="BC75" s="1321"/>
      <c r="BD75" s="1321"/>
      <c r="BE75" s="1321"/>
      <c r="BF75" s="1321"/>
      <c r="BG75" s="1321"/>
      <c r="BH75" s="1321"/>
      <c r="BI75" s="1321"/>
      <c r="BJ75" s="1321"/>
      <c r="BK75" s="1321"/>
      <c r="BL75" s="1321"/>
      <c r="BM75" s="1321"/>
      <c r="BN75" s="1321"/>
      <c r="BO75" s="1321"/>
      <c r="BP75" s="1305">
        <v>10.199999999999999</v>
      </c>
      <c r="BQ75" s="1305"/>
      <c r="BR75" s="1305"/>
      <c r="BS75" s="1305"/>
      <c r="BT75" s="1305"/>
      <c r="BU75" s="1305"/>
      <c r="BV75" s="1305"/>
      <c r="BW75" s="1305"/>
      <c r="BX75" s="1305">
        <v>10.3</v>
      </c>
      <c r="BY75" s="1305"/>
      <c r="BZ75" s="1305"/>
      <c r="CA75" s="1305"/>
      <c r="CB75" s="1305"/>
      <c r="CC75" s="1305"/>
      <c r="CD75" s="1305"/>
      <c r="CE75" s="1305"/>
      <c r="CF75" s="1305">
        <v>10</v>
      </c>
      <c r="CG75" s="1305"/>
      <c r="CH75" s="1305"/>
      <c r="CI75" s="1305"/>
      <c r="CJ75" s="1305"/>
      <c r="CK75" s="1305"/>
      <c r="CL75" s="1305"/>
      <c r="CM75" s="1305"/>
      <c r="CN75" s="1305">
        <v>9</v>
      </c>
      <c r="CO75" s="1305"/>
      <c r="CP75" s="1305"/>
      <c r="CQ75" s="1305"/>
      <c r="CR75" s="1305"/>
      <c r="CS75" s="1305"/>
      <c r="CT75" s="1305"/>
      <c r="CU75" s="1305"/>
      <c r="CV75" s="1305">
        <v>8</v>
      </c>
      <c r="CW75" s="1305"/>
      <c r="CX75" s="1305"/>
      <c r="CY75" s="1305"/>
      <c r="CZ75" s="1305"/>
      <c r="DA75" s="1305"/>
      <c r="DB75" s="1305"/>
      <c r="DC75" s="1305"/>
    </row>
    <row r="76" spans="2:107" ht="13.5">
      <c r="B76" s="386"/>
      <c r="G76" s="1320"/>
      <c r="H76" s="1320"/>
      <c r="I76" s="1315"/>
      <c r="J76" s="1315"/>
      <c r="K76" s="1323"/>
      <c r="L76" s="1323"/>
      <c r="M76" s="1323"/>
      <c r="N76" s="1323"/>
      <c r="AM76" s="39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5"/>
      <c r="H77" s="1315"/>
      <c r="I77" s="1315"/>
      <c r="J77" s="1315"/>
      <c r="K77" s="1326"/>
      <c r="L77" s="1326"/>
      <c r="M77" s="1326"/>
      <c r="N77" s="1326"/>
      <c r="AN77" s="1319" t="s">
        <v>584</v>
      </c>
      <c r="AO77" s="1319"/>
      <c r="AP77" s="1319"/>
      <c r="AQ77" s="1319"/>
      <c r="AR77" s="1319"/>
      <c r="AS77" s="1319"/>
      <c r="AT77" s="1319"/>
      <c r="AU77" s="1319"/>
      <c r="AV77" s="1319"/>
      <c r="AW77" s="1319"/>
      <c r="AX77" s="1319"/>
      <c r="AY77" s="1319"/>
      <c r="AZ77" s="1319"/>
      <c r="BA77" s="1319"/>
      <c r="BB77" s="1321" t="s">
        <v>582</v>
      </c>
      <c r="BC77" s="1321"/>
      <c r="BD77" s="1321"/>
      <c r="BE77" s="1321"/>
      <c r="BF77" s="1321"/>
      <c r="BG77" s="1321"/>
      <c r="BH77" s="1321"/>
      <c r="BI77" s="1321"/>
      <c r="BJ77" s="1321"/>
      <c r="BK77" s="1321"/>
      <c r="BL77" s="1321"/>
      <c r="BM77" s="1321"/>
      <c r="BN77" s="1321"/>
      <c r="BO77" s="1321"/>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ht="13.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1"/>
      <c r="BC78" s="1321"/>
      <c r="BD78" s="1321"/>
      <c r="BE78" s="1321"/>
      <c r="BF78" s="1321"/>
      <c r="BG78" s="1321"/>
      <c r="BH78" s="1321"/>
      <c r="BI78" s="1321"/>
      <c r="BJ78" s="1321"/>
      <c r="BK78" s="1321"/>
      <c r="BL78" s="1321"/>
      <c r="BM78" s="1321"/>
      <c r="BN78" s="1321"/>
      <c r="BO78" s="1321"/>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1" t="s">
        <v>581</v>
      </c>
      <c r="BC79" s="1321"/>
      <c r="BD79" s="1321"/>
      <c r="BE79" s="1321"/>
      <c r="BF79" s="1321"/>
      <c r="BG79" s="1321"/>
      <c r="BH79" s="1321"/>
      <c r="BI79" s="1321"/>
      <c r="BJ79" s="1321"/>
      <c r="BK79" s="1321"/>
      <c r="BL79" s="1321"/>
      <c r="BM79" s="1321"/>
      <c r="BN79" s="1321"/>
      <c r="BO79" s="1321"/>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ht="13.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1"/>
      <c r="BC80" s="1321"/>
      <c r="BD80" s="1321"/>
      <c r="BE80" s="1321"/>
      <c r="BF80" s="1321"/>
      <c r="BG80" s="1321"/>
      <c r="BH80" s="1321"/>
      <c r="BI80" s="1321"/>
      <c r="BJ80" s="1321"/>
      <c r="BK80" s="1321"/>
      <c r="BL80" s="1321"/>
      <c r="BM80" s="1321"/>
      <c r="BN80" s="1321"/>
      <c r="BO80" s="1321"/>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afniQ6ozQDtQtmv5KDoDSTVqtSSCs9A0cZws48kuTK1oTo8YGnzrnYM8SO491EOMS8u694PaeuWOQFDnjXBbQ==" saltValue="L/eoYwbFEcwi7r7RCWGGs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Fo4TkvLdPKzQWy+7y0c4jZ6fdT744uuPx0njEFROmFHW7QwYGiYGu44QROc2BGtuFmJi6GKN1unzJAwHzKhAQ==" saltValue="QKRBexR1KMGIUntiahfTf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K/AAOUjzilaZUZijzn+SAssho6X2OiUjB3MKshsnd1+It656kzwY/DYd/Zm21hSGNYUigyFzLpM3vJOK/0dYA==" saltValue="B2KacrJAnn7JWZJLMl7rR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540</v>
      </c>
      <c r="G2" s="156"/>
      <c r="H2" s="157"/>
    </row>
    <row r="3" spans="1:8">
      <c r="A3" s="153" t="s">
        <v>533</v>
      </c>
      <c r="B3" s="158"/>
      <c r="C3" s="159"/>
      <c r="D3" s="160">
        <v>30003</v>
      </c>
      <c r="E3" s="161"/>
      <c r="F3" s="162">
        <v>53292</v>
      </c>
      <c r="G3" s="163"/>
      <c r="H3" s="164"/>
    </row>
    <row r="4" spans="1:8">
      <c r="A4" s="165"/>
      <c r="B4" s="166"/>
      <c r="C4" s="167"/>
      <c r="D4" s="168">
        <v>22488</v>
      </c>
      <c r="E4" s="169"/>
      <c r="F4" s="170">
        <v>28900</v>
      </c>
      <c r="G4" s="171"/>
      <c r="H4" s="172"/>
    </row>
    <row r="5" spans="1:8">
      <c r="A5" s="153" t="s">
        <v>535</v>
      </c>
      <c r="B5" s="158"/>
      <c r="C5" s="159"/>
      <c r="D5" s="160">
        <v>19429</v>
      </c>
      <c r="E5" s="161"/>
      <c r="F5" s="162">
        <v>49919</v>
      </c>
      <c r="G5" s="163"/>
      <c r="H5" s="164"/>
    </row>
    <row r="6" spans="1:8">
      <c r="A6" s="165"/>
      <c r="B6" s="166"/>
      <c r="C6" s="167"/>
      <c r="D6" s="168">
        <v>13735</v>
      </c>
      <c r="E6" s="169"/>
      <c r="F6" s="170">
        <v>26398</v>
      </c>
      <c r="G6" s="171"/>
      <c r="H6" s="172"/>
    </row>
    <row r="7" spans="1:8">
      <c r="A7" s="153" t="s">
        <v>536</v>
      </c>
      <c r="B7" s="158"/>
      <c r="C7" s="159"/>
      <c r="D7" s="160">
        <v>15344</v>
      </c>
      <c r="E7" s="161"/>
      <c r="F7" s="162">
        <v>47738</v>
      </c>
      <c r="G7" s="163"/>
      <c r="H7" s="164"/>
    </row>
    <row r="8" spans="1:8">
      <c r="A8" s="165"/>
      <c r="B8" s="166"/>
      <c r="C8" s="167"/>
      <c r="D8" s="168">
        <v>13856</v>
      </c>
      <c r="E8" s="169"/>
      <c r="F8" s="170">
        <v>24937</v>
      </c>
      <c r="G8" s="171"/>
      <c r="H8" s="172"/>
    </row>
    <row r="9" spans="1:8">
      <c r="A9" s="153" t="s">
        <v>537</v>
      </c>
      <c r="B9" s="158"/>
      <c r="C9" s="159"/>
      <c r="D9" s="160">
        <v>9253</v>
      </c>
      <c r="E9" s="161"/>
      <c r="F9" s="162">
        <v>52191</v>
      </c>
      <c r="G9" s="163"/>
      <c r="H9" s="164"/>
    </row>
    <row r="10" spans="1:8">
      <c r="A10" s="165"/>
      <c r="B10" s="166"/>
      <c r="C10" s="167"/>
      <c r="D10" s="168">
        <v>8758</v>
      </c>
      <c r="E10" s="169"/>
      <c r="F10" s="170">
        <v>24843</v>
      </c>
      <c r="G10" s="171"/>
      <c r="H10" s="172"/>
    </row>
    <row r="11" spans="1:8">
      <c r="A11" s="153" t="s">
        <v>538</v>
      </c>
      <c r="B11" s="158"/>
      <c r="C11" s="159"/>
      <c r="D11" s="160">
        <v>17096</v>
      </c>
      <c r="E11" s="161"/>
      <c r="F11" s="162">
        <v>47387</v>
      </c>
      <c r="G11" s="163"/>
      <c r="H11" s="164"/>
    </row>
    <row r="12" spans="1:8">
      <c r="A12" s="165"/>
      <c r="B12" s="166"/>
      <c r="C12" s="173"/>
      <c r="D12" s="168">
        <v>13963</v>
      </c>
      <c r="E12" s="169"/>
      <c r="F12" s="170">
        <v>24928</v>
      </c>
      <c r="G12" s="171"/>
      <c r="H12" s="172"/>
    </row>
    <row r="13" spans="1:8">
      <c r="A13" s="153"/>
      <c r="B13" s="158"/>
      <c r="C13" s="174"/>
      <c r="D13" s="175">
        <v>18225</v>
      </c>
      <c r="E13" s="176"/>
      <c r="F13" s="177">
        <v>50105</v>
      </c>
      <c r="G13" s="178"/>
      <c r="H13" s="164"/>
    </row>
    <row r="14" spans="1:8">
      <c r="A14" s="165"/>
      <c r="B14" s="166"/>
      <c r="C14" s="167"/>
      <c r="D14" s="168">
        <v>14560</v>
      </c>
      <c r="E14" s="169"/>
      <c r="F14" s="170">
        <v>26001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7.02</v>
      </c>
      <c r="C19" s="179">
        <f>ROUND(VALUE(SUBSTITUTE(実質収支比率等に係る経年分析!G$48,"▲","-")),2)</f>
        <v>7.32</v>
      </c>
      <c r="D19" s="179">
        <f>ROUND(VALUE(SUBSTITUTE(実質収支比率等に係る経年分析!H$48,"▲","-")),2)</f>
        <v>4.84</v>
      </c>
      <c r="E19" s="179">
        <f>ROUND(VALUE(SUBSTITUTE(実質収支比率等に係る経年分析!I$48,"▲","-")),2)</f>
        <v>5.27</v>
      </c>
      <c r="F19" s="179">
        <f>ROUND(VALUE(SUBSTITUTE(実質収支比率等に係る経年分析!J$48,"▲","-")),2)</f>
        <v>7.39</v>
      </c>
    </row>
    <row r="20" spans="1:11">
      <c r="A20" s="179" t="s">
        <v>55</v>
      </c>
      <c r="B20" s="179">
        <f>ROUND(VALUE(SUBSTITUTE(実質収支比率等に係る経年分析!F$47,"▲","-")),2)</f>
        <v>4.29</v>
      </c>
      <c r="C20" s="179">
        <f>ROUND(VALUE(SUBSTITUTE(実質収支比率等に係る経年分析!G$47,"▲","-")),2)</f>
        <v>4.22</v>
      </c>
      <c r="D20" s="179">
        <f>ROUND(VALUE(SUBSTITUTE(実質収支比率等に係る経年分析!H$47,"▲","-")),2)</f>
        <v>5.26</v>
      </c>
      <c r="E20" s="179">
        <f>ROUND(VALUE(SUBSTITUTE(実質収支比率等に係る経年分析!I$47,"▲","-")),2)</f>
        <v>9</v>
      </c>
      <c r="F20" s="179">
        <f>ROUND(VALUE(SUBSTITUTE(実質収支比率等に係る経年分析!J$47,"▲","-")),2)</f>
        <v>10.66</v>
      </c>
    </row>
    <row r="21" spans="1:11">
      <c r="A21" s="179" t="s">
        <v>56</v>
      </c>
      <c r="B21" s="179">
        <f>IF(ISNUMBER(VALUE(SUBSTITUTE(実質収支比率等に係る経年分析!F$49,"▲","-"))),ROUND(VALUE(SUBSTITUTE(実質収支比率等に係る経年分析!F$49,"▲","-")),2),NA())</f>
        <v>-4.67</v>
      </c>
      <c r="C21" s="179">
        <f>IF(ISNUMBER(VALUE(SUBSTITUTE(実質収支比率等に係る経年分析!G$49,"▲","-"))),ROUND(VALUE(SUBSTITUTE(実質収支比率等に係る経年分析!G$49,"▲","-")),2),NA())</f>
        <v>0.54</v>
      </c>
      <c r="D21" s="179">
        <f>IF(ISNUMBER(VALUE(SUBSTITUTE(実質収支比率等に係る経年分析!H$49,"▲","-"))),ROUND(VALUE(SUBSTITUTE(実質収支比率等に係る経年分析!H$49,"▲","-")),2),NA())</f>
        <v>-1.25</v>
      </c>
      <c r="E21" s="179">
        <f>IF(ISNUMBER(VALUE(SUBSTITUTE(実質収支比率等に係る経年分析!I$49,"▲","-"))),ROUND(VALUE(SUBSTITUTE(実質収支比率等に係る経年分析!I$49,"▲","-")),2),NA())</f>
        <v>4.25</v>
      </c>
      <c r="F21" s="179">
        <f>IF(ISNUMBER(VALUE(SUBSTITUTE(実質収支比率等に係る経年分析!J$49,"▲","-"))),ROUND(VALUE(SUBSTITUTE(実質収支比率等に係る経年分析!J$49,"▲","-")),2),NA())</f>
        <v>4.05</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0.27</v>
      </c>
    </row>
    <row r="32" spans="1:11">
      <c r="A32" s="180" t="str">
        <f>IF(連結実質赤字比率に係る赤字・黒字の構成分析!C$38="",NA(),連結実質赤字比率に係る赤字・黒字の構成分析!C$38)</f>
        <v>中部特定土地区画整理事業特別会計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0.38</v>
      </c>
    </row>
    <row r="33" spans="1:16">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0.96</v>
      </c>
    </row>
    <row r="34" spans="1:16">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2.57</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6.77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21.25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21.88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871</v>
      </c>
      <c r="E42" s="181"/>
      <c r="F42" s="181"/>
      <c r="G42" s="181">
        <f>'実質公債費比率（分子）の構造'!L$52</f>
        <v>808</v>
      </c>
      <c r="H42" s="181"/>
      <c r="I42" s="181"/>
      <c r="J42" s="181">
        <f>'実質公債費比率（分子）の構造'!M$52</f>
        <v>807</v>
      </c>
      <c r="K42" s="181"/>
      <c r="L42" s="181"/>
      <c r="M42" s="181">
        <f>'実質公債費比率（分子）の構造'!N$52</f>
        <v>826</v>
      </c>
      <c r="N42" s="181"/>
      <c r="O42" s="181"/>
      <c r="P42" s="181">
        <f>'実質公債費比率（分子）の構造'!O$52</f>
        <v>841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37</v>
      </c>
      <c r="C44" s="181"/>
      <c r="D44" s="181"/>
      <c r="E44" s="181">
        <f>'実質公債費比率（分子）の構造'!L$50</f>
        <v>37</v>
      </c>
      <c r="F44" s="181"/>
      <c r="G44" s="181"/>
      <c r="H44" s="181">
        <f>'実質公債費比率（分子）の構造'!M$50</f>
        <v>25</v>
      </c>
      <c r="I44" s="181"/>
      <c r="J44" s="181"/>
      <c r="K44" s="181">
        <f>'実質公債費比率（分子）の構造'!N$50</f>
        <v>22</v>
      </c>
      <c r="L44" s="181"/>
      <c r="M44" s="181"/>
      <c r="N44" s="181">
        <f>'実質公債費比率（分子）の構造'!O$50</f>
        <v>26</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182</v>
      </c>
      <c r="C46" s="181"/>
      <c r="D46" s="181"/>
      <c r="E46" s="181">
        <f>'実質公債費比率（分子）の構造'!L$48</f>
        <v>218</v>
      </c>
      <c r="F46" s="181"/>
      <c r="G46" s="181"/>
      <c r="H46" s="181">
        <f>'実質公債費比率（分子）の構造'!M$48</f>
        <v>210</v>
      </c>
      <c r="I46" s="181"/>
      <c r="J46" s="181"/>
      <c r="K46" s="181">
        <f>'実質公債費比率（分子）の構造'!N$48</f>
        <v>227</v>
      </c>
      <c r="L46" s="181"/>
      <c r="M46" s="181"/>
      <c r="N46" s="181">
        <f>'実質公債費比率（分子）の構造'!O$48</f>
        <v>236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1325</v>
      </c>
      <c r="C49" s="181"/>
      <c r="D49" s="181"/>
      <c r="E49" s="181">
        <f>'実質公債費比率（分子）の構造'!L$45</f>
        <v>1268</v>
      </c>
      <c r="F49" s="181"/>
      <c r="G49" s="181"/>
      <c r="H49" s="181">
        <f>'実質公債費比率（分子）の構造'!M$45</f>
        <v>1236</v>
      </c>
      <c r="I49" s="181"/>
      <c r="J49" s="181"/>
      <c r="K49" s="181">
        <f>'実質公債費比率（分子）の構造'!N$45</f>
        <v>1091</v>
      </c>
      <c r="L49" s="181"/>
      <c r="M49" s="181"/>
      <c r="N49" s="181">
        <f>'実質公債費比率（分子）の構造'!O$45</f>
        <v>1093</v>
      </c>
      <c r="O49" s="181"/>
      <c r="P49" s="181"/>
    </row>
    <row r="50" spans="1:16">
      <c r="A50" s="181" t="s">
        <v>71</v>
      </c>
      <c r="B50" s="181" t="e">
        <f>NA()</f>
        <v>#N/A</v>
      </c>
      <c r="C50" s="181">
        <f>IF(ISNUMBER('実質公債費比率（分子）の構造'!K$53),'実質公債費比率（分子）の構造'!K$53,NA())</f>
        <v>673</v>
      </c>
      <c r="D50" s="181" t="e">
        <f>NA()</f>
        <v>#N/A</v>
      </c>
      <c r="E50" s="181" t="e">
        <f>NA()</f>
        <v>#N/A</v>
      </c>
      <c r="F50" s="181">
        <f>IF(ISNUMBER('実質公債費比率（分子）の構造'!L$53),'実質公債費比率（分子）の構造'!L$53,NA())</f>
        <v>715</v>
      </c>
      <c r="G50" s="181" t="e">
        <f>NA()</f>
        <v>#N/A</v>
      </c>
      <c r="H50" s="181" t="e">
        <f>NA()</f>
        <v>#N/A</v>
      </c>
      <c r="I50" s="181">
        <f>IF(ISNUMBER('実質公債費比率（分子）の構造'!M$53),'実質公債費比率（分子）の構造'!M$53,NA())</f>
        <v>664</v>
      </c>
      <c r="J50" s="181" t="e">
        <f>NA()</f>
        <v>#N/A</v>
      </c>
      <c r="K50" s="181" t="e">
        <f>NA()</f>
        <v>#N/A</v>
      </c>
      <c r="L50" s="181">
        <f>IF(ISNUMBER('実質公債費比率（分子）の構造'!N$53),'実質公債費比率（分子）の構造'!N$53,NA())</f>
        <v>514</v>
      </c>
      <c r="M50" s="181" t="e">
        <f>NA()</f>
        <v>#N/A</v>
      </c>
      <c r="N50" s="181" t="e">
        <f>NA()</f>
        <v>#N/A</v>
      </c>
      <c r="O50" s="181">
        <f>IF(ISNUMBER('実質公債費比率（分子）の構造'!O$53),'実質公債費比率（分子）の構造'!O$53,NA())</f>
        <v>514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10458</v>
      </c>
      <c r="E56" s="180"/>
      <c r="F56" s="180"/>
      <c r="G56" s="180">
        <f>'将来負担比率（分子）の構造'!J$52</f>
        <v>10447</v>
      </c>
      <c r="H56" s="180"/>
      <c r="I56" s="180"/>
      <c r="J56" s="180">
        <f>'将来負担比率（分子）の構造'!K$52</f>
        <v>10437</v>
      </c>
      <c r="K56" s="180"/>
      <c r="L56" s="180"/>
      <c r="M56" s="180">
        <f>'将来負担比率（分子）の構造'!L$52</f>
        <v>10334</v>
      </c>
      <c r="N56" s="180"/>
      <c r="O56" s="180"/>
      <c r="P56" s="180">
        <f>'将来負担比率（分子）の構造'!M$52</f>
        <v>10336</v>
      </c>
    </row>
    <row r="57" spans="1:16">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c r="A58" s="180" t="s">
        <v>41</v>
      </c>
      <c r="B58" s="180"/>
      <c r="C58" s="180"/>
      <c r="D58" s="180">
        <f>'将来負担比率（分子）の構造'!I$50</f>
        <v>777</v>
      </c>
      <c r="E58" s="180"/>
      <c r="F58" s="180"/>
      <c r="G58" s="180">
        <f>'将来負担比率（分子）の構造'!J$50</f>
        <v>606</v>
      </c>
      <c r="H58" s="180"/>
      <c r="I58" s="180"/>
      <c r="J58" s="180">
        <f>'将来負担比率（分子）の構造'!K$50</f>
        <v>702</v>
      </c>
      <c r="K58" s="180"/>
      <c r="L58" s="180"/>
      <c r="M58" s="180">
        <f>'将来負担比率（分子）の構造'!L$50</f>
        <v>1033</v>
      </c>
      <c r="N58" s="180"/>
      <c r="O58" s="180"/>
      <c r="P58" s="180">
        <f>'将来負担比率（分子）の構造'!M$50</f>
        <v>1516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616</v>
      </c>
      <c r="C62" s="180"/>
      <c r="D62" s="180"/>
      <c r="E62" s="180">
        <f>'将来負担比率（分子）の構造'!J$45</f>
        <v>647</v>
      </c>
      <c r="F62" s="180"/>
      <c r="G62" s="180"/>
      <c r="H62" s="180">
        <f>'将来負担比率（分子）の構造'!K$45</f>
        <v>503</v>
      </c>
      <c r="I62" s="180"/>
      <c r="J62" s="180"/>
      <c r="K62" s="180">
        <f>'将来負担比率（分子）の構造'!L$45</f>
        <v>539</v>
      </c>
      <c r="L62" s="180"/>
      <c r="M62" s="180"/>
      <c r="N62" s="180">
        <f>'将来負担比率（分子）の構造'!M$45</f>
        <v>446</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2871</v>
      </c>
      <c r="C64" s="180"/>
      <c r="D64" s="180"/>
      <c r="E64" s="180">
        <f>'将来負担比率（分子）の構造'!J$43</f>
        <v>2802</v>
      </c>
      <c r="F64" s="180"/>
      <c r="G64" s="180"/>
      <c r="H64" s="180">
        <f>'将来負担比率（分子）の構造'!K$43</f>
        <v>2752</v>
      </c>
      <c r="I64" s="180"/>
      <c r="J64" s="180"/>
      <c r="K64" s="180">
        <f>'将来負担比率（分子）の構造'!L$43</f>
        <v>2781</v>
      </c>
      <c r="L64" s="180"/>
      <c r="M64" s="180"/>
      <c r="N64" s="180">
        <f>'将来負担比率（分子）の構造'!M$43</f>
        <v>2647</v>
      </c>
      <c r="O64" s="180"/>
      <c r="P64" s="180"/>
    </row>
    <row r="65" spans="1:16">
      <c r="A65" s="180" t="s">
        <v>32</v>
      </c>
      <c r="B65" s="180">
        <f>'将来負担比率（分子）の構造'!I$42</f>
        <v>125</v>
      </c>
      <c r="C65" s="180"/>
      <c r="D65" s="180"/>
      <c r="E65" s="180">
        <f>'将来負担比率（分子）の構造'!J$42</f>
        <v>88</v>
      </c>
      <c r="F65" s="180"/>
      <c r="G65" s="180"/>
      <c r="H65" s="180">
        <f>'将来負担比率（分子）の構造'!K$42</f>
        <v>63</v>
      </c>
      <c r="I65" s="180"/>
      <c r="J65" s="180"/>
      <c r="K65" s="180">
        <f>'将来負担比率（分子）の構造'!L$42</f>
        <v>41</v>
      </c>
      <c r="L65" s="180"/>
      <c r="M65" s="180"/>
      <c r="N65" s="180" t="str">
        <f>'将来負担比率（分子）の構造'!M$42</f>
        <v>-</v>
      </c>
      <c r="O65" s="180"/>
      <c r="P65" s="180"/>
    </row>
    <row r="66" spans="1:16">
      <c r="A66" s="180" t="s">
        <v>31</v>
      </c>
      <c r="B66" s="180">
        <f>'将来負担比率（分子）の構造'!I$41</f>
        <v>12305</v>
      </c>
      <c r="C66" s="180"/>
      <c r="D66" s="180"/>
      <c r="E66" s="180">
        <f>'将来負担比率（分子）の構造'!J$41</f>
        <v>12020</v>
      </c>
      <c r="F66" s="180"/>
      <c r="G66" s="180"/>
      <c r="H66" s="180">
        <f>'将来負担比率（分子）の構造'!K$41</f>
        <v>11807</v>
      </c>
      <c r="I66" s="180"/>
      <c r="J66" s="180"/>
      <c r="K66" s="180">
        <f>'将来負担比率（分子）の構造'!L$41</f>
        <v>11591</v>
      </c>
      <c r="L66" s="180"/>
      <c r="M66" s="180"/>
      <c r="N66" s="180">
        <f>'将来負担比率（分子）の構造'!M$41</f>
        <v>11607</v>
      </c>
      <c r="O66" s="180"/>
      <c r="P66" s="180"/>
    </row>
    <row r="67" spans="1:16">
      <c r="A67" s="180" t="s">
        <v>75</v>
      </c>
      <c r="B67" s="180" t="e">
        <f>NA()</f>
        <v>#N/A</v>
      </c>
      <c r="C67" s="180">
        <f>IF(ISNUMBER('将来負担比率（分子）の構造'!I$53), IF('将来負担比率（分子）の構造'!I$53 &lt; 0, 0, '将来負担比率（分子）の構造'!I$53), NA())</f>
        <v>4682</v>
      </c>
      <c r="D67" s="180" t="e">
        <f>NA()</f>
        <v>#N/A</v>
      </c>
      <c r="E67" s="180" t="e">
        <f>NA()</f>
        <v>#N/A</v>
      </c>
      <c r="F67" s="180">
        <f>IF(ISNUMBER('将来負担比率（分子）の構造'!J$53), IF('将来負担比率（分子）の構造'!J$53 &lt; 0, 0, '将来負担比率（分子）の構造'!J$53), NA())</f>
        <v>4505</v>
      </c>
      <c r="G67" s="180" t="e">
        <f>NA()</f>
        <v>#N/A</v>
      </c>
      <c r="H67" s="180" t="e">
        <f>NA()</f>
        <v>#N/A</v>
      </c>
      <c r="I67" s="180">
        <f>IF(ISNUMBER('将来負担比率（分子）の構造'!K$53), IF('将来負担比率（分子）の構造'!K$53 &lt; 0, 0, '将来負担比率（分子）の構造'!K$53), NA())</f>
        <v>3987</v>
      </c>
      <c r="J67" s="180" t="e">
        <f>NA()</f>
        <v>#N/A</v>
      </c>
      <c r="K67" s="180" t="e">
        <f>NA()</f>
        <v>#N/A</v>
      </c>
      <c r="L67" s="180">
        <f>IF(ISNUMBER('将来負担比率（分子）の構造'!L$53), IF('将来負担比率（分子）の構造'!L$53 &lt; 0, 0, '将来負担比率（分子）の構造'!L$53), NA())</f>
        <v>3585</v>
      </c>
      <c r="M67" s="180" t="e">
        <f>NA()</f>
        <v>#N/A</v>
      </c>
      <c r="N67" s="180" t="e">
        <f>NA()</f>
        <v>#N/A</v>
      </c>
      <c r="O67" s="180">
        <f>IF(ISNUMBER('将来負担比率（分子）の構造'!M$53), IF('将来負担比率（分子）の構造'!M$53 &lt; 0, 0, '将来負担比率（分子）の構造'!M$53), NA())</f>
        <v>2848</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410</v>
      </c>
      <c r="C72" s="184">
        <f>基金残高に係る経年分析!G55</f>
        <v>707</v>
      </c>
      <c r="D72" s="184">
        <f>基金残高に係る経年分析!H55</f>
        <v>853</v>
      </c>
    </row>
    <row r="73" spans="1:16">
      <c r="A73" s="183" t="s">
        <v>78</v>
      </c>
      <c r="B73" s="184">
        <f>基金残高に係る経年分析!F56</f>
        <v>78</v>
      </c>
      <c r="C73" s="184">
        <f>基金残高に係る経年分析!G56</f>
        <v>78</v>
      </c>
      <c r="D73" s="184">
        <f>基金残高に係る経年分析!H56</f>
        <v>1</v>
      </c>
    </row>
    <row r="74" spans="1:16">
      <c r="A74" s="183" t="s">
        <v>79</v>
      </c>
      <c r="B74" s="184">
        <f>基金残高に係る経年分析!F57</f>
        <v>95</v>
      </c>
      <c r="C74" s="184">
        <f>基金残高に係る経年分析!G57</f>
        <v>116</v>
      </c>
      <c r="D74" s="184">
        <f>基金残高に係る経年分析!H57</f>
        <v>314</v>
      </c>
    </row>
  </sheetData>
  <sheetProtection algorithmName="SHA-512" hashValue="TsnUgUVxitkazpg0zbqcLxd2w7gjQ8oU9bVTkXiL5u7DwlCnUlRr3mmjNcUki62pPwsmzdM4ZS9JLyt/zeRn1w==" saltValue="XxXE7WnEHKB/aJsIkj4e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5789850</v>
      </c>
      <c r="S5" s="669"/>
      <c r="T5" s="669"/>
      <c r="U5" s="669"/>
      <c r="V5" s="669"/>
      <c r="W5" s="669"/>
      <c r="X5" s="669"/>
      <c r="Y5" s="670"/>
      <c r="Z5" s="671">
        <v>48.3</v>
      </c>
      <c r="AA5" s="671"/>
      <c r="AB5" s="671"/>
      <c r="AC5" s="671"/>
      <c r="AD5" s="672">
        <v>5789850</v>
      </c>
      <c r="AE5" s="672"/>
      <c r="AF5" s="672"/>
      <c r="AG5" s="672"/>
      <c r="AH5" s="672"/>
      <c r="AI5" s="672"/>
      <c r="AJ5" s="672"/>
      <c r="AK5" s="672"/>
      <c r="AL5" s="673">
        <v>76.2</v>
      </c>
      <c r="AM5" s="674"/>
      <c r="AN5" s="674"/>
      <c r="AO5" s="675"/>
      <c r="AP5" s="665" t="s">
        <v>223</v>
      </c>
      <c r="AQ5" s="666"/>
      <c r="AR5" s="666"/>
      <c r="AS5" s="666"/>
      <c r="AT5" s="666"/>
      <c r="AU5" s="666"/>
      <c r="AV5" s="666"/>
      <c r="AW5" s="666"/>
      <c r="AX5" s="666"/>
      <c r="AY5" s="666"/>
      <c r="AZ5" s="666"/>
      <c r="BA5" s="666"/>
      <c r="BB5" s="666"/>
      <c r="BC5" s="666"/>
      <c r="BD5" s="666"/>
      <c r="BE5" s="666"/>
      <c r="BF5" s="667"/>
      <c r="BG5" s="679">
        <v>5789850</v>
      </c>
      <c r="BH5" s="680"/>
      <c r="BI5" s="680"/>
      <c r="BJ5" s="680"/>
      <c r="BK5" s="680"/>
      <c r="BL5" s="680"/>
      <c r="BM5" s="680"/>
      <c r="BN5" s="681"/>
      <c r="BO5" s="682">
        <v>100</v>
      </c>
      <c r="BP5" s="682"/>
      <c r="BQ5" s="682"/>
      <c r="BR5" s="682"/>
      <c r="BS5" s="683">
        <v>58780</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105940</v>
      </c>
      <c r="S6" s="680"/>
      <c r="T6" s="680"/>
      <c r="U6" s="680"/>
      <c r="V6" s="680"/>
      <c r="W6" s="680"/>
      <c r="X6" s="680"/>
      <c r="Y6" s="681"/>
      <c r="Z6" s="682">
        <v>0.9</v>
      </c>
      <c r="AA6" s="682"/>
      <c r="AB6" s="682"/>
      <c r="AC6" s="682"/>
      <c r="AD6" s="683">
        <v>105940</v>
      </c>
      <c r="AE6" s="683"/>
      <c r="AF6" s="683"/>
      <c r="AG6" s="683"/>
      <c r="AH6" s="683"/>
      <c r="AI6" s="683"/>
      <c r="AJ6" s="683"/>
      <c r="AK6" s="683"/>
      <c r="AL6" s="684">
        <v>1.4</v>
      </c>
      <c r="AM6" s="685"/>
      <c r="AN6" s="685"/>
      <c r="AO6" s="686"/>
      <c r="AP6" s="676" t="s">
        <v>228</v>
      </c>
      <c r="AQ6" s="677"/>
      <c r="AR6" s="677"/>
      <c r="AS6" s="677"/>
      <c r="AT6" s="677"/>
      <c r="AU6" s="677"/>
      <c r="AV6" s="677"/>
      <c r="AW6" s="677"/>
      <c r="AX6" s="677"/>
      <c r="AY6" s="677"/>
      <c r="AZ6" s="677"/>
      <c r="BA6" s="677"/>
      <c r="BB6" s="677"/>
      <c r="BC6" s="677"/>
      <c r="BD6" s="677"/>
      <c r="BE6" s="677"/>
      <c r="BF6" s="678"/>
      <c r="BG6" s="679">
        <v>5789850</v>
      </c>
      <c r="BH6" s="680"/>
      <c r="BI6" s="680"/>
      <c r="BJ6" s="680"/>
      <c r="BK6" s="680"/>
      <c r="BL6" s="680"/>
      <c r="BM6" s="680"/>
      <c r="BN6" s="681"/>
      <c r="BO6" s="682">
        <v>100</v>
      </c>
      <c r="BP6" s="682"/>
      <c r="BQ6" s="682"/>
      <c r="BR6" s="682"/>
      <c r="BS6" s="683">
        <v>58780</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123417</v>
      </c>
      <c r="CS6" s="680"/>
      <c r="CT6" s="680"/>
      <c r="CU6" s="680"/>
      <c r="CV6" s="680"/>
      <c r="CW6" s="680"/>
      <c r="CX6" s="680"/>
      <c r="CY6" s="681"/>
      <c r="CZ6" s="673">
        <v>1.1000000000000001</v>
      </c>
      <c r="DA6" s="674"/>
      <c r="DB6" s="674"/>
      <c r="DC6" s="693"/>
      <c r="DD6" s="688" t="s">
        <v>230</v>
      </c>
      <c r="DE6" s="680"/>
      <c r="DF6" s="680"/>
      <c r="DG6" s="680"/>
      <c r="DH6" s="680"/>
      <c r="DI6" s="680"/>
      <c r="DJ6" s="680"/>
      <c r="DK6" s="680"/>
      <c r="DL6" s="680"/>
      <c r="DM6" s="680"/>
      <c r="DN6" s="680"/>
      <c r="DO6" s="680"/>
      <c r="DP6" s="681"/>
      <c r="DQ6" s="688">
        <v>123417</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8696</v>
      </c>
      <c r="S7" s="680"/>
      <c r="T7" s="680"/>
      <c r="U7" s="680"/>
      <c r="V7" s="680"/>
      <c r="W7" s="680"/>
      <c r="X7" s="680"/>
      <c r="Y7" s="681"/>
      <c r="Z7" s="682">
        <v>0.1</v>
      </c>
      <c r="AA7" s="682"/>
      <c r="AB7" s="682"/>
      <c r="AC7" s="682"/>
      <c r="AD7" s="683">
        <v>8696</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2968017</v>
      </c>
      <c r="BH7" s="680"/>
      <c r="BI7" s="680"/>
      <c r="BJ7" s="680"/>
      <c r="BK7" s="680"/>
      <c r="BL7" s="680"/>
      <c r="BM7" s="680"/>
      <c r="BN7" s="681"/>
      <c r="BO7" s="682">
        <v>51.3</v>
      </c>
      <c r="BP7" s="682"/>
      <c r="BQ7" s="682"/>
      <c r="BR7" s="682"/>
      <c r="BS7" s="683">
        <v>58780</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1952627</v>
      </c>
      <c r="CS7" s="680"/>
      <c r="CT7" s="680"/>
      <c r="CU7" s="680"/>
      <c r="CV7" s="680"/>
      <c r="CW7" s="680"/>
      <c r="CX7" s="680"/>
      <c r="CY7" s="681"/>
      <c r="CZ7" s="682">
        <v>17.2</v>
      </c>
      <c r="DA7" s="682"/>
      <c r="DB7" s="682"/>
      <c r="DC7" s="682"/>
      <c r="DD7" s="688">
        <v>244988</v>
      </c>
      <c r="DE7" s="680"/>
      <c r="DF7" s="680"/>
      <c r="DG7" s="680"/>
      <c r="DH7" s="680"/>
      <c r="DI7" s="680"/>
      <c r="DJ7" s="680"/>
      <c r="DK7" s="680"/>
      <c r="DL7" s="680"/>
      <c r="DM7" s="680"/>
      <c r="DN7" s="680"/>
      <c r="DO7" s="680"/>
      <c r="DP7" s="681"/>
      <c r="DQ7" s="688">
        <v>1637842</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24195</v>
      </c>
      <c r="S8" s="680"/>
      <c r="T8" s="680"/>
      <c r="U8" s="680"/>
      <c r="V8" s="680"/>
      <c r="W8" s="680"/>
      <c r="X8" s="680"/>
      <c r="Y8" s="681"/>
      <c r="Z8" s="682">
        <v>0.2</v>
      </c>
      <c r="AA8" s="682"/>
      <c r="AB8" s="682"/>
      <c r="AC8" s="682"/>
      <c r="AD8" s="683">
        <v>24195</v>
      </c>
      <c r="AE8" s="683"/>
      <c r="AF8" s="683"/>
      <c r="AG8" s="683"/>
      <c r="AH8" s="683"/>
      <c r="AI8" s="683"/>
      <c r="AJ8" s="683"/>
      <c r="AK8" s="683"/>
      <c r="AL8" s="684">
        <v>0.3</v>
      </c>
      <c r="AM8" s="685"/>
      <c r="AN8" s="685"/>
      <c r="AO8" s="686"/>
      <c r="AP8" s="676" t="s">
        <v>235</v>
      </c>
      <c r="AQ8" s="677"/>
      <c r="AR8" s="677"/>
      <c r="AS8" s="677"/>
      <c r="AT8" s="677"/>
      <c r="AU8" s="677"/>
      <c r="AV8" s="677"/>
      <c r="AW8" s="677"/>
      <c r="AX8" s="677"/>
      <c r="AY8" s="677"/>
      <c r="AZ8" s="677"/>
      <c r="BA8" s="677"/>
      <c r="BB8" s="677"/>
      <c r="BC8" s="677"/>
      <c r="BD8" s="677"/>
      <c r="BE8" s="677"/>
      <c r="BF8" s="678"/>
      <c r="BG8" s="679">
        <v>78887</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4386596</v>
      </c>
      <c r="CS8" s="680"/>
      <c r="CT8" s="680"/>
      <c r="CU8" s="680"/>
      <c r="CV8" s="680"/>
      <c r="CW8" s="680"/>
      <c r="CX8" s="680"/>
      <c r="CY8" s="681"/>
      <c r="CZ8" s="682">
        <v>38.6</v>
      </c>
      <c r="DA8" s="682"/>
      <c r="DB8" s="682"/>
      <c r="DC8" s="682"/>
      <c r="DD8" s="688">
        <v>1167</v>
      </c>
      <c r="DE8" s="680"/>
      <c r="DF8" s="680"/>
      <c r="DG8" s="680"/>
      <c r="DH8" s="680"/>
      <c r="DI8" s="680"/>
      <c r="DJ8" s="680"/>
      <c r="DK8" s="680"/>
      <c r="DL8" s="680"/>
      <c r="DM8" s="680"/>
      <c r="DN8" s="680"/>
      <c r="DO8" s="680"/>
      <c r="DP8" s="681"/>
      <c r="DQ8" s="688">
        <v>2204609</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22289</v>
      </c>
      <c r="S9" s="680"/>
      <c r="T9" s="680"/>
      <c r="U9" s="680"/>
      <c r="V9" s="680"/>
      <c r="W9" s="680"/>
      <c r="X9" s="680"/>
      <c r="Y9" s="681"/>
      <c r="Z9" s="682">
        <v>0.2</v>
      </c>
      <c r="AA9" s="682"/>
      <c r="AB9" s="682"/>
      <c r="AC9" s="682"/>
      <c r="AD9" s="683">
        <v>22289</v>
      </c>
      <c r="AE9" s="683"/>
      <c r="AF9" s="683"/>
      <c r="AG9" s="683"/>
      <c r="AH9" s="683"/>
      <c r="AI9" s="683"/>
      <c r="AJ9" s="683"/>
      <c r="AK9" s="683"/>
      <c r="AL9" s="684">
        <v>0.3</v>
      </c>
      <c r="AM9" s="685"/>
      <c r="AN9" s="685"/>
      <c r="AO9" s="686"/>
      <c r="AP9" s="676" t="s">
        <v>238</v>
      </c>
      <c r="AQ9" s="677"/>
      <c r="AR9" s="677"/>
      <c r="AS9" s="677"/>
      <c r="AT9" s="677"/>
      <c r="AU9" s="677"/>
      <c r="AV9" s="677"/>
      <c r="AW9" s="677"/>
      <c r="AX9" s="677"/>
      <c r="AY9" s="677"/>
      <c r="AZ9" s="677"/>
      <c r="BA9" s="677"/>
      <c r="BB9" s="677"/>
      <c r="BC9" s="677"/>
      <c r="BD9" s="677"/>
      <c r="BE9" s="677"/>
      <c r="BF9" s="678"/>
      <c r="BG9" s="679">
        <v>2449818</v>
      </c>
      <c r="BH9" s="680"/>
      <c r="BI9" s="680"/>
      <c r="BJ9" s="680"/>
      <c r="BK9" s="680"/>
      <c r="BL9" s="680"/>
      <c r="BM9" s="680"/>
      <c r="BN9" s="681"/>
      <c r="BO9" s="682">
        <v>42.3</v>
      </c>
      <c r="BP9" s="682"/>
      <c r="BQ9" s="682"/>
      <c r="BR9" s="682"/>
      <c r="BS9" s="688" t="s">
        <v>230</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1010831</v>
      </c>
      <c r="CS9" s="680"/>
      <c r="CT9" s="680"/>
      <c r="CU9" s="680"/>
      <c r="CV9" s="680"/>
      <c r="CW9" s="680"/>
      <c r="CX9" s="680"/>
      <c r="CY9" s="681"/>
      <c r="CZ9" s="682">
        <v>8.9</v>
      </c>
      <c r="DA9" s="682"/>
      <c r="DB9" s="682"/>
      <c r="DC9" s="682"/>
      <c r="DD9" s="688">
        <v>29075</v>
      </c>
      <c r="DE9" s="680"/>
      <c r="DF9" s="680"/>
      <c r="DG9" s="680"/>
      <c r="DH9" s="680"/>
      <c r="DI9" s="680"/>
      <c r="DJ9" s="680"/>
      <c r="DK9" s="680"/>
      <c r="DL9" s="680"/>
      <c r="DM9" s="680"/>
      <c r="DN9" s="680"/>
      <c r="DO9" s="680"/>
      <c r="DP9" s="681"/>
      <c r="DQ9" s="688">
        <v>915315</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129</v>
      </c>
      <c r="S10" s="680"/>
      <c r="T10" s="680"/>
      <c r="U10" s="680"/>
      <c r="V10" s="680"/>
      <c r="W10" s="680"/>
      <c r="X10" s="680"/>
      <c r="Y10" s="681"/>
      <c r="Z10" s="682" t="s">
        <v>181</v>
      </c>
      <c r="AA10" s="682"/>
      <c r="AB10" s="682"/>
      <c r="AC10" s="682"/>
      <c r="AD10" s="683" t="s">
        <v>129</v>
      </c>
      <c r="AE10" s="683"/>
      <c r="AF10" s="683"/>
      <c r="AG10" s="683"/>
      <c r="AH10" s="683"/>
      <c r="AI10" s="683"/>
      <c r="AJ10" s="683"/>
      <c r="AK10" s="683"/>
      <c r="AL10" s="684" t="s">
        <v>230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108682</v>
      </c>
      <c r="BH10" s="680"/>
      <c r="BI10" s="680"/>
      <c r="BJ10" s="680"/>
      <c r="BK10" s="680"/>
      <c r="BL10" s="680"/>
      <c r="BM10" s="680"/>
      <c r="BN10" s="681"/>
      <c r="BO10" s="682">
        <v>1.9</v>
      </c>
      <c r="BP10" s="682"/>
      <c r="BQ10" s="682"/>
      <c r="BR10" s="682"/>
      <c r="BS10" s="688" t="s">
        <v>129</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10607</v>
      </c>
      <c r="CS10" s="680"/>
      <c r="CT10" s="680"/>
      <c r="CU10" s="680"/>
      <c r="CV10" s="680"/>
      <c r="CW10" s="680"/>
      <c r="CX10" s="680"/>
      <c r="CY10" s="681"/>
      <c r="CZ10" s="682">
        <v>0.1</v>
      </c>
      <c r="DA10" s="682"/>
      <c r="DB10" s="682"/>
      <c r="DC10" s="682"/>
      <c r="DD10" s="688" t="s">
        <v>181</v>
      </c>
      <c r="DE10" s="680"/>
      <c r="DF10" s="680"/>
      <c r="DG10" s="680"/>
      <c r="DH10" s="680"/>
      <c r="DI10" s="680"/>
      <c r="DJ10" s="680"/>
      <c r="DK10" s="680"/>
      <c r="DL10" s="680"/>
      <c r="DM10" s="680"/>
      <c r="DN10" s="680"/>
      <c r="DO10" s="680"/>
      <c r="DP10" s="681"/>
      <c r="DQ10" s="688">
        <v>8207</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129</v>
      </c>
      <c r="AE11" s="683"/>
      <c r="AF11" s="683"/>
      <c r="AG11" s="683"/>
      <c r="AH11" s="683"/>
      <c r="AI11" s="683"/>
      <c r="AJ11" s="683"/>
      <c r="AK11" s="683"/>
      <c r="AL11" s="684" t="s">
        <v>230</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330630</v>
      </c>
      <c r="BH11" s="680"/>
      <c r="BI11" s="680"/>
      <c r="BJ11" s="680"/>
      <c r="BK11" s="680"/>
      <c r="BL11" s="680"/>
      <c r="BM11" s="680"/>
      <c r="BN11" s="681"/>
      <c r="BO11" s="682">
        <v>5.7</v>
      </c>
      <c r="BP11" s="682"/>
      <c r="BQ11" s="682"/>
      <c r="BR11" s="682"/>
      <c r="BS11" s="688">
        <v>58780</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112409</v>
      </c>
      <c r="CS11" s="680"/>
      <c r="CT11" s="680"/>
      <c r="CU11" s="680"/>
      <c r="CV11" s="680"/>
      <c r="CW11" s="680"/>
      <c r="CX11" s="680"/>
      <c r="CY11" s="681"/>
      <c r="CZ11" s="682">
        <v>1</v>
      </c>
      <c r="DA11" s="682"/>
      <c r="DB11" s="682"/>
      <c r="DC11" s="682"/>
      <c r="DD11" s="688">
        <v>45108</v>
      </c>
      <c r="DE11" s="680"/>
      <c r="DF11" s="680"/>
      <c r="DG11" s="680"/>
      <c r="DH11" s="680"/>
      <c r="DI11" s="680"/>
      <c r="DJ11" s="680"/>
      <c r="DK11" s="680"/>
      <c r="DL11" s="680"/>
      <c r="DM11" s="680"/>
      <c r="DN11" s="680"/>
      <c r="DO11" s="680"/>
      <c r="DP11" s="681"/>
      <c r="DQ11" s="688">
        <v>67041</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776000</v>
      </c>
      <c r="S12" s="680"/>
      <c r="T12" s="680"/>
      <c r="U12" s="680"/>
      <c r="V12" s="680"/>
      <c r="W12" s="680"/>
      <c r="X12" s="680"/>
      <c r="Y12" s="681"/>
      <c r="Z12" s="682">
        <v>6.5</v>
      </c>
      <c r="AA12" s="682"/>
      <c r="AB12" s="682"/>
      <c r="AC12" s="682"/>
      <c r="AD12" s="683">
        <v>776000</v>
      </c>
      <c r="AE12" s="683"/>
      <c r="AF12" s="683"/>
      <c r="AG12" s="683"/>
      <c r="AH12" s="683"/>
      <c r="AI12" s="683"/>
      <c r="AJ12" s="683"/>
      <c r="AK12" s="683"/>
      <c r="AL12" s="684">
        <v>10.199999999999999</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2480211</v>
      </c>
      <c r="BH12" s="680"/>
      <c r="BI12" s="680"/>
      <c r="BJ12" s="680"/>
      <c r="BK12" s="680"/>
      <c r="BL12" s="680"/>
      <c r="BM12" s="680"/>
      <c r="BN12" s="681"/>
      <c r="BO12" s="682">
        <v>42.8</v>
      </c>
      <c r="BP12" s="682"/>
      <c r="BQ12" s="682"/>
      <c r="BR12" s="682"/>
      <c r="BS12" s="688" t="s">
        <v>181</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91105</v>
      </c>
      <c r="CS12" s="680"/>
      <c r="CT12" s="680"/>
      <c r="CU12" s="680"/>
      <c r="CV12" s="680"/>
      <c r="CW12" s="680"/>
      <c r="CX12" s="680"/>
      <c r="CY12" s="681"/>
      <c r="CZ12" s="682">
        <v>0.8</v>
      </c>
      <c r="DA12" s="682"/>
      <c r="DB12" s="682"/>
      <c r="DC12" s="682"/>
      <c r="DD12" s="688">
        <v>418</v>
      </c>
      <c r="DE12" s="680"/>
      <c r="DF12" s="680"/>
      <c r="DG12" s="680"/>
      <c r="DH12" s="680"/>
      <c r="DI12" s="680"/>
      <c r="DJ12" s="680"/>
      <c r="DK12" s="680"/>
      <c r="DL12" s="680"/>
      <c r="DM12" s="680"/>
      <c r="DN12" s="680"/>
      <c r="DO12" s="680"/>
      <c r="DP12" s="681"/>
      <c r="DQ12" s="688">
        <v>76509</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230</v>
      </c>
      <c r="AA13" s="682"/>
      <c r="AB13" s="682"/>
      <c r="AC13" s="682"/>
      <c r="AD13" s="683" t="s">
        <v>230</v>
      </c>
      <c r="AE13" s="683"/>
      <c r="AF13" s="683"/>
      <c r="AG13" s="683"/>
      <c r="AH13" s="683"/>
      <c r="AI13" s="683"/>
      <c r="AJ13" s="683"/>
      <c r="AK13" s="683"/>
      <c r="AL13" s="684" t="s">
        <v>250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2469636</v>
      </c>
      <c r="BH13" s="680"/>
      <c r="BI13" s="680"/>
      <c r="BJ13" s="680"/>
      <c r="BK13" s="680"/>
      <c r="BL13" s="680"/>
      <c r="BM13" s="680"/>
      <c r="BN13" s="681"/>
      <c r="BO13" s="682">
        <v>42.7</v>
      </c>
      <c r="BP13" s="682"/>
      <c r="BQ13" s="682"/>
      <c r="BR13" s="682"/>
      <c r="BS13" s="688" t="s">
        <v>250</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859470</v>
      </c>
      <c r="CS13" s="680"/>
      <c r="CT13" s="680"/>
      <c r="CU13" s="680"/>
      <c r="CV13" s="680"/>
      <c r="CW13" s="680"/>
      <c r="CX13" s="680"/>
      <c r="CY13" s="681"/>
      <c r="CZ13" s="682">
        <v>7.6</v>
      </c>
      <c r="DA13" s="682"/>
      <c r="DB13" s="682"/>
      <c r="DC13" s="682"/>
      <c r="DD13" s="688">
        <v>258559</v>
      </c>
      <c r="DE13" s="680"/>
      <c r="DF13" s="680"/>
      <c r="DG13" s="680"/>
      <c r="DH13" s="680"/>
      <c r="DI13" s="680"/>
      <c r="DJ13" s="680"/>
      <c r="DK13" s="680"/>
      <c r="DL13" s="680"/>
      <c r="DM13" s="680"/>
      <c r="DN13" s="680"/>
      <c r="DO13" s="680"/>
      <c r="DP13" s="681"/>
      <c r="DQ13" s="688">
        <v>679413</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230</v>
      </c>
      <c r="S14" s="680"/>
      <c r="T14" s="680"/>
      <c r="U14" s="680"/>
      <c r="V14" s="680"/>
      <c r="W14" s="680"/>
      <c r="X14" s="680"/>
      <c r="Y14" s="681"/>
      <c r="Z14" s="682" t="s">
        <v>129</v>
      </c>
      <c r="AA14" s="682"/>
      <c r="AB14" s="682"/>
      <c r="AC14" s="682"/>
      <c r="AD14" s="683" t="s">
        <v>230</v>
      </c>
      <c r="AE14" s="683"/>
      <c r="AF14" s="683"/>
      <c r="AG14" s="683"/>
      <c r="AH14" s="683"/>
      <c r="AI14" s="683"/>
      <c r="AJ14" s="683"/>
      <c r="AK14" s="683"/>
      <c r="AL14" s="684" t="s">
        <v>230</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85165</v>
      </c>
      <c r="BH14" s="680"/>
      <c r="BI14" s="680"/>
      <c r="BJ14" s="680"/>
      <c r="BK14" s="680"/>
      <c r="BL14" s="680"/>
      <c r="BM14" s="680"/>
      <c r="BN14" s="681"/>
      <c r="BO14" s="682">
        <v>1.5</v>
      </c>
      <c r="BP14" s="682"/>
      <c r="BQ14" s="682"/>
      <c r="BR14" s="682"/>
      <c r="BS14" s="688" t="s">
        <v>129</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566467</v>
      </c>
      <c r="CS14" s="680"/>
      <c r="CT14" s="680"/>
      <c r="CU14" s="680"/>
      <c r="CV14" s="680"/>
      <c r="CW14" s="680"/>
      <c r="CX14" s="680"/>
      <c r="CY14" s="681"/>
      <c r="CZ14" s="682">
        <v>5</v>
      </c>
      <c r="DA14" s="682"/>
      <c r="DB14" s="682"/>
      <c r="DC14" s="682"/>
      <c r="DD14" s="688">
        <v>30790</v>
      </c>
      <c r="DE14" s="680"/>
      <c r="DF14" s="680"/>
      <c r="DG14" s="680"/>
      <c r="DH14" s="680"/>
      <c r="DI14" s="680"/>
      <c r="DJ14" s="680"/>
      <c r="DK14" s="680"/>
      <c r="DL14" s="680"/>
      <c r="DM14" s="680"/>
      <c r="DN14" s="680"/>
      <c r="DO14" s="680"/>
      <c r="DP14" s="681"/>
      <c r="DQ14" s="688">
        <v>540555</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45302</v>
      </c>
      <c r="S15" s="680"/>
      <c r="T15" s="680"/>
      <c r="U15" s="680"/>
      <c r="V15" s="680"/>
      <c r="W15" s="680"/>
      <c r="X15" s="680"/>
      <c r="Y15" s="681"/>
      <c r="Z15" s="682">
        <v>0.4</v>
      </c>
      <c r="AA15" s="682"/>
      <c r="AB15" s="682"/>
      <c r="AC15" s="682"/>
      <c r="AD15" s="683">
        <v>45302</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256457</v>
      </c>
      <c r="BH15" s="680"/>
      <c r="BI15" s="680"/>
      <c r="BJ15" s="680"/>
      <c r="BK15" s="680"/>
      <c r="BL15" s="680"/>
      <c r="BM15" s="680"/>
      <c r="BN15" s="681"/>
      <c r="BO15" s="682">
        <v>4.4000000000000004</v>
      </c>
      <c r="BP15" s="682"/>
      <c r="BQ15" s="682"/>
      <c r="BR15" s="682"/>
      <c r="BS15" s="688" t="s">
        <v>230</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1152080</v>
      </c>
      <c r="CS15" s="680"/>
      <c r="CT15" s="680"/>
      <c r="CU15" s="680"/>
      <c r="CV15" s="680"/>
      <c r="CW15" s="680"/>
      <c r="CX15" s="680"/>
      <c r="CY15" s="681"/>
      <c r="CZ15" s="682">
        <v>10.1</v>
      </c>
      <c r="DA15" s="682"/>
      <c r="DB15" s="682"/>
      <c r="DC15" s="682"/>
      <c r="DD15" s="688">
        <v>155603</v>
      </c>
      <c r="DE15" s="680"/>
      <c r="DF15" s="680"/>
      <c r="DG15" s="680"/>
      <c r="DH15" s="680"/>
      <c r="DI15" s="680"/>
      <c r="DJ15" s="680"/>
      <c r="DK15" s="680"/>
      <c r="DL15" s="680"/>
      <c r="DM15" s="680"/>
      <c r="DN15" s="680"/>
      <c r="DO15" s="680"/>
      <c r="DP15" s="681"/>
      <c r="DQ15" s="688">
        <v>964283</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181</v>
      </c>
      <c r="S16" s="680"/>
      <c r="T16" s="680"/>
      <c r="U16" s="680"/>
      <c r="V16" s="680"/>
      <c r="W16" s="680"/>
      <c r="X16" s="680"/>
      <c r="Y16" s="681"/>
      <c r="Z16" s="682" t="s">
        <v>250</v>
      </c>
      <c r="AA16" s="682"/>
      <c r="AB16" s="682"/>
      <c r="AC16" s="682"/>
      <c r="AD16" s="683" t="s">
        <v>230</v>
      </c>
      <c r="AE16" s="683"/>
      <c r="AF16" s="683"/>
      <c r="AG16" s="683"/>
      <c r="AH16" s="683"/>
      <c r="AI16" s="683"/>
      <c r="AJ16" s="683"/>
      <c r="AK16" s="683"/>
      <c r="AL16" s="684" t="s">
        <v>129</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250</v>
      </c>
      <c r="BP16" s="682"/>
      <c r="BQ16" s="682"/>
      <c r="BR16" s="682"/>
      <c r="BS16" s="688" t="s">
        <v>129</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230</v>
      </c>
      <c r="DA16" s="682"/>
      <c r="DB16" s="682"/>
      <c r="DC16" s="682"/>
      <c r="DD16" s="688" t="s">
        <v>230</v>
      </c>
      <c r="DE16" s="680"/>
      <c r="DF16" s="680"/>
      <c r="DG16" s="680"/>
      <c r="DH16" s="680"/>
      <c r="DI16" s="680"/>
      <c r="DJ16" s="680"/>
      <c r="DK16" s="680"/>
      <c r="DL16" s="680"/>
      <c r="DM16" s="680"/>
      <c r="DN16" s="680"/>
      <c r="DO16" s="680"/>
      <c r="DP16" s="681"/>
      <c r="DQ16" s="688" t="s">
        <v>181</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48752</v>
      </c>
      <c r="S17" s="680"/>
      <c r="T17" s="680"/>
      <c r="U17" s="680"/>
      <c r="V17" s="680"/>
      <c r="W17" s="680"/>
      <c r="X17" s="680"/>
      <c r="Y17" s="681"/>
      <c r="Z17" s="682">
        <v>0.4</v>
      </c>
      <c r="AA17" s="682"/>
      <c r="AB17" s="682"/>
      <c r="AC17" s="682"/>
      <c r="AD17" s="683">
        <v>48752</v>
      </c>
      <c r="AE17" s="683"/>
      <c r="AF17" s="683"/>
      <c r="AG17" s="683"/>
      <c r="AH17" s="683"/>
      <c r="AI17" s="683"/>
      <c r="AJ17" s="683"/>
      <c r="AK17" s="683"/>
      <c r="AL17" s="684">
        <v>0.6</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682" t="s">
        <v>129</v>
      </c>
      <c r="BP17" s="682"/>
      <c r="BQ17" s="682"/>
      <c r="BR17" s="682"/>
      <c r="BS17" s="688" t="s">
        <v>129</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1093398</v>
      </c>
      <c r="CS17" s="680"/>
      <c r="CT17" s="680"/>
      <c r="CU17" s="680"/>
      <c r="CV17" s="680"/>
      <c r="CW17" s="680"/>
      <c r="CX17" s="680"/>
      <c r="CY17" s="681"/>
      <c r="CZ17" s="682">
        <v>9.6</v>
      </c>
      <c r="DA17" s="682"/>
      <c r="DB17" s="682"/>
      <c r="DC17" s="682"/>
      <c r="DD17" s="688" t="s">
        <v>250</v>
      </c>
      <c r="DE17" s="680"/>
      <c r="DF17" s="680"/>
      <c r="DG17" s="680"/>
      <c r="DH17" s="680"/>
      <c r="DI17" s="680"/>
      <c r="DJ17" s="680"/>
      <c r="DK17" s="680"/>
      <c r="DL17" s="680"/>
      <c r="DM17" s="680"/>
      <c r="DN17" s="680"/>
      <c r="DO17" s="680"/>
      <c r="DP17" s="681"/>
      <c r="DQ17" s="688">
        <v>1093398</v>
      </c>
      <c r="DR17" s="680"/>
      <c r="DS17" s="680"/>
      <c r="DT17" s="680"/>
      <c r="DU17" s="680"/>
      <c r="DV17" s="680"/>
      <c r="DW17" s="680"/>
      <c r="DX17" s="680"/>
      <c r="DY17" s="680"/>
      <c r="DZ17" s="680"/>
      <c r="EA17" s="680"/>
      <c r="EB17" s="680"/>
      <c r="EC17" s="689"/>
    </row>
    <row r="18" spans="2:133" ht="11.25" customHeight="1">
      <c r="B18" s="676" t="s">
        <v>265</v>
      </c>
      <c r="C18" s="677"/>
      <c r="D18" s="677"/>
      <c r="E18" s="677"/>
      <c r="F18" s="677"/>
      <c r="G18" s="677"/>
      <c r="H18" s="677"/>
      <c r="I18" s="677"/>
      <c r="J18" s="677"/>
      <c r="K18" s="677"/>
      <c r="L18" s="677"/>
      <c r="M18" s="677"/>
      <c r="N18" s="677"/>
      <c r="O18" s="677"/>
      <c r="P18" s="677"/>
      <c r="Q18" s="678"/>
      <c r="R18" s="679">
        <v>829274</v>
      </c>
      <c r="S18" s="680"/>
      <c r="T18" s="680"/>
      <c r="U18" s="680"/>
      <c r="V18" s="680"/>
      <c r="W18" s="680"/>
      <c r="X18" s="680"/>
      <c r="Y18" s="681"/>
      <c r="Z18" s="682">
        <v>6.9</v>
      </c>
      <c r="AA18" s="682"/>
      <c r="AB18" s="682"/>
      <c r="AC18" s="682"/>
      <c r="AD18" s="683">
        <v>726948</v>
      </c>
      <c r="AE18" s="683"/>
      <c r="AF18" s="683"/>
      <c r="AG18" s="683"/>
      <c r="AH18" s="683"/>
      <c r="AI18" s="683"/>
      <c r="AJ18" s="683"/>
      <c r="AK18" s="683"/>
      <c r="AL18" s="684">
        <v>9.6</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181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230</v>
      </c>
      <c r="DA18" s="682"/>
      <c r="DB18" s="682"/>
      <c r="DC18" s="682"/>
      <c r="DD18" s="688" t="s">
        <v>230</v>
      </c>
      <c r="DE18" s="680"/>
      <c r="DF18" s="680"/>
      <c r="DG18" s="680"/>
      <c r="DH18" s="680"/>
      <c r="DI18" s="680"/>
      <c r="DJ18" s="680"/>
      <c r="DK18" s="680"/>
      <c r="DL18" s="680"/>
      <c r="DM18" s="680"/>
      <c r="DN18" s="680"/>
      <c r="DO18" s="680"/>
      <c r="DP18" s="681"/>
      <c r="DQ18" s="688" t="s">
        <v>250</v>
      </c>
      <c r="DR18" s="680"/>
      <c r="DS18" s="680"/>
      <c r="DT18" s="680"/>
      <c r="DU18" s="680"/>
      <c r="DV18" s="680"/>
      <c r="DW18" s="680"/>
      <c r="DX18" s="680"/>
      <c r="DY18" s="680"/>
      <c r="DZ18" s="680"/>
      <c r="EA18" s="680"/>
      <c r="EB18" s="680"/>
      <c r="EC18" s="689"/>
    </row>
    <row r="19" spans="2:133" ht="11.25" customHeight="1">
      <c r="B19" s="676" t="s">
        <v>268</v>
      </c>
      <c r="C19" s="677"/>
      <c r="D19" s="677"/>
      <c r="E19" s="677"/>
      <c r="F19" s="677"/>
      <c r="G19" s="677"/>
      <c r="H19" s="677"/>
      <c r="I19" s="677"/>
      <c r="J19" s="677"/>
      <c r="K19" s="677"/>
      <c r="L19" s="677"/>
      <c r="M19" s="677"/>
      <c r="N19" s="677"/>
      <c r="O19" s="677"/>
      <c r="P19" s="677"/>
      <c r="Q19" s="678"/>
      <c r="R19" s="679">
        <v>726948</v>
      </c>
      <c r="S19" s="680"/>
      <c r="T19" s="680"/>
      <c r="U19" s="680"/>
      <c r="V19" s="680"/>
      <c r="W19" s="680"/>
      <c r="X19" s="680"/>
      <c r="Y19" s="681"/>
      <c r="Z19" s="682">
        <v>6.1</v>
      </c>
      <c r="AA19" s="682"/>
      <c r="AB19" s="682"/>
      <c r="AC19" s="682"/>
      <c r="AD19" s="683">
        <v>726948</v>
      </c>
      <c r="AE19" s="683"/>
      <c r="AF19" s="683"/>
      <c r="AG19" s="683"/>
      <c r="AH19" s="683"/>
      <c r="AI19" s="683"/>
      <c r="AJ19" s="683"/>
      <c r="AK19" s="683"/>
      <c r="AL19" s="684">
        <v>9.6</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129</v>
      </c>
      <c r="BH19" s="680"/>
      <c r="BI19" s="680"/>
      <c r="BJ19" s="680"/>
      <c r="BK19" s="680"/>
      <c r="BL19" s="680"/>
      <c r="BM19" s="680"/>
      <c r="BN19" s="681"/>
      <c r="BO19" s="682" t="s">
        <v>129</v>
      </c>
      <c r="BP19" s="682"/>
      <c r="BQ19" s="682"/>
      <c r="BR19" s="682"/>
      <c r="BS19" s="688" t="s">
        <v>129</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250</v>
      </c>
      <c r="DA19" s="682"/>
      <c r="DB19" s="682"/>
      <c r="DC19" s="682"/>
      <c r="DD19" s="688" t="s">
        <v>129</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c r="B20" s="676" t="s">
        <v>271</v>
      </c>
      <c r="C20" s="677"/>
      <c r="D20" s="677"/>
      <c r="E20" s="677"/>
      <c r="F20" s="677"/>
      <c r="G20" s="677"/>
      <c r="H20" s="677"/>
      <c r="I20" s="677"/>
      <c r="J20" s="677"/>
      <c r="K20" s="677"/>
      <c r="L20" s="677"/>
      <c r="M20" s="677"/>
      <c r="N20" s="677"/>
      <c r="O20" s="677"/>
      <c r="P20" s="677"/>
      <c r="Q20" s="678"/>
      <c r="R20" s="679">
        <v>102274</v>
      </c>
      <c r="S20" s="680"/>
      <c r="T20" s="680"/>
      <c r="U20" s="680"/>
      <c r="V20" s="680"/>
      <c r="W20" s="680"/>
      <c r="X20" s="680"/>
      <c r="Y20" s="681"/>
      <c r="Z20" s="682">
        <v>0.9</v>
      </c>
      <c r="AA20" s="682"/>
      <c r="AB20" s="682"/>
      <c r="AC20" s="682"/>
      <c r="AD20" s="683" t="s">
        <v>129</v>
      </c>
      <c r="AE20" s="683"/>
      <c r="AF20" s="683"/>
      <c r="AG20" s="683"/>
      <c r="AH20" s="683"/>
      <c r="AI20" s="683"/>
      <c r="AJ20" s="683"/>
      <c r="AK20" s="683"/>
      <c r="AL20" s="684" t="s">
        <v>250</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129</v>
      </c>
      <c r="BH20" s="680"/>
      <c r="BI20" s="680"/>
      <c r="BJ20" s="680"/>
      <c r="BK20" s="680"/>
      <c r="BL20" s="680"/>
      <c r="BM20" s="680"/>
      <c r="BN20" s="681"/>
      <c r="BO20" s="682" t="s">
        <v>129</v>
      </c>
      <c r="BP20" s="682"/>
      <c r="BQ20" s="682"/>
      <c r="BR20" s="682"/>
      <c r="BS20" s="688" t="s">
        <v>230</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11359007</v>
      </c>
      <c r="CS20" s="680"/>
      <c r="CT20" s="680"/>
      <c r="CU20" s="680"/>
      <c r="CV20" s="680"/>
      <c r="CW20" s="680"/>
      <c r="CX20" s="680"/>
      <c r="CY20" s="681"/>
      <c r="CZ20" s="682">
        <v>100</v>
      </c>
      <c r="DA20" s="682"/>
      <c r="DB20" s="682"/>
      <c r="DC20" s="682"/>
      <c r="DD20" s="688">
        <v>765708</v>
      </c>
      <c r="DE20" s="680"/>
      <c r="DF20" s="680"/>
      <c r="DG20" s="680"/>
      <c r="DH20" s="680"/>
      <c r="DI20" s="680"/>
      <c r="DJ20" s="680"/>
      <c r="DK20" s="680"/>
      <c r="DL20" s="680"/>
      <c r="DM20" s="680"/>
      <c r="DN20" s="680"/>
      <c r="DO20" s="680"/>
      <c r="DP20" s="681"/>
      <c r="DQ20" s="688">
        <v>8310589</v>
      </c>
      <c r="DR20" s="680"/>
      <c r="DS20" s="680"/>
      <c r="DT20" s="680"/>
      <c r="DU20" s="680"/>
      <c r="DV20" s="680"/>
      <c r="DW20" s="680"/>
      <c r="DX20" s="680"/>
      <c r="DY20" s="680"/>
      <c r="DZ20" s="680"/>
      <c r="EA20" s="680"/>
      <c r="EB20" s="680"/>
      <c r="EC20" s="689"/>
    </row>
    <row r="21" spans="2:133" ht="11.25" customHeight="1">
      <c r="B21" s="676" t="s">
        <v>274</v>
      </c>
      <c r="C21" s="677"/>
      <c r="D21" s="677"/>
      <c r="E21" s="677"/>
      <c r="F21" s="677"/>
      <c r="G21" s="677"/>
      <c r="H21" s="677"/>
      <c r="I21" s="677"/>
      <c r="J21" s="677"/>
      <c r="K21" s="677"/>
      <c r="L21" s="677"/>
      <c r="M21" s="677"/>
      <c r="N21" s="677"/>
      <c r="O21" s="677"/>
      <c r="P21" s="677"/>
      <c r="Q21" s="678"/>
      <c r="R21" s="679">
        <v>52</v>
      </c>
      <c r="S21" s="680"/>
      <c r="T21" s="680"/>
      <c r="U21" s="680"/>
      <c r="V21" s="680"/>
      <c r="W21" s="680"/>
      <c r="X21" s="680"/>
      <c r="Y21" s="681"/>
      <c r="Z21" s="682">
        <v>0</v>
      </c>
      <c r="AA21" s="682"/>
      <c r="AB21" s="682"/>
      <c r="AC21" s="682"/>
      <c r="AD21" s="683" t="s">
        <v>129</v>
      </c>
      <c r="AE21" s="683"/>
      <c r="AF21" s="683"/>
      <c r="AG21" s="683"/>
      <c r="AH21" s="683"/>
      <c r="AI21" s="683"/>
      <c r="AJ21" s="683"/>
      <c r="AK21" s="683"/>
      <c r="AL21" s="684" t="s">
        <v>129</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129</v>
      </c>
      <c r="BP21" s="682"/>
      <c r="BQ21" s="682"/>
      <c r="BR21" s="682"/>
      <c r="BS21" s="688" t="s">
        <v>129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276</v>
      </c>
      <c r="C22" s="677"/>
      <c r="D22" s="677"/>
      <c r="E22" s="677"/>
      <c r="F22" s="677"/>
      <c r="G22" s="677"/>
      <c r="H22" s="677"/>
      <c r="I22" s="677"/>
      <c r="J22" s="677"/>
      <c r="K22" s="677"/>
      <c r="L22" s="677"/>
      <c r="M22" s="677"/>
      <c r="N22" s="677"/>
      <c r="O22" s="677"/>
      <c r="P22" s="677"/>
      <c r="Q22" s="678"/>
      <c r="R22" s="679">
        <v>7650298</v>
      </c>
      <c r="S22" s="680"/>
      <c r="T22" s="680"/>
      <c r="U22" s="680"/>
      <c r="V22" s="680"/>
      <c r="W22" s="680"/>
      <c r="X22" s="680"/>
      <c r="Y22" s="681"/>
      <c r="Z22" s="682">
        <v>63.8</v>
      </c>
      <c r="AA22" s="682"/>
      <c r="AB22" s="682"/>
      <c r="AC22" s="682"/>
      <c r="AD22" s="683">
        <v>7547972</v>
      </c>
      <c r="AE22" s="683"/>
      <c r="AF22" s="683"/>
      <c r="AG22" s="683"/>
      <c r="AH22" s="683"/>
      <c r="AI22" s="683"/>
      <c r="AJ22" s="683"/>
      <c r="AK22" s="683"/>
      <c r="AL22" s="684">
        <v>99.3</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230</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279</v>
      </c>
      <c r="C23" s="677"/>
      <c r="D23" s="677"/>
      <c r="E23" s="677"/>
      <c r="F23" s="677"/>
      <c r="G23" s="677"/>
      <c r="H23" s="677"/>
      <c r="I23" s="677"/>
      <c r="J23" s="677"/>
      <c r="K23" s="677"/>
      <c r="L23" s="677"/>
      <c r="M23" s="677"/>
      <c r="N23" s="677"/>
      <c r="O23" s="677"/>
      <c r="P23" s="677"/>
      <c r="Q23" s="678"/>
      <c r="R23" s="679">
        <v>5963</v>
      </c>
      <c r="S23" s="680"/>
      <c r="T23" s="680"/>
      <c r="U23" s="680"/>
      <c r="V23" s="680"/>
      <c r="W23" s="680"/>
      <c r="X23" s="680"/>
      <c r="Y23" s="681"/>
      <c r="Z23" s="682">
        <v>0</v>
      </c>
      <c r="AA23" s="682"/>
      <c r="AB23" s="682"/>
      <c r="AC23" s="682"/>
      <c r="AD23" s="683">
        <v>5963</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129</v>
      </c>
      <c r="BP23" s="682"/>
      <c r="BQ23" s="682"/>
      <c r="BR23" s="682"/>
      <c r="BS23" s="688" t="s">
        <v>230</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c r="B24" s="676" t="s">
        <v>286</v>
      </c>
      <c r="C24" s="677"/>
      <c r="D24" s="677"/>
      <c r="E24" s="677"/>
      <c r="F24" s="677"/>
      <c r="G24" s="677"/>
      <c r="H24" s="677"/>
      <c r="I24" s="677"/>
      <c r="J24" s="677"/>
      <c r="K24" s="677"/>
      <c r="L24" s="677"/>
      <c r="M24" s="677"/>
      <c r="N24" s="677"/>
      <c r="O24" s="677"/>
      <c r="P24" s="677"/>
      <c r="Q24" s="678"/>
      <c r="R24" s="679">
        <v>22018</v>
      </c>
      <c r="S24" s="680"/>
      <c r="T24" s="680"/>
      <c r="U24" s="680"/>
      <c r="V24" s="680"/>
      <c r="W24" s="680"/>
      <c r="X24" s="680"/>
      <c r="Y24" s="681"/>
      <c r="Z24" s="682">
        <v>0.2</v>
      </c>
      <c r="AA24" s="682"/>
      <c r="AB24" s="682"/>
      <c r="AC24" s="682"/>
      <c r="AD24" s="683" t="s">
        <v>230</v>
      </c>
      <c r="AE24" s="683"/>
      <c r="AF24" s="683"/>
      <c r="AG24" s="683"/>
      <c r="AH24" s="683"/>
      <c r="AI24" s="683"/>
      <c r="AJ24" s="683"/>
      <c r="AK24" s="683"/>
      <c r="AL24" s="684" t="s">
        <v>181</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129</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6171343</v>
      </c>
      <c r="CS24" s="669"/>
      <c r="CT24" s="669"/>
      <c r="CU24" s="669"/>
      <c r="CV24" s="669"/>
      <c r="CW24" s="669"/>
      <c r="CX24" s="669"/>
      <c r="CY24" s="670"/>
      <c r="CZ24" s="673">
        <v>54.3</v>
      </c>
      <c r="DA24" s="674"/>
      <c r="DB24" s="674"/>
      <c r="DC24" s="693"/>
      <c r="DD24" s="712">
        <v>4184334</v>
      </c>
      <c r="DE24" s="669"/>
      <c r="DF24" s="669"/>
      <c r="DG24" s="669"/>
      <c r="DH24" s="669"/>
      <c r="DI24" s="669"/>
      <c r="DJ24" s="669"/>
      <c r="DK24" s="670"/>
      <c r="DL24" s="712">
        <v>4183355</v>
      </c>
      <c r="DM24" s="669"/>
      <c r="DN24" s="669"/>
      <c r="DO24" s="669"/>
      <c r="DP24" s="669"/>
      <c r="DQ24" s="669"/>
      <c r="DR24" s="669"/>
      <c r="DS24" s="669"/>
      <c r="DT24" s="669"/>
      <c r="DU24" s="669"/>
      <c r="DV24" s="670"/>
      <c r="DW24" s="673">
        <v>50.9</v>
      </c>
      <c r="DX24" s="674"/>
      <c r="DY24" s="674"/>
      <c r="DZ24" s="674"/>
      <c r="EA24" s="674"/>
      <c r="EB24" s="674"/>
      <c r="EC24" s="675"/>
    </row>
    <row r="25" spans="2:133" ht="11.25" customHeight="1">
      <c r="B25" s="676" t="s">
        <v>289</v>
      </c>
      <c r="C25" s="677"/>
      <c r="D25" s="677"/>
      <c r="E25" s="677"/>
      <c r="F25" s="677"/>
      <c r="G25" s="677"/>
      <c r="H25" s="677"/>
      <c r="I25" s="677"/>
      <c r="J25" s="677"/>
      <c r="K25" s="677"/>
      <c r="L25" s="677"/>
      <c r="M25" s="677"/>
      <c r="N25" s="677"/>
      <c r="O25" s="677"/>
      <c r="P25" s="677"/>
      <c r="Q25" s="678"/>
      <c r="R25" s="679">
        <v>285305</v>
      </c>
      <c r="S25" s="680"/>
      <c r="T25" s="680"/>
      <c r="U25" s="680"/>
      <c r="V25" s="680"/>
      <c r="W25" s="680"/>
      <c r="X25" s="680"/>
      <c r="Y25" s="681"/>
      <c r="Z25" s="682">
        <v>2.4</v>
      </c>
      <c r="AA25" s="682"/>
      <c r="AB25" s="682"/>
      <c r="AC25" s="682"/>
      <c r="AD25" s="683">
        <v>36396</v>
      </c>
      <c r="AE25" s="683"/>
      <c r="AF25" s="683"/>
      <c r="AG25" s="683"/>
      <c r="AH25" s="683"/>
      <c r="AI25" s="683"/>
      <c r="AJ25" s="683"/>
      <c r="AK25" s="683"/>
      <c r="AL25" s="684">
        <v>0.5</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230</v>
      </c>
      <c r="BH25" s="680"/>
      <c r="BI25" s="680"/>
      <c r="BJ25" s="680"/>
      <c r="BK25" s="680"/>
      <c r="BL25" s="680"/>
      <c r="BM25" s="680"/>
      <c r="BN25" s="681"/>
      <c r="BO25" s="682" t="s">
        <v>230</v>
      </c>
      <c r="BP25" s="682"/>
      <c r="BQ25" s="682"/>
      <c r="BR25" s="682"/>
      <c r="BS25" s="688" t="s">
        <v>129</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2442542</v>
      </c>
      <c r="CS25" s="715"/>
      <c r="CT25" s="715"/>
      <c r="CU25" s="715"/>
      <c r="CV25" s="715"/>
      <c r="CW25" s="715"/>
      <c r="CX25" s="715"/>
      <c r="CY25" s="716"/>
      <c r="CZ25" s="684">
        <v>21.5</v>
      </c>
      <c r="DA25" s="713"/>
      <c r="DB25" s="713"/>
      <c r="DC25" s="717"/>
      <c r="DD25" s="688">
        <v>2135071</v>
      </c>
      <c r="DE25" s="715"/>
      <c r="DF25" s="715"/>
      <c r="DG25" s="715"/>
      <c r="DH25" s="715"/>
      <c r="DI25" s="715"/>
      <c r="DJ25" s="715"/>
      <c r="DK25" s="716"/>
      <c r="DL25" s="688">
        <v>2134092</v>
      </c>
      <c r="DM25" s="715"/>
      <c r="DN25" s="715"/>
      <c r="DO25" s="715"/>
      <c r="DP25" s="715"/>
      <c r="DQ25" s="715"/>
      <c r="DR25" s="715"/>
      <c r="DS25" s="715"/>
      <c r="DT25" s="715"/>
      <c r="DU25" s="715"/>
      <c r="DV25" s="716"/>
      <c r="DW25" s="684">
        <v>26</v>
      </c>
      <c r="DX25" s="713"/>
      <c r="DY25" s="713"/>
      <c r="DZ25" s="713"/>
      <c r="EA25" s="713"/>
      <c r="EB25" s="713"/>
      <c r="EC25" s="714"/>
    </row>
    <row r="26" spans="2:133" ht="11.25" customHeight="1">
      <c r="B26" s="676" t="s">
        <v>292</v>
      </c>
      <c r="C26" s="677"/>
      <c r="D26" s="677"/>
      <c r="E26" s="677"/>
      <c r="F26" s="677"/>
      <c r="G26" s="677"/>
      <c r="H26" s="677"/>
      <c r="I26" s="677"/>
      <c r="J26" s="677"/>
      <c r="K26" s="677"/>
      <c r="L26" s="677"/>
      <c r="M26" s="677"/>
      <c r="N26" s="677"/>
      <c r="O26" s="677"/>
      <c r="P26" s="677"/>
      <c r="Q26" s="678"/>
      <c r="R26" s="679">
        <v>74507</v>
      </c>
      <c r="S26" s="680"/>
      <c r="T26" s="680"/>
      <c r="U26" s="680"/>
      <c r="V26" s="680"/>
      <c r="W26" s="680"/>
      <c r="X26" s="680"/>
      <c r="Y26" s="681"/>
      <c r="Z26" s="682">
        <v>0.6</v>
      </c>
      <c r="AA26" s="682"/>
      <c r="AB26" s="682"/>
      <c r="AC26" s="682"/>
      <c r="AD26" s="683" t="s">
        <v>230</v>
      </c>
      <c r="AE26" s="683"/>
      <c r="AF26" s="683"/>
      <c r="AG26" s="683"/>
      <c r="AH26" s="683"/>
      <c r="AI26" s="683"/>
      <c r="AJ26" s="683"/>
      <c r="AK26" s="683"/>
      <c r="AL26" s="684" t="s">
        <v>129</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230</v>
      </c>
      <c r="BH26" s="680"/>
      <c r="BI26" s="680"/>
      <c r="BJ26" s="680"/>
      <c r="BK26" s="680"/>
      <c r="BL26" s="680"/>
      <c r="BM26" s="680"/>
      <c r="BN26" s="681"/>
      <c r="BO26" s="682" t="s">
        <v>230</v>
      </c>
      <c r="BP26" s="682"/>
      <c r="BQ26" s="682"/>
      <c r="BR26" s="682"/>
      <c r="BS26" s="688" t="s">
        <v>250</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1703317</v>
      </c>
      <c r="CS26" s="680"/>
      <c r="CT26" s="680"/>
      <c r="CU26" s="680"/>
      <c r="CV26" s="680"/>
      <c r="CW26" s="680"/>
      <c r="CX26" s="680"/>
      <c r="CY26" s="681"/>
      <c r="CZ26" s="684">
        <v>15</v>
      </c>
      <c r="DA26" s="713"/>
      <c r="DB26" s="713"/>
      <c r="DC26" s="717"/>
      <c r="DD26" s="688">
        <v>1439398</v>
      </c>
      <c r="DE26" s="680"/>
      <c r="DF26" s="680"/>
      <c r="DG26" s="680"/>
      <c r="DH26" s="680"/>
      <c r="DI26" s="680"/>
      <c r="DJ26" s="680"/>
      <c r="DK26" s="681"/>
      <c r="DL26" s="688" t="s">
        <v>129</v>
      </c>
      <c r="DM26" s="680"/>
      <c r="DN26" s="680"/>
      <c r="DO26" s="680"/>
      <c r="DP26" s="680"/>
      <c r="DQ26" s="680"/>
      <c r="DR26" s="680"/>
      <c r="DS26" s="680"/>
      <c r="DT26" s="680"/>
      <c r="DU26" s="680"/>
      <c r="DV26" s="681"/>
      <c r="DW26" s="684" t="s">
        <v>250</v>
      </c>
      <c r="DX26" s="713"/>
      <c r="DY26" s="713"/>
      <c r="DZ26" s="713"/>
      <c r="EA26" s="713"/>
      <c r="EB26" s="713"/>
      <c r="EC26" s="714"/>
    </row>
    <row r="27" spans="2:133" ht="11.25" customHeight="1">
      <c r="B27" s="676" t="s">
        <v>295</v>
      </c>
      <c r="C27" s="677"/>
      <c r="D27" s="677"/>
      <c r="E27" s="677"/>
      <c r="F27" s="677"/>
      <c r="G27" s="677"/>
      <c r="H27" s="677"/>
      <c r="I27" s="677"/>
      <c r="J27" s="677"/>
      <c r="K27" s="677"/>
      <c r="L27" s="677"/>
      <c r="M27" s="677"/>
      <c r="N27" s="677"/>
      <c r="O27" s="677"/>
      <c r="P27" s="677"/>
      <c r="Q27" s="678"/>
      <c r="R27" s="679">
        <v>1375062</v>
      </c>
      <c r="S27" s="680"/>
      <c r="T27" s="680"/>
      <c r="U27" s="680"/>
      <c r="V27" s="680"/>
      <c r="W27" s="680"/>
      <c r="X27" s="680"/>
      <c r="Y27" s="681"/>
      <c r="Z27" s="682">
        <v>11.5</v>
      </c>
      <c r="AA27" s="682"/>
      <c r="AB27" s="682"/>
      <c r="AC27" s="682"/>
      <c r="AD27" s="683" t="s">
        <v>181</v>
      </c>
      <c r="AE27" s="683"/>
      <c r="AF27" s="683"/>
      <c r="AG27" s="683"/>
      <c r="AH27" s="683"/>
      <c r="AI27" s="683"/>
      <c r="AJ27" s="683"/>
      <c r="AK27" s="683"/>
      <c r="AL27" s="684" t="s">
        <v>129</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5789850</v>
      </c>
      <c r="BH27" s="680"/>
      <c r="BI27" s="680"/>
      <c r="BJ27" s="680"/>
      <c r="BK27" s="680"/>
      <c r="BL27" s="680"/>
      <c r="BM27" s="680"/>
      <c r="BN27" s="681"/>
      <c r="BO27" s="682">
        <v>100</v>
      </c>
      <c r="BP27" s="682"/>
      <c r="BQ27" s="682"/>
      <c r="BR27" s="682"/>
      <c r="BS27" s="688">
        <v>58780</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2635403</v>
      </c>
      <c r="CS27" s="715"/>
      <c r="CT27" s="715"/>
      <c r="CU27" s="715"/>
      <c r="CV27" s="715"/>
      <c r="CW27" s="715"/>
      <c r="CX27" s="715"/>
      <c r="CY27" s="716"/>
      <c r="CZ27" s="684">
        <v>23.2</v>
      </c>
      <c r="DA27" s="713"/>
      <c r="DB27" s="713"/>
      <c r="DC27" s="717"/>
      <c r="DD27" s="688">
        <v>955865</v>
      </c>
      <c r="DE27" s="715"/>
      <c r="DF27" s="715"/>
      <c r="DG27" s="715"/>
      <c r="DH27" s="715"/>
      <c r="DI27" s="715"/>
      <c r="DJ27" s="715"/>
      <c r="DK27" s="716"/>
      <c r="DL27" s="688">
        <v>955865</v>
      </c>
      <c r="DM27" s="715"/>
      <c r="DN27" s="715"/>
      <c r="DO27" s="715"/>
      <c r="DP27" s="715"/>
      <c r="DQ27" s="715"/>
      <c r="DR27" s="715"/>
      <c r="DS27" s="715"/>
      <c r="DT27" s="715"/>
      <c r="DU27" s="715"/>
      <c r="DV27" s="716"/>
      <c r="DW27" s="684">
        <v>11.6</v>
      </c>
      <c r="DX27" s="713"/>
      <c r="DY27" s="713"/>
      <c r="DZ27" s="713"/>
      <c r="EA27" s="713"/>
      <c r="EB27" s="713"/>
      <c r="EC27" s="714"/>
    </row>
    <row r="28" spans="2:133" ht="11.25" customHeight="1">
      <c r="B28" s="721" t="s">
        <v>298</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250</v>
      </c>
      <c r="AA28" s="682"/>
      <c r="AB28" s="682"/>
      <c r="AC28" s="682"/>
      <c r="AD28" s="683" t="s">
        <v>129</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1093398</v>
      </c>
      <c r="CS28" s="680"/>
      <c r="CT28" s="680"/>
      <c r="CU28" s="680"/>
      <c r="CV28" s="680"/>
      <c r="CW28" s="680"/>
      <c r="CX28" s="680"/>
      <c r="CY28" s="681"/>
      <c r="CZ28" s="684">
        <v>9.6</v>
      </c>
      <c r="DA28" s="713"/>
      <c r="DB28" s="713"/>
      <c r="DC28" s="717"/>
      <c r="DD28" s="688">
        <v>1093398</v>
      </c>
      <c r="DE28" s="680"/>
      <c r="DF28" s="680"/>
      <c r="DG28" s="680"/>
      <c r="DH28" s="680"/>
      <c r="DI28" s="680"/>
      <c r="DJ28" s="680"/>
      <c r="DK28" s="681"/>
      <c r="DL28" s="688">
        <v>1093398</v>
      </c>
      <c r="DM28" s="680"/>
      <c r="DN28" s="680"/>
      <c r="DO28" s="680"/>
      <c r="DP28" s="680"/>
      <c r="DQ28" s="680"/>
      <c r="DR28" s="680"/>
      <c r="DS28" s="680"/>
      <c r="DT28" s="680"/>
      <c r="DU28" s="680"/>
      <c r="DV28" s="681"/>
      <c r="DW28" s="684">
        <v>13.3</v>
      </c>
      <c r="DX28" s="713"/>
      <c r="DY28" s="713"/>
      <c r="DZ28" s="713"/>
      <c r="EA28" s="713"/>
      <c r="EB28" s="713"/>
      <c r="EC28" s="714"/>
    </row>
    <row r="29" spans="2:133" ht="11.25" customHeight="1">
      <c r="B29" s="676" t="s">
        <v>300</v>
      </c>
      <c r="C29" s="677"/>
      <c r="D29" s="677"/>
      <c r="E29" s="677"/>
      <c r="F29" s="677"/>
      <c r="G29" s="677"/>
      <c r="H29" s="677"/>
      <c r="I29" s="677"/>
      <c r="J29" s="677"/>
      <c r="K29" s="677"/>
      <c r="L29" s="677"/>
      <c r="M29" s="677"/>
      <c r="N29" s="677"/>
      <c r="O29" s="677"/>
      <c r="P29" s="677"/>
      <c r="Q29" s="678"/>
      <c r="R29" s="679">
        <v>841993</v>
      </c>
      <c r="S29" s="680"/>
      <c r="T29" s="680"/>
      <c r="U29" s="680"/>
      <c r="V29" s="680"/>
      <c r="W29" s="680"/>
      <c r="X29" s="680"/>
      <c r="Y29" s="681"/>
      <c r="Z29" s="682">
        <v>7</v>
      </c>
      <c r="AA29" s="682"/>
      <c r="AB29" s="682"/>
      <c r="AC29" s="682"/>
      <c r="AD29" s="683" t="s">
        <v>181</v>
      </c>
      <c r="AE29" s="683"/>
      <c r="AF29" s="683"/>
      <c r="AG29" s="683"/>
      <c r="AH29" s="683"/>
      <c r="AI29" s="683"/>
      <c r="AJ29" s="683"/>
      <c r="AK29" s="683"/>
      <c r="AL29" s="684" t="s">
        <v>230</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1093398</v>
      </c>
      <c r="CS29" s="715"/>
      <c r="CT29" s="715"/>
      <c r="CU29" s="715"/>
      <c r="CV29" s="715"/>
      <c r="CW29" s="715"/>
      <c r="CX29" s="715"/>
      <c r="CY29" s="716"/>
      <c r="CZ29" s="684">
        <v>9.6</v>
      </c>
      <c r="DA29" s="713"/>
      <c r="DB29" s="713"/>
      <c r="DC29" s="717"/>
      <c r="DD29" s="688">
        <v>1093398</v>
      </c>
      <c r="DE29" s="715"/>
      <c r="DF29" s="715"/>
      <c r="DG29" s="715"/>
      <c r="DH29" s="715"/>
      <c r="DI29" s="715"/>
      <c r="DJ29" s="715"/>
      <c r="DK29" s="716"/>
      <c r="DL29" s="688">
        <v>1093398</v>
      </c>
      <c r="DM29" s="715"/>
      <c r="DN29" s="715"/>
      <c r="DO29" s="715"/>
      <c r="DP29" s="715"/>
      <c r="DQ29" s="715"/>
      <c r="DR29" s="715"/>
      <c r="DS29" s="715"/>
      <c r="DT29" s="715"/>
      <c r="DU29" s="715"/>
      <c r="DV29" s="716"/>
      <c r="DW29" s="684">
        <v>13.3</v>
      </c>
      <c r="DX29" s="713"/>
      <c r="DY29" s="713"/>
      <c r="DZ29" s="713"/>
      <c r="EA29" s="713"/>
      <c r="EB29" s="713"/>
      <c r="EC29" s="714"/>
    </row>
    <row r="30" spans="2:133" ht="11.25" customHeight="1">
      <c r="B30" s="676" t="s">
        <v>304</v>
      </c>
      <c r="C30" s="677"/>
      <c r="D30" s="677"/>
      <c r="E30" s="677"/>
      <c r="F30" s="677"/>
      <c r="G30" s="677"/>
      <c r="H30" s="677"/>
      <c r="I30" s="677"/>
      <c r="J30" s="677"/>
      <c r="K30" s="677"/>
      <c r="L30" s="677"/>
      <c r="M30" s="677"/>
      <c r="N30" s="677"/>
      <c r="O30" s="677"/>
      <c r="P30" s="677"/>
      <c r="Q30" s="678"/>
      <c r="R30" s="679">
        <v>12452</v>
      </c>
      <c r="S30" s="680"/>
      <c r="T30" s="680"/>
      <c r="U30" s="680"/>
      <c r="V30" s="680"/>
      <c r="W30" s="680"/>
      <c r="X30" s="680"/>
      <c r="Y30" s="681"/>
      <c r="Z30" s="682">
        <v>0.1</v>
      </c>
      <c r="AA30" s="682"/>
      <c r="AB30" s="682"/>
      <c r="AC30" s="682"/>
      <c r="AD30" s="683">
        <v>9716</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99.4</v>
      </c>
      <c r="BH30" s="740"/>
      <c r="BI30" s="740"/>
      <c r="BJ30" s="740"/>
      <c r="BK30" s="740"/>
      <c r="BL30" s="740"/>
      <c r="BM30" s="674">
        <v>97.6</v>
      </c>
      <c r="BN30" s="740"/>
      <c r="BO30" s="740"/>
      <c r="BP30" s="740"/>
      <c r="BQ30" s="741"/>
      <c r="BR30" s="739">
        <v>99.1</v>
      </c>
      <c r="BS30" s="740"/>
      <c r="BT30" s="740"/>
      <c r="BU30" s="740"/>
      <c r="BV30" s="740"/>
      <c r="BW30" s="740"/>
      <c r="BX30" s="674">
        <v>96.4</v>
      </c>
      <c r="BY30" s="740"/>
      <c r="BZ30" s="740"/>
      <c r="CA30" s="740"/>
      <c r="CB30" s="741"/>
      <c r="CD30" s="744"/>
      <c r="CE30" s="745"/>
      <c r="CF30" s="694" t="s">
        <v>307</v>
      </c>
      <c r="CG30" s="695"/>
      <c r="CH30" s="695"/>
      <c r="CI30" s="695"/>
      <c r="CJ30" s="695"/>
      <c r="CK30" s="695"/>
      <c r="CL30" s="695"/>
      <c r="CM30" s="695"/>
      <c r="CN30" s="695"/>
      <c r="CO30" s="695"/>
      <c r="CP30" s="695"/>
      <c r="CQ30" s="696"/>
      <c r="CR30" s="679">
        <v>1008937</v>
      </c>
      <c r="CS30" s="680"/>
      <c r="CT30" s="680"/>
      <c r="CU30" s="680"/>
      <c r="CV30" s="680"/>
      <c r="CW30" s="680"/>
      <c r="CX30" s="680"/>
      <c r="CY30" s="681"/>
      <c r="CZ30" s="684">
        <v>8.9</v>
      </c>
      <c r="DA30" s="713"/>
      <c r="DB30" s="713"/>
      <c r="DC30" s="717"/>
      <c r="DD30" s="688">
        <v>1008937</v>
      </c>
      <c r="DE30" s="680"/>
      <c r="DF30" s="680"/>
      <c r="DG30" s="680"/>
      <c r="DH30" s="680"/>
      <c r="DI30" s="680"/>
      <c r="DJ30" s="680"/>
      <c r="DK30" s="681"/>
      <c r="DL30" s="688">
        <v>1008937</v>
      </c>
      <c r="DM30" s="680"/>
      <c r="DN30" s="680"/>
      <c r="DO30" s="680"/>
      <c r="DP30" s="680"/>
      <c r="DQ30" s="680"/>
      <c r="DR30" s="680"/>
      <c r="DS30" s="680"/>
      <c r="DT30" s="680"/>
      <c r="DU30" s="680"/>
      <c r="DV30" s="681"/>
      <c r="DW30" s="684">
        <v>12.3</v>
      </c>
      <c r="DX30" s="713"/>
      <c r="DY30" s="713"/>
      <c r="DZ30" s="713"/>
      <c r="EA30" s="713"/>
      <c r="EB30" s="713"/>
      <c r="EC30" s="714"/>
    </row>
    <row r="31" spans="2:133" ht="11.25" customHeight="1">
      <c r="B31" s="676" t="s">
        <v>308</v>
      </c>
      <c r="C31" s="677"/>
      <c r="D31" s="677"/>
      <c r="E31" s="677"/>
      <c r="F31" s="677"/>
      <c r="G31" s="677"/>
      <c r="H31" s="677"/>
      <c r="I31" s="677"/>
      <c r="J31" s="677"/>
      <c r="K31" s="677"/>
      <c r="L31" s="677"/>
      <c r="M31" s="677"/>
      <c r="N31" s="677"/>
      <c r="O31" s="677"/>
      <c r="P31" s="677"/>
      <c r="Q31" s="678"/>
      <c r="R31" s="679">
        <v>6946</v>
      </c>
      <c r="S31" s="680"/>
      <c r="T31" s="680"/>
      <c r="U31" s="680"/>
      <c r="V31" s="680"/>
      <c r="W31" s="680"/>
      <c r="X31" s="680"/>
      <c r="Y31" s="681"/>
      <c r="Z31" s="682">
        <v>0.1</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99.2</v>
      </c>
      <c r="BH31" s="715"/>
      <c r="BI31" s="715"/>
      <c r="BJ31" s="715"/>
      <c r="BK31" s="715"/>
      <c r="BL31" s="715"/>
      <c r="BM31" s="685">
        <v>97.4</v>
      </c>
      <c r="BN31" s="737"/>
      <c r="BO31" s="737"/>
      <c r="BP31" s="737"/>
      <c r="BQ31" s="738"/>
      <c r="BR31" s="736">
        <v>98.8</v>
      </c>
      <c r="BS31" s="715"/>
      <c r="BT31" s="715"/>
      <c r="BU31" s="715"/>
      <c r="BV31" s="715"/>
      <c r="BW31" s="715"/>
      <c r="BX31" s="685">
        <v>96</v>
      </c>
      <c r="BY31" s="737"/>
      <c r="BZ31" s="737"/>
      <c r="CA31" s="737"/>
      <c r="CB31" s="738"/>
      <c r="CD31" s="744"/>
      <c r="CE31" s="745"/>
      <c r="CF31" s="694" t="s">
        <v>311</v>
      </c>
      <c r="CG31" s="695"/>
      <c r="CH31" s="695"/>
      <c r="CI31" s="695"/>
      <c r="CJ31" s="695"/>
      <c r="CK31" s="695"/>
      <c r="CL31" s="695"/>
      <c r="CM31" s="695"/>
      <c r="CN31" s="695"/>
      <c r="CO31" s="695"/>
      <c r="CP31" s="695"/>
      <c r="CQ31" s="696"/>
      <c r="CR31" s="679">
        <v>84461</v>
      </c>
      <c r="CS31" s="715"/>
      <c r="CT31" s="715"/>
      <c r="CU31" s="715"/>
      <c r="CV31" s="715"/>
      <c r="CW31" s="715"/>
      <c r="CX31" s="715"/>
      <c r="CY31" s="716"/>
      <c r="CZ31" s="684">
        <v>0.7</v>
      </c>
      <c r="DA31" s="713"/>
      <c r="DB31" s="713"/>
      <c r="DC31" s="717"/>
      <c r="DD31" s="688">
        <v>84461</v>
      </c>
      <c r="DE31" s="715"/>
      <c r="DF31" s="715"/>
      <c r="DG31" s="715"/>
      <c r="DH31" s="715"/>
      <c r="DI31" s="715"/>
      <c r="DJ31" s="715"/>
      <c r="DK31" s="716"/>
      <c r="DL31" s="688">
        <v>84461</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312</v>
      </c>
      <c r="C32" s="677"/>
      <c r="D32" s="677"/>
      <c r="E32" s="677"/>
      <c r="F32" s="677"/>
      <c r="G32" s="677"/>
      <c r="H32" s="677"/>
      <c r="I32" s="677"/>
      <c r="J32" s="677"/>
      <c r="K32" s="677"/>
      <c r="L32" s="677"/>
      <c r="M32" s="677"/>
      <c r="N32" s="677"/>
      <c r="O32" s="677"/>
      <c r="P32" s="677"/>
      <c r="Q32" s="678"/>
      <c r="R32" s="679">
        <v>94529</v>
      </c>
      <c r="S32" s="680"/>
      <c r="T32" s="680"/>
      <c r="U32" s="680"/>
      <c r="V32" s="680"/>
      <c r="W32" s="680"/>
      <c r="X32" s="680"/>
      <c r="Y32" s="681"/>
      <c r="Z32" s="682">
        <v>0.8</v>
      </c>
      <c r="AA32" s="682"/>
      <c r="AB32" s="682"/>
      <c r="AC32" s="682"/>
      <c r="AD32" s="683" t="s">
        <v>230</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99.6</v>
      </c>
      <c r="BH32" s="749"/>
      <c r="BI32" s="749"/>
      <c r="BJ32" s="749"/>
      <c r="BK32" s="749"/>
      <c r="BL32" s="749"/>
      <c r="BM32" s="750">
        <v>97.6</v>
      </c>
      <c r="BN32" s="749"/>
      <c r="BO32" s="749"/>
      <c r="BP32" s="749"/>
      <c r="BQ32" s="751"/>
      <c r="BR32" s="748">
        <v>99.3</v>
      </c>
      <c r="BS32" s="749"/>
      <c r="BT32" s="749"/>
      <c r="BU32" s="749"/>
      <c r="BV32" s="749"/>
      <c r="BW32" s="749"/>
      <c r="BX32" s="750">
        <v>96.6</v>
      </c>
      <c r="BY32" s="749"/>
      <c r="BZ32" s="749"/>
      <c r="CA32" s="749"/>
      <c r="CB32" s="751"/>
      <c r="CD32" s="746"/>
      <c r="CE32" s="747"/>
      <c r="CF32" s="694" t="s">
        <v>314</v>
      </c>
      <c r="CG32" s="695"/>
      <c r="CH32" s="695"/>
      <c r="CI32" s="695"/>
      <c r="CJ32" s="695"/>
      <c r="CK32" s="695"/>
      <c r="CL32" s="695"/>
      <c r="CM32" s="695"/>
      <c r="CN32" s="695"/>
      <c r="CO32" s="695"/>
      <c r="CP32" s="695"/>
      <c r="CQ32" s="696"/>
      <c r="CR32" s="679" t="s">
        <v>230</v>
      </c>
      <c r="CS32" s="680"/>
      <c r="CT32" s="680"/>
      <c r="CU32" s="680"/>
      <c r="CV32" s="680"/>
      <c r="CW32" s="680"/>
      <c r="CX32" s="680"/>
      <c r="CY32" s="681"/>
      <c r="CZ32" s="684" t="s">
        <v>129</v>
      </c>
      <c r="DA32" s="713"/>
      <c r="DB32" s="713"/>
      <c r="DC32" s="717"/>
      <c r="DD32" s="688" t="s">
        <v>230</v>
      </c>
      <c r="DE32" s="680"/>
      <c r="DF32" s="680"/>
      <c r="DG32" s="680"/>
      <c r="DH32" s="680"/>
      <c r="DI32" s="680"/>
      <c r="DJ32" s="680"/>
      <c r="DK32" s="681"/>
      <c r="DL32" s="688" t="s">
        <v>129</v>
      </c>
      <c r="DM32" s="680"/>
      <c r="DN32" s="680"/>
      <c r="DO32" s="680"/>
      <c r="DP32" s="680"/>
      <c r="DQ32" s="680"/>
      <c r="DR32" s="680"/>
      <c r="DS32" s="680"/>
      <c r="DT32" s="680"/>
      <c r="DU32" s="680"/>
      <c r="DV32" s="681"/>
      <c r="DW32" s="684" t="s">
        <v>230</v>
      </c>
      <c r="DX32" s="713"/>
      <c r="DY32" s="713"/>
      <c r="DZ32" s="713"/>
      <c r="EA32" s="713"/>
      <c r="EB32" s="713"/>
      <c r="EC32" s="714"/>
    </row>
    <row r="33" spans="2:133" ht="11.25" customHeight="1">
      <c r="B33" s="676" t="s">
        <v>315</v>
      </c>
      <c r="C33" s="677"/>
      <c r="D33" s="677"/>
      <c r="E33" s="677"/>
      <c r="F33" s="677"/>
      <c r="G33" s="677"/>
      <c r="H33" s="677"/>
      <c r="I33" s="677"/>
      <c r="J33" s="677"/>
      <c r="K33" s="677"/>
      <c r="L33" s="677"/>
      <c r="M33" s="677"/>
      <c r="N33" s="677"/>
      <c r="O33" s="677"/>
      <c r="P33" s="677"/>
      <c r="Q33" s="678"/>
      <c r="R33" s="679">
        <v>413684</v>
      </c>
      <c r="S33" s="680"/>
      <c r="T33" s="680"/>
      <c r="U33" s="680"/>
      <c r="V33" s="680"/>
      <c r="W33" s="680"/>
      <c r="X33" s="680"/>
      <c r="Y33" s="681"/>
      <c r="Z33" s="682">
        <v>3.4</v>
      </c>
      <c r="AA33" s="682"/>
      <c r="AB33" s="682"/>
      <c r="AC33" s="682"/>
      <c r="AD33" s="683" t="s">
        <v>230</v>
      </c>
      <c r="AE33" s="683"/>
      <c r="AF33" s="683"/>
      <c r="AG33" s="683"/>
      <c r="AH33" s="683"/>
      <c r="AI33" s="683"/>
      <c r="AJ33" s="683"/>
      <c r="AK33" s="683"/>
      <c r="AL33" s="684" t="s">
        <v>181</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4421956</v>
      </c>
      <c r="CS33" s="715"/>
      <c r="CT33" s="715"/>
      <c r="CU33" s="715"/>
      <c r="CV33" s="715"/>
      <c r="CW33" s="715"/>
      <c r="CX33" s="715"/>
      <c r="CY33" s="716"/>
      <c r="CZ33" s="684">
        <v>38.9</v>
      </c>
      <c r="DA33" s="713"/>
      <c r="DB33" s="713"/>
      <c r="DC33" s="717"/>
      <c r="DD33" s="688">
        <v>3889477</v>
      </c>
      <c r="DE33" s="715"/>
      <c r="DF33" s="715"/>
      <c r="DG33" s="715"/>
      <c r="DH33" s="715"/>
      <c r="DI33" s="715"/>
      <c r="DJ33" s="715"/>
      <c r="DK33" s="716"/>
      <c r="DL33" s="688">
        <v>3332651</v>
      </c>
      <c r="DM33" s="715"/>
      <c r="DN33" s="715"/>
      <c r="DO33" s="715"/>
      <c r="DP33" s="715"/>
      <c r="DQ33" s="715"/>
      <c r="DR33" s="715"/>
      <c r="DS33" s="715"/>
      <c r="DT33" s="715"/>
      <c r="DU33" s="715"/>
      <c r="DV33" s="716"/>
      <c r="DW33" s="684">
        <v>40.6</v>
      </c>
      <c r="DX33" s="713"/>
      <c r="DY33" s="713"/>
      <c r="DZ33" s="713"/>
      <c r="EA33" s="713"/>
      <c r="EB33" s="713"/>
      <c r="EC33" s="714"/>
    </row>
    <row r="34" spans="2:133" ht="11.25" customHeight="1">
      <c r="B34" s="676" t="s">
        <v>317</v>
      </c>
      <c r="C34" s="677"/>
      <c r="D34" s="677"/>
      <c r="E34" s="677"/>
      <c r="F34" s="677"/>
      <c r="G34" s="677"/>
      <c r="H34" s="677"/>
      <c r="I34" s="677"/>
      <c r="J34" s="677"/>
      <c r="K34" s="677"/>
      <c r="L34" s="677"/>
      <c r="M34" s="677"/>
      <c r="N34" s="677"/>
      <c r="O34" s="677"/>
      <c r="P34" s="677"/>
      <c r="Q34" s="678"/>
      <c r="R34" s="679">
        <v>186131</v>
      </c>
      <c r="S34" s="680"/>
      <c r="T34" s="680"/>
      <c r="U34" s="680"/>
      <c r="V34" s="680"/>
      <c r="W34" s="680"/>
      <c r="X34" s="680"/>
      <c r="Y34" s="681"/>
      <c r="Z34" s="682">
        <v>1.6</v>
      </c>
      <c r="AA34" s="682"/>
      <c r="AB34" s="682"/>
      <c r="AC34" s="682"/>
      <c r="AD34" s="683">
        <v>313</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2225551</v>
      </c>
      <c r="CS34" s="680"/>
      <c r="CT34" s="680"/>
      <c r="CU34" s="680"/>
      <c r="CV34" s="680"/>
      <c r="CW34" s="680"/>
      <c r="CX34" s="680"/>
      <c r="CY34" s="681"/>
      <c r="CZ34" s="684">
        <v>19.600000000000001</v>
      </c>
      <c r="DA34" s="713"/>
      <c r="DB34" s="713"/>
      <c r="DC34" s="717"/>
      <c r="DD34" s="688">
        <v>1931004</v>
      </c>
      <c r="DE34" s="680"/>
      <c r="DF34" s="680"/>
      <c r="DG34" s="680"/>
      <c r="DH34" s="680"/>
      <c r="DI34" s="680"/>
      <c r="DJ34" s="680"/>
      <c r="DK34" s="681"/>
      <c r="DL34" s="688">
        <v>1880815</v>
      </c>
      <c r="DM34" s="680"/>
      <c r="DN34" s="680"/>
      <c r="DO34" s="680"/>
      <c r="DP34" s="680"/>
      <c r="DQ34" s="680"/>
      <c r="DR34" s="680"/>
      <c r="DS34" s="680"/>
      <c r="DT34" s="680"/>
      <c r="DU34" s="680"/>
      <c r="DV34" s="681"/>
      <c r="DW34" s="684">
        <v>22.9</v>
      </c>
      <c r="DX34" s="713"/>
      <c r="DY34" s="713"/>
      <c r="DZ34" s="713"/>
      <c r="EA34" s="713"/>
      <c r="EB34" s="713"/>
      <c r="EC34" s="714"/>
    </row>
    <row r="35" spans="2:133" ht="11.25" customHeight="1">
      <c r="B35" s="676" t="s">
        <v>321</v>
      </c>
      <c r="C35" s="677"/>
      <c r="D35" s="677"/>
      <c r="E35" s="677"/>
      <c r="F35" s="677"/>
      <c r="G35" s="677"/>
      <c r="H35" s="677"/>
      <c r="I35" s="677"/>
      <c r="J35" s="677"/>
      <c r="K35" s="677"/>
      <c r="L35" s="677"/>
      <c r="M35" s="677"/>
      <c r="N35" s="677"/>
      <c r="O35" s="677"/>
      <c r="P35" s="677"/>
      <c r="Q35" s="678"/>
      <c r="R35" s="679">
        <v>1025058</v>
      </c>
      <c r="S35" s="680"/>
      <c r="T35" s="680"/>
      <c r="U35" s="680"/>
      <c r="V35" s="680"/>
      <c r="W35" s="680"/>
      <c r="X35" s="680"/>
      <c r="Y35" s="681"/>
      <c r="Z35" s="682">
        <v>8.5</v>
      </c>
      <c r="AA35" s="682"/>
      <c r="AB35" s="682"/>
      <c r="AC35" s="682"/>
      <c r="AD35" s="683" t="s">
        <v>250</v>
      </c>
      <c r="AE35" s="683"/>
      <c r="AF35" s="683"/>
      <c r="AG35" s="683"/>
      <c r="AH35" s="683"/>
      <c r="AI35" s="683"/>
      <c r="AJ35" s="683"/>
      <c r="AK35" s="683"/>
      <c r="AL35" s="684" t="s">
        <v>250</v>
      </c>
      <c r="AM35" s="685"/>
      <c r="AN35" s="685"/>
      <c r="AO35" s="686"/>
      <c r="AP35" s="234"/>
      <c r="AQ35" s="752" t="s">
        <v>322</v>
      </c>
      <c r="AR35" s="753"/>
      <c r="AS35" s="753"/>
      <c r="AT35" s="753"/>
      <c r="AU35" s="753"/>
      <c r="AV35" s="753"/>
      <c r="AW35" s="753"/>
      <c r="AX35" s="753"/>
      <c r="AY35" s="754"/>
      <c r="AZ35" s="668">
        <v>1197330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206379</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153044</v>
      </c>
      <c r="CS35" s="715"/>
      <c r="CT35" s="715"/>
      <c r="CU35" s="715"/>
      <c r="CV35" s="715"/>
      <c r="CW35" s="715"/>
      <c r="CX35" s="715"/>
      <c r="CY35" s="716"/>
      <c r="CZ35" s="684">
        <v>1.3</v>
      </c>
      <c r="DA35" s="713"/>
      <c r="DB35" s="713"/>
      <c r="DC35" s="717"/>
      <c r="DD35" s="688">
        <v>152039</v>
      </c>
      <c r="DE35" s="715"/>
      <c r="DF35" s="715"/>
      <c r="DG35" s="715"/>
      <c r="DH35" s="715"/>
      <c r="DI35" s="715"/>
      <c r="DJ35" s="715"/>
      <c r="DK35" s="716"/>
      <c r="DL35" s="688">
        <v>132548</v>
      </c>
      <c r="DM35" s="715"/>
      <c r="DN35" s="715"/>
      <c r="DO35" s="715"/>
      <c r="DP35" s="715"/>
      <c r="DQ35" s="715"/>
      <c r="DR35" s="715"/>
      <c r="DS35" s="715"/>
      <c r="DT35" s="715"/>
      <c r="DU35" s="715"/>
      <c r="DV35" s="716"/>
      <c r="DW35" s="684">
        <v>1.6</v>
      </c>
      <c r="DX35" s="713"/>
      <c r="DY35" s="713"/>
      <c r="DZ35" s="713"/>
      <c r="EA35" s="713"/>
      <c r="EB35" s="713"/>
      <c r="EC35" s="714"/>
    </row>
    <row r="36" spans="2:133" ht="11.25" customHeight="1">
      <c r="B36" s="676" t="s">
        <v>325</v>
      </c>
      <c r="C36" s="677"/>
      <c r="D36" s="677"/>
      <c r="E36" s="677"/>
      <c r="F36" s="677"/>
      <c r="G36" s="677"/>
      <c r="H36" s="677"/>
      <c r="I36" s="677"/>
      <c r="J36" s="677"/>
      <c r="K36" s="677"/>
      <c r="L36" s="677"/>
      <c r="M36" s="677"/>
      <c r="N36" s="677"/>
      <c r="O36" s="677"/>
      <c r="P36" s="677"/>
      <c r="Q36" s="678"/>
      <c r="R36" s="679" t="s">
        <v>230</v>
      </c>
      <c r="S36" s="680"/>
      <c r="T36" s="680"/>
      <c r="U36" s="680"/>
      <c r="V36" s="680"/>
      <c r="W36" s="680"/>
      <c r="X36" s="680"/>
      <c r="Y36" s="681"/>
      <c r="Z36" s="682" t="s">
        <v>230</v>
      </c>
      <c r="AA36" s="682"/>
      <c r="AB36" s="682"/>
      <c r="AC36" s="682"/>
      <c r="AD36" s="683" t="s">
        <v>129</v>
      </c>
      <c r="AE36" s="683"/>
      <c r="AF36" s="683"/>
      <c r="AG36" s="683"/>
      <c r="AH36" s="683"/>
      <c r="AI36" s="683"/>
      <c r="AJ36" s="683"/>
      <c r="AK36" s="683"/>
      <c r="AL36" s="684" t="s">
        <v>129</v>
      </c>
      <c r="AM36" s="685"/>
      <c r="AN36" s="685"/>
      <c r="AO36" s="686"/>
      <c r="AQ36" s="756" t="s">
        <v>326</v>
      </c>
      <c r="AR36" s="757"/>
      <c r="AS36" s="757"/>
      <c r="AT36" s="757"/>
      <c r="AU36" s="757"/>
      <c r="AV36" s="757"/>
      <c r="AW36" s="757"/>
      <c r="AX36" s="757"/>
      <c r="AY36" s="758"/>
      <c r="AZ36" s="679">
        <v>244963</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196539</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486097</v>
      </c>
      <c r="CS36" s="680"/>
      <c r="CT36" s="680"/>
      <c r="CU36" s="680"/>
      <c r="CV36" s="680"/>
      <c r="CW36" s="680"/>
      <c r="CX36" s="680"/>
      <c r="CY36" s="681"/>
      <c r="CZ36" s="684">
        <v>4.3</v>
      </c>
      <c r="DA36" s="713"/>
      <c r="DB36" s="713"/>
      <c r="DC36" s="717"/>
      <c r="DD36" s="688">
        <v>409388</v>
      </c>
      <c r="DE36" s="680"/>
      <c r="DF36" s="680"/>
      <c r="DG36" s="680"/>
      <c r="DH36" s="680"/>
      <c r="DI36" s="680"/>
      <c r="DJ36" s="680"/>
      <c r="DK36" s="681"/>
      <c r="DL36" s="688">
        <v>346721</v>
      </c>
      <c r="DM36" s="680"/>
      <c r="DN36" s="680"/>
      <c r="DO36" s="680"/>
      <c r="DP36" s="680"/>
      <c r="DQ36" s="680"/>
      <c r="DR36" s="680"/>
      <c r="DS36" s="680"/>
      <c r="DT36" s="680"/>
      <c r="DU36" s="680"/>
      <c r="DV36" s="681"/>
      <c r="DW36" s="684">
        <v>4.2</v>
      </c>
      <c r="DX36" s="713"/>
      <c r="DY36" s="713"/>
      <c r="DZ36" s="713"/>
      <c r="EA36" s="713"/>
      <c r="EB36" s="713"/>
      <c r="EC36" s="714"/>
    </row>
    <row r="37" spans="2:133" ht="11.25" customHeight="1">
      <c r="B37" s="676" t="s">
        <v>329</v>
      </c>
      <c r="C37" s="677"/>
      <c r="D37" s="677"/>
      <c r="E37" s="677"/>
      <c r="F37" s="677"/>
      <c r="G37" s="677"/>
      <c r="H37" s="677"/>
      <c r="I37" s="677"/>
      <c r="J37" s="677"/>
      <c r="K37" s="677"/>
      <c r="L37" s="677"/>
      <c r="M37" s="677"/>
      <c r="N37" s="677"/>
      <c r="O37" s="677"/>
      <c r="P37" s="677"/>
      <c r="Q37" s="678"/>
      <c r="R37" s="679">
        <v>612458</v>
      </c>
      <c r="S37" s="680"/>
      <c r="T37" s="680"/>
      <c r="U37" s="680"/>
      <c r="V37" s="680"/>
      <c r="W37" s="680"/>
      <c r="X37" s="680"/>
      <c r="Y37" s="681"/>
      <c r="Z37" s="682">
        <v>5.0999999999999996</v>
      </c>
      <c r="AA37" s="682"/>
      <c r="AB37" s="682"/>
      <c r="AC37" s="682"/>
      <c r="AD37" s="683" t="s">
        <v>181</v>
      </c>
      <c r="AE37" s="683"/>
      <c r="AF37" s="683"/>
      <c r="AG37" s="683"/>
      <c r="AH37" s="683"/>
      <c r="AI37" s="683"/>
      <c r="AJ37" s="683"/>
      <c r="AK37" s="683"/>
      <c r="AL37" s="684" t="s">
        <v>230</v>
      </c>
      <c r="AM37" s="685"/>
      <c r="AN37" s="685"/>
      <c r="AO37" s="686"/>
      <c r="AQ37" s="756" t="s">
        <v>330</v>
      </c>
      <c r="AR37" s="757"/>
      <c r="AS37" s="757"/>
      <c r="AT37" s="757"/>
      <c r="AU37" s="757"/>
      <c r="AV37" s="757"/>
      <c r="AW37" s="757"/>
      <c r="AX37" s="757"/>
      <c r="AY37" s="758"/>
      <c r="AZ37" s="679">
        <v>3523</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5465</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38690</v>
      </c>
      <c r="CS37" s="715"/>
      <c r="CT37" s="715"/>
      <c r="CU37" s="715"/>
      <c r="CV37" s="715"/>
      <c r="CW37" s="715"/>
      <c r="CX37" s="715"/>
      <c r="CY37" s="716"/>
      <c r="CZ37" s="684">
        <v>0.3</v>
      </c>
      <c r="DA37" s="713"/>
      <c r="DB37" s="713"/>
      <c r="DC37" s="717"/>
      <c r="DD37" s="688">
        <v>38690</v>
      </c>
      <c r="DE37" s="715"/>
      <c r="DF37" s="715"/>
      <c r="DG37" s="715"/>
      <c r="DH37" s="715"/>
      <c r="DI37" s="715"/>
      <c r="DJ37" s="715"/>
      <c r="DK37" s="716"/>
      <c r="DL37" s="688">
        <v>38690</v>
      </c>
      <c r="DM37" s="715"/>
      <c r="DN37" s="715"/>
      <c r="DO37" s="715"/>
      <c r="DP37" s="715"/>
      <c r="DQ37" s="715"/>
      <c r="DR37" s="715"/>
      <c r="DS37" s="715"/>
      <c r="DT37" s="715"/>
      <c r="DU37" s="715"/>
      <c r="DV37" s="716"/>
      <c r="DW37" s="684">
        <v>0.5</v>
      </c>
      <c r="DX37" s="713"/>
      <c r="DY37" s="713"/>
      <c r="DZ37" s="713"/>
      <c r="EA37" s="713"/>
      <c r="EB37" s="713"/>
      <c r="EC37" s="714"/>
    </row>
    <row r="38" spans="2:133" ht="11.25" customHeight="1">
      <c r="B38" s="724" t="s">
        <v>333</v>
      </c>
      <c r="C38" s="725"/>
      <c r="D38" s="725"/>
      <c r="E38" s="725"/>
      <c r="F38" s="725"/>
      <c r="G38" s="725"/>
      <c r="H38" s="725"/>
      <c r="I38" s="725"/>
      <c r="J38" s="725"/>
      <c r="K38" s="725"/>
      <c r="L38" s="725"/>
      <c r="M38" s="725"/>
      <c r="N38" s="725"/>
      <c r="O38" s="725"/>
      <c r="P38" s="725"/>
      <c r="Q38" s="726"/>
      <c r="R38" s="759">
        <v>11993946</v>
      </c>
      <c r="S38" s="760"/>
      <c r="T38" s="760"/>
      <c r="U38" s="760"/>
      <c r="V38" s="760"/>
      <c r="W38" s="760"/>
      <c r="X38" s="760"/>
      <c r="Y38" s="761"/>
      <c r="Z38" s="762">
        <v>100</v>
      </c>
      <c r="AA38" s="762"/>
      <c r="AB38" s="762"/>
      <c r="AC38" s="762"/>
      <c r="AD38" s="763">
        <v>7600360</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230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8890</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1193807</v>
      </c>
      <c r="CS38" s="680"/>
      <c r="CT38" s="680"/>
      <c r="CU38" s="680"/>
      <c r="CV38" s="680"/>
      <c r="CW38" s="680"/>
      <c r="CX38" s="680"/>
      <c r="CY38" s="681"/>
      <c r="CZ38" s="684">
        <v>10.5</v>
      </c>
      <c r="DA38" s="713"/>
      <c r="DB38" s="713"/>
      <c r="DC38" s="717"/>
      <c r="DD38" s="688">
        <v>1044724</v>
      </c>
      <c r="DE38" s="680"/>
      <c r="DF38" s="680"/>
      <c r="DG38" s="680"/>
      <c r="DH38" s="680"/>
      <c r="DI38" s="680"/>
      <c r="DJ38" s="680"/>
      <c r="DK38" s="681"/>
      <c r="DL38" s="688">
        <v>972567</v>
      </c>
      <c r="DM38" s="680"/>
      <c r="DN38" s="680"/>
      <c r="DO38" s="680"/>
      <c r="DP38" s="680"/>
      <c r="DQ38" s="680"/>
      <c r="DR38" s="680"/>
      <c r="DS38" s="680"/>
      <c r="DT38" s="680"/>
      <c r="DU38" s="680"/>
      <c r="DV38" s="681"/>
      <c r="DW38" s="684">
        <v>11.8</v>
      </c>
      <c r="DX38" s="713"/>
      <c r="DY38" s="713"/>
      <c r="DZ38" s="713"/>
      <c r="EA38" s="713"/>
      <c r="EB38" s="713"/>
      <c r="EC38" s="714"/>
    </row>
    <row r="39" spans="2:133" ht="11.25" customHeight="1">
      <c r="AQ39" s="756" t="s">
        <v>337</v>
      </c>
      <c r="AR39" s="757"/>
      <c r="AS39" s="757"/>
      <c r="AT39" s="757"/>
      <c r="AU39" s="757"/>
      <c r="AV39" s="757"/>
      <c r="AW39" s="757"/>
      <c r="AX39" s="757"/>
      <c r="AY39" s="758"/>
      <c r="AZ39" s="679" t="s">
        <v>250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103</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352407</v>
      </c>
      <c r="CS39" s="715"/>
      <c r="CT39" s="715"/>
      <c r="CU39" s="715"/>
      <c r="CV39" s="715"/>
      <c r="CW39" s="715"/>
      <c r="CX39" s="715"/>
      <c r="CY39" s="716"/>
      <c r="CZ39" s="684">
        <v>3.1</v>
      </c>
      <c r="DA39" s="713"/>
      <c r="DB39" s="713"/>
      <c r="DC39" s="717"/>
      <c r="DD39" s="688">
        <v>352322</v>
      </c>
      <c r="DE39" s="715"/>
      <c r="DF39" s="715"/>
      <c r="DG39" s="715"/>
      <c r="DH39" s="715"/>
      <c r="DI39" s="715"/>
      <c r="DJ39" s="715"/>
      <c r="DK39" s="716"/>
      <c r="DL39" s="688" t="s">
        <v>230</v>
      </c>
      <c r="DM39" s="715"/>
      <c r="DN39" s="715"/>
      <c r="DO39" s="715"/>
      <c r="DP39" s="715"/>
      <c r="DQ39" s="715"/>
      <c r="DR39" s="715"/>
      <c r="DS39" s="715"/>
      <c r="DT39" s="715"/>
      <c r="DU39" s="715"/>
      <c r="DV39" s="716"/>
      <c r="DW39" s="684" t="s">
        <v>129</v>
      </c>
      <c r="DX39" s="713"/>
      <c r="DY39" s="713"/>
      <c r="DZ39" s="713"/>
      <c r="EA39" s="713"/>
      <c r="EB39" s="713"/>
      <c r="EC39" s="714"/>
    </row>
    <row r="40" spans="2:133" ht="11.25" customHeight="1">
      <c r="AQ40" s="756" t="s">
        <v>341</v>
      </c>
      <c r="AR40" s="757"/>
      <c r="AS40" s="757"/>
      <c r="AT40" s="757"/>
      <c r="AU40" s="757"/>
      <c r="AV40" s="757"/>
      <c r="AW40" s="757"/>
      <c r="AX40" s="757"/>
      <c r="AY40" s="758"/>
      <c r="AZ40" s="679">
        <v>219822</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250</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11050</v>
      </c>
      <c r="CS40" s="680"/>
      <c r="CT40" s="680"/>
      <c r="CU40" s="680"/>
      <c r="CV40" s="680"/>
      <c r="CW40" s="680"/>
      <c r="CX40" s="680"/>
      <c r="CY40" s="681"/>
      <c r="CZ40" s="684">
        <v>0.1</v>
      </c>
      <c r="DA40" s="713"/>
      <c r="DB40" s="713"/>
      <c r="DC40" s="717"/>
      <c r="DD40" s="688" t="s">
        <v>250</v>
      </c>
      <c r="DE40" s="680"/>
      <c r="DF40" s="680"/>
      <c r="DG40" s="680"/>
      <c r="DH40" s="680"/>
      <c r="DI40" s="680"/>
      <c r="DJ40" s="680"/>
      <c r="DK40" s="681"/>
      <c r="DL40" s="688" t="s">
        <v>230</v>
      </c>
      <c r="DM40" s="680"/>
      <c r="DN40" s="680"/>
      <c r="DO40" s="680"/>
      <c r="DP40" s="680"/>
      <c r="DQ40" s="680"/>
      <c r="DR40" s="680"/>
      <c r="DS40" s="680"/>
      <c r="DT40" s="680"/>
      <c r="DU40" s="680"/>
      <c r="DV40" s="681"/>
      <c r="DW40" s="684" t="s">
        <v>230</v>
      </c>
      <c r="DX40" s="713"/>
      <c r="DY40" s="713"/>
      <c r="DZ40" s="713"/>
      <c r="EA40" s="713"/>
      <c r="EB40" s="713"/>
      <c r="EC40" s="714"/>
    </row>
    <row r="41" spans="2:133" ht="11.25" customHeight="1">
      <c r="AQ41" s="766" t="s">
        <v>344</v>
      </c>
      <c r="AR41" s="767"/>
      <c r="AS41" s="767"/>
      <c r="AT41" s="767"/>
      <c r="AU41" s="767"/>
      <c r="AV41" s="767"/>
      <c r="AW41" s="767"/>
      <c r="AX41" s="767"/>
      <c r="AY41" s="768"/>
      <c r="AZ41" s="759">
        <v>729022</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294</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250</v>
      </c>
      <c r="DA41" s="713"/>
      <c r="DB41" s="713"/>
      <c r="DC41" s="717"/>
      <c r="DD41" s="688" t="s">
        <v>230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765708</v>
      </c>
      <c r="CS42" s="680"/>
      <c r="CT42" s="680"/>
      <c r="CU42" s="680"/>
      <c r="CV42" s="680"/>
      <c r="CW42" s="680"/>
      <c r="CX42" s="680"/>
      <c r="CY42" s="681"/>
      <c r="CZ42" s="684">
        <v>6.7</v>
      </c>
      <c r="DA42" s="685"/>
      <c r="DB42" s="685"/>
      <c r="DC42" s="780"/>
      <c r="DD42" s="688">
        <v>236778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33418</v>
      </c>
      <c r="CS43" s="715"/>
      <c r="CT43" s="715"/>
      <c r="CU43" s="715"/>
      <c r="CV43" s="715"/>
      <c r="CW43" s="715"/>
      <c r="CX43" s="715"/>
      <c r="CY43" s="716"/>
      <c r="CZ43" s="684">
        <v>0.3</v>
      </c>
      <c r="DA43" s="713"/>
      <c r="DB43" s="713"/>
      <c r="DC43" s="717"/>
      <c r="DD43" s="688">
        <v>33418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351</v>
      </c>
      <c r="CD44" s="791" t="s">
        <v>303</v>
      </c>
      <c r="CE44" s="792"/>
      <c r="CF44" s="676" t="s">
        <v>352</v>
      </c>
      <c r="CG44" s="677"/>
      <c r="CH44" s="677"/>
      <c r="CI44" s="677"/>
      <c r="CJ44" s="677"/>
      <c r="CK44" s="677"/>
      <c r="CL44" s="677"/>
      <c r="CM44" s="677"/>
      <c r="CN44" s="677"/>
      <c r="CO44" s="677"/>
      <c r="CP44" s="677"/>
      <c r="CQ44" s="678"/>
      <c r="CR44" s="679">
        <v>765708</v>
      </c>
      <c r="CS44" s="680"/>
      <c r="CT44" s="680"/>
      <c r="CU44" s="680"/>
      <c r="CV44" s="680"/>
      <c r="CW44" s="680"/>
      <c r="CX44" s="680"/>
      <c r="CY44" s="681"/>
      <c r="CZ44" s="684">
        <v>6.7</v>
      </c>
      <c r="DA44" s="685"/>
      <c r="DB44" s="685"/>
      <c r="DC44" s="780"/>
      <c r="DD44" s="688">
        <v>236778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353</v>
      </c>
      <c r="CG45" s="677"/>
      <c r="CH45" s="677"/>
      <c r="CI45" s="677"/>
      <c r="CJ45" s="677"/>
      <c r="CK45" s="677"/>
      <c r="CL45" s="677"/>
      <c r="CM45" s="677"/>
      <c r="CN45" s="677"/>
      <c r="CO45" s="677"/>
      <c r="CP45" s="677"/>
      <c r="CQ45" s="678"/>
      <c r="CR45" s="679">
        <v>140331</v>
      </c>
      <c r="CS45" s="715"/>
      <c r="CT45" s="715"/>
      <c r="CU45" s="715"/>
      <c r="CV45" s="715"/>
      <c r="CW45" s="715"/>
      <c r="CX45" s="715"/>
      <c r="CY45" s="716"/>
      <c r="CZ45" s="684">
        <v>1.2</v>
      </c>
      <c r="DA45" s="713"/>
      <c r="DB45" s="713"/>
      <c r="DC45" s="717"/>
      <c r="DD45" s="688">
        <v>25083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354</v>
      </c>
      <c r="CG46" s="677"/>
      <c r="CH46" s="677"/>
      <c r="CI46" s="677"/>
      <c r="CJ46" s="677"/>
      <c r="CK46" s="677"/>
      <c r="CL46" s="677"/>
      <c r="CM46" s="677"/>
      <c r="CN46" s="677"/>
      <c r="CO46" s="677"/>
      <c r="CP46" s="677"/>
      <c r="CQ46" s="678"/>
      <c r="CR46" s="679">
        <v>625377</v>
      </c>
      <c r="CS46" s="680"/>
      <c r="CT46" s="680"/>
      <c r="CU46" s="680"/>
      <c r="CV46" s="680"/>
      <c r="CW46" s="680"/>
      <c r="CX46" s="680"/>
      <c r="CY46" s="681"/>
      <c r="CZ46" s="684">
        <v>5.5</v>
      </c>
      <c r="DA46" s="685"/>
      <c r="DB46" s="685"/>
      <c r="DC46" s="780"/>
      <c r="DD46" s="688">
        <v>211695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355</v>
      </c>
      <c r="CG47" s="677"/>
      <c r="CH47" s="677"/>
      <c r="CI47" s="677"/>
      <c r="CJ47" s="677"/>
      <c r="CK47" s="677"/>
      <c r="CL47" s="677"/>
      <c r="CM47" s="677"/>
      <c r="CN47" s="677"/>
      <c r="CO47" s="677"/>
      <c r="CP47" s="677"/>
      <c r="CQ47" s="678"/>
      <c r="CR47" s="679" t="s">
        <v>250</v>
      </c>
      <c r="CS47" s="715"/>
      <c r="CT47" s="715"/>
      <c r="CU47" s="715"/>
      <c r="CV47" s="715"/>
      <c r="CW47" s="715"/>
      <c r="CX47" s="715"/>
      <c r="CY47" s="716"/>
      <c r="CZ47" s="684" t="s">
        <v>230</v>
      </c>
      <c r="DA47" s="713"/>
      <c r="DB47" s="713"/>
      <c r="DC47" s="717"/>
      <c r="DD47" s="688" t="s">
        <v>181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356</v>
      </c>
      <c r="CG48" s="677"/>
      <c r="CH48" s="677"/>
      <c r="CI48" s="677"/>
      <c r="CJ48" s="677"/>
      <c r="CK48" s="677"/>
      <c r="CL48" s="677"/>
      <c r="CM48" s="677"/>
      <c r="CN48" s="677"/>
      <c r="CO48" s="677"/>
      <c r="CP48" s="677"/>
      <c r="CQ48" s="678"/>
      <c r="CR48" s="679" t="s">
        <v>230</v>
      </c>
      <c r="CS48" s="680"/>
      <c r="CT48" s="680"/>
      <c r="CU48" s="680"/>
      <c r="CV48" s="680"/>
      <c r="CW48" s="680"/>
      <c r="CX48" s="680"/>
      <c r="CY48" s="681"/>
      <c r="CZ48" s="684" t="s">
        <v>250</v>
      </c>
      <c r="DA48" s="685"/>
      <c r="DB48" s="685"/>
      <c r="DC48" s="780"/>
      <c r="DD48" s="688" t="s">
        <v>250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357</v>
      </c>
      <c r="CE49" s="725"/>
      <c r="CF49" s="725"/>
      <c r="CG49" s="725"/>
      <c r="CH49" s="725"/>
      <c r="CI49" s="725"/>
      <c r="CJ49" s="725"/>
      <c r="CK49" s="725"/>
      <c r="CL49" s="725"/>
      <c r="CM49" s="725"/>
      <c r="CN49" s="725"/>
      <c r="CO49" s="725"/>
      <c r="CP49" s="725"/>
      <c r="CQ49" s="726"/>
      <c r="CR49" s="759">
        <v>11359007</v>
      </c>
      <c r="CS49" s="749"/>
      <c r="CT49" s="749"/>
      <c r="CU49" s="749"/>
      <c r="CV49" s="749"/>
      <c r="CW49" s="749"/>
      <c r="CX49" s="749"/>
      <c r="CY49" s="781"/>
      <c r="CZ49" s="764">
        <v>100</v>
      </c>
      <c r="DA49" s="782"/>
      <c r="DB49" s="782"/>
      <c r="DC49" s="783"/>
      <c r="DD49" s="784">
        <v>8310589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VL3CTq9EeP93kvL4zWVLKEmRft75ZFiyKeIrk59XPnbwp95g1SmZjQbYDMH2Tl0w7sy+0kEpl7/QDYZaF6v+qw==" saltValue="+AvqfkMRmAV7At0WnfhvW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380</v>
      </c>
      <c r="C7" s="812"/>
      <c r="D7" s="812"/>
      <c r="E7" s="812"/>
      <c r="F7" s="812"/>
      <c r="G7" s="812"/>
      <c r="H7" s="812"/>
      <c r="I7" s="812"/>
      <c r="J7" s="812"/>
      <c r="K7" s="812"/>
      <c r="L7" s="812"/>
      <c r="M7" s="812"/>
      <c r="N7" s="812"/>
      <c r="O7" s="812"/>
      <c r="P7" s="813"/>
      <c r="Q7" s="814">
        <v>11955</v>
      </c>
      <c r="R7" s="815"/>
      <c r="S7" s="815"/>
      <c r="T7" s="815"/>
      <c r="U7" s="815"/>
      <c r="V7" s="815">
        <v>11389</v>
      </c>
      <c r="W7" s="815"/>
      <c r="X7" s="815"/>
      <c r="Y7" s="815"/>
      <c r="Z7" s="815"/>
      <c r="AA7" s="815">
        <v>566</v>
      </c>
      <c r="AB7" s="815"/>
      <c r="AC7" s="815"/>
      <c r="AD7" s="815"/>
      <c r="AE7" s="816"/>
      <c r="AF7" s="817">
        <v>560</v>
      </c>
      <c r="AG7" s="818"/>
      <c r="AH7" s="818"/>
      <c r="AI7" s="818"/>
      <c r="AJ7" s="819"/>
      <c r="AK7" s="854"/>
      <c r="AL7" s="855"/>
      <c r="AM7" s="855"/>
      <c r="AN7" s="855"/>
      <c r="AO7" s="855"/>
      <c r="AP7" s="855">
        <v>11607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t="s">
        <v>381</v>
      </c>
      <c r="C8" s="836"/>
      <c r="D8" s="836"/>
      <c r="E8" s="836"/>
      <c r="F8" s="836"/>
      <c r="G8" s="836"/>
      <c r="H8" s="836"/>
      <c r="I8" s="836"/>
      <c r="J8" s="836"/>
      <c r="K8" s="836"/>
      <c r="L8" s="836"/>
      <c r="M8" s="836"/>
      <c r="N8" s="836"/>
      <c r="O8" s="836"/>
      <c r="P8" s="837"/>
      <c r="Q8" s="838">
        <v>160</v>
      </c>
      <c r="R8" s="839"/>
      <c r="S8" s="839"/>
      <c r="T8" s="839"/>
      <c r="U8" s="839"/>
      <c r="V8" s="839">
        <v>91</v>
      </c>
      <c r="W8" s="839"/>
      <c r="X8" s="839"/>
      <c r="Y8" s="839"/>
      <c r="Z8" s="839"/>
      <c r="AA8" s="839">
        <v>69</v>
      </c>
      <c r="AB8" s="839"/>
      <c r="AC8" s="839"/>
      <c r="AD8" s="839"/>
      <c r="AE8" s="840"/>
      <c r="AF8" s="841">
        <v>31</v>
      </c>
      <c r="AG8" s="842"/>
      <c r="AH8" s="842"/>
      <c r="AI8" s="842"/>
      <c r="AJ8" s="843"/>
      <c r="AK8" s="844">
        <v>89</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v>12115</v>
      </c>
      <c r="R23" s="874"/>
      <c r="S23" s="874"/>
      <c r="T23" s="874"/>
      <c r="U23" s="874"/>
      <c r="V23" s="874">
        <v>11480</v>
      </c>
      <c r="W23" s="874"/>
      <c r="X23" s="874"/>
      <c r="Y23" s="874"/>
      <c r="Z23" s="874"/>
      <c r="AA23" s="874">
        <v>635</v>
      </c>
      <c r="AB23" s="874"/>
      <c r="AC23" s="874"/>
      <c r="AD23" s="874"/>
      <c r="AE23" s="875"/>
      <c r="AF23" s="876">
        <v>591</v>
      </c>
      <c r="AG23" s="874"/>
      <c r="AH23" s="874"/>
      <c r="AI23" s="874"/>
      <c r="AJ23" s="877"/>
      <c r="AK23" s="878"/>
      <c r="AL23" s="879"/>
      <c r="AM23" s="879"/>
      <c r="AN23" s="879"/>
      <c r="AO23" s="879"/>
      <c r="AP23" s="874">
        <v>11607</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4240</v>
      </c>
      <c r="R28" s="903"/>
      <c r="S28" s="903"/>
      <c r="T28" s="903"/>
      <c r="U28" s="903"/>
      <c r="V28" s="903">
        <v>4034</v>
      </c>
      <c r="W28" s="903"/>
      <c r="X28" s="903"/>
      <c r="Y28" s="903"/>
      <c r="Z28" s="903"/>
      <c r="AA28" s="903">
        <v>206</v>
      </c>
      <c r="AB28" s="903"/>
      <c r="AC28" s="903"/>
      <c r="AD28" s="903"/>
      <c r="AE28" s="904"/>
      <c r="AF28" s="905">
        <v>206</v>
      </c>
      <c r="AG28" s="903"/>
      <c r="AH28" s="903"/>
      <c r="AI28" s="903"/>
      <c r="AJ28" s="906"/>
      <c r="AK28" s="907">
        <v>236</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2449</v>
      </c>
      <c r="R29" s="839"/>
      <c r="S29" s="839"/>
      <c r="T29" s="839"/>
      <c r="U29" s="839"/>
      <c r="V29" s="839">
        <v>2372</v>
      </c>
      <c r="W29" s="839"/>
      <c r="X29" s="839"/>
      <c r="Y29" s="839"/>
      <c r="Z29" s="839"/>
      <c r="AA29" s="839">
        <v>77</v>
      </c>
      <c r="AB29" s="839"/>
      <c r="AC29" s="839"/>
      <c r="AD29" s="839"/>
      <c r="AE29" s="840"/>
      <c r="AF29" s="841">
        <v>77</v>
      </c>
      <c r="AG29" s="842"/>
      <c r="AH29" s="842"/>
      <c r="AI29" s="842"/>
      <c r="AJ29" s="843"/>
      <c r="AK29" s="910">
        <v>398</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393</v>
      </c>
      <c r="R30" s="839"/>
      <c r="S30" s="839"/>
      <c r="T30" s="839"/>
      <c r="U30" s="839"/>
      <c r="V30" s="839">
        <v>392</v>
      </c>
      <c r="W30" s="839"/>
      <c r="X30" s="839"/>
      <c r="Y30" s="839"/>
      <c r="Z30" s="839"/>
      <c r="AA30" s="839"/>
      <c r="AB30" s="839"/>
      <c r="AC30" s="839"/>
      <c r="AD30" s="839"/>
      <c r="AE30" s="840"/>
      <c r="AF30" s="841">
        <v>0</v>
      </c>
      <c r="AG30" s="842"/>
      <c r="AH30" s="842"/>
      <c r="AI30" s="842"/>
      <c r="AJ30" s="843"/>
      <c r="AK30" s="910">
        <v>62</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1012</v>
      </c>
      <c r="R31" s="839"/>
      <c r="S31" s="839"/>
      <c r="T31" s="839"/>
      <c r="U31" s="839"/>
      <c r="V31" s="839">
        <v>906</v>
      </c>
      <c r="W31" s="839"/>
      <c r="X31" s="839"/>
      <c r="Y31" s="839"/>
      <c r="Z31" s="839"/>
      <c r="AA31" s="839">
        <v>106</v>
      </c>
      <c r="AB31" s="839"/>
      <c r="AC31" s="839"/>
      <c r="AD31" s="839"/>
      <c r="AE31" s="840"/>
      <c r="AF31" s="841">
        <v>1751</v>
      </c>
      <c r="AG31" s="842"/>
      <c r="AH31" s="842"/>
      <c r="AI31" s="842"/>
      <c r="AJ31" s="843"/>
      <c r="AK31" s="910">
        <v>4</v>
      </c>
      <c r="AL31" s="911"/>
      <c r="AM31" s="911"/>
      <c r="AN31" s="911"/>
      <c r="AO31" s="911"/>
      <c r="AP31" s="911">
        <v>567</v>
      </c>
      <c r="AQ31" s="911"/>
      <c r="AR31" s="911"/>
      <c r="AS31" s="911"/>
      <c r="AT31" s="911"/>
      <c r="AU31" s="911">
        <v>1</v>
      </c>
      <c r="AV31" s="911"/>
      <c r="AW31" s="911"/>
      <c r="AX31" s="911"/>
      <c r="AY31" s="911"/>
      <c r="AZ31" s="912"/>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970</v>
      </c>
      <c r="R32" s="839"/>
      <c r="S32" s="839"/>
      <c r="T32" s="839"/>
      <c r="U32" s="839"/>
      <c r="V32" s="839">
        <v>948</v>
      </c>
      <c r="W32" s="839"/>
      <c r="X32" s="839"/>
      <c r="Y32" s="839"/>
      <c r="Z32" s="839"/>
      <c r="AA32" s="839">
        <v>22</v>
      </c>
      <c r="AB32" s="839"/>
      <c r="AC32" s="839"/>
      <c r="AD32" s="839"/>
      <c r="AE32" s="840"/>
      <c r="AF32" s="841">
        <v>22</v>
      </c>
      <c r="AG32" s="842"/>
      <c r="AH32" s="842"/>
      <c r="AI32" s="842"/>
      <c r="AJ32" s="843"/>
      <c r="AK32" s="910">
        <v>245</v>
      </c>
      <c r="AL32" s="911"/>
      <c r="AM32" s="911"/>
      <c r="AN32" s="911"/>
      <c r="AO32" s="911"/>
      <c r="AP32" s="911">
        <v>4811</v>
      </c>
      <c r="AQ32" s="911"/>
      <c r="AR32" s="911"/>
      <c r="AS32" s="911"/>
      <c r="AT32" s="911"/>
      <c r="AU32" s="911">
        <v>2646</v>
      </c>
      <c r="AV32" s="911"/>
      <c r="AW32" s="911"/>
      <c r="AX32" s="911"/>
      <c r="AY32" s="911"/>
      <c r="AZ32" s="912"/>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2056</v>
      </c>
      <c r="AG63" s="922"/>
      <c r="AH63" s="922"/>
      <c r="AI63" s="922"/>
      <c r="AJ63" s="923"/>
      <c r="AK63" s="924"/>
      <c r="AL63" s="919"/>
      <c r="AM63" s="919"/>
      <c r="AN63" s="919"/>
      <c r="AO63" s="919"/>
      <c r="AP63" s="922">
        <v>5378</v>
      </c>
      <c r="AQ63" s="922"/>
      <c r="AR63" s="922"/>
      <c r="AS63" s="922"/>
      <c r="AT63" s="922"/>
      <c r="AU63" s="922">
        <v>2647</v>
      </c>
      <c r="AV63" s="922"/>
      <c r="AW63" s="922"/>
      <c r="AX63" s="922"/>
      <c r="AY63" s="922"/>
      <c r="AZ63" s="926"/>
      <c r="BA63" s="926"/>
      <c r="BB63" s="926"/>
      <c r="BC63" s="926"/>
      <c r="BD63" s="926"/>
      <c r="BE63" s="927"/>
      <c r="BF63" s="927"/>
      <c r="BG63" s="927"/>
      <c r="BH63" s="927"/>
      <c r="BI63" s="928"/>
      <c r="BJ63" s="929" t="s">
        <v>129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388</v>
      </c>
      <c r="R66" s="798"/>
      <c r="S66" s="798"/>
      <c r="T66" s="798"/>
      <c r="U66" s="799"/>
      <c r="V66" s="797" t="s">
        <v>389</v>
      </c>
      <c r="W66" s="798"/>
      <c r="X66" s="798"/>
      <c r="Y66" s="798"/>
      <c r="Z66" s="799"/>
      <c r="AA66" s="797" t="s">
        <v>407</v>
      </c>
      <c r="AB66" s="798"/>
      <c r="AC66" s="798"/>
      <c r="AD66" s="798"/>
      <c r="AE66" s="799"/>
      <c r="AF66" s="932" t="s">
        <v>408</v>
      </c>
      <c r="AG66" s="893"/>
      <c r="AH66" s="893"/>
      <c r="AI66" s="893"/>
      <c r="AJ66" s="933"/>
      <c r="AK66" s="797" t="s">
        <v>392</v>
      </c>
      <c r="AL66" s="821"/>
      <c r="AM66" s="821"/>
      <c r="AN66" s="821"/>
      <c r="AO66" s="822"/>
      <c r="AP66" s="797" t="s">
        <v>393</v>
      </c>
      <c r="AQ66" s="798"/>
      <c r="AR66" s="798"/>
      <c r="AS66" s="798"/>
      <c r="AT66" s="799"/>
      <c r="AU66" s="797" t="s">
        <v>409</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564</v>
      </c>
      <c r="C68" s="950"/>
      <c r="D68" s="950"/>
      <c r="E68" s="950"/>
      <c r="F68" s="950"/>
      <c r="G68" s="950"/>
      <c r="H68" s="950"/>
      <c r="I68" s="950"/>
      <c r="J68" s="950"/>
      <c r="K68" s="950"/>
      <c r="L68" s="950"/>
      <c r="M68" s="950"/>
      <c r="N68" s="950"/>
      <c r="O68" s="950"/>
      <c r="P68" s="951"/>
      <c r="Q68" s="952">
        <v>2056</v>
      </c>
      <c r="R68" s="946"/>
      <c r="S68" s="946"/>
      <c r="T68" s="946"/>
      <c r="U68" s="946"/>
      <c r="V68" s="946">
        <v>2034</v>
      </c>
      <c r="W68" s="946"/>
      <c r="X68" s="946"/>
      <c r="Y68" s="946"/>
      <c r="Z68" s="946"/>
      <c r="AA68" s="946">
        <v>22</v>
      </c>
      <c r="AB68" s="946"/>
      <c r="AC68" s="946"/>
      <c r="AD68" s="946"/>
      <c r="AE68" s="946"/>
      <c r="AF68" s="946">
        <v>22</v>
      </c>
      <c r="AG68" s="946"/>
      <c r="AH68" s="946"/>
      <c r="AI68" s="946"/>
      <c r="AJ68" s="946"/>
      <c r="AK68" s="946" t="s">
        <v>572</v>
      </c>
      <c r="AL68" s="946"/>
      <c r="AM68" s="946"/>
      <c r="AN68" s="946"/>
      <c r="AO68" s="946"/>
      <c r="AP68" s="946" t="s">
        <v>572</v>
      </c>
      <c r="AQ68" s="946"/>
      <c r="AR68" s="946"/>
      <c r="AS68" s="946"/>
      <c r="AT68" s="946"/>
      <c r="AU68" s="946" t="s">
        <v>572</v>
      </c>
      <c r="AV68" s="946"/>
      <c r="AW68" s="946"/>
      <c r="AX68" s="946"/>
      <c r="AY68" s="946"/>
      <c r="AZ68" s="947" t="s">
        <v>569</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565</v>
      </c>
      <c r="C69" s="954"/>
      <c r="D69" s="954"/>
      <c r="E69" s="954"/>
      <c r="F69" s="954"/>
      <c r="G69" s="954"/>
      <c r="H69" s="954"/>
      <c r="I69" s="954"/>
      <c r="J69" s="954"/>
      <c r="K69" s="954"/>
      <c r="L69" s="954"/>
      <c r="M69" s="954"/>
      <c r="N69" s="954"/>
      <c r="O69" s="954"/>
      <c r="P69" s="955"/>
      <c r="Q69" s="956">
        <v>723894</v>
      </c>
      <c r="R69" s="911"/>
      <c r="S69" s="911"/>
      <c r="T69" s="911"/>
      <c r="U69" s="911"/>
      <c r="V69" s="911">
        <v>705179</v>
      </c>
      <c r="W69" s="911"/>
      <c r="X69" s="911"/>
      <c r="Y69" s="911"/>
      <c r="Z69" s="911"/>
      <c r="AA69" s="911">
        <v>18715</v>
      </c>
      <c r="AB69" s="911"/>
      <c r="AC69" s="911"/>
      <c r="AD69" s="911"/>
      <c r="AE69" s="911"/>
      <c r="AF69" s="911">
        <v>18715</v>
      </c>
      <c r="AG69" s="911"/>
      <c r="AH69" s="911"/>
      <c r="AI69" s="911"/>
      <c r="AJ69" s="911"/>
      <c r="AK69" s="911">
        <v>1705</v>
      </c>
      <c r="AL69" s="911"/>
      <c r="AM69" s="911"/>
      <c r="AN69" s="911"/>
      <c r="AO69" s="911"/>
      <c r="AP69" s="911" t="s">
        <v>572</v>
      </c>
      <c r="AQ69" s="911"/>
      <c r="AR69" s="911"/>
      <c r="AS69" s="911"/>
      <c r="AT69" s="911"/>
      <c r="AU69" s="911" t="s">
        <v>572</v>
      </c>
      <c r="AV69" s="911"/>
      <c r="AW69" s="911"/>
      <c r="AX69" s="911"/>
      <c r="AY69" s="911"/>
      <c r="AZ69" s="957" t="s">
        <v>570</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566</v>
      </c>
      <c r="C70" s="954"/>
      <c r="D70" s="954"/>
      <c r="E70" s="954"/>
      <c r="F70" s="954"/>
      <c r="G70" s="954"/>
      <c r="H70" s="954"/>
      <c r="I70" s="954"/>
      <c r="J70" s="954"/>
      <c r="K70" s="954"/>
      <c r="L70" s="954"/>
      <c r="M70" s="954"/>
      <c r="N70" s="954"/>
      <c r="O70" s="954"/>
      <c r="P70" s="955"/>
      <c r="Q70" s="956">
        <v>23533</v>
      </c>
      <c r="R70" s="911"/>
      <c r="S70" s="911"/>
      <c r="T70" s="911"/>
      <c r="U70" s="911"/>
      <c r="V70" s="911">
        <v>22843</v>
      </c>
      <c r="W70" s="911"/>
      <c r="X70" s="911"/>
      <c r="Y70" s="911"/>
      <c r="Z70" s="911"/>
      <c r="AA70" s="911">
        <v>689</v>
      </c>
      <c r="AB70" s="911"/>
      <c r="AC70" s="911"/>
      <c r="AD70" s="911"/>
      <c r="AE70" s="911"/>
      <c r="AF70" s="911">
        <v>689</v>
      </c>
      <c r="AG70" s="911"/>
      <c r="AH70" s="911"/>
      <c r="AI70" s="911"/>
      <c r="AJ70" s="911"/>
      <c r="AK70" s="911">
        <v>22</v>
      </c>
      <c r="AL70" s="911"/>
      <c r="AM70" s="911"/>
      <c r="AN70" s="911"/>
      <c r="AO70" s="911"/>
      <c r="AP70" s="911" t="s">
        <v>573</v>
      </c>
      <c r="AQ70" s="911"/>
      <c r="AR70" s="911"/>
      <c r="AS70" s="911"/>
      <c r="AT70" s="911"/>
      <c r="AU70" s="911" t="s">
        <v>572</v>
      </c>
      <c r="AV70" s="911"/>
      <c r="AW70" s="911"/>
      <c r="AX70" s="911"/>
      <c r="AY70" s="911"/>
      <c r="AZ70" s="957" t="s">
        <v>569</v>
      </c>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566</v>
      </c>
      <c r="C71" s="954"/>
      <c r="D71" s="954"/>
      <c r="E71" s="954"/>
      <c r="F71" s="954"/>
      <c r="G71" s="954"/>
      <c r="H71" s="954"/>
      <c r="I71" s="954"/>
      <c r="J71" s="954"/>
      <c r="K71" s="954"/>
      <c r="L71" s="954"/>
      <c r="M71" s="954"/>
      <c r="N71" s="954"/>
      <c r="O71" s="954"/>
      <c r="P71" s="955"/>
      <c r="Q71" s="956">
        <v>370</v>
      </c>
      <c r="R71" s="911"/>
      <c r="S71" s="911"/>
      <c r="T71" s="911"/>
      <c r="U71" s="911"/>
      <c r="V71" s="911">
        <v>135</v>
      </c>
      <c r="W71" s="911"/>
      <c r="X71" s="911"/>
      <c r="Y71" s="911"/>
      <c r="Z71" s="911"/>
      <c r="AA71" s="911">
        <v>235</v>
      </c>
      <c r="AB71" s="911"/>
      <c r="AC71" s="911"/>
      <c r="AD71" s="911"/>
      <c r="AE71" s="911"/>
      <c r="AF71" s="911">
        <v>235</v>
      </c>
      <c r="AG71" s="911"/>
      <c r="AH71" s="911"/>
      <c r="AI71" s="911"/>
      <c r="AJ71" s="911"/>
      <c r="AK71" s="911" t="s">
        <v>572</v>
      </c>
      <c r="AL71" s="911"/>
      <c r="AM71" s="911"/>
      <c r="AN71" s="911"/>
      <c r="AO71" s="911"/>
      <c r="AP71" s="911" t="s">
        <v>572</v>
      </c>
      <c r="AQ71" s="911"/>
      <c r="AR71" s="911"/>
      <c r="AS71" s="911"/>
      <c r="AT71" s="911"/>
      <c r="AU71" s="911" t="s">
        <v>572</v>
      </c>
      <c r="AV71" s="911"/>
      <c r="AW71" s="911"/>
      <c r="AX71" s="911"/>
      <c r="AY71" s="911"/>
      <c r="AZ71" s="957" t="s">
        <v>571</v>
      </c>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567</v>
      </c>
      <c r="C72" s="954"/>
      <c r="D72" s="954"/>
      <c r="E72" s="954"/>
      <c r="F72" s="954"/>
      <c r="G72" s="954"/>
      <c r="H72" s="954"/>
      <c r="I72" s="954"/>
      <c r="J72" s="954"/>
      <c r="K72" s="954"/>
      <c r="L72" s="954"/>
      <c r="M72" s="954"/>
      <c r="N72" s="954"/>
      <c r="O72" s="954"/>
      <c r="P72" s="955"/>
      <c r="Q72" s="956">
        <v>405</v>
      </c>
      <c r="R72" s="911"/>
      <c r="S72" s="911"/>
      <c r="T72" s="911"/>
      <c r="U72" s="911"/>
      <c r="V72" s="911">
        <v>397</v>
      </c>
      <c r="W72" s="911"/>
      <c r="X72" s="911"/>
      <c r="Y72" s="911"/>
      <c r="Z72" s="911"/>
      <c r="AA72" s="911">
        <v>8</v>
      </c>
      <c r="AB72" s="911"/>
      <c r="AC72" s="911"/>
      <c r="AD72" s="911"/>
      <c r="AE72" s="911"/>
      <c r="AF72" s="911">
        <v>8</v>
      </c>
      <c r="AG72" s="911"/>
      <c r="AH72" s="911"/>
      <c r="AI72" s="911"/>
      <c r="AJ72" s="911"/>
      <c r="AK72" s="911" t="s">
        <v>572</v>
      </c>
      <c r="AL72" s="911"/>
      <c r="AM72" s="911"/>
      <c r="AN72" s="911"/>
      <c r="AO72" s="911"/>
      <c r="AP72" s="911" t="s">
        <v>572</v>
      </c>
      <c r="AQ72" s="911"/>
      <c r="AR72" s="911"/>
      <c r="AS72" s="911"/>
      <c r="AT72" s="911"/>
      <c r="AU72" s="911" t="s">
        <v>572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568</v>
      </c>
      <c r="C73" s="954"/>
      <c r="D73" s="954"/>
      <c r="E73" s="954"/>
      <c r="F73" s="954"/>
      <c r="G73" s="954"/>
      <c r="H73" s="954"/>
      <c r="I73" s="954"/>
      <c r="J73" s="954"/>
      <c r="K73" s="954"/>
      <c r="L73" s="954"/>
      <c r="M73" s="954"/>
      <c r="N73" s="954"/>
      <c r="O73" s="954"/>
      <c r="P73" s="955"/>
      <c r="Q73" s="956">
        <v>324</v>
      </c>
      <c r="R73" s="911"/>
      <c r="S73" s="911"/>
      <c r="T73" s="911"/>
      <c r="U73" s="911"/>
      <c r="V73" s="911">
        <v>289</v>
      </c>
      <c r="W73" s="911"/>
      <c r="X73" s="911"/>
      <c r="Y73" s="911"/>
      <c r="Z73" s="911"/>
      <c r="AA73" s="911">
        <v>35</v>
      </c>
      <c r="AB73" s="911"/>
      <c r="AC73" s="911"/>
      <c r="AD73" s="911"/>
      <c r="AE73" s="911"/>
      <c r="AF73" s="911">
        <v>35</v>
      </c>
      <c r="AG73" s="911"/>
      <c r="AH73" s="911"/>
      <c r="AI73" s="911"/>
      <c r="AJ73" s="911"/>
      <c r="AK73" s="911" t="s">
        <v>574</v>
      </c>
      <c r="AL73" s="911"/>
      <c r="AM73" s="911"/>
      <c r="AN73" s="911"/>
      <c r="AO73" s="911"/>
      <c r="AP73" s="911" t="s">
        <v>575</v>
      </c>
      <c r="AQ73" s="911"/>
      <c r="AR73" s="911"/>
      <c r="AS73" s="911"/>
      <c r="AT73" s="911"/>
      <c r="AU73" s="911" t="s">
        <v>576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383</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302</v>
      </c>
      <c r="AG109" s="975"/>
      <c r="AH109" s="975"/>
      <c r="AI109" s="975"/>
      <c r="AJ109" s="976"/>
      <c r="AK109" s="974" t="s">
        <v>301</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302</v>
      </c>
      <c r="BW109" s="975"/>
      <c r="BX109" s="975"/>
      <c r="BY109" s="975"/>
      <c r="BZ109" s="976"/>
      <c r="CA109" s="974" t="s">
        <v>301</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302</v>
      </c>
      <c r="DM109" s="975"/>
      <c r="DN109" s="975"/>
      <c r="DO109" s="975"/>
      <c r="DP109" s="976"/>
      <c r="DQ109" s="974" t="s">
        <v>301</v>
      </c>
      <c r="DR109" s="975"/>
      <c r="DS109" s="975"/>
      <c r="DT109" s="975"/>
      <c r="DU109" s="976"/>
      <c r="DV109" s="974" t="s">
        <v>420</v>
      </c>
      <c r="DW109" s="975"/>
      <c r="DX109" s="975"/>
      <c r="DY109" s="975"/>
      <c r="DZ109" s="977"/>
    </row>
    <row r="110" spans="1:131" s="246" customFormat="1" ht="26.25" customHeight="1">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1236421</v>
      </c>
      <c r="AB110" s="982"/>
      <c r="AC110" s="982"/>
      <c r="AD110" s="982"/>
      <c r="AE110" s="983"/>
      <c r="AF110" s="984">
        <v>1090854</v>
      </c>
      <c r="AG110" s="982"/>
      <c r="AH110" s="982"/>
      <c r="AI110" s="982"/>
      <c r="AJ110" s="983"/>
      <c r="AK110" s="984">
        <v>1093398</v>
      </c>
      <c r="AL110" s="982"/>
      <c r="AM110" s="982"/>
      <c r="AN110" s="982"/>
      <c r="AO110" s="983"/>
      <c r="AP110" s="985">
        <v>15.3</v>
      </c>
      <c r="AQ110" s="986"/>
      <c r="AR110" s="986"/>
      <c r="AS110" s="986"/>
      <c r="AT110" s="987"/>
      <c r="AU110" s="988" t="s">
        <v>73</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11807391</v>
      </c>
      <c r="BR110" s="1017"/>
      <c r="BS110" s="1017"/>
      <c r="BT110" s="1017"/>
      <c r="BU110" s="1017"/>
      <c r="BV110" s="1017">
        <v>11591095</v>
      </c>
      <c r="BW110" s="1017"/>
      <c r="BX110" s="1017"/>
      <c r="BY110" s="1017"/>
      <c r="BZ110" s="1017"/>
      <c r="CA110" s="1017">
        <v>11607216</v>
      </c>
      <c r="CB110" s="1017"/>
      <c r="CC110" s="1017"/>
      <c r="CD110" s="1017"/>
      <c r="CE110" s="1017"/>
      <c r="CF110" s="1031">
        <v>162.1</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129</v>
      </c>
      <c r="DM110" s="1017"/>
      <c r="DN110" s="1017"/>
      <c r="DO110" s="1017"/>
      <c r="DP110" s="1017"/>
      <c r="DQ110" s="1017" t="s">
        <v>426</v>
      </c>
      <c r="DR110" s="1017"/>
      <c r="DS110" s="1017"/>
      <c r="DT110" s="1017"/>
      <c r="DU110" s="1017"/>
      <c r="DV110" s="1018" t="s">
        <v>129</v>
      </c>
      <c r="DW110" s="1018"/>
      <c r="DX110" s="1018"/>
      <c r="DY110" s="1018"/>
      <c r="DZ110" s="1019"/>
    </row>
    <row r="111" spans="1:131" s="246" customFormat="1" ht="26.25" customHeight="1">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426</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v>63365</v>
      </c>
      <c r="BR111" s="1010"/>
      <c r="BS111" s="1010"/>
      <c r="BT111" s="1010"/>
      <c r="BU111" s="1010"/>
      <c r="BV111" s="1010">
        <v>41218</v>
      </c>
      <c r="BW111" s="1010"/>
      <c r="BX111" s="1010"/>
      <c r="BY111" s="1010"/>
      <c r="BZ111" s="1010"/>
      <c r="CA111" s="1010" t="s">
        <v>426</v>
      </c>
      <c r="CB111" s="1010"/>
      <c r="CC111" s="1010"/>
      <c r="CD111" s="1010"/>
      <c r="CE111" s="1010"/>
      <c r="CF111" s="1004" t="s">
        <v>426</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426</v>
      </c>
      <c r="DH111" s="1010"/>
      <c r="DI111" s="1010"/>
      <c r="DJ111" s="1010"/>
      <c r="DK111" s="1010"/>
      <c r="DL111" s="1010" t="s">
        <v>426</v>
      </c>
      <c r="DM111" s="1010"/>
      <c r="DN111" s="1010"/>
      <c r="DO111" s="1010"/>
      <c r="DP111" s="1010"/>
      <c r="DQ111" s="1010" t="s">
        <v>385</v>
      </c>
      <c r="DR111" s="1010"/>
      <c r="DS111" s="1010"/>
      <c r="DT111" s="1010"/>
      <c r="DU111" s="1010"/>
      <c r="DV111" s="1011" t="s">
        <v>129</v>
      </c>
      <c r="DW111" s="1011"/>
      <c r="DX111" s="1011"/>
      <c r="DY111" s="1011"/>
      <c r="DZ111" s="1012"/>
    </row>
    <row r="112" spans="1:131" s="246" customFormat="1" ht="26.25" customHeight="1">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385</v>
      </c>
      <c r="AL112" s="1049"/>
      <c r="AM112" s="1049"/>
      <c r="AN112" s="1049"/>
      <c r="AO112" s="1050"/>
      <c r="AP112" s="1052" t="s">
        <v>426</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2751601</v>
      </c>
      <c r="BR112" s="1010"/>
      <c r="BS112" s="1010"/>
      <c r="BT112" s="1010"/>
      <c r="BU112" s="1010"/>
      <c r="BV112" s="1010">
        <v>2780607</v>
      </c>
      <c r="BW112" s="1010"/>
      <c r="BX112" s="1010"/>
      <c r="BY112" s="1010"/>
      <c r="BZ112" s="1010"/>
      <c r="CA112" s="1010">
        <v>2647168</v>
      </c>
      <c r="CB112" s="1010"/>
      <c r="CC112" s="1010"/>
      <c r="CD112" s="1010"/>
      <c r="CE112" s="1010"/>
      <c r="CF112" s="1004">
        <v>37</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426</v>
      </c>
      <c r="DH112" s="1010"/>
      <c r="DI112" s="1010"/>
      <c r="DJ112" s="1010"/>
      <c r="DK112" s="1010"/>
      <c r="DL112" s="1010" t="s">
        <v>426</v>
      </c>
      <c r="DM112" s="1010"/>
      <c r="DN112" s="1010"/>
      <c r="DO112" s="1010"/>
      <c r="DP112" s="1010"/>
      <c r="DQ112" s="1010" t="s">
        <v>129</v>
      </c>
      <c r="DR112" s="1010"/>
      <c r="DS112" s="1010"/>
      <c r="DT112" s="1010"/>
      <c r="DU112" s="1010"/>
      <c r="DV112" s="1011" t="s">
        <v>385</v>
      </c>
      <c r="DW112" s="1011"/>
      <c r="DX112" s="1011"/>
      <c r="DY112" s="1011"/>
      <c r="DZ112" s="1012"/>
    </row>
    <row r="113" spans="1:130" s="246" customFormat="1" ht="26.25" customHeight="1">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209981</v>
      </c>
      <c r="AB113" s="1024"/>
      <c r="AC113" s="1024"/>
      <c r="AD113" s="1024"/>
      <c r="AE113" s="1025"/>
      <c r="AF113" s="1026">
        <v>226647</v>
      </c>
      <c r="AG113" s="1024"/>
      <c r="AH113" s="1024"/>
      <c r="AI113" s="1024"/>
      <c r="AJ113" s="1025"/>
      <c r="AK113" s="1026">
        <v>236190</v>
      </c>
      <c r="AL113" s="1024"/>
      <c r="AM113" s="1024"/>
      <c r="AN113" s="1024"/>
      <c r="AO113" s="1025"/>
      <c r="AP113" s="1027">
        <v>3.3</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t="s">
        <v>426</v>
      </c>
      <c r="BR113" s="1010"/>
      <c r="BS113" s="1010"/>
      <c r="BT113" s="1010"/>
      <c r="BU113" s="1010"/>
      <c r="BV113" s="1010" t="s">
        <v>426</v>
      </c>
      <c r="BW113" s="1010"/>
      <c r="BX113" s="1010"/>
      <c r="BY113" s="1010"/>
      <c r="BZ113" s="1010"/>
      <c r="CA113" s="1010" t="s">
        <v>129</v>
      </c>
      <c r="CB113" s="1010"/>
      <c r="CC113" s="1010"/>
      <c r="CD113" s="1010"/>
      <c r="CE113" s="1010"/>
      <c r="CF113" s="1004" t="s">
        <v>426</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129</v>
      </c>
      <c r="DH113" s="1049"/>
      <c r="DI113" s="1049"/>
      <c r="DJ113" s="1049"/>
      <c r="DK113" s="1050"/>
      <c r="DL113" s="1051" t="s">
        <v>426</v>
      </c>
      <c r="DM113" s="1049"/>
      <c r="DN113" s="1049"/>
      <c r="DO113" s="1049"/>
      <c r="DP113" s="1050"/>
      <c r="DQ113" s="1051" t="s">
        <v>426</v>
      </c>
      <c r="DR113" s="1049"/>
      <c r="DS113" s="1049"/>
      <c r="DT113" s="1049"/>
      <c r="DU113" s="1050"/>
      <c r="DV113" s="1052" t="s">
        <v>426</v>
      </c>
      <c r="DW113" s="1053"/>
      <c r="DX113" s="1053"/>
      <c r="DY113" s="1053"/>
      <c r="DZ113" s="1054"/>
    </row>
    <row r="114" spans="1:130" s="246" customFormat="1" ht="26.25" customHeight="1">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426</v>
      </c>
      <c r="AB114" s="1049"/>
      <c r="AC114" s="1049"/>
      <c r="AD114" s="1049"/>
      <c r="AE114" s="1050"/>
      <c r="AF114" s="1051" t="s">
        <v>129</v>
      </c>
      <c r="AG114" s="1049"/>
      <c r="AH114" s="1049"/>
      <c r="AI114" s="1049"/>
      <c r="AJ114" s="1050"/>
      <c r="AK114" s="1051" t="s">
        <v>129</v>
      </c>
      <c r="AL114" s="1049"/>
      <c r="AM114" s="1049"/>
      <c r="AN114" s="1049"/>
      <c r="AO114" s="1050"/>
      <c r="AP114" s="1052" t="s">
        <v>129</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503382</v>
      </c>
      <c r="BR114" s="1010"/>
      <c r="BS114" s="1010"/>
      <c r="BT114" s="1010"/>
      <c r="BU114" s="1010"/>
      <c r="BV114" s="1010">
        <v>538792</v>
      </c>
      <c r="BW114" s="1010"/>
      <c r="BX114" s="1010"/>
      <c r="BY114" s="1010"/>
      <c r="BZ114" s="1010"/>
      <c r="CA114" s="1010">
        <v>445717</v>
      </c>
      <c r="CB114" s="1010"/>
      <c r="CC114" s="1010"/>
      <c r="CD114" s="1010"/>
      <c r="CE114" s="1010"/>
      <c r="CF114" s="1004">
        <v>6.2</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129</v>
      </c>
      <c r="DH114" s="1049"/>
      <c r="DI114" s="1049"/>
      <c r="DJ114" s="1049"/>
      <c r="DK114" s="1050"/>
      <c r="DL114" s="1051" t="s">
        <v>129</v>
      </c>
      <c r="DM114" s="1049"/>
      <c r="DN114" s="1049"/>
      <c r="DO114" s="1049"/>
      <c r="DP114" s="1050"/>
      <c r="DQ114" s="1051" t="s">
        <v>129</v>
      </c>
      <c r="DR114" s="1049"/>
      <c r="DS114" s="1049"/>
      <c r="DT114" s="1049"/>
      <c r="DU114" s="1050"/>
      <c r="DV114" s="1052" t="s">
        <v>129</v>
      </c>
      <c r="DW114" s="1053"/>
      <c r="DX114" s="1053"/>
      <c r="DY114" s="1053"/>
      <c r="DZ114" s="1054"/>
    </row>
    <row r="115" spans="1:130" s="246" customFormat="1" ht="26.25" customHeight="1">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24933</v>
      </c>
      <c r="AB115" s="1024"/>
      <c r="AC115" s="1024"/>
      <c r="AD115" s="1024"/>
      <c r="AE115" s="1025"/>
      <c r="AF115" s="1026">
        <v>22147</v>
      </c>
      <c r="AG115" s="1024"/>
      <c r="AH115" s="1024"/>
      <c r="AI115" s="1024"/>
      <c r="AJ115" s="1025"/>
      <c r="AK115" s="1026">
        <v>26278</v>
      </c>
      <c r="AL115" s="1024"/>
      <c r="AM115" s="1024"/>
      <c r="AN115" s="1024"/>
      <c r="AO115" s="1025"/>
      <c r="AP115" s="1027">
        <v>0.4</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129</v>
      </c>
      <c r="BR115" s="1010"/>
      <c r="BS115" s="1010"/>
      <c r="BT115" s="1010"/>
      <c r="BU115" s="1010"/>
      <c r="BV115" s="1010" t="s">
        <v>385</v>
      </c>
      <c r="BW115" s="1010"/>
      <c r="BX115" s="1010"/>
      <c r="BY115" s="1010"/>
      <c r="BZ115" s="1010"/>
      <c r="CA115" s="1010" t="s">
        <v>426</v>
      </c>
      <c r="CB115" s="1010"/>
      <c r="CC115" s="1010"/>
      <c r="CD115" s="1010"/>
      <c r="CE115" s="1010"/>
      <c r="CF115" s="1004" t="s">
        <v>426</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426</v>
      </c>
      <c r="DH115" s="1049"/>
      <c r="DI115" s="1049"/>
      <c r="DJ115" s="1049"/>
      <c r="DK115" s="1050"/>
      <c r="DL115" s="1051" t="s">
        <v>129</v>
      </c>
      <c r="DM115" s="1049"/>
      <c r="DN115" s="1049"/>
      <c r="DO115" s="1049"/>
      <c r="DP115" s="1050"/>
      <c r="DQ115" s="1051" t="s">
        <v>426</v>
      </c>
      <c r="DR115" s="1049"/>
      <c r="DS115" s="1049"/>
      <c r="DT115" s="1049"/>
      <c r="DU115" s="1050"/>
      <c r="DV115" s="1052" t="s">
        <v>129</v>
      </c>
      <c r="DW115" s="1053"/>
      <c r="DX115" s="1053"/>
      <c r="DY115" s="1053"/>
      <c r="DZ115" s="1054"/>
    </row>
    <row r="116" spans="1:130" s="246" customFormat="1" ht="26.25" customHeight="1">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129</v>
      </c>
      <c r="AB116" s="1049"/>
      <c r="AC116" s="1049"/>
      <c r="AD116" s="1049"/>
      <c r="AE116" s="1050"/>
      <c r="AF116" s="1051" t="s">
        <v>426</v>
      </c>
      <c r="AG116" s="1049"/>
      <c r="AH116" s="1049"/>
      <c r="AI116" s="1049"/>
      <c r="AJ116" s="1050"/>
      <c r="AK116" s="1051" t="s">
        <v>426</v>
      </c>
      <c r="AL116" s="1049"/>
      <c r="AM116" s="1049"/>
      <c r="AN116" s="1049"/>
      <c r="AO116" s="1050"/>
      <c r="AP116" s="1052" t="s">
        <v>426</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385</v>
      </c>
      <c r="BR116" s="1010"/>
      <c r="BS116" s="1010"/>
      <c r="BT116" s="1010"/>
      <c r="BU116" s="1010"/>
      <c r="BV116" s="1010" t="s">
        <v>129</v>
      </c>
      <c r="BW116" s="1010"/>
      <c r="BX116" s="1010"/>
      <c r="BY116" s="1010"/>
      <c r="BZ116" s="1010"/>
      <c r="CA116" s="1010" t="s">
        <v>426</v>
      </c>
      <c r="CB116" s="1010"/>
      <c r="CC116" s="1010"/>
      <c r="CD116" s="1010"/>
      <c r="CE116" s="1010"/>
      <c r="CF116" s="1004" t="s">
        <v>385</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129</v>
      </c>
      <c r="DH116" s="1049"/>
      <c r="DI116" s="1049"/>
      <c r="DJ116" s="1049"/>
      <c r="DK116" s="1050"/>
      <c r="DL116" s="1051" t="s">
        <v>426</v>
      </c>
      <c r="DM116" s="1049"/>
      <c r="DN116" s="1049"/>
      <c r="DO116" s="1049"/>
      <c r="DP116" s="1050"/>
      <c r="DQ116" s="1051" t="s">
        <v>446</v>
      </c>
      <c r="DR116" s="1049"/>
      <c r="DS116" s="1049"/>
      <c r="DT116" s="1049"/>
      <c r="DU116" s="1050"/>
      <c r="DV116" s="1052" t="s">
        <v>129</v>
      </c>
      <c r="DW116" s="1053"/>
      <c r="DX116" s="1053"/>
      <c r="DY116" s="1053"/>
      <c r="DZ116" s="1054"/>
    </row>
    <row r="117" spans="1:130" s="246" customFormat="1" ht="26.25" customHeight="1">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447</v>
      </c>
      <c r="Z117" s="976"/>
      <c r="AA117" s="1066">
        <v>1471335</v>
      </c>
      <c r="AB117" s="1067"/>
      <c r="AC117" s="1067"/>
      <c r="AD117" s="1067"/>
      <c r="AE117" s="1068"/>
      <c r="AF117" s="1069">
        <v>1339648</v>
      </c>
      <c r="AG117" s="1067"/>
      <c r="AH117" s="1067"/>
      <c r="AI117" s="1067"/>
      <c r="AJ117" s="1068"/>
      <c r="AK117" s="1069">
        <v>1355866</v>
      </c>
      <c r="AL117" s="1067"/>
      <c r="AM117" s="1067"/>
      <c r="AN117" s="1067"/>
      <c r="AO117" s="1068"/>
      <c r="AP117" s="1070"/>
      <c r="AQ117" s="1071"/>
      <c r="AR117" s="1071"/>
      <c r="AS117" s="1071"/>
      <c r="AT117" s="1072"/>
      <c r="AU117" s="990"/>
      <c r="AV117" s="991"/>
      <c r="AW117" s="991"/>
      <c r="AX117" s="991"/>
      <c r="AY117" s="991"/>
      <c r="AZ117" s="1057" t="s">
        <v>448</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385</v>
      </c>
      <c r="CG117" s="1005"/>
      <c r="CH117" s="1005"/>
      <c r="CI117" s="1005"/>
      <c r="CJ117" s="1005"/>
      <c r="CK117" s="1035"/>
      <c r="CL117" s="1036"/>
      <c r="CM117" s="1006" t="s">
        <v>449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129</v>
      </c>
      <c r="DR117" s="1049"/>
      <c r="DS117" s="1049"/>
      <c r="DT117" s="1049"/>
      <c r="DU117" s="1050"/>
      <c r="DV117" s="1052" t="s">
        <v>129</v>
      </c>
      <c r="DW117" s="1053"/>
      <c r="DX117" s="1053"/>
      <c r="DY117" s="1053"/>
      <c r="DZ117" s="1054"/>
    </row>
    <row r="118" spans="1:130" s="246" customFormat="1" ht="26.25" customHeight="1">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302</v>
      </c>
      <c r="AG118" s="975"/>
      <c r="AH118" s="975"/>
      <c r="AI118" s="975"/>
      <c r="AJ118" s="976"/>
      <c r="AK118" s="974" t="s">
        <v>301</v>
      </c>
      <c r="AL118" s="975"/>
      <c r="AM118" s="975"/>
      <c r="AN118" s="975"/>
      <c r="AO118" s="976"/>
      <c r="AP118" s="1061" t="s">
        <v>420</v>
      </c>
      <c r="AQ118" s="1062"/>
      <c r="AR118" s="1062"/>
      <c r="AS118" s="1062"/>
      <c r="AT118" s="1063"/>
      <c r="AU118" s="990"/>
      <c r="AV118" s="991"/>
      <c r="AW118" s="991"/>
      <c r="AX118" s="991"/>
      <c r="AY118" s="991"/>
      <c r="AZ118" s="1064" t="s">
        <v>450</v>
      </c>
      <c r="BA118" s="1055"/>
      <c r="BB118" s="1055"/>
      <c r="BC118" s="1055"/>
      <c r="BD118" s="1055"/>
      <c r="BE118" s="1055"/>
      <c r="BF118" s="1055"/>
      <c r="BG118" s="1055"/>
      <c r="BH118" s="1055"/>
      <c r="BI118" s="1055"/>
      <c r="BJ118" s="1055"/>
      <c r="BK118" s="1055"/>
      <c r="BL118" s="1055"/>
      <c r="BM118" s="1055"/>
      <c r="BN118" s="1055"/>
      <c r="BO118" s="1055"/>
      <c r="BP118" s="1056"/>
      <c r="BQ118" s="1087" t="s">
        <v>426</v>
      </c>
      <c r="BR118" s="1088"/>
      <c r="BS118" s="1088"/>
      <c r="BT118" s="1088"/>
      <c r="BU118" s="1088"/>
      <c r="BV118" s="1088" t="s">
        <v>129</v>
      </c>
      <c r="BW118" s="1088"/>
      <c r="BX118" s="1088"/>
      <c r="BY118" s="1088"/>
      <c r="BZ118" s="1088"/>
      <c r="CA118" s="1088" t="s">
        <v>129</v>
      </c>
      <c r="CB118" s="1088"/>
      <c r="CC118" s="1088"/>
      <c r="CD118" s="1088"/>
      <c r="CE118" s="1088"/>
      <c r="CF118" s="1004" t="s">
        <v>129</v>
      </c>
      <c r="CG118" s="1005"/>
      <c r="CH118" s="1005"/>
      <c r="CI118" s="1005"/>
      <c r="CJ118" s="1005"/>
      <c r="CK118" s="1035"/>
      <c r="CL118" s="1036"/>
      <c r="CM118" s="1006" t="s">
        <v>451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129</v>
      </c>
      <c r="DH118" s="1049"/>
      <c r="DI118" s="1049"/>
      <c r="DJ118" s="1049"/>
      <c r="DK118" s="1050"/>
      <c r="DL118" s="1051" t="s">
        <v>385</v>
      </c>
      <c r="DM118" s="1049"/>
      <c r="DN118" s="1049"/>
      <c r="DO118" s="1049"/>
      <c r="DP118" s="1050"/>
      <c r="DQ118" s="1051" t="s">
        <v>129</v>
      </c>
      <c r="DR118" s="1049"/>
      <c r="DS118" s="1049"/>
      <c r="DT118" s="1049"/>
      <c r="DU118" s="1050"/>
      <c r="DV118" s="1052" t="s">
        <v>129</v>
      </c>
      <c r="DW118" s="1053"/>
      <c r="DX118" s="1053"/>
      <c r="DY118" s="1053"/>
      <c r="DZ118" s="1054"/>
    </row>
    <row r="119" spans="1:130" s="246" customFormat="1" ht="26.25" customHeight="1">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426</v>
      </c>
      <c r="AB119" s="982"/>
      <c r="AC119" s="982"/>
      <c r="AD119" s="982"/>
      <c r="AE119" s="983"/>
      <c r="AF119" s="984" t="s">
        <v>426</v>
      </c>
      <c r="AG119" s="982"/>
      <c r="AH119" s="982"/>
      <c r="AI119" s="982"/>
      <c r="AJ119" s="983"/>
      <c r="AK119" s="984" t="s">
        <v>129</v>
      </c>
      <c r="AL119" s="982"/>
      <c r="AM119" s="982"/>
      <c r="AN119" s="982"/>
      <c r="AO119" s="983"/>
      <c r="AP119" s="985" t="s">
        <v>129</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452</v>
      </c>
      <c r="BP119" s="1096"/>
      <c r="BQ119" s="1087">
        <v>15125739</v>
      </c>
      <c r="BR119" s="1088"/>
      <c r="BS119" s="1088"/>
      <c r="BT119" s="1088"/>
      <c r="BU119" s="1088"/>
      <c r="BV119" s="1088">
        <v>14951712</v>
      </c>
      <c r="BW119" s="1088"/>
      <c r="BX119" s="1088"/>
      <c r="BY119" s="1088"/>
      <c r="BZ119" s="1088"/>
      <c r="CA119" s="1088">
        <v>14700101</v>
      </c>
      <c r="CB119" s="1088"/>
      <c r="CC119" s="1088"/>
      <c r="CD119" s="1088"/>
      <c r="CE119" s="1088"/>
      <c r="CF119" s="1089"/>
      <c r="CG119" s="1090"/>
      <c r="CH119" s="1090"/>
      <c r="CI119" s="1090"/>
      <c r="CJ119" s="1091"/>
      <c r="CK119" s="1037"/>
      <c r="CL119" s="1038"/>
      <c r="CM119" s="1092" t="s">
        <v>453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63365</v>
      </c>
      <c r="DH119" s="1074"/>
      <c r="DI119" s="1074"/>
      <c r="DJ119" s="1074"/>
      <c r="DK119" s="1075"/>
      <c r="DL119" s="1073">
        <v>41218</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426</v>
      </c>
      <c r="AQ120" s="1053"/>
      <c r="AR120" s="1053"/>
      <c r="AS120" s="1053"/>
      <c r="AT120" s="1054"/>
      <c r="AU120" s="1079" t="s">
        <v>454</v>
      </c>
      <c r="AV120" s="1080"/>
      <c r="AW120" s="1080"/>
      <c r="AX120" s="1080"/>
      <c r="AY120" s="1081"/>
      <c r="AZ120" s="1030" t="s">
        <v>455</v>
      </c>
      <c r="BA120" s="979"/>
      <c r="BB120" s="979"/>
      <c r="BC120" s="979"/>
      <c r="BD120" s="979"/>
      <c r="BE120" s="979"/>
      <c r="BF120" s="979"/>
      <c r="BG120" s="979"/>
      <c r="BH120" s="979"/>
      <c r="BI120" s="979"/>
      <c r="BJ120" s="979"/>
      <c r="BK120" s="979"/>
      <c r="BL120" s="979"/>
      <c r="BM120" s="979"/>
      <c r="BN120" s="979"/>
      <c r="BO120" s="979"/>
      <c r="BP120" s="980"/>
      <c r="BQ120" s="1016">
        <v>701838</v>
      </c>
      <c r="BR120" s="1017"/>
      <c r="BS120" s="1017"/>
      <c r="BT120" s="1017"/>
      <c r="BU120" s="1017"/>
      <c r="BV120" s="1017">
        <v>1032843</v>
      </c>
      <c r="BW120" s="1017"/>
      <c r="BX120" s="1017"/>
      <c r="BY120" s="1017"/>
      <c r="BZ120" s="1017"/>
      <c r="CA120" s="1017">
        <v>1515842</v>
      </c>
      <c r="CB120" s="1017"/>
      <c r="CC120" s="1017"/>
      <c r="CD120" s="1017"/>
      <c r="CE120" s="1017"/>
      <c r="CF120" s="1031">
        <v>21.2</v>
      </c>
      <c r="CG120" s="1032"/>
      <c r="CH120" s="1032"/>
      <c r="CI120" s="1032"/>
      <c r="CJ120" s="1032"/>
      <c r="CK120" s="1097" t="s">
        <v>456</v>
      </c>
      <c r="CL120" s="1098"/>
      <c r="CM120" s="1098"/>
      <c r="CN120" s="1098"/>
      <c r="CO120" s="1099"/>
      <c r="CP120" s="1105" t="s">
        <v>457</v>
      </c>
      <c r="CQ120" s="1106"/>
      <c r="CR120" s="1106"/>
      <c r="CS120" s="1106"/>
      <c r="CT120" s="1106"/>
      <c r="CU120" s="1106"/>
      <c r="CV120" s="1106"/>
      <c r="CW120" s="1106"/>
      <c r="CX120" s="1106"/>
      <c r="CY120" s="1106"/>
      <c r="CZ120" s="1106"/>
      <c r="DA120" s="1106"/>
      <c r="DB120" s="1106"/>
      <c r="DC120" s="1106"/>
      <c r="DD120" s="1106"/>
      <c r="DE120" s="1106"/>
      <c r="DF120" s="1107"/>
      <c r="DG120" s="1016">
        <v>2750475</v>
      </c>
      <c r="DH120" s="1017"/>
      <c r="DI120" s="1017"/>
      <c r="DJ120" s="1017"/>
      <c r="DK120" s="1017"/>
      <c r="DL120" s="1017">
        <v>2779577</v>
      </c>
      <c r="DM120" s="1017"/>
      <c r="DN120" s="1017"/>
      <c r="DO120" s="1017"/>
      <c r="DP120" s="1017"/>
      <c r="DQ120" s="1017">
        <v>2646035</v>
      </c>
      <c r="DR120" s="1017"/>
      <c r="DS120" s="1017"/>
      <c r="DT120" s="1017"/>
      <c r="DU120" s="1017"/>
      <c r="DV120" s="1018">
        <v>37</v>
      </c>
      <c r="DW120" s="1018"/>
      <c r="DX120" s="1018"/>
      <c r="DY120" s="1018"/>
      <c r="DZ120" s="1019"/>
    </row>
    <row r="121" spans="1:130" s="246" customFormat="1" ht="26.25" customHeight="1">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385</v>
      </c>
      <c r="AL121" s="1049"/>
      <c r="AM121" s="1049"/>
      <c r="AN121" s="1049"/>
      <c r="AO121" s="1050"/>
      <c r="AP121" s="1052" t="s">
        <v>426</v>
      </c>
      <c r="AQ121" s="1053"/>
      <c r="AR121" s="1053"/>
      <c r="AS121" s="1053"/>
      <c r="AT121" s="1054"/>
      <c r="AU121" s="1082"/>
      <c r="AV121" s="1083"/>
      <c r="AW121" s="1083"/>
      <c r="AX121" s="1083"/>
      <c r="AY121" s="1084"/>
      <c r="AZ121" s="1039" t="s">
        <v>459</v>
      </c>
      <c r="BA121" s="1040"/>
      <c r="BB121" s="1040"/>
      <c r="BC121" s="1040"/>
      <c r="BD121" s="1040"/>
      <c r="BE121" s="1040"/>
      <c r="BF121" s="1040"/>
      <c r="BG121" s="1040"/>
      <c r="BH121" s="1040"/>
      <c r="BI121" s="1040"/>
      <c r="BJ121" s="1040"/>
      <c r="BK121" s="1040"/>
      <c r="BL121" s="1040"/>
      <c r="BM121" s="1040"/>
      <c r="BN121" s="1040"/>
      <c r="BO121" s="1040"/>
      <c r="BP121" s="1041"/>
      <c r="BQ121" s="1009" t="s">
        <v>129</v>
      </c>
      <c r="BR121" s="1010"/>
      <c r="BS121" s="1010"/>
      <c r="BT121" s="1010"/>
      <c r="BU121" s="1010"/>
      <c r="BV121" s="1010" t="s">
        <v>426</v>
      </c>
      <c r="BW121" s="1010"/>
      <c r="BX121" s="1010"/>
      <c r="BY121" s="1010"/>
      <c r="BZ121" s="1010"/>
      <c r="CA121" s="1010" t="s">
        <v>385</v>
      </c>
      <c r="CB121" s="1010"/>
      <c r="CC121" s="1010"/>
      <c r="CD121" s="1010"/>
      <c r="CE121" s="1010"/>
      <c r="CF121" s="1004" t="s">
        <v>129</v>
      </c>
      <c r="CG121" s="1005"/>
      <c r="CH121" s="1005"/>
      <c r="CI121" s="1005"/>
      <c r="CJ121" s="1005"/>
      <c r="CK121" s="1100"/>
      <c r="CL121" s="1101"/>
      <c r="CM121" s="1101"/>
      <c r="CN121" s="1101"/>
      <c r="CO121" s="1102"/>
      <c r="CP121" s="1110" t="s">
        <v>460</v>
      </c>
      <c r="CQ121" s="1111"/>
      <c r="CR121" s="1111"/>
      <c r="CS121" s="1111"/>
      <c r="CT121" s="1111"/>
      <c r="CU121" s="1111"/>
      <c r="CV121" s="1111"/>
      <c r="CW121" s="1111"/>
      <c r="CX121" s="1111"/>
      <c r="CY121" s="1111"/>
      <c r="CZ121" s="1111"/>
      <c r="DA121" s="1111"/>
      <c r="DB121" s="1111"/>
      <c r="DC121" s="1111"/>
      <c r="DD121" s="1111"/>
      <c r="DE121" s="1111"/>
      <c r="DF121" s="1112"/>
      <c r="DG121" s="1009">
        <v>1126</v>
      </c>
      <c r="DH121" s="1010"/>
      <c r="DI121" s="1010"/>
      <c r="DJ121" s="1010"/>
      <c r="DK121" s="1010"/>
      <c r="DL121" s="1010">
        <v>1030</v>
      </c>
      <c r="DM121" s="1010"/>
      <c r="DN121" s="1010"/>
      <c r="DO121" s="1010"/>
      <c r="DP121" s="1010"/>
      <c r="DQ121" s="1010">
        <v>1133</v>
      </c>
      <c r="DR121" s="1010"/>
      <c r="DS121" s="1010"/>
      <c r="DT121" s="1010"/>
      <c r="DU121" s="1010"/>
      <c r="DV121" s="1011">
        <v>0</v>
      </c>
      <c r="DW121" s="1011"/>
      <c r="DX121" s="1011"/>
      <c r="DY121" s="1011"/>
      <c r="DZ121" s="1012"/>
    </row>
    <row r="122" spans="1:130" s="246" customFormat="1" ht="26.25" customHeight="1">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10436737</v>
      </c>
      <c r="BR122" s="1088"/>
      <c r="BS122" s="1088"/>
      <c r="BT122" s="1088"/>
      <c r="BU122" s="1088"/>
      <c r="BV122" s="1088">
        <v>10333571</v>
      </c>
      <c r="BW122" s="1088"/>
      <c r="BX122" s="1088"/>
      <c r="BY122" s="1088"/>
      <c r="BZ122" s="1088"/>
      <c r="CA122" s="1088">
        <v>10336086</v>
      </c>
      <c r="CB122" s="1088"/>
      <c r="CC122" s="1088"/>
      <c r="CD122" s="1088"/>
      <c r="CE122" s="1088"/>
      <c r="CF122" s="1108">
        <v>144.4</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385</v>
      </c>
      <c r="AL123" s="1049"/>
      <c r="AM123" s="1049"/>
      <c r="AN123" s="1049"/>
      <c r="AO123" s="1050"/>
      <c r="AP123" s="1052" t="s">
        <v>129</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462</v>
      </c>
      <c r="BP123" s="1096"/>
      <c r="BQ123" s="1155">
        <v>11138575</v>
      </c>
      <c r="BR123" s="1156"/>
      <c r="BS123" s="1156"/>
      <c r="BT123" s="1156"/>
      <c r="BU123" s="1156"/>
      <c r="BV123" s="1156">
        <v>11366414</v>
      </c>
      <c r="BW123" s="1156"/>
      <c r="BX123" s="1156"/>
      <c r="BY123" s="1156"/>
      <c r="BZ123" s="1156"/>
      <c r="CA123" s="1156">
        <v>11851928</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c r="A124" s="1149"/>
      <c r="B124" s="1036"/>
      <c r="C124" s="1006" t="s">
        <v>449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426</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57.1</v>
      </c>
      <c r="BR124" s="1118"/>
      <c r="BS124" s="1118"/>
      <c r="BT124" s="1118"/>
      <c r="BU124" s="1118"/>
      <c r="BV124" s="1118">
        <v>51</v>
      </c>
      <c r="BW124" s="1118"/>
      <c r="BX124" s="1118"/>
      <c r="BY124" s="1118"/>
      <c r="BZ124" s="1118"/>
      <c r="CA124" s="1118">
        <v>39.700000000000003</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385</v>
      </c>
      <c r="DH124" s="1074"/>
      <c r="DI124" s="1074"/>
      <c r="DJ124" s="1074"/>
      <c r="DK124" s="1075"/>
      <c r="DL124" s="1073" t="s">
        <v>426</v>
      </c>
      <c r="DM124" s="1074"/>
      <c r="DN124" s="1074"/>
      <c r="DO124" s="1074"/>
      <c r="DP124" s="1075"/>
      <c r="DQ124" s="1073" t="s">
        <v>129</v>
      </c>
      <c r="DR124" s="1074"/>
      <c r="DS124" s="1074"/>
      <c r="DT124" s="1074"/>
      <c r="DU124" s="1075"/>
      <c r="DV124" s="1076" t="s">
        <v>385</v>
      </c>
      <c r="DW124" s="1077"/>
      <c r="DX124" s="1077"/>
      <c r="DY124" s="1077"/>
      <c r="DZ124" s="1078"/>
    </row>
    <row r="125" spans="1:130" s="246" customFormat="1" ht="26.25" customHeight="1">
      <c r="A125" s="1149"/>
      <c r="B125" s="1036"/>
      <c r="C125" s="1006" t="s">
        <v>451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385</v>
      </c>
      <c r="AB125" s="1049"/>
      <c r="AC125" s="1049"/>
      <c r="AD125" s="1049"/>
      <c r="AE125" s="1050"/>
      <c r="AF125" s="1051" t="s">
        <v>385</v>
      </c>
      <c r="AG125" s="1049"/>
      <c r="AH125" s="1049"/>
      <c r="AI125" s="1049"/>
      <c r="AJ125" s="1050"/>
      <c r="AK125" s="1051" t="s">
        <v>385</v>
      </c>
      <c r="AL125" s="1049"/>
      <c r="AM125" s="1049"/>
      <c r="AN125" s="1049"/>
      <c r="AO125" s="1050"/>
      <c r="AP125" s="1052" t="s">
        <v>385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385</v>
      </c>
      <c r="DM125" s="1017"/>
      <c r="DN125" s="1017"/>
      <c r="DO125" s="1017"/>
      <c r="DP125" s="1017"/>
      <c r="DQ125" s="1017" t="s">
        <v>385</v>
      </c>
      <c r="DR125" s="1017"/>
      <c r="DS125" s="1017"/>
      <c r="DT125" s="1017"/>
      <c r="DU125" s="1017"/>
      <c r="DV125" s="1018" t="s">
        <v>385</v>
      </c>
      <c r="DW125" s="1018"/>
      <c r="DX125" s="1018"/>
      <c r="DY125" s="1018"/>
      <c r="DZ125" s="1019"/>
    </row>
    <row r="126" spans="1:130" s="246" customFormat="1" ht="26.25" customHeight="1" thickBot="1">
      <c r="A126" s="1149"/>
      <c r="B126" s="1036"/>
      <c r="C126" s="1006" t="s">
        <v>453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24933</v>
      </c>
      <c r="AB126" s="1049"/>
      <c r="AC126" s="1049"/>
      <c r="AD126" s="1049"/>
      <c r="AE126" s="1050"/>
      <c r="AF126" s="1051">
        <v>22147</v>
      </c>
      <c r="AG126" s="1049"/>
      <c r="AH126" s="1049"/>
      <c r="AI126" s="1049"/>
      <c r="AJ126" s="1050"/>
      <c r="AK126" s="1051">
        <v>26278</v>
      </c>
      <c r="AL126" s="1049"/>
      <c r="AM126" s="1049"/>
      <c r="AN126" s="1049"/>
      <c r="AO126" s="1050"/>
      <c r="AP126" s="1052">
        <v>0.4</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426</v>
      </c>
      <c r="DM126" s="1010"/>
      <c r="DN126" s="1010"/>
      <c r="DO126" s="1010"/>
      <c r="DP126" s="1010"/>
      <c r="DQ126" s="1010" t="s">
        <v>129</v>
      </c>
      <c r="DR126" s="1010"/>
      <c r="DS126" s="1010"/>
      <c r="DT126" s="1010"/>
      <c r="DU126" s="1010"/>
      <c r="DV126" s="1011" t="s">
        <v>385</v>
      </c>
      <c r="DW126" s="1011"/>
      <c r="DX126" s="1011"/>
      <c r="DY126" s="1011"/>
      <c r="DZ126" s="1012"/>
    </row>
    <row r="127" spans="1:130" s="246" customFormat="1" ht="26.25" customHeight="1">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385</v>
      </c>
      <c r="AB127" s="1049"/>
      <c r="AC127" s="1049"/>
      <c r="AD127" s="1049"/>
      <c r="AE127" s="1050"/>
      <c r="AF127" s="1051" t="s">
        <v>129</v>
      </c>
      <c r="AG127" s="1049"/>
      <c r="AH127" s="1049"/>
      <c r="AI127" s="1049"/>
      <c r="AJ127" s="1050"/>
      <c r="AK127" s="1051" t="s">
        <v>385</v>
      </c>
      <c r="AL127" s="1049"/>
      <c r="AM127" s="1049"/>
      <c r="AN127" s="1049"/>
      <c r="AO127" s="1050"/>
      <c r="AP127" s="1052" t="s">
        <v>129</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385</v>
      </c>
      <c r="DH127" s="1010"/>
      <c r="DI127" s="1010"/>
      <c r="DJ127" s="1010"/>
      <c r="DK127" s="1010"/>
      <c r="DL127" s="1010" t="s">
        <v>129</v>
      </c>
      <c r="DM127" s="1010"/>
      <c r="DN127" s="1010"/>
      <c r="DO127" s="1010"/>
      <c r="DP127" s="1010"/>
      <c r="DQ127" s="1010" t="s">
        <v>129</v>
      </c>
      <c r="DR127" s="1010"/>
      <c r="DS127" s="1010"/>
      <c r="DT127" s="1010"/>
      <c r="DU127" s="1010"/>
      <c r="DV127" s="1011" t="s">
        <v>385</v>
      </c>
      <c r="DW127" s="1011"/>
      <c r="DX127" s="1011"/>
      <c r="DY127" s="1011"/>
      <c r="DZ127" s="1012"/>
    </row>
    <row r="128" spans="1:130" s="246" customFormat="1" ht="26.25" customHeight="1" thickBot="1">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t="s">
        <v>385</v>
      </c>
      <c r="AB128" s="1138"/>
      <c r="AC128" s="1138"/>
      <c r="AD128" s="1138"/>
      <c r="AE128" s="1139"/>
      <c r="AF128" s="1140" t="s">
        <v>385</v>
      </c>
      <c r="AG128" s="1138"/>
      <c r="AH128" s="1138"/>
      <c r="AI128" s="1138"/>
      <c r="AJ128" s="1139"/>
      <c r="AK128" s="1140" t="s">
        <v>385</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385</v>
      </c>
      <c r="BG128" s="1145"/>
      <c r="BH128" s="1145"/>
      <c r="BI128" s="1145"/>
      <c r="BJ128" s="1145"/>
      <c r="BK128" s="1145"/>
      <c r="BL128" s="1146"/>
      <c r="BM128" s="1144">
        <v>13.75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478</v>
      </c>
      <c r="DH128" s="1130"/>
      <c r="DI128" s="1130"/>
      <c r="DJ128" s="1130"/>
      <c r="DK128" s="1130"/>
      <c r="DL128" s="1130" t="s">
        <v>478</v>
      </c>
      <c r="DM128" s="1130"/>
      <c r="DN128" s="1130"/>
      <c r="DO128" s="1130"/>
      <c r="DP128" s="1130"/>
      <c r="DQ128" s="1130" t="s">
        <v>478</v>
      </c>
      <c r="DR128" s="1130"/>
      <c r="DS128" s="1130"/>
      <c r="DT128" s="1130"/>
      <c r="DU128" s="1130"/>
      <c r="DV128" s="1131" t="s">
        <v>478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7787572</v>
      </c>
      <c r="AB129" s="1049"/>
      <c r="AC129" s="1049"/>
      <c r="AD129" s="1049"/>
      <c r="AE129" s="1050"/>
      <c r="AF129" s="1051">
        <v>7854337</v>
      </c>
      <c r="AG129" s="1049"/>
      <c r="AH129" s="1049"/>
      <c r="AI129" s="1049"/>
      <c r="AJ129" s="1050"/>
      <c r="AK129" s="1051">
        <v>8001454</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478</v>
      </c>
      <c r="BG129" s="1159"/>
      <c r="BH129" s="1159"/>
      <c r="BI129" s="1159"/>
      <c r="BJ129" s="1159"/>
      <c r="BK129" s="1159"/>
      <c r="BL129" s="1160"/>
      <c r="BM129" s="1158">
        <v>18.75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806917</v>
      </c>
      <c r="AB130" s="1049"/>
      <c r="AC130" s="1049"/>
      <c r="AD130" s="1049"/>
      <c r="AE130" s="1050"/>
      <c r="AF130" s="1051">
        <v>826297</v>
      </c>
      <c r="AG130" s="1049"/>
      <c r="AH130" s="1049"/>
      <c r="AI130" s="1049"/>
      <c r="AJ130" s="1050"/>
      <c r="AK130" s="1051">
        <v>841038</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6980655</v>
      </c>
      <c r="AB131" s="1074"/>
      <c r="AC131" s="1074"/>
      <c r="AD131" s="1074"/>
      <c r="AE131" s="1075"/>
      <c r="AF131" s="1073">
        <v>7028040</v>
      </c>
      <c r="AG131" s="1074"/>
      <c r="AH131" s="1074"/>
      <c r="AI131" s="1074"/>
      <c r="AJ131" s="1075"/>
      <c r="AK131" s="1073">
        <v>7160416</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v>39.700000000000003</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9.5179893579999995</v>
      </c>
      <c r="AB132" s="1190"/>
      <c r="AC132" s="1190"/>
      <c r="AD132" s="1190"/>
      <c r="AE132" s="1191"/>
      <c r="AF132" s="1192">
        <v>7.3043266689999999</v>
      </c>
      <c r="AG132" s="1190"/>
      <c r="AH132" s="1190"/>
      <c r="AI132" s="1190"/>
      <c r="AJ132" s="1191"/>
      <c r="AK132" s="1192">
        <v>7.189917457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10</v>
      </c>
      <c r="AB133" s="1173"/>
      <c r="AC133" s="1173"/>
      <c r="AD133" s="1173"/>
      <c r="AE133" s="1174"/>
      <c r="AF133" s="1172">
        <v>9</v>
      </c>
      <c r="AG133" s="1173"/>
      <c r="AH133" s="1173"/>
      <c r="AI133" s="1173"/>
      <c r="AJ133" s="1174"/>
      <c r="AK133" s="1172">
        <v>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gzkAqLP/90DBojKQG8yYSrw2usYwiwqMc7pzd0eGVSVxisO75aQYSLXIWDaMpgKUIub5euBNihQMji375jzBeA==" saltValue="K8khcSXI98n58798PFlj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489</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tLtmsOABTKT5hdda0vXN3s3DnY9WjxaH+R+8bvhJ10WUlpFhGdQoS9/O5nTBlEmelEEYwUQxjb7xRsm5Sr75Q==" saltValue="UrBs6NUwR4BREil+4hV8cg==" spinCount="100000" sheet="1" objects="1" scenarios="1"/>
  <dataConsolidate link="1"/>
  <phoneticPr fontId="2"/>
  <printOptions horizontalCentered="1" verticalCentered="1"/>
  <pageMargins left="0" right="0" top="0" bottom="0" header="0" footer="0"/>
  <pageSetup paperSize="8" scale="6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FVqOVDPK6L8YcdbJ7UwQs+Q3JzWTq5nFOFKgxBhTTxOwBBa+qVbJspSzcISUaCRplUbzmm7YaX2B+OvDcXnxw==" saltValue="erwKpr9v6/3dMUcUKYpL9w=="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2442542</v>
      </c>
      <c r="AP9" s="312">
        <v>54534</v>
      </c>
      <c r="AQ9" s="313">
        <v>56489</v>
      </c>
      <c r="AR9" s="314">
        <v>-3.5</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219021</v>
      </c>
      <c r="AP10" s="315">
        <v>4890</v>
      </c>
      <c r="AQ10" s="316">
        <v>5759</v>
      </c>
      <c r="AR10" s="317">
        <v>-15.1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12498</v>
      </c>
      <c r="AP11" s="315">
        <v>279</v>
      </c>
      <c r="AQ11" s="316">
        <v>8418</v>
      </c>
      <c r="AR11" s="317">
        <v>-96.7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t="s">
        <v>501</v>
      </c>
      <c r="AP12" s="315" t="s">
        <v>501</v>
      </c>
      <c r="AQ12" s="316">
        <v>199</v>
      </c>
      <c r="AR12" s="317" t="s">
        <v>501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502</v>
      </c>
      <c r="AL13" s="1213"/>
      <c r="AM13" s="1213"/>
      <c r="AN13" s="1214"/>
      <c r="AO13" s="315" t="s">
        <v>501</v>
      </c>
      <c r="AP13" s="315" t="s">
        <v>501</v>
      </c>
      <c r="AQ13" s="316">
        <v>11</v>
      </c>
      <c r="AR13" s="317" t="s">
        <v>501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100567</v>
      </c>
      <c r="AP14" s="315">
        <v>2245</v>
      </c>
      <c r="AQ14" s="316">
        <v>2749</v>
      </c>
      <c r="AR14" s="317">
        <v>-18.3</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33418</v>
      </c>
      <c r="AP15" s="315">
        <v>746</v>
      </c>
      <c r="AQ15" s="316">
        <v>1213</v>
      </c>
      <c r="AR15" s="317">
        <v>-38.5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-186707</v>
      </c>
      <c r="AP16" s="315">
        <v>-4169</v>
      </c>
      <c r="AQ16" s="316">
        <v>-4842</v>
      </c>
      <c r="AR16" s="317">
        <v>-13.9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2621339</v>
      </c>
      <c r="AP17" s="315">
        <v>58526</v>
      </c>
      <c r="AQ17" s="316">
        <v>69997</v>
      </c>
      <c r="AR17" s="317">
        <v>-16.399999999999999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6.65</v>
      </c>
      <c r="AP21" s="328">
        <v>6.51</v>
      </c>
      <c r="AQ21" s="329">
        <v>0.14000000000000001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99.3</v>
      </c>
      <c r="AP22" s="333">
        <v>97.2</v>
      </c>
      <c r="AQ22" s="334">
        <v>2.1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1093398</v>
      </c>
      <c r="AP32" s="342">
        <v>24412</v>
      </c>
      <c r="AQ32" s="343">
        <v>31531</v>
      </c>
      <c r="AR32" s="344">
        <v>-22.6</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501</v>
      </c>
      <c r="AP33" s="342" t="s">
        <v>501</v>
      </c>
      <c r="AQ33" s="343" t="s">
        <v>501</v>
      </c>
      <c r="AR33" s="344" t="s">
        <v>501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501</v>
      </c>
      <c r="AP34" s="342" t="s">
        <v>501</v>
      </c>
      <c r="AQ34" s="343" t="s">
        <v>501</v>
      </c>
      <c r="AR34" s="344" t="s">
        <v>501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236190</v>
      </c>
      <c r="AP35" s="342">
        <v>5273</v>
      </c>
      <c r="AQ35" s="343">
        <v>9647</v>
      </c>
      <c r="AR35" s="344">
        <v>-45.3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t="s">
        <v>501</v>
      </c>
      <c r="AP36" s="342" t="s">
        <v>501</v>
      </c>
      <c r="AQ36" s="343">
        <v>2316</v>
      </c>
      <c r="AR36" s="344" t="s">
        <v>501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26278</v>
      </c>
      <c r="AP37" s="342">
        <v>587</v>
      </c>
      <c r="AQ37" s="343">
        <v>1006</v>
      </c>
      <c r="AR37" s="344">
        <v>-41.7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501</v>
      </c>
      <c r="AP38" s="345" t="s">
        <v>501</v>
      </c>
      <c r="AQ38" s="346">
        <v>1</v>
      </c>
      <c r="AR38" s="334" t="s">
        <v>501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t="s">
        <v>501</v>
      </c>
      <c r="AP39" s="342" t="s">
        <v>501</v>
      </c>
      <c r="AQ39" s="343">
        <v>-3160</v>
      </c>
      <c r="AR39" s="344" t="s">
        <v>501</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-841038</v>
      </c>
      <c r="AP40" s="342">
        <v>-18778</v>
      </c>
      <c r="AQ40" s="343">
        <v>-28415</v>
      </c>
      <c r="AR40" s="344">
        <v>-33.9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514828</v>
      </c>
      <c r="AP41" s="342">
        <v>11495</v>
      </c>
      <c r="AQ41" s="343">
        <v>12925</v>
      </c>
      <c r="AR41" s="344">
        <v>-11.1</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1322754</v>
      </c>
      <c r="AN51" s="364">
        <v>30003</v>
      </c>
      <c r="AO51" s="365">
        <v>105.6</v>
      </c>
      <c r="AP51" s="366">
        <v>53292</v>
      </c>
      <c r="AQ51" s="367">
        <v>0</v>
      </c>
      <c r="AR51" s="368">
        <v>105.6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991451</v>
      </c>
      <c r="AN52" s="372">
        <v>22488</v>
      </c>
      <c r="AO52" s="373">
        <v>83.1</v>
      </c>
      <c r="AP52" s="374">
        <v>28900</v>
      </c>
      <c r="AQ52" s="375">
        <v>18.899999999999999</v>
      </c>
      <c r="AR52" s="376">
        <v>64.2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863379</v>
      </c>
      <c r="AN53" s="364">
        <v>19429</v>
      </c>
      <c r="AO53" s="365">
        <v>-35.200000000000003</v>
      </c>
      <c r="AP53" s="366">
        <v>49919</v>
      </c>
      <c r="AQ53" s="367">
        <v>-6.3</v>
      </c>
      <c r="AR53" s="368">
        <v>-28.9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610335</v>
      </c>
      <c r="AN54" s="372">
        <v>13735</v>
      </c>
      <c r="AO54" s="373">
        <v>-38.9</v>
      </c>
      <c r="AP54" s="374">
        <v>26398</v>
      </c>
      <c r="AQ54" s="375">
        <v>-8.6999999999999993</v>
      </c>
      <c r="AR54" s="376">
        <v>-30.2</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682845</v>
      </c>
      <c r="AN55" s="364">
        <v>15344</v>
      </c>
      <c r="AO55" s="365">
        <v>-21</v>
      </c>
      <c r="AP55" s="366">
        <v>47738</v>
      </c>
      <c r="AQ55" s="367">
        <v>-4.4000000000000004</v>
      </c>
      <c r="AR55" s="368">
        <v>-16.600000000000001</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616590</v>
      </c>
      <c r="AN56" s="372">
        <v>13856</v>
      </c>
      <c r="AO56" s="373">
        <v>0.9</v>
      </c>
      <c r="AP56" s="374">
        <v>24937</v>
      </c>
      <c r="AQ56" s="375">
        <v>-5.5</v>
      </c>
      <c r="AR56" s="376">
        <v>6.4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413583</v>
      </c>
      <c r="AN57" s="364">
        <v>9253</v>
      </c>
      <c r="AO57" s="365">
        <v>-39.700000000000003</v>
      </c>
      <c r="AP57" s="366">
        <v>52191</v>
      </c>
      <c r="AQ57" s="367">
        <v>9.3000000000000007</v>
      </c>
      <c r="AR57" s="368">
        <v>-49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391476</v>
      </c>
      <c r="AN58" s="372">
        <v>8758</v>
      </c>
      <c r="AO58" s="373">
        <v>-36.799999999999997</v>
      </c>
      <c r="AP58" s="374">
        <v>24843</v>
      </c>
      <c r="AQ58" s="375">
        <v>-0.4</v>
      </c>
      <c r="AR58" s="376">
        <v>-36.4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765708</v>
      </c>
      <c r="AN59" s="364">
        <v>17096</v>
      </c>
      <c r="AO59" s="365">
        <v>84.8</v>
      </c>
      <c r="AP59" s="366">
        <v>47387</v>
      </c>
      <c r="AQ59" s="367">
        <v>-9.1999999999999993</v>
      </c>
      <c r="AR59" s="368">
        <v>94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625377</v>
      </c>
      <c r="AN60" s="372">
        <v>13963</v>
      </c>
      <c r="AO60" s="373">
        <v>59.4</v>
      </c>
      <c r="AP60" s="374">
        <v>24928</v>
      </c>
      <c r="AQ60" s="375">
        <v>0.3</v>
      </c>
      <c r="AR60" s="376">
        <v>59.1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809654</v>
      </c>
      <c r="AN61" s="379">
        <v>18225</v>
      </c>
      <c r="AO61" s="380">
        <v>18.899999999999999</v>
      </c>
      <c r="AP61" s="381">
        <v>50105</v>
      </c>
      <c r="AQ61" s="382">
        <v>-2.1</v>
      </c>
      <c r="AR61" s="368">
        <v>21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647046</v>
      </c>
      <c r="AN62" s="372">
        <v>14560</v>
      </c>
      <c r="AO62" s="373">
        <v>13.5</v>
      </c>
      <c r="AP62" s="374">
        <v>26001</v>
      </c>
      <c r="AQ62" s="375">
        <v>0.9</v>
      </c>
      <c r="AR62" s="376">
        <v>12.6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TJIri5PbysK6wNXyFGX5+UrrqWF2tvoa7jJJroHoK9t1uSOLkH1Fc9/RyWuvuyqb18s8+6ZVTZ2rUKk4CRVOw==" saltValue="9hE9CF+dgOYzJXqSoenJ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541</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jsSattdFJJHvRfJJFznE3WITPQNk/o9hbNNYtCFA5PxM4kZDU+vBUp1g2WHrLanwc7DrNv6Mc8TlwdjHpGb0A==" saltValue="QlI5gMvkwMF2JviqQZCnT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2s0CECr/brdEtxnPeU9BLtWJgIa30VUjB5jpZ9830S0Mm83MunjmmLf43xyDj4g93oC1q4y+f2jSXiLk8BfWg==" saltValue="84EDpyqyVJWv7dj8qOYo0Q==" spinCount="100000" sheet="1" objects="1" scenarios="1"/>
  <dataConsolidate link="1"/>
  <phoneticPr fontId="2"/>
  <printOptions horizontalCentered="1" verticalCentered="1"/>
  <pageMargins left="0" right="0" top="0.19685039370078741" bottom="0" header="0.39370078740157483" footer="0"/>
  <pageSetup paperSize="8" scale="57"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32" t="s">
        <v>3</v>
      </c>
      <c r="D47" s="1232"/>
      <c r="E47" s="1233"/>
      <c r="F47" s="11">
        <v>4.29</v>
      </c>
      <c r="G47" s="12">
        <v>4.22</v>
      </c>
      <c r="H47" s="12">
        <v>5.26</v>
      </c>
      <c r="I47" s="12">
        <v>9</v>
      </c>
      <c r="J47" s="13">
        <v>10.66</v>
      </c>
    </row>
    <row r="48" spans="2:10" ht="57.75" customHeight="1">
      <c r="B48" s="14"/>
      <c r="C48" s="1234" t="s">
        <v>4</v>
      </c>
      <c r="D48" s="1234"/>
      <c r="E48" s="1235"/>
      <c r="F48" s="15">
        <v>7.02</v>
      </c>
      <c r="G48" s="16">
        <v>7.32</v>
      </c>
      <c r="H48" s="16">
        <v>4.84</v>
      </c>
      <c r="I48" s="16">
        <v>5.27</v>
      </c>
      <c r="J48" s="17">
        <v>7.39</v>
      </c>
    </row>
    <row r="49" spans="2:10" ht="57.75" customHeight="1" thickBot="1">
      <c r="B49" s="18"/>
      <c r="C49" s="1236" t="s">
        <v>5</v>
      </c>
      <c r="D49" s="1236"/>
      <c r="E49" s="1237"/>
      <c r="F49" s="19" t="s">
        <v>548</v>
      </c>
      <c r="G49" s="20">
        <v>0.54</v>
      </c>
      <c r="H49" s="20" t="s">
        <v>549</v>
      </c>
      <c r="I49" s="20">
        <v>4.25</v>
      </c>
      <c r="J49" s="21">
        <v>4.05</v>
      </c>
    </row>
    <row r="50" spans="2:10" ht="13.5" customHeight="1"/>
    <row r="51" spans="2:10" ht="13.5" hidden="1" customHeight="1"/>
    <row r="52" spans="2:10" ht="13.5" hidden="1" customHeight="1"/>
    <row r="53" spans="2:10" ht="13.5" hidden="1" customHeight="1"/>
  </sheetData>
  <sheetProtection algorithmName="SHA-512" hashValue="4SWfJh43kPprZnzjqoCAAxg00pAldZQYMHZvewuXj/p9RiG+cmi6taeuVtEMczDSik+D07h6AXnVgfa+DnsaVA==" saltValue="Mppel6pknOPb7+48OQKy6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2020-09-24T03:36:13Z</cp:lastPrinted>
  <dcterms:created xsi:type="dcterms:W3CDTF">2020-02-10T03:06:33Z</dcterms:created>
  <dcterms:modified xsi:type="dcterms:W3CDTF">2020-09-28T00:36:13Z</dcterms:modified>
  <cp:category/>
</cp:coreProperties>
</file>