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
    </mc:Choice>
  </mc:AlternateContent>
  <xr:revisionPtr revIDLastSave="0" documentId="13_ncr:1_{51A43469-DA2C-4671-B9BF-6FEDD71BF46C}"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1"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5" i="10"/>
  <c r="AM34" i="10"/>
  <c r="U34" i="10"/>
  <c r="U35" i="10" s="1"/>
  <c r="U36" i="10" s="1"/>
  <c r="C34" i="10"/>
  <c r="BE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<sst xmlns="http://schemas.openxmlformats.org/spreadsheetml/2006/main" count="1117" uniqueCount="615">
  <si>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</si>
  <si>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</si>
  <si>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</si>
  <si>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</si>
  <si>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</si>
  <si>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</si>
  <si>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</si>
  <si>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</si>
  <si>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</si>
  <si>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</si>
  <si>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</si>
  <si>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</si>
  <si>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</si>
  <si>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</si>
  <si>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</si>
  <si>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</si>
  <si>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</si>
  <si>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</si>
  <si>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</si>
  <si>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</si>
  <si>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</si>
  <si>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</si>
  <si>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</si>
  <si>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</si>
  <si>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</si>
  <si>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</si>
  <si>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</si>
  <si>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</si>
  <si>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</si>
  <si>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</si>
  <si>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</si>
  <si>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</si>
  <si>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</si>
  <si>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</si>
  <si>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</si>
  <si>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</si>
  <si>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</si>
  <si>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</si>
  <si>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</si>
  <si>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</si>
  <si>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</si>
  <si>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</si>
  <si>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</si>
  <si>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</si>
  <si>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</si>
  <si>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</si>
  <si>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</si>
  <si>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</si>
  <si>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</si>
  <si>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</si>
  <si>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</si>
  <si>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</si>
  <si>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</si>
  <si>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</si>
  <si>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</si>
  <si>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</si>
  <si>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</si>
  <si>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</si>
  <si>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</si>
  <si>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</si>
  <si>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</si>
  <si>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</si>
  <si>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</si>
  <si>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</si>
  <si>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</si>
  <si>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</si>
  <si>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</si>
  <si>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</si>
  <si>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</si>
  <si>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</si>
  <si>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</si>
  <si>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</si>
  <si>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</si>
  <si>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</si>
  <si>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</si>
  <si>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</si>
  <si>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</si>
  <si>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</si>
  <si>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</si>
  <si>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</si>
  <si>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</si>
  <si>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</si>
  <si>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</si>
  <si>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</si>
  <si>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</si>
  <si>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</si>
  <si>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</si>
  <si>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</si>
  <si>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</si>
  <si>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</si>
  <si>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</si>
  <si>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</si>
  <si>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</si>
  <si>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</si>
  <si>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</si>
  <si>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</si>
  <si>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</si>
  <si>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</si>
  <si>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桶川市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</si>
  <si>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</si>
  <si>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</si>
  <si>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</si>
  <si>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</si>
  <si>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</si>
  <si>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</si>
  <si>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</si>
  <si>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</si>
  <si>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</si>
  <si>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</si>
  <si>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</si>
  <si>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</si>
  <si>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</si>
  <si>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</si>
  <si>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</si>
  <si>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</si>
  <si>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</si>
  <si>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</si>
  <si>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</si>
  <si>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</si>
  <si>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</si>
  <si>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</si>
  <si>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</si>
  <si>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</si>
  <si>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</si>
  <si>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</si>
  <si>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</si>
  <si>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</si>
  <si>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</si>
  <si>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</si>
  <si>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</si>
  <si>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</si>
  <si>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</si>
  <si>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</si>
  <si>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</si>
  <si>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</si>
  <si>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</si>
  <si>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</si>
  <si>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</si>
  <si>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</si>
  <si>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</si>
  <si>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</si>
  <si>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</si>
  <si>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</si>
  <si>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</si>
  <si>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</si>
  <si>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</si>
  <si>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</si>
  <si>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</si>
  <si>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</si>
  <si>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</si>
  <si>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</si>
  <si>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</si>
  <si>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</si>
  <si>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</si>
  <si>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</si>
  <si>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</si>
  <si>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</si>
  <si>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</si>
  <si>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</si>
  <si>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</si>
  <si>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</si>
  <si>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</si>
  <si>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</si>
  <si>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</si>
  <si>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</si>
  <si>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</si>
  <si>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</si>
  <si>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</si>
  <si>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</si>
  <si>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</si>
  <si>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</si>
  <si>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</si>
  <si>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</si>
  <si>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</si>
  <si>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</si>
  <si>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</si>
  <si>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</si>
  <si>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</si>
  <si>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</si>
  <si>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</si>
  <si>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</si>
  <si>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</si>
  <si>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</si>
  <si>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</si>
  <si>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</si>
  <si>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</si>
  <si>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</si>
  <si>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</si>
  <si>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</si>
  <si>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</si>
  <si>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</si>
  <si>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</si>
  <si>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</si>
  <si>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</si>
  <si>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</si>
  <si>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</si>
  <si>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</si>
  <si>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</si>
  <si>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</si>
  <si>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</si>
  <si>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</si>
  <si>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</si>
  <si>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</si>
  <si>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</si>
  <si>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</si>
  <si>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</si>
  <si>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</si>
  <si>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</si>
  <si>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</si>
  <si>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</si>
  <si>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</si>
  <si>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</si>
  <si>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</si>
  <si>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</si>
  <si>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</si>
  <si>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埼玉県桶川市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</si>
  <si>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</si>
  <si>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</si>
  <si>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</si>
  <si>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</si>
  <si>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</si>
  <si>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</si>
  <si>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</si>
  <si>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</si>
  <si>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</si>
  <si>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</si>
  <si>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</si>
  <si>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</si>
  <si>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</si>
  <si>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</si>
  <si>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</si>
  <si>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</si>
  <si>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</si>
  <si>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</si>
  <si>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</si>
  <si>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</si>
  <si>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</si>
  <si>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</si>
  <si>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</si>
  <si>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</si>
  <si>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</si>
  <si>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</si>
  <si>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</si>
  <si>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</si>
  <si>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</si>
  <si>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</si>
  <si>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</si>
  <si>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</si>
  <si>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</si>
  <si>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</si>
  <si>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</si>
  <si>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</si>
  <si>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</si>
  <si>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</si>
  <si>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</si>
  <si>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</si>
  <si>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</si>
  <si>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</si>
  <si>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</si>
  <si>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</si>
  <si>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</si>
  <si>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</si>
  <si>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</si>
  <si>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</si>
  <si>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</si>
  <si>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</si>
  <si>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</si>
  <si>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</si>
  <si>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</si>
  <si>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</si>
  <si>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</si>
  <si>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</si>
  <si>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</si>
  <si>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</si>
  <si>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</si>
  <si>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</si>
  <si>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</si>
  <si>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</si>
  <si>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</si>
  <si>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</si>
  <si>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</si>
  <si>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</si>
  <si>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</si>
  <si>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</si>
  <si>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</si>
  <si>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</si>
  <si>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</si>
  <si>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</si>
  <si>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</si>
  <si>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</si>
  <si>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</si>
  <si>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</si>
  <si>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</si>
  <si>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</si>
  <si>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</si>
  <si>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</si>
  <si>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</si>
  <si>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</si>
  <si>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</si>
  <si>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</si>
  <si>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</si>
  <si>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</si>
  <si>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</si>
  <si>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</si>
  <si>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</si>
  <si>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</si>
  <si>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</si>
  <si>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</si>
  <si>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</si>
  <si>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</si>
  <si>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</si>
  <si>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</si>
  <si>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</si>
  <si>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</si>
  <si>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</si>
  <si>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</si>
  <si>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</si>
  <si>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</si>
  <si>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</si>
  <si>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</si>
  <si>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</si>
  <si>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</si>
  <si>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</si>
  <si>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</si>
  <si>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</si>
  <si>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</si>
  <si>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</si>
  <si>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</si>
  <si>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</si>
  <si>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</si>
  <si>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</si>
  <si>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</si>
  <si>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</si>
  <si>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</si>
  <si>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</si>
  <si>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</si>
  <si>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</si>
  <si>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</si>
  <si>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</si>
  <si>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</si>
  <si>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</si>
  <si>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</si>
  <si>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</si>
  <si>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</si>
  <si>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</si>
  <si>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</si>
  <si>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</si>
  <si>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</si>
  <si>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</si>
  <si>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</si>
  <si>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</si>
  <si>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</si>
  <si>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</si>
  <si>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</si>
  <si>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</si>
  <si>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</si>
  <si>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</si>
  <si>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</si>
  <si>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</si>
  <si>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</si>
  <si>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</si>
  <si>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</si>
  <si>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</si>
  <si>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</si>
  <si>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</si>
  <si>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</si>
  <si>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埼玉県桶川市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</si>
  <si>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</si>
  <si>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</si>
  <si>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</si>
  <si>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</si>
  <si>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</si>
  <si>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</si>
  <si>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</si>
  <si>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</si>
  <si>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</si>
  <si>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</si>
  <si>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</si>
  <si>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</si>
  <si>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</si>
  <si>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</si>
  <si>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</si>
  <si>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</si>
  <si>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</si>
  <si>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</si>
  <si>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</si>
  <si>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</si>
  <si>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</si>
  <si>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</si>
  <si>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</si>
  <si>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</si>
  <si>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</si>
  <si>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</si>
  <si>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</si>
  <si>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</si>
  <si>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</si>
  <si>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</si>
  <si>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</si>
  <si>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</si>
  <si>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</si>
  <si>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</si>
  <si>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</si>
  <si>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</si>
  <si>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</si>
  <si>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</si>
  <si>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</si>
  <si>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</si>
  <si>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</si>
  <si>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</si>
  <si>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</si>
  <si>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</si>
  <si>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</si>
  <si>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</si>
  <si>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</si>
  <si>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</si>
  <si>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</si>
  <si>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</si>
  <si>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</si>
  <si>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</si>
  <si>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</si>
  <si>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</si>
  <si>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</si>
  <si>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</si>
  <si>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</si>
  <si>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</si>
  <si>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</si>
  <si>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</si>
  <si>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</si>
  <si>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</si>
  <si>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</si>
  <si>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</si>
  <si>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</si>
  <si>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</si>
  <si>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</si>
  <si>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</si>
  <si>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</si>
  <si>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</si>
  <si>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</si>
  <si>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</si>
  <si>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</si>
  <si>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</si>
  <si>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</si>
  <si>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</si>
  <si>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</si>
  <si>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</si>
  <si>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</si>
  <si>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</si>
  <si>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</si>
  <si>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</si>
  <si>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</si>
  <si>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</si>
  <si>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</si>
  <si>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</si>
  <si>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</si>
  <si>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</si>
  <si>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</si>
  <si>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</si>
  <si>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</si>
  <si>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</si>
  <si>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</si>
  <si>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</si>
  <si>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</si>
  <si>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</si>
  <si>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</si>
  <si>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</si>
  <si>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</si>
  <si>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</si>
  <si>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</si>
  <si>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</si>
  <si>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</si>
  <si>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</si>
  <si>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</si>
  <si>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</si>
  <si>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</si>
  <si>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</si>
  <si>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</si>
  <si>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</si>
  <si>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</si>
  <si>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</si>
  <si>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</si>
  <si>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</si>
  <si>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</si>
  <si>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</si>
  <si>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</si>
  <si>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</si>
  <si>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</si>
  <si>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</si>
  <si>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</si>
  <si>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</si>
  <si>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</si>
  <si>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</si>
  <si>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</si>
  <si>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</si>
  <si>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</si>
  <si>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</si>
  <si>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</si>
  <si>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</si>
  <si>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</si>
  <si>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</si>
  <si>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</si>
  <si>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</si>
  <si>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</si>
  <si>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</si>
  <si>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</si>
  <si>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</si>
  <si>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</si>
  <si>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</si>
  <si>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</si>
  <si>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</si>
  <si>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</si>
  <si>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</si>
  <si>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</si>
  <si>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</si>
  <si>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</si>
  <si>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</si>
  <si>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</si>
  <si>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</si>
  <si>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</si>
  <si>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</si>
  <si>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</si>
  <si>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</si>
  <si>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</si>
  <si>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</si>
  <si>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</si>
  <si>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</si>
  <si>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</si>
  <si>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</si>
  <si>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</si>
  <si>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</si>
  <si>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</si>
  <si>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</si>
  <si>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</si>
  <si>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</si>
  <si>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</si>
  <si>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</si>
  <si>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</si>
  <si>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</si>
  <si>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</si>
  <si>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</si>
  <si>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</si>
  <si>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</si>
  <si>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</si>
  <si>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</si>
  <si>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</si>
  <si>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</si>
  <si>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</si>
  <si>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</si>
  <si>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</si>
  <si>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</si>
  <si>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</si>
  <si>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</si>
  <si>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</si>
  <si>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</si>
  <si>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</si>
  <si>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</si>
  <si>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</si>
  <si>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</si>
  <si>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</si>
  <si>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</si>
  <si>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3.25</t>
  </si>
  <si>
    <t>▲ 3.74</t>
  </si>
  <si>
    <t>▲ 5.31</t>
  </si>
  <si>
    <t>▲ 1.63</t>
  </si>
  <si>
    <t>▲ 2.28</t>
  </si>
  <si>
    <t>一般会計</t>
  </si>
  <si>
    <t>国民健康保険特別会計</t>
  </si>
  <si>
    <t>介護保険特別会計</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</si>
  <si>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</si>
  <si>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</si>
  <si>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</si>
  <si>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</si>
  <si>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</si>
  <si>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</si>
  <si>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</si>
  <si>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</si>
  <si>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</si>
  <si>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</si>
  <si>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</si>
  <si>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けやき文化財団</t>
    <rPh sb="3" eb="5">
      <t>ブンカ</t>
    </rPh>
    <rPh sb="5" eb="6">
      <t>ザイ</t>
    </rPh>
    <rPh sb="6" eb="7">
      <t>ダン</t>
    </rPh>
    <phoneticPr fontId="2"/>
  </si>
  <si>
    <t>桶川市施設管理公社</t>
    <rPh sb="0" eb="3">
      <t>オケガワシ</t>
    </rPh>
    <rPh sb="3" eb="5">
      <t>シセツ</t>
    </rPh>
    <rPh sb="5" eb="7">
      <t>カンリ</t>
    </rPh>
    <rPh sb="7" eb="9">
      <t>コウシャ</t>
    </rPh>
    <phoneticPr fontId="2"/>
  </si>
  <si>
    <t>桶川市土地開発公社</t>
    <rPh sb="0" eb="3">
      <t>オケガワシ</t>
    </rPh>
    <rPh sb="3" eb="5">
      <t>トチ</t>
    </rPh>
    <rPh sb="5" eb="7">
      <t>カイハツ</t>
    </rPh>
    <rPh sb="7" eb="9">
      <t>コウシャ</t>
    </rPh>
    <phoneticPr fontId="2"/>
  </si>
  <si>
    <t>－</t>
    <phoneticPr fontId="2"/>
  </si>
  <si>
    <t>埼玉県後期高齢者医療広域連合</t>
    <rPh sb="0" eb="3">
      <t>サイタマケン</t>
    </rPh>
    <rPh sb="3" eb="5">
      <t>コウキ</t>
    </rPh>
    <rPh sb="5" eb="8">
      <t>コウレイシャ</t>
    </rPh>
    <rPh sb="8" eb="10">
      <t>イリョウ</t>
    </rPh>
    <rPh sb="10" eb="14">
      <t>コウイキレンゴウ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</si>
  <si>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</si>
  <si>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</si>
  <si>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上尾、桶川、伊奈衛生組合</t>
    <rPh sb="0" eb="2">
      <t>アゲオ</t>
    </rPh>
    <rPh sb="3" eb="5">
      <t>オケガワ</t>
    </rPh>
    <rPh sb="6" eb="8">
      <t>イナ</t>
    </rPh>
    <rPh sb="8" eb="10">
      <t>エイセイ</t>
    </rPh>
    <rPh sb="10" eb="12">
      <t>クミアイ</t>
    </rPh>
    <phoneticPr fontId="2"/>
  </si>
  <si>
    <t>埼玉中部資源循環組合</t>
    <rPh sb="0" eb="2">
      <t>サイタマ</t>
    </rPh>
    <rPh sb="2" eb="4">
      <t>チュウブ</t>
    </rPh>
    <rPh sb="4" eb="6">
      <t>シゲン</t>
    </rPh>
    <rPh sb="6" eb="8">
      <t>ジュンカン</t>
    </rPh>
    <rPh sb="8" eb="10">
      <t>クミアイ</t>
    </rPh>
    <phoneticPr fontId="2"/>
  </si>
  <si>
    <t>桶川北本水道企業団</t>
    <rPh sb="0" eb="2">
      <t>オケガワ</t>
    </rPh>
    <rPh sb="2" eb="4">
      <t>キタモト</t>
    </rPh>
    <rPh sb="4" eb="6">
      <t>スイドウ</t>
    </rPh>
    <rPh sb="6" eb="8">
      <t>キギョウ</t>
    </rPh>
    <rPh sb="8" eb="9">
      <t>ダン</t>
    </rPh>
    <phoneticPr fontId="2"/>
  </si>
  <si>
    <t>埼玉県央広域事務組合</t>
    <rPh sb="0" eb="2">
      <t>サイタマ</t>
    </rPh>
    <rPh sb="2" eb="3">
      <t>ケン</t>
    </rPh>
    <rPh sb="3" eb="4">
      <t>オウ</t>
    </rPh>
    <rPh sb="4" eb="6">
      <t>コウイキ</t>
    </rPh>
    <rPh sb="6" eb="8">
      <t>ジム</t>
    </rPh>
    <rPh sb="8" eb="10">
      <t>クミアイ</t>
    </rPh>
    <phoneticPr fontId="2"/>
  </si>
  <si>
    <t>－</t>
    <phoneticPr fontId="2"/>
  </si>
  <si>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</si>
  <si>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</si>
  <si>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</si>
  <si>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</si>
  <si>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水道事業会計</t>
    <rPh sb="0" eb="2">
      <t>スイドウ</t>
    </rPh>
    <rPh sb="2" eb="4">
      <t>ジギョウ</t>
    </rPh>
    <rPh sb="4" eb="6">
      <t>カイケイ</t>
    </rPh>
    <phoneticPr fontId="2"/>
  </si>
  <si>
    <t>斎場特別会計</t>
    <rPh sb="0" eb="2">
      <t>サイジョウ</t>
    </rPh>
    <rPh sb="2" eb="4">
      <t>トクベツ</t>
    </rPh>
    <rPh sb="4" eb="6">
      <t>カイケイ</t>
    </rPh>
    <phoneticPr fontId="2"/>
  </si>
  <si>
    <t>(子ども・子育て応援基金(H30年度末現在))</t>
    <rPh sb="1" eb="2">
      <t>コ</t>
    </rPh>
    <rPh sb="5" eb="7">
      <t>コソダ</t>
    </rPh>
    <rPh sb="8" eb="10">
      <t>オウエン</t>
    </rPh>
    <rPh sb="10" eb="12">
      <t>キキン</t>
    </rPh>
    <phoneticPr fontId="2"/>
  </si>
  <si>
    <t>(旧熊谷陸軍飛行学校桶川分教場跡地整備管理基金(H30年度末現在))</t>
    <rPh sb="1" eb="2">
      <t>キュウ</t>
    </rPh>
    <rPh sb="2" eb="4">
      <t>クマガヤ</t>
    </rPh>
    <rPh sb="4" eb="6">
      <t>リクグン</t>
    </rPh>
    <rPh sb="6" eb="8">
      <t>ヒコウ</t>
    </rPh>
    <rPh sb="8" eb="10">
      <t>ガッコウ</t>
    </rPh>
    <rPh sb="10" eb="12">
      <t>オケガワ</t>
    </rPh>
    <rPh sb="12" eb="15">
      <t>ブンキョウジョウ</t>
    </rPh>
    <rPh sb="15" eb="17">
      <t>アトチ</t>
    </rPh>
    <rPh sb="17" eb="19">
      <t>セイビ</t>
    </rPh>
    <rPh sb="19" eb="21">
      <t>カンリ</t>
    </rPh>
    <rPh sb="21" eb="23">
      <t>キキン</t>
    </rPh>
    <phoneticPr fontId="2"/>
  </si>
  <si>
    <t>(みどりの基金(H30年度末現在))</t>
    <rPh sb="5" eb="7">
      <t>キキン</t>
    </rPh>
    <phoneticPr fontId="2"/>
  </si>
  <si>
    <t>(文化振興基金(H30年度末現在))</t>
    <rPh sb="1" eb="3">
      <t>ブンカ</t>
    </rPh>
    <rPh sb="3" eb="5">
      <t>シンコウ</t>
    </rPh>
    <rPh sb="5" eb="7">
      <t>キキン</t>
    </rPh>
    <phoneticPr fontId="2"/>
  </si>
  <si>
    <t>(公共施設等総合管理基金基金(H30年度末現在))</t>
    <rPh sb="1" eb="3">
      <t>コウキョウ</t>
    </rPh>
    <rPh sb="3" eb="5">
      <t>シセツ</t>
    </rPh>
    <rPh sb="5" eb="6">
      <t>トウ</t>
    </rPh>
    <rPh sb="6" eb="8">
      <t>ソウゴウ</t>
    </rPh>
    <rPh sb="8" eb="10">
      <t>カンリ</t>
    </rPh>
    <rPh sb="10" eb="12">
      <t>キキン</t>
    </rPh>
    <rPh sb="12" eb="14">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</si>
  <si>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</si>
  <si>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</si>
  <si>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</si>
  <si>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</si>
  <si>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</si>
  <si>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</si>
  <si>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</si>
  <si>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</si>
  <si>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</si>
  <si>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</si>
  <si>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</si>
  <si>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</si>
  <si>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及び有形固定資産減価償却率ともに、類似団体よりも高水準となっている。将来負担比率については、平成30年度に実施した保健センターの大規模改修事業や学校施設の老朽化事業に伴う地方債の影響が考えられる。減価償却率が大きくなっている要因は、道路や学校施設の老朽化であり、他の資産よりも減価償却率が高くなっている。
今後については、計画的に老朽化対策等を実施していくことで減価償却率の増加抑制に取り組む。</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3" eb="25">
      <t>ルイジ</t>
    </rPh>
    <rPh sb="25" eb="27">
      <t>ダンタイ</t>
    </rPh>
    <rPh sb="30" eb="33">
      <t>コウスイジュン</t>
    </rPh>
    <rPh sb="40" eb="42">
      <t>ショウライ</t>
    </rPh>
    <rPh sb="42" eb="44">
      <t>フタン</t>
    </rPh>
    <rPh sb="44" eb="46">
      <t>ヒリツ</t>
    </rPh>
    <rPh sb="52" eb="54">
      <t>ヘイセイ</t>
    </rPh>
    <rPh sb="56" eb="58">
      <t>ネンド</t>
    </rPh>
    <rPh sb="59" eb="61">
      <t>ジッシ</t>
    </rPh>
    <rPh sb="63" eb="65">
      <t>ホケン</t>
    </rPh>
    <rPh sb="70" eb="73">
      <t>ダイキボ</t>
    </rPh>
    <rPh sb="73" eb="75">
      <t>カイシュウ</t>
    </rPh>
    <rPh sb="75" eb="77">
      <t>ジギョウ</t>
    </rPh>
    <rPh sb="78" eb="80">
      <t>ガッコウ</t>
    </rPh>
    <rPh sb="80" eb="82">
      <t>シセツ</t>
    </rPh>
    <rPh sb="83" eb="86">
      <t>ロウキュウカ</t>
    </rPh>
    <rPh sb="86" eb="88">
      <t>ジギョウ</t>
    </rPh>
    <rPh sb="89" eb="90">
      <t>トモナ</t>
    </rPh>
    <rPh sb="91" eb="94">
      <t>チホウサイ</t>
    </rPh>
    <rPh sb="95" eb="97">
      <t>エイキョウ</t>
    </rPh>
    <rPh sb="98" eb="99">
      <t>カンガ</t>
    </rPh>
    <rPh sb="104" eb="106">
      <t>ゲンカ</t>
    </rPh>
    <rPh sb="106" eb="108">
      <t>ショウキャク</t>
    </rPh>
    <rPh sb="108" eb="109">
      <t>リツ</t>
    </rPh>
    <rPh sb="110" eb="111">
      <t>オオ</t>
    </rPh>
    <rPh sb="118" eb="120">
      <t>ヨウイン</t>
    </rPh>
    <rPh sb="122" eb="124">
      <t>ドウロ</t>
    </rPh>
    <rPh sb="125" eb="127">
      <t>ガッコウ</t>
    </rPh>
    <rPh sb="127" eb="129">
      <t>シセツ</t>
    </rPh>
    <rPh sb="130" eb="133">
      <t>ロウキュウカ</t>
    </rPh>
    <rPh sb="137" eb="138">
      <t>ホカ</t>
    </rPh>
    <rPh sb="139" eb="141">
      <t>シサン</t>
    </rPh>
    <rPh sb="144" eb="149">
      <t>ゲンカショウキャクリツ</t>
    </rPh>
    <rPh sb="150" eb="151">
      <t>タカ</t>
    </rPh>
    <rPh sb="159" eb="161">
      <t>コンゴ</t>
    </rPh>
    <rPh sb="167" eb="170">
      <t>ケイカクテキ</t>
    </rPh>
    <rPh sb="171" eb="174">
      <t>ロウキュウカ</t>
    </rPh>
    <rPh sb="174" eb="176">
      <t>タイサク</t>
    </rPh>
    <rPh sb="176" eb="177">
      <t>トウ</t>
    </rPh>
    <rPh sb="178" eb="180">
      <t>ジッシ</t>
    </rPh>
    <rPh sb="187" eb="192">
      <t>ゲンカショウキャクリツ</t>
    </rPh>
    <rPh sb="193" eb="195">
      <t>ゾウカ</t>
    </rPh>
    <rPh sb="195" eb="197">
      <t>ヨクセイ</t>
    </rPh>
    <rPh sb="198" eb="199">
      <t>ト</t>
    </rPh>
    <rPh sb="200" eb="201">
      <t>ク</t>
    </rPh>
    <phoneticPr fontId="5"/>
  </si>
  <si>
    <t>将来負担比率については、類似団体よりも高く、実質公債費比率については類似団体よりも低水準となっている。
将来負担比率については、保健センター大規模改修事業や学校の老朽化対策事業にともなう地方債発行の影響により昨年よりも4.2ポイント増加している。実質公債費比率については、類似団体よりも低水準でとなっているとともに、前年よりも0.2ポイント減少しているが、今後は償還額の増加が見込まれることから、これまで以上に適正化に取り組む必要がある。</t>
    <rPh sb="0" eb="2">
      <t>ショウライ</t>
    </rPh>
    <rPh sb="2" eb="4">
      <t>フタン</t>
    </rPh>
    <rPh sb="4" eb="6">
      <t>ヒリツ</t>
    </rPh>
    <rPh sb="12" eb="14">
      <t>ルイジ</t>
    </rPh>
    <rPh sb="14" eb="16">
      <t>ダンタイ</t>
    </rPh>
    <rPh sb="19" eb="20">
      <t>タカ</t>
    </rPh>
    <rPh sb="22" eb="24">
      <t>ジッシツ</t>
    </rPh>
    <rPh sb="24" eb="27">
      <t>コウサイヒ</t>
    </rPh>
    <rPh sb="27" eb="29">
      <t>ヒリツ</t>
    </rPh>
    <rPh sb="34" eb="36">
      <t>ルイジ</t>
    </rPh>
    <rPh sb="36" eb="38">
      <t>ダンタイ</t>
    </rPh>
    <rPh sb="41" eb="44">
      <t>テイスイジュン</t>
    </rPh>
    <rPh sb="52" eb="54">
      <t>ショウライ</t>
    </rPh>
    <rPh sb="54" eb="56">
      <t>フタン</t>
    </rPh>
    <rPh sb="56" eb="58">
      <t>ヒリツ</t>
    </rPh>
    <rPh sb="64" eb="66">
      <t>ホケン</t>
    </rPh>
    <rPh sb="70" eb="77">
      <t>ダイキボカイシュウジギョウ</t>
    </rPh>
    <rPh sb="78" eb="80">
      <t>ガッコウ</t>
    </rPh>
    <rPh sb="81" eb="84">
      <t>ロウキュウカ</t>
    </rPh>
    <rPh sb="84" eb="86">
      <t>タイサク</t>
    </rPh>
    <rPh sb="86" eb="88">
      <t>ジギョウ</t>
    </rPh>
    <rPh sb="93" eb="96">
      <t>チホウサイ</t>
    </rPh>
    <rPh sb="96" eb="98">
      <t>ハッコウ</t>
    </rPh>
    <rPh sb="99" eb="101">
      <t>エイキョウ</t>
    </rPh>
    <rPh sb="104" eb="106">
      <t>サクネン</t>
    </rPh>
    <rPh sb="116" eb="118">
      <t>ゾウカ</t>
    </rPh>
    <rPh sb="123" eb="125">
      <t>ジッシツ</t>
    </rPh>
    <rPh sb="125" eb="128">
      <t>コウサイヒ</t>
    </rPh>
    <rPh sb="128" eb="130">
      <t>ヒリツ</t>
    </rPh>
    <rPh sb="136" eb="138">
      <t>ルイジ</t>
    </rPh>
    <rPh sb="138" eb="140">
      <t>ダンタイ</t>
    </rPh>
    <rPh sb="143" eb="146">
      <t>テイスイジュン</t>
    </rPh>
    <rPh sb="158" eb="160">
      <t>ゼンネン</t>
    </rPh>
    <rPh sb="170" eb="172">
      <t>ゲンショウ</t>
    </rPh>
    <rPh sb="178" eb="180">
      <t>コンゴ</t>
    </rPh>
    <rPh sb="181" eb="183">
      <t>ショウカン</t>
    </rPh>
    <rPh sb="183" eb="184">
      <t>ガク</t>
    </rPh>
    <rPh sb="185" eb="187">
      <t>ゾウカ</t>
    </rPh>
    <rPh sb="188" eb="190">
      <t>ミコ</t>
    </rPh>
    <rPh sb="202" eb="204">
      <t>イジョウ</t>
    </rPh>
    <rPh sb="205" eb="208">
      <t>テキセイカ</t>
    </rPh>
    <rPh sb="209" eb="210">
      <t>ト</t>
    </rPh>
    <rPh sb="211" eb="212">
      <t>ク</t>
    </rPh>
    <rPh sb="213" eb="21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</si>
</sst>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3" xfId="12" applyNumberFormat="1" applyFont="1" applyBorder="1" applyAlignment="1" applyProtection="1">
      <alignment horizontal="left" vertical="center" shrinkToFit="1"/>
      <protection locked="0"/>
    </xf>
    <xf numFmtId="0" fontId="33" fillId="0" borderId="99" xfId="12" applyNumberFormat="1" applyFont="1" applyBorder="1" applyAlignment="1" applyProtection="1">
      <alignment horizontal="left" vertical="center" shrinkToFit="1"/>
      <protection locked="0"/>
    </xf>
    <xf numFmtId="0" fontId="33" fillId="0" borderId="110"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A41F-4113-8FC2-D71E893C2A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49744</c:v>
                </c:pt>
                <c:pt idx="1">
                  <c:v>40193</c:v>
                </c:pt>
                <c:pt idx="2">
                  <c:v>42286</c:v>
                </c:pt>
                <c:pt idx="3">
                  <c:v>83357</c:v>
                </c:pt>
                <c:pt idx="4">
                  <c:v>35387</c:v>
                </c:pt>
              </c:numCache>
            </c:numRef>
          </c:val>
          <c:smooth val="0"/>
          <c:extLst>
            <c:ext xmlns:c16="http://schemas.microsoft.com/office/drawing/2014/chart" uri="{C3380CC4-5D6E-409C-BE32-E72D297353CC}">
              <c16:uniqueId val="{00000001-A41F-4113-8FC2-D71E893C2AC0}"/>
            </c:ext>
          </c:extLst>
        </c:ser>
        <c:dLbls>
          <c:showLegendKey val="0"/>
          <c:showVal val="0"/>
          <c:showCatName val="0"/>
          <c:showSerName val="0"/>
          <c:showPercent val="0"/>
          <c:showBubbleSize val="0"/>
        </c:dLbls>
        <c:marker val="1"/>
        <c:smooth val="0"/>
        <c:axId val="436206712"/>
        <c:axId val="438167576"/>
      </c:lineChart>
      <c:catAx>
        <c:axId val="436206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8167576"/>
        <c:crosses val="autoZero"/>
        <c:auto val="1"/>
        <c:lblAlgn val="ctr"/>
        <c:lblOffset val="100"/>
        <c:tickLblSkip val="1"/>
        <c:tickMarkSkip val="1"/>
        <c:noMultiLvlLbl val="0"/>
      </c:catAx>
      <c:valAx>
        <c:axId val="4381675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6206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4.79</c:v>
                </c:pt>
                <c:pt idx="1">
                  <c:v>2.82</c:v>
                </c:pt>
                <c:pt idx="2">
                  <c:v>2.39</c:v>
                </c:pt>
                <c:pt idx="3">
                  <c:v>3.43</c:v>
                </c:pt>
                <c:pt idx="4">
                  <c:v>3.08</c:v>
                </c:pt>
              </c:numCache>
            </c:numRef>
          </c:val>
          <c:extLst>
            <c:ext xmlns:c16="http://schemas.microsoft.com/office/drawing/2014/chart" uri="{C3380CC4-5D6E-409C-BE32-E72D297353CC}">
              <c16:uniqueId val="{00000000-3351-4287-9673-7FF5ECA231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c:v>
                </c:pt>
                <c:pt idx="1">
                  <c:v>13.26</c:v>
                </c:pt>
                <c:pt idx="2">
                  <c:v>9.82</c:v>
                </c:pt>
                <c:pt idx="3">
                  <c:v>8.23</c:v>
                </c:pt>
                <c:pt idx="4">
                  <c:v>10.08</c:v>
                </c:pt>
              </c:numCache>
            </c:numRef>
          </c:val>
          <c:extLst>
            <c:ext xmlns:c16="http://schemas.microsoft.com/office/drawing/2014/chart" uri="{C3380CC4-5D6E-409C-BE32-E72D297353CC}">
              <c16:uniqueId val="{00000001-3351-4287-9673-7FF5ECA23193}"/>
            </c:ext>
          </c:extLst>
        </c:ser>
        <c:dLbls>
          <c:showLegendKey val="0"/>
          <c:showVal val="0"/>
          <c:showCatName val="0"/>
          <c:showSerName val="0"/>
          <c:showPercent val="0"/>
          <c:showBubbleSize val="0"/>
        </c:dLbls>
        <c:gapWidth val="250"/>
        <c:overlap val="100"/>
        <c:axId val="441876400"/>
        <c:axId val="441876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-3.25</c:v>
                </c:pt>
                <c:pt idx="1">
                  <c:v>-3.74</c:v>
                </c:pt>
                <c:pt idx="2">
                  <c:v>-5.31</c:v>
                </c:pt>
                <c:pt idx="3">
                  <c:v>-1.63</c:v>
                </c:pt>
                <c:pt idx="4">
                  <c:v>-2.2799999999999998</c:v>
                </c:pt>
              </c:numCache>
            </c:numRef>
          </c:val>
          <c:smooth val="0"/>
          <c:extLst>
            <c:ext xmlns:c16="http://schemas.microsoft.com/office/drawing/2014/chart" uri="{C3380CC4-5D6E-409C-BE32-E72D297353CC}">
              <c16:uniqueId val="{00000002-3351-4287-9673-7FF5ECA23193}"/>
            </c:ext>
          </c:extLst>
        </c:ser>
        <c:dLbls>
          <c:showLegendKey val="0"/>
          <c:showVal val="0"/>
          <c:showCatName val="0"/>
          <c:showSerName val="0"/>
          <c:showPercent val="0"/>
          <c:showBubbleSize val="0"/>
        </c:dLbls>
        <c:marker val="1"/>
        <c:smooth val="0"/>
        <c:axId val="441876400"/>
        <c:axId val="441876784"/>
      </c:lineChart>
      <c:catAx>
        <c:axId val="44187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1876784"/>
        <c:crosses val="autoZero"/>
        <c:auto val="1"/>
        <c:lblAlgn val="ctr"/>
        <c:lblOffset val="100"/>
        <c:tickLblSkip val="1"/>
        <c:tickMarkSkip val="1"/>
        <c:noMultiLvlLbl val="0"/>
      </c:catAx>
      <c:valAx>
        <c:axId val="44187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87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99A-4FD1-948C-03D1FBB331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9A-4FD1-948C-03D1FBB3312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99A-4FD1-948C-03D1FBB3312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99A-4FD1-948C-03D1FBB3312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99A-4FD1-948C-03D1FBB3312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c:v>
                </c:pt>
                <c:pt idx="4">
                  <c:v>#N/A</c:v>
                </c:pt>
                <c:pt idx="5">
                  <c:v>0.02</c:v>
                </c:pt>
                <c:pt idx="6">
                  <c:v>#N/A</c:v>
                </c:pt>
                <c:pt idx="7">
                  <c:v>0.03</c:v>
                </c:pt>
                <c:pt idx="8">
                  <c:v>#N/A</c:v>
                </c:pt>
                <c:pt idx="9">
                  <c:v>0.03</c:v>
                </c:pt>
              </c:numCache>
            </c:numRef>
          </c:val>
          <c:extLst>
            <c:ext xmlns:c16="http://schemas.microsoft.com/office/drawing/2014/chart" uri="{C3380CC4-5D6E-409C-BE32-E72D297353CC}">
              <c16:uniqueId val="{00000005-199A-4FD1-948C-03D1FBB33128}"/>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0.38</c:v>
                </c:pt>
                <c:pt idx="2">
                  <c:v>#N/A</c:v>
                </c:pt>
                <c:pt idx="3">
                  <c:v>0.48</c:v>
                </c:pt>
                <c:pt idx="4">
                  <c:v>#N/A</c:v>
                </c:pt>
                <c:pt idx="5">
                  <c:v>0.44</c:v>
                </c:pt>
                <c:pt idx="6">
                  <c:v>#N/A</c:v>
                </c:pt>
                <c:pt idx="7">
                  <c:v>0.23</c:v>
                </c:pt>
                <c:pt idx="8">
                  <c:v>#N/A</c:v>
                </c:pt>
                <c:pt idx="9">
                  <c:v>0.32</c:v>
                </c:pt>
              </c:numCache>
            </c:numRef>
          </c:val>
          <c:extLst>
            <c:ext xmlns:c16="http://schemas.microsoft.com/office/drawing/2014/chart" uri="{C3380CC4-5D6E-409C-BE32-E72D297353CC}">
              <c16:uniqueId val="{00000006-199A-4FD1-948C-03D1FBB3312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0.81</c:v>
                </c:pt>
                <c:pt idx="2">
                  <c:v>#N/A</c:v>
                </c:pt>
                <c:pt idx="3">
                  <c:v>0.98</c:v>
                </c:pt>
                <c:pt idx="4">
                  <c:v>#N/A</c:v>
                </c:pt>
                <c:pt idx="5">
                  <c:v>1.77</c:v>
                </c:pt>
                <c:pt idx="6">
                  <c:v>#N/A</c:v>
                </c:pt>
                <c:pt idx="7">
                  <c:v>0.59</c:v>
                </c:pt>
                <c:pt idx="8">
                  <c:v>#N/A</c:v>
                </c:pt>
                <c:pt idx="9">
                  <c:v>0.54</c:v>
                </c:pt>
              </c:numCache>
            </c:numRef>
          </c:val>
          <c:extLst>
            <c:ext xmlns:c16="http://schemas.microsoft.com/office/drawing/2014/chart" uri="{C3380CC4-5D6E-409C-BE32-E72D297353CC}">
              <c16:uniqueId val="{00000007-199A-4FD1-948C-03D1FBB3312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3.72</c:v>
                </c:pt>
                <c:pt idx="2">
                  <c:v>#N/A</c:v>
                </c:pt>
                <c:pt idx="3">
                  <c:v>2.16</c:v>
                </c:pt>
                <c:pt idx="4">
                  <c:v>#N/A</c:v>
                </c:pt>
                <c:pt idx="5">
                  <c:v>1.85</c:v>
                </c:pt>
                <c:pt idx="6">
                  <c:v>#N/A</c:v>
                </c:pt>
                <c:pt idx="7">
                  <c:v>2.86</c:v>
                </c:pt>
                <c:pt idx="8">
                  <c:v>#N/A</c:v>
                </c:pt>
                <c:pt idx="9">
                  <c:v>1.1200000000000001</c:v>
                </c:pt>
              </c:numCache>
            </c:numRef>
          </c:val>
          <c:extLst>
            <c:ext xmlns:c16="http://schemas.microsoft.com/office/drawing/2014/chart" uri="{C3380CC4-5D6E-409C-BE32-E72D297353CC}">
              <c16:uniqueId val="{00000008-199A-4FD1-948C-03D1FBB3312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4.79</c:v>
                </c:pt>
                <c:pt idx="2">
                  <c:v>#N/A</c:v>
                </c:pt>
                <c:pt idx="3">
                  <c:v>2.81</c:v>
                </c:pt>
                <c:pt idx="4">
                  <c:v>#N/A</c:v>
                </c:pt>
                <c:pt idx="5">
                  <c:v>2.38</c:v>
                </c:pt>
                <c:pt idx="6">
                  <c:v>#N/A</c:v>
                </c:pt>
                <c:pt idx="7">
                  <c:v>3.43</c:v>
                </c:pt>
                <c:pt idx="8">
                  <c:v>#N/A</c:v>
                </c:pt>
                <c:pt idx="9">
                  <c:v>3.07</c:v>
                </c:pt>
              </c:numCache>
            </c:numRef>
          </c:val>
          <c:extLst>
            <c:ext xmlns:c16="http://schemas.microsoft.com/office/drawing/2014/chart" uri="{C3380CC4-5D6E-409C-BE32-E72D297353CC}">
              <c16:uniqueId val="{00000009-199A-4FD1-948C-03D1FBB33128}"/>
            </c:ext>
          </c:extLst>
        </c:ser>
        <c:dLbls>
          <c:showLegendKey val="0"/>
          <c:showVal val="0"/>
          <c:showCatName val="0"/>
          <c:showSerName val="0"/>
          <c:showPercent val="0"/>
          <c:showBubbleSize val="0"/>
        </c:dLbls>
        <c:gapWidth val="150"/>
        <c:overlap val="100"/>
        <c:axId val="442691424"/>
        <c:axId val="446693384"/>
      </c:barChart>
      <c:catAx>
        <c:axId val="44269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6693384"/>
        <c:crosses val="autoZero"/>
        <c:auto val="1"/>
        <c:lblAlgn val="ctr"/>
        <c:lblOffset val="100"/>
        <c:tickLblSkip val="1"/>
        <c:tickMarkSkip val="1"/>
        <c:noMultiLvlLbl val="0"/>
      </c:catAx>
      <c:valAx>
        <c:axId val="446693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691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2164</c:v>
                </c:pt>
                <c:pt idx="5">
                  <c:v>2245</c:v>
                </c:pt>
                <c:pt idx="8">
                  <c:v>2665</c:v>
                </c:pt>
                <c:pt idx="11">
                  <c:v>2547</c:v>
                </c:pt>
                <c:pt idx="14">
                  <c:v>2107</c:v>
                </c:pt>
              </c:numCache>
            </c:numRef>
          </c:val>
          <c:extLst>
            <c:ext xmlns:c16="http://schemas.microsoft.com/office/drawing/2014/chart" uri="{C3380CC4-5D6E-409C-BE32-E72D297353CC}">
              <c16:uniqueId val="{00000000-3D20-4C8A-B208-996BEC0286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20-4C8A-B208-996BEC0286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c:v>
                </c:pt>
                <c:pt idx="3">
                  <c:v>6</c:v>
                </c:pt>
                <c:pt idx="6">
                  <c:v>1</c:v>
                </c:pt>
                <c:pt idx="9">
                  <c:v>1</c:v>
                </c:pt>
                <c:pt idx="12">
                  <c:v>1</c:v>
                </c:pt>
              </c:numCache>
            </c:numRef>
          </c:val>
          <c:extLst>
            <c:ext xmlns:c16="http://schemas.microsoft.com/office/drawing/2014/chart" uri="{C3380CC4-5D6E-409C-BE32-E72D297353CC}">
              <c16:uniqueId val="{00000002-3D20-4C8A-B208-996BEC0286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98</c:v>
                </c:pt>
                <c:pt idx="3">
                  <c:v>111</c:v>
                </c:pt>
                <c:pt idx="6">
                  <c:v>119</c:v>
                </c:pt>
                <c:pt idx="9">
                  <c:v>111</c:v>
                </c:pt>
                <c:pt idx="12">
                  <c:v>85</c:v>
                </c:pt>
              </c:numCache>
            </c:numRef>
          </c:val>
          <c:extLst>
            <c:ext xmlns:c16="http://schemas.microsoft.com/office/drawing/2014/chart" uri="{C3380CC4-5D6E-409C-BE32-E72D297353CC}">
              <c16:uniqueId val="{00000003-3D20-4C8A-B208-996BEC0286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379</c:v>
                </c:pt>
                <c:pt idx="3">
                  <c:v>420</c:v>
                </c:pt>
                <c:pt idx="6">
                  <c:v>366</c:v>
                </c:pt>
                <c:pt idx="9">
                  <c:v>338</c:v>
                </c:pt>
                <c:pt idx="12">
                  <c:v>360</c:v>
                </c:pt>
              </c:numCache>
            </c:numRef>
          </c:val>
          <c:extLst>
            <c:ext xmlns:c16="http://schemas.microsoft.com/office/drawing/2014/chart" uri="{C3380CC4-5D6E-409C-BE32-E72D297353CC}">
              <c16:uniqueId val="{00000004-3D20-4C8A-B208-996BEC0286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20-4C8A-B208-996BEC0286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20-4C8A-B208-996BEC0286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2158</c:v>
                </c:pt>
                <c:pt idx="3">
                  <c:v>2370</c:v>
                </c:pt>
                <c:pt idx="6">
                  <c:v>2645</c:v>
                </c:pt>
                <c:pt idx="9">
                  <c:v>2543</c:v>
                </c:pt>
                <c:pt idx="12">
                  <c:v>2351</c:v>
                </c:pt>
              </c:numCache>
            </c:numRef>
          </c:val>
          <c:extLst>
            <c:ext xmlns:c16="http://schemas.microsoft.com/office/drawing/2014/chart" uri="{C3380CC4-5D6E-409C-BE32-E72D297353CC}">
              <c16:uniqueId val="{00000007-3D20-4C8A-B208-996BEC02863D}"/>
            </c:ext>
          </c:extLst>
        </c:ser>
        <c:dLbls>
          <c:showLegendKey val="0"/>
          <c:showVal val="0"/>
          <c:showCatName val="0"/>
          <c:showSerName val="0"/>
          <c:showPercent val="0"/>
          <c:showBubbleSize val="0"/>
        </c:dLbls>
        <c:gapWidth val="100"/>
        <c:overlap val="100"/>
        <c:axId val="442351152"/>
        <c:axId val="442351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477</c:v>
                </c:pt>
                <c:pt idx="2">
                  <c:v>#N/A</c:v>
                </c:pt>
                <c:pt idx="3">
                  <c:v>#N/A</c:v>
                </c:pt>
                <c:pt idx="4">
                  <c:v>662</c:v>
                </c:pt>
                <c:pt idx="5">
                  <c:v>#N/A</c:v>
                </c:pt>
                <c:pt idx="6">
                  <c:v>#N/A</c:v>
                </c:pt>
                <c:pt idx="7">
                  <c:v>466</c:v>
                </c:pt>
                <c:pt idx="8">
                  <c:v>#N/A</c:v>
                </c:pt>
                <c:pt idx="9">
                  <c:v>#N/A</c:v>
                </c:pt>
                <c:pt idx="10">
                  <c:v>446</c:v>
                </c:pt>
                <c:pt idx="11">
                  <c:v>#N/A</c:v>
                </c:pt>
                <c:pt idx="12">
                  <c:v>#N/A</c:v>
                </c:pt>
                <c:pt idx="13">
                  <c:v>690</c:v>
                </c:pt>
                <c:pt idx="14">
                  <c:v>#N/A</c:v>
                </c:pt>
              </c:numCache>
            </c:numRef>
          </c:val>
          <c:smooth val="0"/>
          <c:extLst>
            <c:ext xmlns:c16="http://schemas.microsoft.com/office/drawing/2014/chart" uri="{C3380CC4-5D6E-409C-BE32-E72D297353CC}">
              <c16:uniqueId val="{00000008-3D20-4C8A-B208-996BEC02863D}"/>
            </c:ext>
          </c:extLst>
        </c:ser>
        <c:dLbls>
          <c:showLegendKey val="0"/>
          <c:showVal val="0"/>
          <c:showCatName val="0"/>
          <c:showSerName val="0"/>
          <c:showPercent val="0"/>
          <c:showBubbleSize val="0"/>
        </c:dLbls>
        <c:marker val="1"/>
        <c:smooth val="0"/>
        <c:axId val="442351152"/>
        <c:axId val="442351536"/>
      </c:lineChart>
      <c:catAx>
        <c:axId val="44235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2351536"/>
        <c:crosses val="autoZero"/>
        <c:auto val="1"/>
        <c:lblAlgn val="ctr"/>
        <c:lblOffset val="100"/>
        <c:tickLblSkip val="1"/>
        <c:tickMarkSkip val="1"/>
        <c:noMultiLvlLbl val="0"/>
      </c:catAx>
      <c:valAx>
        <c:axId val="44235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35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17765</c:v>
                </c:pt>
                <c:pt idx="5">
                  <c:v>17871</c:v>
                </c:pt>
                <c:pt idx="8">
                  <c:v>18055</c:v>
                </c:pt>
                <c:pt idx="11">
                  <c:v>18868</c:v>
                </c:pt>
                <c:pt idx="14">
                  <c:v>19008</c:v>
                </c:pt>
              </c:numCache>
            </c:numRef>
          </c:val>
          <c:extLst>
            <c:ext xmlns:c16="http://schemas.microsoft.com/office/drawing/2014/chart" uri="{C3380CC4-5D6E-409C-BE32-E72D297353CC}">
              <c16:uniqueId val="{00000000-D070-4301-AC7E-ED7D37B0BE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4787</c:v>
                </c:pt>
                <c:pt idx="5">
                  <c:v>4496</c:v>
                </c:pt>
                <c:pt idx="8">
                  <c:v>4270</c:v>
                </c:pt>
                <c:pt idx="11">
                  <c:v>3620</c:v>
                </c:pt>
                <c:pt idx="14">
                  <c:v>3277</c:v>
                </c:pt>
              </c:numCache>
            </c:numRef>
          </c:val>
          <c:extLst>
            <c:ext xmlns:c16="http://schemas.microsoft.com/office/drawing/2014/chart" uri="{C3380CC4-5D6E-409C-BE32-E72D297353CC}">
              <c16:uniqueId val="{00000001-D070-4301-AC7E-ED7D37B0BE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4917</c:v>
                </c:pt>
                <c:pt idx="5">
                  <c:v>4567</c:v>
                </c:pt>
                <c:pt idx="8">
                  <c:v>4144</c:v>
                </c:pt>
                <c:pt idx="11">
                  <c:v>3397</c:v>
                </c:pt>
                <c:pt idx="14">
                  <c:v>2914</c:v>
                </c:pt>
              </c:numCache>
            </c:numRef>
          </c:val>
          <c:extLst>
            <c:ext xmlns:c16="http://schemas.microsoft.com/office/drawing/2014/chart" uri="{C3380CC4-5D6E-409C-BE32-E72D297353CC}">
              <c16:uniqueId val="{00000002-D070-4301-AC7E-ED7D37B0BE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70-4301-AC7E-ED7D37B0BE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70-4301-AC7E-ED7D37B0BE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D070-4301-AC7E-ED7D37B0BE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2799</c:v>
                </c:pt>
                <c:pt idx="3">
                  <c:v>2591</c:v>
                </c:pt>
                <c:pt idx="6">
                  <c:v>2482</c:v>
                </c:pt>
                <c:pt idx="9">
                  <c:v>2366</c:v>
                </c:pt>
                <c:pt idx="12">
                  <c:v>2222</c:v>
                </c:pt>
              </c:numCache>
            </c:numRef>
          </c:val>
          <c:extLst>
            <c:ext xmlns:c16="http://schemas.microsoft.com/office/drawing/2014/chart" uri="{C3380CC4-5D6E-409C-BE32-E72D297353CC}">
              <c16:uniqueId val="{00000006-D070-4301-AC7E-ED7D37B0BE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345</c:v>
                </c:pt>
                <c:pt idx="3">
                  <c:v>273</c:v>
                </c:pt>
                <c:pt idx="6">
                  <c:v>174</c:v>
                </c:pt>
                <c:pt idx="9">
                  <c:v>70</c:v>
                </c:pt>
                <c:pt idx="12">
                  <c:v>75</c:v>
                </c:pt>
              </c:numCache>
            </c:numRef>
          </c:val>
          <c:extLst>
            <c:ext xmlns:c16="http://schemas.microsoft.com/office/drawing/2014/chart" uri="{C3380CC4-5D6E-409C-BE32-E72D297353CC}">
              <c16:uniqueId val="{00000007-D070-4301-AC7E-ED7D37B0BE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4403</c:v>
                </c:pt>
                <c:pt idx="3">
                  <c:v>4251</c:v>
                </c:pt>
                <c:pt idx="6">
                  <c:v>4099</c:v>
                </c:pt>
                <c:pt idx="9">
                  <c:v>3852</c:v>
                </c:pt>
                <c:pt idx="12">
                  <c:v>3588</c:v>
                </c:pt>
              </c:numCache>
            </c:numRef>
          </c:val>
          <c:extLst>
            <c:ext xmlns:c16="http://schemas.microsoft.com/office/drawing/2014/chart" uri="{C3380CC4-5D6E-409C-BE32-E72D297353CC}">
              <c16:uniqueId val="{00000008-D070-4301-AC7E-ED7D37B0BE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65</c:v>
                </c:pt>
                <c:pt idx="3">
                  <c:v>65</c:v>
                </c:pt>
                <c:pt idx="6">
                  <c:v>65</c:v>
                </c:pt>
                <c:pt idx="9">
                  <c:v>0</c:v>
                </c:pt>
                <c:pt idx="12">
                  <c:v>0</c:v>
                </c:pt>
              </c:numCache>
            </c:numRef>
          </c:val>
          <c:extLst>
            <c:ext xmlns:c16="http://schemas.microsoft.com/office/drawing/2014/chart" uri="{C3380CC4-5D6E-409C-BE32-E72D297353CC}">
              <c16:uniqueId val="{00000009-D070-4301-AC7E-ED7D37B0BE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22203</c:v>
                </c:pt>
                <c:pt idx="3">
                  <c:v>22726</c:v>
                </c:pt>
                <c:pt idx="6">
                  <c:v>22570</c:v>
                </c:pt>
                <c:pt idx="9">
                  <c:v>24801</c:v>
                </c:pt>
                <c:pt idx="12">
                  <c:v>25103</c:v>
                </c:pt>
              </c:numCache>
            </c:numRef>
          </c:val>
          <c:extLst>
            <c:ext xmlns:c16="http://schemas.microsoft.com/office/drawing/2014/chart" uri="{C3380CC4-5D6E-409C-BE32-E72D297353CC}">
              <c16:uniqueId val="{0000000A-D070-4301-AC7E-ED7D37B0BEE2}"/>
            </c:ext>
          </c:extLst>
        </c:ser>
        <c:dLbls>
          <c:showLegendKey val="0"/>
          <c:showVal val="0"/>
          <c:showCatName val="0"/>
          <c:showSerName val="0"/>
          <c:showPercent val="0"/>
          <c:showBubbleSize val="0"/>
        </c:dLbls>
        <c:gapWidth val="100"/>
        <c:overlap val="100"/>
        <c:axId val="442353792"/>
        <c:axId val="446700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2348</c:v>
                </c:pt>
                <c:pt idx="2">
                  <c:v>#N/A</c:v>
                </c:pt>
                <c:pt idx="3">
                  <c:v>#N/A</c:v>
                </c:pt>
                <c:pt idx="4">
                  <c:v>2972</c:v>
                </c:pt>
                <c:pt idx="5">
                  <c:v>#N/A</c:v>
                </c:pt>
                <c:pt idx="6">
                  <c:v>#N/A</c:v>
                </c:pt>
                <c:pt idx="7">
                  <c:v>2921</c:v>
                </c:pt>
                <c:pt idx="8">
                  <c:v>#N/A</c:v>
                </c:pt>
                <c:pt idx="9">
                  <c:v>#N/A</c:v>
                </c:pt>
                <c:pt idx="10">
                  <c:v>5203</c:v>
                </c:pt>
                <c:pt idx="11">
                  <c:v>#N/A</c:v>
                </c:pt>
                <c:pt idx="12">
                  <c:v>#N/A</c:v>
                </c:pt>
                <c:pt idx="13">
                  <c:v>5789</c:v>
                </c:pt>
                <c:pt idx="14">
                  <c:v>#N/A</c:v>
                </c:pt>
              </c:numCache>
            </c:numRef>
          </c:val>
          <c:smooth val="0"/>
          <c:extLst>
            <c:ext xmlns:c16="http://schemas.microsoft.com/office/drawing/2014/chart" uri="{C3380CC4-5D6E-409C-BE32-E72D297353CC}">
              <c16:uniqueId val="{0000000B-D070-4301-AC7E-ED7D37B0BEE2}"/>
            </c:ext>
          </c:extLst>
        </c:ser>
        <c:dLbls>
          <c:showLegendKey val="0"/>
          <c:showVal val="0"/>
          <c:showCatName val="0"/>
          <c:showSerName val="0"/>
          <c:showPercent val="0"/>
          <c:showBubbleSize val="0"/>
        </c:dLbls>
        <c:marker val="1"/>
        <c:smooth val="0"/>
        <c:axId val="442353792"/>
        <c:axId val="446700680"/>
      </c:lineChart>
      <c:catAx>
        <c:axId val="44235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6700680"/>
        <c:crosses val="autoZero"/>
        <c:auto val="1"/>
        <c:lblAlgn val="ctr"/>
        <c:lblOffset val="100"/>
        <c:tickLblSkip val="1"/>
        <c:tickMarkSkip val="1"/>
        <c:noMultiLvlLbl val="0"/>
      </c:catAx>
      <c:valAx>
        <c:axId val="446700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35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1341</c:v>
                </c:pt>
                <c:pt idx="1">
                  <c:v>1436</c:v>
                </c:pt>
                <c:pt idx="2">
                  <c:v>1399</c:v>
                </c:pt>
              </c:numCache>
            </c:numRef>
          </c:val>
          <c:extLst>
            <c:ext xmlns:c16="http://schemas.microsoft.com/office/drawing/2014/chart" uri="{C3380CC4-5D6E-409C-BE32-E72D297353CC}">
              <c16:uniqueId val="{00000000-95CE-4FD8-991E-5A5B760B33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5CE-4FD8-991E-5A5B760B33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3321</c:v>
                </c:pt>
                <c:pt idx="1">
                  <c:v>1431</c:v>
                </c:pt>
                <c:pt idx="2">
                  <c:v>1014</c:v>
                </c:pt>
              </c:numCache>
            </c:numRef>
          </c:val>
          <c:extLst>
            <c:ext xmlns:c16="http://schemas.microsoft.com/office/drawing/2014/chart" uri="{C3380CC4-5D6E-409C-BE32-E72D297353CC}">
              <c16:uniqueId val="{00000002-95CE-4FD8-991E-5A5B760B3304}"/>
            </c:ext>
          </c:extLst>
        </c:ser>
        <c:dLbls>
          <c:showLegendKey val="0"/>
          <c:showVal val="0"/>
          <c:showCatName val="0"/>
          <c:showSerName val="0"/>
          <c:showPercent val="0"/>
          <c:showBubbleSize val="0"/>
        </c:dLbls>
        <c:gapWidth val="120"/>
        <c:overlap val="100"/>
        <c:axId val="435977160"/>
        <c:axId val="435977544"/>
      </c:barChart>
      <c:catAx>
        <c:axId val="435977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5977544"/>
        <c:crosses val="autoZero"/>
        <c:auto val="1"/>
        <c:lblAlgn val="ctr"/>
        <c:lblOffset val="100"/>
        <c:tickLblSkip val="1"/>
        <c:tickMarkSkip val="1"/>
        <c:noMultiLvlLbl val="0"/>
      </c:catAx>
      <c:valAx>
        <c:axId val="435977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5977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{82822F7C-602E-42C6-9B6D-9D733F8B5458}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758-45D0-898D-04314F3720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{70A857AD-014D-4202-8429-C410ECC5BEBC}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58-45D0-898D-04314F3720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{40AD370B-0EF6-49FD-ADBF-6603E76F51D2}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58-45D0-898D-04314F3720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{EB67AAE8-4722-4190-8E0A-ED637884C242}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58-45D0-898D-04314F3720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{B30F56C1-7D72-437C-A733-A0FE0226DF5C}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58-45D0-898D-04314F372041}"/>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{882352A8-7C06-47D5-BCE8-386097F8C923}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758-45D0-898D-04314F372041}"/>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{68F9253C-3B04-499F-8CFA-990EB77A0875}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758-45D0-898D-04314F372041}"/>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{0102F0C0-2CAE-4E18-8508-1467585FA8D7}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758-45D0-898D-04314F372041}"/>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{5FE23090-BA2E-4E60-8C9B-F8A6D940AF14}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758-45D0-898D-04314F3720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67.8</c:v>
                </c:pt>
                <c:pt idx="16">
                  <c:v>68.400000000000006</c:v>
                </c:pt>
                <c:pt idx="24">
                  <c:v>64.7</c:v>
                </c:pt>
                <c:pt idx="32">
                  <c:v>65.099999999999994</c:v>
                </c:pt>
              </c:numCache>
            </c:numRef>
          </c:xVal>
          <c:yVal>
            <c:numRef>
              <c:f>公会計指標分析・財政指標組合せ分析表!$BP$51:$DC$51</c:f>
              <c:numCache>
                <c:formatCode>#,##0.0;"▲ "#,##0.0</c:formatCode>
                <c:ptCount val="40"/>
                <c:pt idx="8">
                  <c:v>24.4</c:v>
                </c:pt>
                <c:pt idx="16">
                  <c:v>24.1</c:v>
                </c:pt>
                <c:pt idx="24">
                  <c:v>42.5</c:v>
                </c:pt>
                <c:pt idx="32">
                  <c:v>46.7</c:v>
                </c:pt>
              </c:numCache>
            </c:numRef>
          </c:yVal>
          <c:smooth val="0"/>
          <c:extLst>
            <c:ext xmlns:c16="http://schemas.microsoft.com/office/drawing/2014/chart" uri="{C3380CC4-5D6E-409C-BE32-E72D297353CC}">
              <c16:uniqueId val="{00000009-2758-45D0-898D-04314F3720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{F73C3A05-79C7-42D9-83BB-A4D361450FD7}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758-45D0-898D-04314F37204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{C0B12515-959A-47B7-918A-AF4C34019691}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58-45D0-898D-04314F3720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{683CA052-A6E6-4601-B99C-013E194666D4}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58-45D0-898D-04314F3720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{23FF4036-DF16-496B-9769-7F53B31AEE7F}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58-45D0-898D-04314F3720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{DACCBD25-ED05-44B4-911E-ADF899E6E711}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58-45D0-898D-04314F37204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{FCF64523-0B17-4BCD-BC03-D0D1DFB58050}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758-45D0-898D-04314F37204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{71710419-1ADA-416A-B52E-66AE66F48835}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758-45D0-898D-04314F37204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{71B6A096-9D01-4628-AAD1-018495ED4F90}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758-45D0-898D-04314F37204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{12070C1D-2F7D-4A48-AFCF-96AE491D3CF1}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758-45D0-898D-04314F3720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2758-45D0-898D-04314F372041}"/>
            </c:ext>
          </c:extLst>
        </c:ser>
        <c:dLbls>
          <c:showLegendKey val="0"/>
          <c:showVal val="1"/>
          <c:showCatName val="0"/>
          <c:showSerName val="0"/>
          <c:showPercent val="0"/>
          <c:showBubbleSize val="0"/>
        </c:dLbls>
        <c:axId val="447950152"/>
        <c:axId val="447504656"/>
      </c:scatterChart>
      <c:valAx>
        <c:axId val="447950152"/>
        <c:scaling>
          <c:orientation val="minMax"/>
          <c:max val="70"/>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7504656"/>
        <c:crosses val="autoZero"/>
        <c:crossBetween val="midCat"/>
      </c:valAx>
      <c:valAx>
        <c:axId val="447504656"/>
        <c:scaling>
          <c:orientation val="minMax"/>
          <c:max val="51"/>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7950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{47B8CEA3-6C1F-4921-AF8D-CD86A071C6A7}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200-415E-98E8-489A1953CD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{5F18D198-1D22-4D4A-865C-2EDA699F3103}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00-415E-98E8-489A1953CD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{258EA0C3-6965-4F35-912C-EEBEB7E0211D}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00-415E-98E8-489A1953CD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{EC33D620-0E6E-4C61-B229-40B19123EA02}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00-415E-98E8-489A1953CD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{6436D004-C087-4AE6-BB07-0F8BDC6C3A88}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00-415E-98E8-489A1953CDD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{F1D6DB42-9A95-4C0D-BFBE-34C2551C49E9}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200-415E-98E8-489A1953CDD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{12EC4A92-A821-4AC3-A3E3-B481A733BE23}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200-415E-98E8-489A1953CDD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{CC39D967-E80C-46DB-BC62-D470E4C0259D}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200-415E-98E8-489A1953CDD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{14AF9A95-802A-4384-B9D2-A34FBC18146F}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200-415E-98E8-489A1953CD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4.9000000000000004</c:v>
                </c:pt>
                <c:pt idx="16">
                  <c:v>4.4000000000000004</c:v>
                </c:pt>
                <c:pt idx="24">
                  <c:v>4.3</c:v>
                </c:pt>
                <c:pt idx="32">
                  <c:v>4.3</c:v>
                </c:pt>
              </c:numCache>
            </c:numRef>
          </c:xVal>
          <c:yVal>
            <c:numRef>
              <c:f>公会計指標分析・財政指標組合せ分析表!$BP$73:$DC$73</c:f>
              <c:numCache>
                <c:formatCode>#,##0.0;"▲ "#,##0.0</c:formatCode>
                <c:ptCount val="40"/>
                <c:pt idx="0">
                  <c:v>20</c:v>
                </c:pt>
                <c:pt idx="8">
                  <c:v>24.4</c:v>
                </c:pt>
                <c:pt idx="16">
                  <c:v>24.1</c:v>
                </c:pt>
                <c:pt idx="24">
                  <c:v>42.5</c:v>
                </c:pt>
                <c:pt idx="32">
                  <c:v>46.7</c:v>
                </c:pt>
              </c:numCache>
            </c:numRef>
          </c:yVal>
          <c:smooth val="0"/>
          <c:extLst>
            <c:ext xmlns:c16="http://schemas.microsoft.com/office/drawing/2014/chart" uri="{C3380CC4-5D6E-409C-BE32-E72D297353CC}">
              <c16:uniqueId val="{00000009-E200-415E-98E8-489A1953CD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{3C1DA0B6-CFEC-45AB-8E27-BA9711F75201}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200-415E-98E8-489A1953CD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{4B6702FF-95D5-44B4-A109-F75EE8B0CC5F}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00-415E-98E8-489A1953CD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{6B4C4BA1-CE03-4D9C-86A0-C5FC904D508E}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00-415E-98E8-489A1953CD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{52773DB3-3551-46C5-948A-E2E4932F69CD}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00-415E-98E8-489A1953CD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{FA7B627A-A01E-485F-87D6-75AC7BB1F222}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00-415E-98E8-489A1953CDD7}"/>
                </c:ext>
              </c:extLst>
            </c:dLbl>
            <c:dLbl>
              <c:idx val="8"/>
              <c:layout>
                <c:manualLayout>
                  <c:x val="-2.638498332092741E-2"/>
                  <c:y val="-6.189229861902162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{FF161ACD-F747-4E6A-A246-4A68E322D4BF}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200-415E-98E8-489A1953CDD7}"/>
                </c:ext>
              </c:extLst>
            </c:dLbl>
            <c:dLbl>
              <c:idx val="16"/>
              <c:layout>
                <c:manualLayout>
                  <c:x val="-3.7010999917293924E-2"/>
                  <c:y val="-6.294099555656623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{FF0CD4D1-BB27-4686-B8DC-D5DF480012C2}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200-415E-98E8-489A1953CDD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{9B3EB7DE-4F0E-437C-9DD2-FC73383D1981}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200-415E-98E8-489A1953CDD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{64FD0F78-2EE5-4F05-A255-B47577871260}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200-415E-98E8-489A1953CD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E200-415E-98E8-489A1953CDD7}"/>
            </c:ext>
          </c:extLst>
        </c:ser>
        <c:dLbls>
          <c:showLegendKey val="0"/>
          <c:showVal val="1"/>
          <c:showCatName val="0"/>
          <c:showSerName val="0"/>
          <c:showPercent val="0"/>
          <c:showBubbleSize val="0"/>
        </c:dLbls>
        <c:axId val="447505424"/>
        <c:axId val="443113376"/>
      </c:scatterChart>
      <c:valAx>
        <c:axId val="447505424"/>
        <c:scaling>
          <c:orientation val="minMax"/>
          <c:max val="9.1999999999999993"/>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3113376"/>
        <c:crosses val="autoZero"/>
        <c:crossBetween val="midCat"/>
      </c:valAx>
      <c:valAx>
        <c:axId val="443113376"/>
        <c:scaling>
          <c:orientation val="minMax"/>
          <c:max val="52"/>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75054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元利償還金は、区画整理事業への貸付金等が終了したことにより減少しており、充当される特定財源についても減少している。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算入公債費等は、元利償還金に充当される特定財源の減により減少している。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定財源が減少したことで、実質公債比率の上昇が表れていることから、今後においても、過度に地方債に依存し、元利償還金の割合が高くならないよう、事業の選択や平準化を図ること、交付税算入のある有利な地方債を活用することにより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保健センターの大規模改修事業、小中学校老朽対策事業の借入増により、地方債現在高が増加し、将来負担比率の分子は増加している。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今後については、事業の選択並びに平準化を図り、地方債現在高に注意を払いつつ、将来負担の軽減に努める。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埼玉県桶川市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億について、庁舎建設事業へ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億円取り崩すとともに、残額について財政調整基金へ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億円、公共施設等総合管理基金へ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億円の積み立てを行い廃止した。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また、公共施設等総合管理基金については、別途、中部循環資源組合への負担金として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億円を取り崩し、財政調整基金についても取り崩しをしていることから基金全体として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安定した財政運営が行えるよう、財政調整基金残高については、標準財政規模の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程度になるように努める。また、今後予想される公共施設の長寿命化事業に対応するため、公共施設整備基金についても、可能な範囲で積立を行っていく。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公共施設の整備資金に充てるためのもの。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緑化を推進し、快適なまちをつくる経費の財源に充てるためのもの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・旧熊谷陸軍飛行学校桶川分教場跡地整備管理基金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旧熊谷陸軍飛行学校桶川分教場跡地の整備及び管理運営の財源に充てるためもの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庁舎建設基金廃止に伴う残金の一部を積み立てたことにより残高が増加した。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年度に新設されて以降、ふるさと納税による寄附などにより残高が増加した。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公共施設が一斉に更新時期を迎えているため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・旧熊谷陸軍飛行学校桶川分教場跡地整備管理基金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令和元年度をもって復原工事が完了するため、全額を取り崩す予定。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財政調整基金としては、平成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年度の決算余剰金等により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積み立てをしたものを、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公民連携の施設の整備費用などの臨時的経費のために取り崩したことから減少した。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安定した財政運営が行えるよう、財政調整基金残高については、標準財政規模の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75,408
74,700
25.35
22,967,177
22,481,276
427,668
13,887,081
25,102,618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有形固定資産減価償却率については、類似団体と比較すると高水準となっている。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当市では、「桶川市学校施設老朽化対策基本計画」に基づいた学校の老朽化対策や他公共施設の大規模改修事業による老朽化対策を行っており、減価償却率の抑制を進めている。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4542336"/>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431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454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040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06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0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50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515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98062</xdr:rowOff>
    </xdr:from>
    <xdr:to>
      <xdr:col>23</xdr:col>
      <xdr:colOff>136525</xdr:colOff>
      <xdr:row>29</xdr:row>
      <xdr:rowOff>28212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489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120939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475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110399</xdr:rowOff>
    </xdr:from>
    <xdr:to>
      <xdr:col>19</xdr:col>
      <xdr:colOff>187325</xdr:colOff>
      <xdr:row>29</xdr:row>
      <xdr:rowOff>40549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491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148862</xdr:rowOff>
    </xdr:from>
    <xdr:to>
      <xdr:col>23</xdr:col>
      <xdr:colOff>85725</xdr:colOff>
      <xdr:row>28</xdr:row>
      <xdr:rowOff>161199</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4949462"/>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167731</xdr:rowOff>
    </xdr:from>
    <xdr:to>
      <xdr:col>15</xdr:col>
      <xdr:colOff>187325</xdr:colOff>
      <xdr:row>28</xdr:row>
      <xdr:rowOff>97881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479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47081</xdr:rowOff>
    </xdr:from>
    <xdr:to>
      <xdr:col>19</xdr:col>
      <xdr:colOff>136525</xdr:colOff>
      <xdr:row>28</xdr:row>
      <xdr:rowOff>161199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4847681"/>
          <a:ext cx="762000" cy="1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14786</xdr:rowOff>
    </xdr:from>
    <xdr:to>
      <xdr:col>11</xdr:col>
      <xdr:colOff>187325</xdr:colOff>
      <xdr:row>28</xdr:row>
      <xdr:rowOff>116386</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48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47081</xdr:rowOff>
    </xdr:from>
    <xdr:to>
      <xdr:col>15</xdr:col>
      <xdr:colOff>136525</xdr:colOff>
      <xdr:row>28</xdr:row>
      <xdr:rowOff>65586</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4847681"/>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170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136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247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57076</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468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114408</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4572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132913</xdr:rowOff>
    </xdr:from>
    <xdr:ext cx="405111" cy="259045"/>
    <xdr:sp macro="" textlink="">
      <xdr:nvSpPr>
        <xdr:cNvPr id="94" name="n_3mainValue有形固定資産減価償却率">
          <a:extLst>
            <a:ext uri="{FF2B5EF4-FFF2-40B4-BE49-F238E27FC236}">
              <a16:creationId xmlns:a16="http://schemas.microsoft.com/office/drawing/2014/main" id="{00000000-0008-0000-0D00-00005E000000}"/>
            </a:ext>
          </a:extLst>
        </xdr:cNvPr>
        <xdr:cNvSpPr txBox="1"/>
      </xdr:nvSpPr>
      <xdr:spPr>
        <a:xfrm>
          <a:off x="2324744" y="4590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債務償還可能年数については、類似団体と比べて高水準となっている。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要因としては、平成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年度に実施した庁舎建設事業において、多額の地方債借入が発生したことに加え、平成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年度においても、保健センターや学校施設の改修事業において、多額の地方債借入が発生したことから、将来負担比率が増加したことが考えられる。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今後については、引き続き計画的な地方債借入を行い、償還可能年数の減少に取り組んでいく。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4553783"/>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43290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455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5136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515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511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35539</xdr:rowOff>
    </xdr:from>
    <xdr:to>
      <xdr:col>76</xdr:col>
      <xdr:colOff>73025</xdr:colOff>
      <xdr:row>29</xdr:row>
      <xdr:rowOff>137139</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744700" y="500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58416</xdr:rowOff>
    </xdr:from>
    <xdr:ext cx="469744" cy="259045"/>
    <xdr:sp macro="" textlink="">
      <xdr:nvSpPr>
        <xdr:cNvPr id="137" name="債務償還比率該当値テキスト">
          <a:extLst>
            <a:ext uri="{FF2B5EF4-FFF2-40B4-BE49-F238E27FC236}">
              <a16:creationId xmlns:a16="http://schemas.microsoft.com/office/drawing/2014/main" id="{00000000-0008-0000-0D00-000089000000}"/>
            </a:ext>
          </a:extLst>
        </xdr:cNvPr>
        <xdr:cNvSpPr txBox="1"/>
      </xdr:nvSpPr>
      <xdr:spPr>
        <a:xfrm>
          <a:off x="14846300" y="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58688</xdr:rowOff>
    </xdr:from>
    <xdr:to>
      <xdr:col>72</xdr:col>
      <xdr:colOff>123825</xdr:colOff>
      <xdr:row>29</xdr:row>
      <xdr:rowOff>160288</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033500" y="50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86339</xdr:rowOff>
    </xdr:from>
    <xdr:to>
      <xdr:col>76</xdr:col>
      <xdr:colOff>22225</xdr:colOff>
      <xdr:row>29</xdr:row>
      <xdr:rowOff>109488</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084300" y="5058389"/>
          <a:ext cx="7112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40" name="n_1aveValue債務償還比率">
          <a:extLst>
            <a:ext uri="{FF2B5EF4-FFF2-40B4-BE49-F238E27FC236}">
              <a16:creationId xmlns:a16="http://schemas.microsoft.com/office/drawing/2014/main" id="{00000000-0008-0000-0D00-00008C000000}"/>
            </a:ext>
          </a:extLst>
        </xdr:cNvPr>
        <xdr:cNvSpPr txBox="1"/>
      </xdr:nvSpPr>
      <xdr:spPr>
        <a:xfrm>
          <a:off x="13836727" y="520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5365</xdr:rowOff>
    </xdr:from>
    <xdr:ext cx="469744" cy="259045"/>
    <xdr:sp macro="" textlink="">
      <xdr:nvSpPr>
        <xdr:cNvPr id="141" name="n_1mainValue債務償還比率">
          <a:extLst>
            <a:ext uri="{FF2B5EF4-FFF2-40B4-BE49-F238E27FC236}">
              <a16:creationId xmlns:a16="http://schemas.microsoft.com/office/drawing/2014/main" id="{00000000-0008-0000-0D00-00008D000000}"/>
            </a:ext>
          </a:extLst>
        </xdr:cNvPr>
        <xdr:cNvSpPr txBox="1"/>
      </xdr:nvSpPr>
      <xdr:spPr>
        <a:xfrm>
          <a:off x="13836727" y="480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75,408
74,700
25.35
22,967,177
22,481,276
427,668
13,887,081
25,102,618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59690</xdr:rowOff>
    </xdr:from>
    <xdr:to>
      <xdr:col>24</xdr:col>
      <xdr:colOff>114300</xdr:colOff>
      <xdr:row>34</xdr:row>
      <xdr:rowOff>161290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82567</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36830</xdr:rowOff>
    </xdr:from>
    <xdr:to>
      <xdr:col>20</xdr:col>
      <xdr:colOff>38100</xdr:colOff>
      <xdr:row>34</xdr:row>
      <xdr:rowOff>138430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87630</xdr:rowOff>
    </xdr:from>
    <xdr:to>
      <xdr:col>24</xdr:col>
      <xdr:colOff>63500</xdr:colOff>
      <xdr:row>34</xdr:row>
      <xdr:rowOff>110490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a:off x="3797300" y="59169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36830</xdr:rowOff>
    </xdr:from>
    <xdr:to>
      <xdr:col>15</xdr:col>
      <xdr:colOff>101600</xdr:colOff>
      <xdr:row>34</xdr:row>
      <xdr:rowOff>138430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87630</xdr:rowOff>
    </xdr:from>
    <xdr:to>
      <xdr:col>19</xdr:col>
      <xdr:colOff>177800</xdr:colOff>
      <xdr:row>34</xdr:row>
      <xdr:rowOff>87630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2908300" y="591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23767</xdr:rowOff>
    </xdr:from>
    <xdr:to>
      <xdr:col>10</xdr:col>
      <xdr:colOff>165100</xdr:colOff>
      <xdr:row>34</xdr:row>
      <xdr:rowOff>125367</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1968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74567</xdr:rowOff>
    </xdr:from>
    <xdr:to>
      <xdr:col>15</xdr:col>
      <xdr:colOff>50800</xdr:colOff>
      <xdr:row>34</xdr:row>
      <xdr:rowOff>87630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019300" y="590386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E00-000050000000}"/>
            </a:ext>
          </a:extLst>
        </xdr:cNvPr>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E00-000051000000}"/>
            </a:ext>
          </a:extLst>
        </xdr:cNvPr>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E00-000052000000}"/>
            </a:ext>
          </a:extLst>
        </xdr:cNvPr>
        <xdr:cNvSpPr txBox="1"/>
      </xdr:nvSpPr>
      <xdr:spPr>
        <a:xfrm>
          <a:off x="1816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154957</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154957</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141894</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8167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89230</xdr:rowOff>
    </xdr:from>
    <xdr:to>
      <xdr:col>55</xdr:col>
      <xdr:colOff>50800</xdr:colOff>
      <xdr:row>42</xdr:row>
      <xdr:rowOff>19380</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10426700" y="71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5" name="【道路】&#10;一人当たり延長該当値テキスト">
          <a:extLst>
            <a:ext uri="{FF2B5EF4-FFF2-40B4-BE49-F238E27FC236}">
              <a16:creationId xmlns:a16="http://schemas.microsoft.com/office/drawing/2014/main" id="{00000000-0008-0000-0E00-00007D000000}"/>
            </a:ext>
          </a:extLst>
        </xdr:cNvPr>
        <xdr:cNvSpPr txBox="1"/>
      </xdr:nvSpPr>
      <xdr:spPr>
        <a:xfrm>
          <a:off x="10515600"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89446</xdr:rowOff>
    </xdr:from>
    <xdr:to>
      <xdr:col>50</xdr:col>
      <xdr:colOff>165100</xdr:colOff>
      <xdr:row>42</xdr:row>
      <xdr:rowOff>19596</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9588500" y="711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140030</xdr:rowOff>
    </xdr:from>
    <xdr:to>
      <xdr:col>55</xdr:col>
      <xdr:colOff>0</xdr:colOff>
      <xdr:row>41</xdr:row>
      <xdr:rowOff>140246</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flipV="1">
          <a:off x="9639300" y="7169480"/>
          <a:ext cx="8382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85458</xdr:rowOff>
    </xdr:from>
    <xdr:to>
      <xdr:col>46</xdr:col>
      <xdr:colOff>38100</xdr:colOff>
      <xdr:row>42</xdr:row>
      <xdr:rowOff>15608</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8699500" y="71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136258</xdr:rowOff>
    </xdr:from>
    <xdr:to>
      <xdr:col>50</xdr:col>
      <xdr:colOff>114300</xdr:colOff>
      <xdr:row>41</xdr:row>
      <xdr:rowOff>140246</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8750300" y="7165708"/>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85001</xdr:rowOff>
    </xdr:from>
    <xdr:to>
      <xdr:col>41</xdr:col>
      <xdr:colOff>101600</xdr:colOff>
      <xdr:row>42</xdr:row>
      <xdr:rowOff>15151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7810500" y="71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135801</xdr:rowOff>
    </xdr:from>
    <xdr:to>
      <xdr:col>45</xdr:col>
      <xdr:colOff>177800</xdr:colOff>
      <xdr:row>41</xdr:row>
      <xdr:rowOff>136258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861300" y="716525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a:extLst>
            <a:ext uri="{FF2B5EF4-FFF2-40B4-BE49-F238E27FC236}">
              <a16:creationId xmlns:a16="http://schemas.microsoft.com/office/drawing/2014/main" id="{00000000-0008-0000-0E00-000084000000}"/>
            </a:ext>
          </a:extLst>
        </xdr:cNvPr>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a:extLst>
            <a:ext uri="{FF2B5EF4-FFF2-40B4-BE49-F238E27FC236}">
              <a16:creationId xmlns:a16="http://schemas.microsoft.com/office/drawing/2014/main" id="{00000000-0008-0000-0E00-000085000000}"/>
            </a:ext>
          </a:extLst>
        </xdr:cNvPr>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34" name="n_3aveValue【道路】&#10;一人当たり延長">
          <a:extLst>
            <a:ext uri="{FF2B5EF4-FFF2-40B4-BE49-F238E27FC236}">
              <a16:creationId xmlns:a16="http://schemas.microsoft.com/office/drawing/2014/main" id="{00000000-0008-0000-0E00-000086000000}"/>
            </a:ext>
          </a:extLst>
        </xdr:cNvPr>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10723</xdr:rowOff>
    </xdr:from>
    <xdr:ext cx="469744" cy="259045"/>
    <xdr:sp macro="" textlink="">
      <xdr:nvSpPr>
        <xdr:cNvPr id="135" name="n_1mainValue【道路】&#10;一人当たり延長">
          <a:extLst>
            <a:ext uri="{FF2B5EF4-FFF2-40B4-BE49-F238E27FC236}">
              <a16:creationId xmlns:a16="http://schemas.microsoft.com/office/drawing/2014/main" id="{00000000-0008-0000-0E00-000087000000}"/>
            </a:ext>
          </a:extLst>
        </xdr:cNvPr>
        <xdr:cNvSpPr txBox="1"/>
      </xdr:nvSpPr>
      <xdr:spPr>
        <a:xfrm>
          <a:off x="9391727" y="721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6735</xdr:rowOff>
    </xdr:from>
    <xdr:ext cx="469744" cy="259045"/>
    <xdr:sp macro="" textlink="">
      <xdr:nvSpPr>
        <xdr:cNvPr id="136" name="n_2mainValue【道路】&#10;一人当たり延長">
          <a:extLst>
            <a:ext uri="{FF2B5EF4-FFF2-40B4-BE49-F238E27FC236}">
              <a16:creationId xmlns:a16="http://schemas.microsoft.com/office/drawing/2014/main" id="{00000000-0008-0000-0E00-000088000000}"/>
            </a:ext>
          </a:extLst>
        </xdr:cNvPr>
        <xdr:cNvSpPr txBox="1"/>
      </xdr:nvSpPr>
      <xdr:spPr>
        <a:xfrm>
          <a:off x="8515427" y="720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6278</xdr:rowOff>
    </xdr:from>
    <xdr:ext cx="469744" cy="259045"/>
    <xdr:sp macro="" textlink="">
      <xdr:nvSpPr>
        <xdr:cNvPr id="137" name="n_3mainValue【道路】&#10;一人当たり延長">
          <a:extLst>
            <a:ext uri="{FF2B5EF4-FFF2-40B4-BE49-F238E27FC236}">
              <a16:creationId xmlns:a16="http://schemas.microsoft.com/office/drawing/2014/main" id="{00000000-0008-0000-0E00-000089000000}"/>
            </a:ext>
          </a:extLst>
        </xdr:cNvPr>
        <xdr:cNvSpPr txBox="1"/>
      </xdr:nvSpPr>
      <xdr:spPr>
        <a:xfrm>
          <a:off x="7626427" y="72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E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E00-0000A4000000}"/>
            </a:ext>
          </a:extLst>
        </xdr:cNvPr>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E00-0000A6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E00-0000A8000000}"/>
            </a:ext>
          </a:extLst>
        </xdr:cNvPr>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45847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115768</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E00-0000B3000000}"/>
            </a:ext>
          </a:extLst>
        </xdr:cNvPr>
        <xdr:cNvSpPr txBox="1"/>
      </xdr:nvSpPr>
      <xdr:spPr>
        <a:xfrm>
          <a:off x="4673600" y="988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146776</xdr:rowOff>
    </xdr:from>
    <xdr:to>
      <xdr:col>20</xdr:col>
      <xdr:colOff>38100</xdr:colOff>
      <xdr:row>59</xdr:row>
      <xdr:rowOff>76926</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3746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143691</xdr:rowOff>
    </xdr:from>
    <xdr:to>
      <xdr:col>24</xdr:col>
      <xdr:colOff>63500</xdr:colOff>
      <xdr:row>59</xdr:row>
      <xdr:rowOff>26126</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3797300" y="1008779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146776</xdr:rowOff>
    </xdr:from>
    <xdr:to>
      <xdr:col>15</xdr:col>
      <xdr:colOff>101600</xdr:colOff>
      <xdr:row>59</xdr:row>
      <xdr:rowOff>76926</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2857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26126</xdr:rowOff>
    </xdr:from>
    <xdr:to>
      <xdr:col>19</xdr:col>
      <xdr:colOff>177800</xdr:colOff>
      <xdr:row>59</xdr:row>
      <xdr:rowOff>26126</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2908300" y="10141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3084</xdr:rowOff>
    </xdr:from>
    <xdr:to>
      <xdr:col>10</xdr:col>
      <xdr:colOff>165100</xdr:colOff>
      <xdr:row>59</xdr:row>
      <xdr:rowOff>104684</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1968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26126</xdr:rowOff>
    </xdr:from>
    <xdr:to>
      <xdr:col>15</xdr:col>
      <xdr:colOff>50800</xdr:colOff>
      <xdr:row>59</xdr:row>
      <xdr:rowOff>53884</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flipV="1">
          <a:off x="2019300" y="101416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93453</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3582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93453</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2705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121211</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1816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00000000-0008-0000-0E00-0000D8000000}"/>
            </a:ext>
          </a:extLst>
        </xdr:cNvPr>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00000000-0008-0000-0E00-0000DA000000}"/>
            </a:ext>
          </a:extLst>
        </xdr:cNvPr>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00000000-0008-0000-0E00-0000DC000000}"/>
            </a:ext>
          </a:extLst>
        </xdr:cNvPr>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21479</xdr:rowOff>
    </xdr:from>
    <xdr:to>
      <xdr:col>55</xdr:col>
      <xdr:colOff>50800</xdr:colOff>
      <xdr:row>64</xdr:row>
      <xdr:rowOff>123079</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10426700" y="109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107856</xdr:rowOff>
    </xdr:from>
    <xdr:ext cx="469744" cy="259045"/>
    <xdr:sp macro="" textlink="">
      <xdr:nvSpPr>
        <xdr:cNvPr id="231" name="【橋りょう・トンネル】&#10;一人当たり有形固定資産（償却資産）額該当値テキスト">
          <a:extLst>
            <a:ext uri="{FF2B5EF4-FFF2-40B4-BE49-F238E27FC236}">
              <a16:creationId xmlns:a16="http://schemas.microsoft.com/office/drawing/2014/main" id="{00000000-0008-0000-0E00-0000E7000000}"/>
            </a:ext>
          </a:extLst>
        </xdr:cNvPr>
        <xdr:cNvSpPr txBox="1"/>
      </xdr:nvSpPr>
      <xdr:spPr>
        <a:xfrm>
          <a:off x="10515600" y="109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21471</xdr:rowOff>
    </xdr:from>
    <xdr:to>
      <xdr:col>50</xdr:col>
      <xdr:colOff>165100</xdr:colOff>
      <xdr:row>64</xdr:row>
      <xdr:rowOff>123071</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9588500" y="1099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72271</xdr:rowOff>
    </xdr:from>
    <xdr:to>
      <xdr:col>55</xdr:col>
      <xdr:colOff>0</xdr:colOff>
      <xdr:row>64</xdr:row>
      <xdr:rowOff>72279</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9639300" y="11045071"/>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21472</xdr:rowOff>
    </xdr:from>
    <xdr:to>
      <xdr:col>46</xdr:col>
      <xdr:colOff>38100</xdr:colOff>
      <xdr:row>64</xdr:row>
      <xdr:rowOff>123072</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8699500" y="109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72271</xdr:rowOff>
    </xdr:from>
    <xdr:to>
      <xdr:col>50</xdr:col>
      <xdr:colOff>114300</xdr:colOff>
      <xdr:row>64</xdr:row>
      <xdr:rowOff>72272</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8750300" y="11045071"/>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21461</xdr:rowOff>
    </xdr:from>
    <xdr:to>
      <xdr:col>41</xdr:col>
      <xdr:colOff>101600</xdr:colOff>
      <xdr:row>64</xdr:row>
      <xdr:rowOff>123061</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7810500" y="1099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72261</xdr:rowOff>
    </xdr:from>
    <xdr:to>
      <xdr:col>45</xdr:col>
      <xdr:colOff>177800</xdr:colOff>
      <xdr:row>64</xdr:row>
      <xdr:rowOff>72272</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861300" y="11045061"/>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114198</xdr:rowOff>
    </xdr:from>
    <xdr:ext cx="469744" cy="259045"/>
    <xdr:sp macro="" textlink="">
      <xdr:nvSpPr>
        <xdr:cNvPr id="241" name="n_1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9391728" y="1108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114199</xdr:rowOff>
    </xdr:from>
    <xdr:ext cx="469744" cy="259045"/>
    <xdr:sp macro="" textlink="">
      <xdr:nvSpPr>
        <xdr:cNvPr id="242" name="n_2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8515428" y="110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114188</xdr:rowOff>
    </xdr:from>
    <xdr:ext cx="469744" cy="259045"/>
    <xdr:sp macro="" textlink="">
      <xdr:nvSpPr>
        <xdr:cNvPr id="243" name="n_3main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7626428" y="1108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a:extLst>
            <a:ext uri="{FF2B5EF4-FFF2-40B4-BE49-F238E27FC236}">
              <a16:creationId xmlns:a16="http://schemas.microsoft.com/office/drawing/2014/main" id="{00000000-0008-0000-0E00-00002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01" name="【認定こども園・幼稚園・保育所】&#10;有形固定資産減価償却率最小値テキスト">
          <a:extLst>
            <a:ext uri="{FF2B5EF4-FFF2-40B4-BE49-F238E27FC236}">
              <a16:creationId xmlns:a16="http://schemas.microsoft.com/office/drawing/2014/main" id="{00000000-0008-0000-0E00-00002D010000}"/>
            </a:ext>
          </a:extLst>
        </xdr:cNvPr>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03" name="【認定こども園・幼稚園・保育所】&#10;有形固定資産減価償却率最大値テキスト">
          <a:extLst>
            <a:ext uri="{FF2B5EF4-FFF2-40B4-BE49-F238E27FC236}">
              <a16:creationId xmlns:a16="http://schemas.microsoft.com/office/drawing/2014/main" id="{00000000-0008-0000-0E00-00002F010000}"/>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305" name="【認定こども園・幼稚園・保育所】&#10;有形固定資産減価償却率平均値テキスト">
          <a:extLst>
            <a:ext uri="{FF2B5EF4-FFF2-40B4-BE49-F238E27FC236}">
              <a16:creationId xmlns:a16="http://schemas.microsoft.com/office/drawing/2014/main" id="{00000000-0008-0000-0E00-000031010000}"/>
            </a:ext>
          </a:extLst>
        </xdr:cNvPr>
        <xdr:cNvSpPr txBox="1"/>
      </xdr:nvSpPr>
      <xdr:spPr>
        <a:xfrm>
          <a:off x="1635760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315" name="楕円 314">
          <a:extLst>
            <a:ext uri="{FF2B5EF4-FFF2-40B4-BE49-F238E27FC236}">
              <a16:creationId xmlns:a16="http://schemas.microsoft.com/office/drawing/2014/main" id="{00000000-0008-0000-0E00-00003B010000}"/>
            </a:ext>
          </a:extLst>
        </xdr:cNvPr>
        <xdr:cNvSpPr/>
      </xdr:nvSpPr>
      <xdr:spPr>
        <a:xfrm>
          <a:off x="162687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40022</xdr:rowOff>
    </xdr:from>
    <xdr:ext cx="405111" cy="259045"/>
    <xdr:sp macro="" textlink="">
      <xdr:nvSpPr>
        <xdr:cNvPr id="316" name="【認定こども園・幼稚園・保育所】&#10;有形固定資産減価償却率該当値テキスト">
          <a:extLst>
            <a:ext uri="{FF2B5EF4-FFF2-40B4-BE49-F238E27FC236}">
              <a16:creationId xmlns:a16="http://schemas.microsoft.com/office/drawing/2014/main" id="{00000000-0008-0000-0E00-00003C010000}"/>
            </a:ext>
          </a:extLst>
        </xdr:cNvPr>
        <xdr:cNvSpPr txBox="1"/>
      </xdr:nvSpPr>
      <xdr:spPr>
        <a:xfrm>
          <a:off x="16357600"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153035</xdr:rowOff>
    </xdr:from>
    <xdr:to>
      <xdr:col>81</xdr:col>
      <xdr:colOff>101600</xdr:colOff>
      <xdr:row>40</xdr:row>
      <xdr:rowOff>83185</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15430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112395</xdr:rowOff>
    </xdr:from>
    <xdr:to>
      <xdr:col>85</xdr:col>
      <xdr:colOff>127000</xdr:colOff>
      <xdr:row>40</xdr:row>
      <xdr:rowOff>32385</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flipV="1">
          <a:off x="15481300" y="679894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153035</xdr:rowOff>
    </xdr:from>
    <xdr:to>
      <xdr:col>76</xdr:col>
      <xdr:colOff>165100</xdr:colOff>
      <xdr:row>40</xdr:row>
      <xdr:rowOff>83185</xdr:rowOff>
    </xdr:to>
    <xdr:sp macro="" textlink="">
      <xdr:nvSpPr>
        <xdr:cNvPr id="319" name="楕円 318">
          <a:extLst>
            <a:ext uri="{FF2B5EF4-FFF2-40B4-BE49-F238E27FC236}">
              <a16:creationId xmlns:a16="http://schemas.microsoft.com/office/drawing/2014/main" id="{00000000-0008-0000-0E00-00003F010000}"/>
            </a:ext>
          </a:extLst>
        </xdr:cNvPr>
        <xdr:cNvSpPr/>
      </xdr:nvSpPr>
      <xdr:spPr>
        <a:xfrm>
          <a:off x="14541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32385</xdr:rowOff>
    </xdr:from>
    <xdr:to>
      <xdr:col>81</xdr:col>
      <xdr:colOff>50800</xdr:colOff>
      <xdr:row>40</xdr:row>
      <xdr:rowOff>32385</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4592300" y="6890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19685</xdr:rowOff>
    </xdr:from>
    <xdr:to>
      <xdr:col>72</xdr:col>
      <xdr:colOff>38100</xdr:colOff>
      <xdr:row>40</xdr:row>
      <xdr:rowOff>121285</xdr:rowOff>
    </xdr:to>
    <xdr:sp macro="" textlink="">
      <xdr:nvSpPr>
        <xdr:cNvPr id="321" name="楕円 320">
          <a:extLst>
            <a:ext uri="{FF2B5EF4-FFF2-40B4-BE49-F238E27FC236}">
              <a16:creationId xmlns:a16="http://schemas.microsoft.com/office/drawing/2014/main" id="{00000000-0008-0000-0E00-000041010000}"/>
            </a:ext>
          </a:extLst>
        </xdr:cNvPr>
        <xdr:cNvSpPr/>
      </xdr:nvSpPr>
      <xdr:spPr>
        <a:xfrm>
          <a:off x="13652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32385</xdr:rowOff>
    </xdr:from>
    <xdr:to>
      <xdr:col>76</xdr:col>
      <xdr:colOff>114300</xdr:colOff>
      <xdr:row>40</xdr:row>
      <xdr:rowOff>70485</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flipV="1">
          <a:off x="13703300" y="68903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323" name="n_1aveValue【認定こども園・幼稚園・保育所】&#10;有形固定資産減価償却率">
          <a:extLst>
            <a:ext uri="{FF2B5EF4-FFF2-40B4-BE49-F238E27FC236}">
              <a16:creationId xmlns:a16="http://schemas.microsoft.com/office/drawing/2014/main" id="{00000000-0008-0000-0E00-000043010000}"/>
            </a:ext>
          </a:extLst>
        </xdr:cNvPr>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324" name="n_2aveValue【認定こども園・幼稚園・保育所】&#10;有形固定資産減価償却率">
          <a:extLst>
            <a:ext uri="{FF2B5EF4-FFF2-40B4-BE49-F238E27FC236}">
              <a16:creationId xmlns:a16="http://schemas.microsoft.com/office/drawing/2014/main" id="{00000000-0008-0000-0E00-000044010000}"/>
            </a:ext>
          </a:extLst>
        </xdr:cNvPr>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25" name="n_3aveValue【認定こども園・幼稚園・保育所】&#10;有形固定資産減価償却率">
          <a:extLst>
            <a:ext uri="{FF2B5EF4-FFF2-40B4-BE49-F238E27FC236}">
              <a16:creationId xmlns:a16="http://schemas.microsoft.com/office/drawing/2014/main" id="{00000000-0008-0000-0E00-000045010000}"/>
            </a:ext>
          </a:extLst>
        </xdr:cNvPr>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74312</xdr:rowOff>
    </xdr:from>
    <xdr:ext cx="405111" cy="259045"/>
    <xdr:sp macro="" textlink="">
      <xdr:nvSpPr>
        <xdr:cNvPr id="326" name="n_1mainValue【認定こども園・幼稚園・保育所】&#10;有形固定資産減価償却率">
          <a:extLst>
            <a:ext uri="{FF2B5EF4-FFF2-40B4-BE49-F238E27FC236}">
              <a16:creationId xmlns:a16="http://schemas.microsoft.com/office/drawing/2014/main" id="{00000000-0008-0000-0E00-000046010000}"/>
            </a:ext>
          </a:extLst>
        </xdr:cNvPr>
        <xdr:cNvSpPr txBox="1"/>
      </xdr:nvSpPr>
      <xdr:spPr>
        <a:xfrm>
          <a:off x="152660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74312</xdr:rowOff>
    </xdr:from>
    <xdr:ext cx="405111" cy="259045"/>
    <xdr:sp macro="" textlink="">
      <xdr:nvSpPr>
        <xdr:cNvPr id="327" name="n_2mainValue【認定こども園・幼稚園・保育所】&#10;有形固定資産減価償却率">
          <a:extLst>
            <a:ext uri="{FF2B5EF4-FFF2-40B4-BE49-F238E27FC236}">
              <a16:creationId xmlns:a16="http://schemas.microsoft.com/office/drawing/2014/main" id="{00000000-0008-0000-0E00-000047010000}"/>
            </a:ext>
          </a:extLst>
        </xdr:cNvPr>
        <xdr:cNvSpPr txBox="1"/>
      </xdr:nvSpPr>
      <xdr:spPr>
        <a:xfrm>
          <a:off x="143897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112412</xdr:rowOff>
    </xdr:from>
    <xdr:ext cx="405111" cy="259045"/>
    <xdr:sp macro="" textlink="">
      <xdr:nvSpPr>
        <xdr:cNvPr id="328" name="n_3mainValue【認定こども園・幼稚園・保育所】&#10;有形固定資産減価償却率">
          <a:extLst>
            <a:ext uri="{FF2B5EF4-FFF2-40B4-BE49-F238E27FC236}">
              <a16:creationId xmlns:a16="http://schemas.microsoft.com/office/drawing/2014/main" id="{00000000-0008-0000-0E00-000048010000}"/>
            </a:ext>
          </a:extLst>
        </xdr:cNvPr>
        <xdr:cNvSpPr txBox="1"/>
      </xdr:nvSpPr>
      <xdr:spPr>
        <a:xfrm>
          <a:off x="13500744"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認定こども園・幼稚園・保育所】&#10;一人当たり面積グラフ枠">
          <a:extLst>
            <a:ext uri="{FF2B5EF4-FFF2-40B4-BE49-F238E27FC236}">
              <a16:creationId xmlns:a16="http://schemas.microsoft.com/office/drawing/2014/main" id="{00000000-0008-0000-0E00-00005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51" name="【認定こども園・幼稚園・保育所】&#10;一人当たり面積最小値テキスト">
          <a:extLst>
            <a:ext uri="{FF2B5EF4-FFF2-40B4-BE49-F238E27FC236}">
              <a16:creationId xmlns:a16="http://schemas.microsoft.com/office/drawing/2014/main" id="{00000000-0008-0000-0E00-00005F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353" name="【認定こども園・幼稚園・保育所】&#10;一人当たり面積最大値テキスト">
          <a:extLst>
            <a:ext uri="{FF2B5EF4-FFF2-40B4-BE49-F238E27FC236}">
              <a16:creationId xmlns:a16="http://schemas.microsoft.com/office/drawing/2014/main" id="{00000000-0008-0000-0E00-000061010000}"/>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355" name="【認定こども園・幼稚園・保育所】&#10;一人当たり面積平均値テキスト">
          <a:extLst>
            <a:ext uri="{FF2B5EF4-FFF2-40B4-BE49-F238E27FC236}">
              <a16:creationId xmlns:a16="http://schemas.microsoft.com/office/drawing/2014/main" id="{00000000-0008-0000-0E00-000063010000}"/>
            </a:ext>
          </a:extLst>
        </xdr:cNvPr>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75692</xdr:rowOff>
    </xdr:from>
    <xdr:to>
      <xdr:col>116</xdr:col>
      <xdr:colOff>114300</xdr:colOff>
      <xdr:row>41</xdr:row>
      <xdr:rowOff>5842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221107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54119</xdr:rowOff>
    </xdr:from>
    <xdr:ext cx="469744" cy="259045"/>
    <xdr:sp macro="" textlink="">
      <xdr:nvSpPr>
        <xdr:cNvPr id="366" name="【認定こども園・幼稚園・保育所】&#10;一人当たり面積該当値テキスト">
          <a:extLst>
            <a:ext uri="{FF2B5EF4-FFF2-40B4-BE49-F238E27FC236}">
              <a16:creationId xmlns:a16="http://schemas.microsoft.com/office/drawing/2014/main" id="{00000000-0008-0000-0E00-00006E010000}"/>
            </a:ext>
          </a:extLst>
        </xdr:cNvPr>
        <xdr:cNvSpPr txBox="1"/>
      </xdr:nvSpPr>
      <xdr:spPr>
        <a:xfrm>
          <a:off x="22199600"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75692</xdr:rowOff>
    </xdr:from>
    <xdr:to>
      <xdr:col>112</xdr:col>
      <xdr:colOff>38100</xdr:colOff>
      <xdr:row>41</xdr:row>
      <xdr:rowOff>5842</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21272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126492</xdr:rowOff>
    </xdr:from>
    <xdr:to>
      <xdr:col>116</xdr:col>
      <xdr:colOff>63500</xdr:colOff>
      <xdr:row>40</xdr:row>
      <xdr:rowOff>126492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21323300" y="698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75692</xdr:rowOff>
    </xdr:from>
    <xdr:to>
      <xdr:col>107</xdr:col>
      <xdr:colOff>101600</xdr:colOff>
      <xdr:row>41</xdr:row>
      <xdr:rowOff>5842</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20383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126492</xdr:rowOff>
    </xdr:from>
    <xdr:to>
      <xdr:col>111</xdr:col>
      <xdr:colOff>177800</xdr:colOff>
      <xdr:row>40</xdr:row>
      <xdr:rowOff>126492</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20434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75692</xdr:rowOff>
    </xdr:from>
    <xdr:to>
      <xdr:col>102</xdr:col>
      <xdr:colOff>165100</xdr:colOff>
      <xdr:row>41</xdr:row>
      <xdr:rowOff>5842</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19494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126492</xdr:rowOff>
    </xdr:from>
    <xdr:to>
      <xdr:col>107</xdr:col>
      <xdr:colOff>50800</xdr:colOff>
      <xdr:row>40</xdr:row>
      <xdr:rowOff>126492</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9545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373" name="n_1aveValue【認定こども園・幼稚園・保育所】&#10;一人当たり面積">
          <a:extLst>
            <a:ext uri="{FF2B5EF4-FFF2-40B4-BE49-F238E27FC236}">
              <a16:creationId xmlns:a16="http://schemas.microsoft.com/office/drawing/2014/main" id="{00000000-0008-0000-0E00-000075010000}"/>
            </a:ext>
          </a:extLst>
        </xdr:cNvPr>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374" name="n_2aveValue【認定こども園・幼稚園・保育所】&#10;一人当たり面積">
          <a:extLst>
            <a:ext uri="{FF2B5EF4-FFF2-40B4-BE49-F238E27FC236}">
              <a16:creationId xmlns:a16="http://schemas.microsoft.com/office/drawing/2014/main" id="{00000000-0008-0000-0E00-000076010000}"/>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375" name="n_3aveValue【認定こども園・幼稚園・保育所】&#10;一人当たり面積">
          <a:extLst>
            <a:ext uri="{FF2B5EF4-FFF2-40B4-BE49-F238E27FC236}">
              <a16:creationId xmlns:a16="http://schemas.microsoft.com/office/drawing/2014/main" id="{00000000-0008-0000-0E00-000077010000}"/>
            </a:ext>
          </a:extLst>
        </xdr:cNvPr>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168419</xdr:rowOff>
    </xdr:from>
    <xdr:ext cx="469744" cy="259045"/>
    <xdr:sp macro="" textlink="">
      <xdr:nvSpPr>
        <xdr:cNvPr id="376" name="n_1mainValue【認定こども園・幼稚園・保育所】&#10;一人当たり面積">
          <a:extLst>
            <a:ext uri="{FF2B5EF4-FFF2-40B4-BE49-F238E27FC236}">
              <a16:creationId xmlns:a16="http://schemas.microsoft.com/office/drawing/2014/main" id="{00000000-0008-0000-0E00-000078010000}"/>
            </a:ext>
          </a:extLst>
        </xdr:cNvPr>
        <xdr:cNvSpPr txBox="1"/>
      </xdr:nvSpPr>
      <xdr:spPr>
        <a:xfrm>
          <a:off x="21075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168419</xdr:rowOff>
    </xdr:from>
    <xdr:ext cx="469744" cy="259045"/>
    <xdr:sp macro="" textlink="">
      <xdr:nvSpPr>
        <xdr:cNvPr id="377" name="n_2mainValue【認定こども園・幼稚園・保育所】&#10;一人当たり面積">
          <a:extLst>
            <a:ext uri="{FF2B5EF4-FFF2-40B4-BE49-F238E27FC236}">
              <a16:creationId xmlns:a16="http://schemas.microsoft.com/office/drawing/2014/main" id="{00000000-0008-0000-0E00-000079010000}"/>
            </a:ext>
          </a:extLst>
        </xdr:cNvPr>
        <xdr:cNvSpPr txBox="1"/>
      </xdr:nvSpPr>
      <xdr:spPr>
        <a:xfrm>
          <a:off x="20199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168419</xdr:rowOff>
    </xdr:from>
    <xdr:ext cx="469744" cy="259045"/>
    <xdr:sp macro="" textlink="">
      <xdr:nvSpPr>
        <xdr:cNvPr id="378" name="n_3mainValue【認定こども園・幼稚園・保育所】&#10;一人当たり面積">
          <a:extLst>
            <a:ext uri="{FF2B5EF4-FFF2-40B4-BE49-F238E27FC236}">
              <a16:creationId xmlns:a16="http://schemas.microsoft.com/office/drawing/2014/main" id="{00000000-0008-0000-0E00-00007A010000}"/>
            </a:ext>
          </a:extLst>
        </xdr:cNvPr>
        <xdr:cNvSpPr txBox="1"/>
      </xdr:nvSpPr>
      <xdr:spPr>
        <a:xfrm>
          <a:off x="19310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学校施設】&#10;有形固定資産減価償却率グラフ枠">
          <a:extLst>
            <a:ext uri="{FF2B5EF4-FFF2-40B4-BE49-F238E27FC236}">
              <a16:creationId xmlns:a16="http://schemas.microsoft.com/office/drawing/2014/main" id="{00000000-0008-0000-0E00-00009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02" name="【学校施設】&#10;有形固定資産減価償却率最小値テキスト">
          <a:extLst>
            <a:ext uri="{FF2B5EF4-FFF2-40B4-BE49-F238E27FC236}">
              <a16:creationId xmlns:a16="http://schemas.microsoft.com/office/drawing/2014/main" id="{00000000-0008-0000-0E00-000092010000}"/>
            </a:ext>
          </a:extLst>
        </xdr:cNvPr>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04" name="【学校施設】&#10;有形固定資産減価償却率最大値テキスト">
          <a:extLst>
            <a:ext uri="{FF2B5EF4-FFF2-40B4-BE49-F238E27FC236}">
              <a16:creationId xmlns:a16="http://schemas.microsoft.com/office/drawing/2014/main" id="{00000000-0008-0000-0E00-000094010000}"/>
            </a:ext>
          </a:extLst>
        </xdr:cNvPr>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06" name="【学校施設】&#10;有形固定資産減価償却率平均値テキスト">
          <a:extLst>
            <a:ext uri="{FF2B5EF4-FFF2-40B4-BE49-F238E27FC236}">
              <a16:creationId xmlns:a16="http://schemas.microsoft.com/office/drawing/2014/main" id="{00000000-0008-0000-0E00-000096010000}"/>
            </a:ext>
          </a:extLst>
        </xdr:cNvPr>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1778</xdr:rowOff>
    </xdr:from>
    <xdr:to>
      <xdr:col>85</xdr:col>
      <xdr:colOff>177800</xdr:colOff>
      <xdr:row>61</xdr:row>
      <xdr:rowOff>103378</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162687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151655</xdr:rowOff>
    </xdr:from>
    <xdr:ext cx="405111" cy="259045"/>
    <xdr:sp macro="" textlink="">
      <xdr:nvSpPr>
        <xdr:cNvPr id="417" name="【学校施設】&#10;有形固定資産減価償却率該当値テキスト">
          <a:extLst>
            <a:ext uri="{FF2B5EF4-FFF2-40B4-BE49-F238E27FC236}">
              <a16:creationId xmlns:a16="http://schemas.microsoft.com/office/drawing/2014/main" id="{00000000-0008-0000-0E00-0000A1010000}"/>
            </a:ext>
          </a:extLst>
        </xdr:cNvPr>
        <xdr:cNvSpPr txBox="1"/>
      </xdr:nvSpPr>
      <xdr:spPr>
        <a:xfrm>
          <a:off x="16357600"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122936</xdr:rowOff>
    </xdr:from>
    <xdr:to>
      <xdr:col>81</xdr:col>
      <xdr:colOff>101600</xdr:colOff>
      <xdr:row>61</xdr:row>
      <xdr:rowOff>53086</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15430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xdr:rowOff>
    </xdr:from>
    <xdr:to>
      <xdr:col>85</xdr:col>
      <xdr:colOff>127000</xdr:colOff>
      <xdr:row>61</xdr:row>
      <xdr:rowOff>52578</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5481300" y="104607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122936</xdr:rowOff>
    </xdr:from>
    <xdr:to>
      <xdr:col>76</xdr:col>
      <xdr:colOff>165100</xdr:colOff>
      <xdr:row>61</xdr:row>
      <xdr:rowOff>53086</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4541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2286</xdr:rowOff>
    </xdr:from>
    <xdr:to>
      <xdr:col>81</xdr:col>
      <xdr:colOff>50800</xdr:colOff>
      <xdr:row>61</xdr:row>
      <xdr:rowOff>2286</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4592300" y="10460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166370</xdr:rowOff>
    </xdr:from>
    <xdr:to>
      <xdr:col>72</xdr:col>
      <xdr:colOff>38100</xdr:colOff>
      <xdr:row>61</xdr:row>
      <xdr:rowOff>96520</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1365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2286</xdr:rowOff>
    </xdr:from>
    <xdr:to>
      <xdr:col>76</xdr:col>
      <xdr:colOff>114300</xdr:colOff>
      <xdr:row>61</xdr:row>
      <xdr:rowOff>45720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flipV="1">
          <a:off x="13703300" y="104607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424" name="n_1aveValue【学校施設】&#10;有形固定資産減価償却率">
          <a:extLst>
            <a:ext uri="{FF2B5EF4-FFF2-40B4-BE49-F238E27FC236}">
              <a16:creationId xmlns:a16="http://schemas.microsoft.com/office/drawing/2014/main" id="{00000000-0008-0000-0E00-0000A8010000}"/>
            </a:ext>
          </a:extLst>
        </xdr:cNvPr>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425" name="n_2aveValue【学校施設】&#10;有形固定資産減価償却率">
          <a:extLst>
            <a:ext uri="{FF2B5EF4-FFF2-40B4-BE49-F238E27FC236}">
              <a16:creationId xmlns:a16="http://schemas.microsoft.com/office/drawing/2014/main" id="{00000000-0008-0000-0E00-0000A9010000}"/>
            </a:ext>
          </a:extLst>
        </xdr:cNvPr>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26" name="n_3aveValue【学校施設】&#10;有形固定資産減価償却率">
          <a:extLst>
            <a:ext uri="{FF2B5EF4-FFF2-40B4-BE49-F238E27FC236}">
              <a16:creationId xmlns:a16="http://schemas.microsoft.com/office/drawing/2014/main" id="{00000000-0008-0000-0E00-0000AA010000}"/>
            </a:ext>
          </a:extLst>
        </xdr:cNvPr>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44213</xdr:rowOff>
    </xdr:from>
    <xdr:ext cx="405111" cy="259045"/>
    <xdr:sp macro="" textlink="">
      <xdr:nvSpPr>
        <xdr:cNvPr id="427" name="n_1mainValue【学校施設】&#10;有形固定資産減価償却率">
          <a:extLst>
            <a:ext uri="{FF2B5EF4-FFF2-40B4-BE49-F238E27FC236}">
              <a16:creationId xmlns:a16="http://schemas.microsoft.com/office/drawing/2014/main" id="{00000000-0008-0000-0E00-0000AB010000}"/>
            </a:ext>
          </a:extLst>
        </xdr:cNvPr>
        <xdr:cNvSpPr txBox="1"/>
      </xdr:nvSpPr>
      <xdr:spPr>
        <a:xfrm>
          <a:off x="152660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44213</xdr:rowOff>
    </xdr:from>
    <xdr:ext cx="405111" cy="259045"/>
    <xdr:sp macro="" textlink="">
      <xdr:nvSpPr>
        <xdr:cNvPr id="428" name="n_2mainValue【学校施設】&#10;有形固定資産減価償却率">
          <a:extLst>
            <a:ext uri="{FF2B5EF4-FFF2-40B4-BE49-F238E27FC236}">
              <a16:creationId xmlns:a16="http://schemas.microsoft.com/office/drawing/2014/main" id="{00000000-0008-0000-0E00-0000AC010000}"/>
            </a:ext>
          </a:extLst>
        </xdr:cNvPr>
        <xdr:cNvSpPr txBox="1"/>
      </xdr:nvSpPr>
      <xdr:spPr>
        <a:xfrm>
          <a:off x="14389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87647</xdr:rowOff>
    </xdr:from>
    <xdr:ext cx="405111" cy="259045"/>
    <xdr:sp macro="" textlink="">
      <xdr:nvSpPr>
        <xdr:cNvPr id="429" name="n_3mainValue【学校施設】&#10;有形固定資産減価償却率">
          <a:extLst>
            <a:ext uri="{FF2B5EF4-FFF2-40B4-BE49-F238E27FC236}">
              <a16:creationId xmlns:a16="http://schemas.microsoft.com/office/drawing/2014/main" id="{00000000-0008-0000-0E00-0000AD010000}"/>
            </a:ext>
          </a:extLst>
        </xdr:cNvPr>
        <xdr:cNvSpPr txBox="1"/>
      </xdr:nvSpPr>
      <xdr:spPr>
        <a:xfrm>
          <a:off x="13500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学校施設】&#10;一人当たり面積グラフ枠">
          <a:extLst>
            <a:ext uri="{FF2B5EF4-FFF2-40B4-BE49-F238E27FC236}">
              <a16:creationId xmlns:a16="http://schemas.microsoft.com/office/drawing/2014/main" id="{00000000-0008-0000-0E00-0000C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453" name="【学校施設】&#10;一人当たり面積最小値テキスト">
          <a:extLst>
            <a:ext uri="{FF2B5EF4-FFF2-40B4-BE49-F238E27FC236}">
              <a16:creationId xmlns:a16="http://schemas.microsoft.com/office/drawing/2014/main" id="{00000000-0008-0000-0E00-0000C5010000}"/>
            </a:ext>
          </a:extLst>
        </xdr:cNvPr>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455" name="【学校施設】&#10;一人当たり面積最大値テキスト">
          <a:extLst>
            <a:ext uri="{FF2B5EF4-FFF2-40B4-BE49-F238E27FC236}">
              <a16:creationId xmlns:a16="http://schemas.microsoft.com/office/drawing/2014/main" id="{00000000-0008-0000-0E00-0000C7010000}"/>
            </a:ext>
          </a:extLst>
        </xdr:cNvPr>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457" name="【学校施設】&#10;一人当たり面積平均値テキスト">
          <a:extLst>
            <a:ext uri="{FF2B5EF4-FFF2-40B4-BE49-F238E27FC236}">
              <a16:creationId xmlns:a16="http://schemas.microsoft.com/office/drawing/2014/main" id="{00000000-0008-0000-0E00-0000C9010000}"/>
            </a:ext>
          </a:extLst>
        </xdr:cNvPr>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99161</xdr:rowOff>
    </xdr:from>
    <xdr:to>
      <xdr:col>116</xdr:col>
      <xdr:colOff>114300</xdr:colOff>
      <xdr:row>64</xdr:row>
      <xdr:rowOff>29311</xdr:rowOff>
    </xdr:to>
    <xdr:sp macro="" textlink="">
      <xdr:nvSpPr>
        <xdr:cNvPr id="467" name="楕円 466">
          <a:extLst>
            <a:ext uri="{FF2B5EF4-FFF2-40B4-BE49-F238E27FC236}">
              <a16:creationId xmlns:a16="http://schemas.microsoft.com/office/drawing/2014/main" id="{00000000-0008-0000-0E00-0000D3010000}"/>
            </a:ext>
          </a:extLst>
        </xdr:cNvPr>
        <xdr:cNvSpPr/>
      </xdr:nvSpPr>
      <xdr:spPr>
        <a:xfrm>
          <a:off x="22110700" y="1090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14088</xdr:rowOff>
    </xdr:from>
    <xdr:ext cx="469744" cy="259045"/>
    <xdr:sp macro="" textlink="">
      <xdr:nvSpPr>
        <xdr:cNvPr id="468" name="【学校施設】&#10;一人当たり面積該当値テキスト">
          <a:extLst>
            <a:ext uri="{FF2B5EF4-FFF2-40B4-BE49-F238E27FC236}">
              <a16:creationId xmlns:a16="http://schemas.microsoft.com/office/drawing/2014/main" id="{00000000-0008-0000-0E00-0000D4010000}"/>
            </a:ext>
          </a:extLst>
        </xdr:cNvPr>
        <xdr:cNvSpPr txBox="1"/>
      </xdr:nvSpPr>
      <xdr:spPr>
        <a:xfrm>
          <a:off x="22199600" y="1081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148590</xdr:rowOff>
    </xdr:from>
    <xdr:to>
      <xdr:col>116</xdr:col>
      <xdr:colOff>63500</xdr:colOff>
      <xdr:row>63</xdr:row>
      <xdr:rowOff>149961</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21323300" y="10949940"/>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98247</xdr:rowOff>
    </xdr:from>
    <xdr:to>
      <xdr:col>107</xdr:col>
      <xdr:colOff>101600</xdr:colOff>
      <xdr:row>64</xdr:row>
      <xdr:rowOff>28397</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20383500" y="108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148590</xdr:rowOff>
    </xdr:from>
    <xdr:to>
      <xdr:col>111</xdr:col>
      <xdr:colOff>177800</xdr:colOff>
      <xdr:row>63</xdr:row>
      <xdr:rowOff>149047</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20434300" y="1094994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96875</xdr:rowOff>
    </xdr:from>
    <xdr:to>
      <xdr:col>102</xdr:col>
      <xdr:colOff>165100</xdr:colOff>
      <xdr:row>64</xdr:row>
      <xdr:rowOff>27025</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9494500" y="1089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147675</xdr:rowOff>
    </xdr:from>
    <xdr:to>
      <xdr:col>107</xdr:col>
      <xdr:colOff>50800</xdr:colOff>
      <xdr:row>63</xdr:row>
      <xdr:rowOff>149047</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9545300" y="1094902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475" name="n_1aveValue【学校施設】&#10;一人当たり面積">
          <a:extLst>
            <a:ext uri="{FF2B5EF4-FFF2-40B4-BE49-F238E27FC236}">
              <a16:creationId xmlns:a16="http://schemas.microsoft.com/office/drawing/2014/main" id="{00000000-0008-0000-0E00-0000DB010000}"/>
            </a:ext>
          </a:extLst>
        </xdr:cNvPr>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476" name="n_2aveValue【学校施設】&#10;一人当たり面積">
          <a:extLst>
            <a:ext uri="{FF2B5EF4-FFF2-40B4-BE49-F238E27FC236}">
              <a16:creationId xmlns:a16="http://schemas.microsoft.com/office/drawing/2014/main" id="{00000000-0008-0000-0E00-0000DC010000}"/>
            </a:ext>
          </a:extLst>
        </xdr:cNvPr>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477" name="n_3aveValue【学校施設】&#10;一人当たり面積">
          <a:extLst>
            <a:ext uri="{FF2B5EF4-FFF2-40B4-BE49-F238E27FC236}">
              <a16:creationId xmlns:a16="http://schemas.microsoft.com/office/drawing/2014/main" id="{00000000-0008-0000-0E00-0000DD010000}"/>
            </a:ext>
          </a:extLst>
        </xdr:cNvPr>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478" name="n_1mainValue【学校施設】&#10;一人当たり面積">
          <a:extLst>
            <a:ext uri="{FF2B5EF4-FFF2-40B4-BE49-F238E27FC236}">
              <a16:creationId xmlns:a16="http://schemas.microsoft.com/office/drawing/2014/main" id="{00000000-0008-0000-0E00-0000DE010000}"/>
            </a:ext>
          </a:extLst>
        </xdr:cNvPr>
        <xdr:cNvSpPr txBox="1"/>
      </xdr:nvSpPr>
      <xdr:spPr>
        <a:xfrm>
          <a:off x="21075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19524</xdr:rowOff>
    </xdr:from>
    <xdr:ext cx="469744" cy="259045"/>
    <xdr:sp macro="" textlink="">
      <xdr:nvSpPr>
        <xdr:cNvPr id="479" name="n_2mainValue【学校施設】&#10;一人当たり面積">
          <a:extLst>
            <a:ext uri="{FF2B5EF4-FFF2-40B4-BE49-F238E27FC236}">
              <a16:creationId xmlns:a16="http://schemas.microsoft.com/office/drawing/2014/main" id="{00000000-0008-0000-0E00-0000DF010000}"/>
            </a:ext>
          </a:extLst>
        </xdr:cNvPr>
        <xdr:cNvSpPr txBox="1"/>
      </xdr:nvSpPr>
      <xdr:spPr>
        <a:xfrm>
          <a:off x="20199427" y="1099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18152</xdr:rowOff>
    </xdr:from>
    <xdr:ext cx="469744" cy="259045"/>
    <xdr:sp macro="" textlink="">
      <xdr:nvSpPr>
        <xdr:cNvPr id="480" name="n_3mainValue【学校施設】&#10;一人当たり面積">
          <a:extLst>
            <a:ext uri="{FF2B5EF4-FFF2-40B4-BE49-F238E27FC236}">
              <a16:creationId xmlns:a16="http://schemas.microsoft.com/office/drawing/2014/main" id="{00000000-0008-0000-0E00-0000E0010000}"/>
            </a:ext>
          </a:extLst>
        </xdr:cNvPr>
        <xdr:cNvSpPr txBox="1"/>
      </xdr:nvSpPr>
      <xdr:spPr>
        <a:xfrm>
          <a:off x="19310427" y="1099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児童館】&#10;有形固定資産減価償却率グラフ枠">
          <a:extLst>
            <a:ext uri="{FF2B5EF4-FFF2-40B4-BE49-F238E27FC236}">
              <a16:creationId xmlns:a16="http://schemas.microsoft.com/office/drawing/2014/main" id="{00000000-0008-0000-0E00-0000F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07" name="【児童館】&#10;有形固定資産減価償却率最小値テキスト">
          <a:extLst>
            <a:ext uri="{FF2B5EF4-FFF2-40B4-BE49-F238E27FC236}">
              <a16:creationId xmlns:a16="http://schemas.microsoft.com/office/drawing/2014/main" id="{00000000-0008-0000-0E00-0000FB010000}"/>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9" name="【児童館】&#10;有形固定資産減価償却率最大値テキスト">
          <a:extLst>
            <a:ext uri="{FF2B5EF4-FFF2-40B4-BE49-F238E27FC236}">
              <a16:creationId xmlns:a16="http://schemas.microsoft.com/office/drawing/2014/main" id="{00000000-0008-0000-0E00-0000FD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511" name="【児童館】&#10;有形固定資産減価償却率平均値テキスト">
          <a:extLst>
            <a:ext uri="{FF2B5EF4-FFF2-40B4-BE49-F238E27FC236}">
              <a16:creationId xmlns:a16="http://schemas.microsoft.com/office/drawing/2014/main" id="{00000000-0008-0000-0E00-0000FF010000}"/>
            </a:ext>
          </a:extLst>
        </xdr:cNvPr>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13" name="フローチャート: 判断 512">
          <a:extLst>
            <a:ext uri="{FF2B5EF4-FFF2-40B4-BE49-F238E27FC236}">
              <a16:creationId xmlns:a16="http://schemas.microsoft.com/office/drawing/2014/main" id="{00000000-0008-0000-0E00-000001020000}"/>
            </a:ext>
          </a:extLst>
        </xdr:cNvPr>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29755</xdr:rowOff>
    </xdr:from>
    <xdr:to>
      <xdr:col>85</xdr:col>
      <xdr:colOff>177800</xdr:colOff>
      <xdr:row>81</xdr:row>
      <xdr:rowOff>131355</xdr:rowOff>
    </xdr:to>
    <xdr:sp macro="" textlink="">
      <xdr:nvSpPr>
        <xdr:cNvPr id="521" name="楕円 520">
          <a:extLst>
            <a:ext uri="{FF2B5EF4-FFF2-40B4-BE49-F238E27FC236}">
              <a16:creationId xmlns:a16="http://schemas.microsoft.com/office/drawing/2014/main" id="{00000000-0008-0000-0E00-000009020000}"/>
            </a:ext>
          </a:extLst>
        </xdr:cNvPr>
        <xdr:cNvSpPr/>
      </xdr:nvSpPr>
      <xdr:spPr>
        <a:xfrm>
          <a:off x="162687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52632</xdr:rowOff>
    </xdr:from>
    <xdr:ext cx="405111" cy="259045"/>
    <xdr:sp macro="" textlink="">
      <xdr:nvSpPr>
        <xdr:cNvPr id="522" name="【児童館】&#10;有形固定資産減価償却率該当値テキスト">
          <a:extLst>
            <a:ext uri="{FF2B5EF4-FFF2-40B4-BE49-F238E27FC236}">
              <a16:creationId xmlns:a16="http://schemas.microsoft.com/office/drawing/2014/main" id="{00000000-0008-0000-0E00-00000A020000}"/>
            </a:ext>
          </a:extLst>
        </xdr:cNvPr>
        <xdr:cNvSpPr txBox="1"/>
      </xdr:nvSpPr>
      <xdr:spPr>
        <a:xfrm>
          <a:off x="16357600" y="1376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88537</xdr:rowOff>
    </xdr:from>
    <xdr:to>
      <xdr:col>81</xdr:col>
      <xdr:colOff>101600</xdr:colOff>
      <xdr:row>82</xdr:row>
      <xdr:rowOff>18687</xdr:rowOff>
    </xdr:to>
    <xdr:sp macro="" textlink="">
      <xdr:nvSpPr>
        <xdr:cNvPr id="523" name="楕円 522">
          <a:extLst>
            <a:ext uri="{FF2B5EF4-FFF2-40B4-BE49-F238E27FC236}">
              <a16:creationId xmlns:a16="http://schemas.microsoft.com/office/drawing/2014/main" id="{00000000-0008-0000-0E00-00000B020000}"/>
            </a:ext>
          </a:extLst>
        </xdr:cNvPr>
        <xdr:cNvSpPr/>
      </xdr:nvSpPr>
      <xdr:spPr>
        <a:xfrm>
          <a:off x="15430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80555</xdr:rowOff>
    </xdr:from>
    <xdr:to>
      <xdr:col>85</xdr:col>
      <xdr:colOff>127000</xdr:colOff>
      <xdr:row>81</xdr:row>
      <xdr:rowOff>139337</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flipV="1">
          <a:off x="15481300" y="13968005"/>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88537</xdr:rowOff>
    </xdr:from>
    <xdr:to>
      <xdr:col>76</xdr:col>
      <xdr:colOff>165100</xdr:colOff>
      <xdr:row>82</xdr:row>
      <xdr:rowOff>18687</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14541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139337</xdr:rowOff>
    </xdr:from>
    <xdr:to>
      <xdr:col>81</xdr:col>
      <xdr:colOff>50800</xdr:colOff>
      <xdr:row>81</xdr:row>
      <xdr:rowOff>139337</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4592300" y="1402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117929</xdr:rowOff>
    </xdr:from>
    <xdr:to>
      <xdr:col>72</xdr:col>
      <xdr:colOff>38100</xdr:colOff>
      <xdr:row>82</xdr:row>
      <xdr:rowOff>48079</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3652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139337</xdr:rowOff>
    </xdr:from>
    <xdr:to>
      <xdr:col>76</xdr:col>
      <xdr:colOff>114300</xdr:colOff>
      <xdr:row>81</xdr:row>
      <xdr:rowOff>168729</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flipV="1">
          <a:off x="13703300" y="1402678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529" name="n_1aveValue【児童館】&#10;有形固定資産減価償却率">
          <a:extLst>
            <a:ext uri="{FF2B5EF4-FFF2-40B4-BE49-F238E27FC236}">
              <a16:creationId xmlns:a16="http://schemas.microsoft.com/office/drawing/2014/main" id="{00000000-0008-0000-0E00-000011020000}"/>
            </a:ext>
          </a:extLst>
        </xdr:cNvPr>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30" name="n_2aveValue【児童館】&#10;有形固定資産減価償却率">
          <a:extLst>
            <a:ext uri="{FF2B5EF4-FFF2-40B4-BE49-F238E27FC236}">
              <a16:creationId xmlns:a16="http://schemas.microsoft.com/office/drawing/2014/main" id="{00000000-0008-0000-0E00-000012020000}"/>
            </a:ext>
          </a:extLst>
        </xdr:cNvPr>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164935</xdr:rowOff>
    </xdr:from>
    <xdr:ext cx="405111" cy="259045"/>
    <xdr:sp macro="" textlink="">
      <xdr:nvSpPr>
        <xdr:cNvPr id="531" name="n_3aveValue【児童館】&#10;有形固定資産減価償却率">
          <a:extLst>
            <a:ext uri="{FF2B5EF4-FFF2-40B4-BE49-F238E27FC236}">
              <a16:creationId xmlns:a16="http://schemas.microsoft.com/office/drawing/2014/main" id="{00000000-0008-0000-0E00-000013020000}"/>
            </a:ext>
          </a:extLst>
        </xdr:cNvPr>
        <xdr:cNvSpPr txBox="1"/>
      </xdr:nvSpPr>
      <xdr:spPr>
        <a:xfrm>
          <a:off x="135007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9814</xdr:rowOff>
    </xdr:from>
    <xdr:ext cx="405111" cy="259045"/>
    <xdr:sp macro="" textlink="">
      <xdr:nvSpPr>
        <xdr:cNvPr id="532" name="n_1mainValue【児童館】&#10;有形固定資産減価償却率">
          <a:extLst>
            <a:ext uri="{FF2B5EF4-FFF2-40B4-BE49-F238E27FC236}">
              <a16:creationId xmlns:a16="http://schemas.microsoft.com/office/drawing/2014/main" id="{00000000-0008-0000-0E00-000014020000}"/>
            </a:ext>
          </a:extLst>
        </xdr:cNvPr>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35214</xdr:rowOff>
    </xdr:from>
    <xdr:ext cx="405111" cy="259045"/>
    <xdr:sp macro="" textlink="">
      <xdr:nvSpPr>
        <xdr:cNvPr id="533" name="n_2mainValue【児童館】&#10;有形固定資産減価償却率">
          <a:extLst>
            <a:ext uri="{FF2B5EF4-FFF2-40B4-BE49-F238E27FC236}">
              <a16:creationId xmlns:a16="http://schemas.microsoft.com/office/drawing/2014/main" id="{00000000-0008-0000-0E00-000015020000}"/>
            </a:ext>
          </a:extLst>
        </xdr:cNvPr>
        <xdr:cNvSpPr txBox="1"/>
      </xdr:nvSpPr>
      <xdr:spPr>
        <a:xfrm>
          <a:off x="143897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64606</xdr:rowOff>
    </xdr:from>
    <xdr:ext cx="405111" cy="259045"/>
    <xdr:sp macro="" textlink="">
      <xdr:nvSpPr>
        <xdr:cNvPr id="534" name="n_3mainValue【児童館】&#10;有形固定資産減価償却率">
          <a:extLst>
            <a:ext uri="{FF2B5EF4-FFF2-40B4-BE49-F238E27FC236}">
              <a16:creationId xmlns:a16="http://schemas.microsoft.com/office/drawing/2014/main" id="{00000000-0008-0000-0E00-000016020000}"/>
            </a:ext>
          </a:extLst>
        </xdr:cNvPr>
        <xdr:cNvSpPr txBox="1"/>
      </xdr:nvSpPr>
      <xdr:spPr>
        <a:xfrm>
          <a:off x="13500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a:extLst>
            <a:ext uri="{FF2B5EF4-FFF2-40B4-BE49-F238E27FC236}">
              <a16:creationId xmlns:a16="http://schemas.microsoft.com/office/drawing/2014/main" id="{00000000-0008-0000-0E00-00002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557" name="【児童館】&#10;一人当たり面積最小値テキスト">
          <a:extLst>
            <a:ext uri="{FF2B5EF4-FFF2-40B4-BE49-F238E27FC236}">
              <a16:creationId xmlns:a16="http://schemas.microsoft.com/office/drawing/2014/main" id="{00000000-0008-0000-0E00-00002D020000}"/>
            </a:ext>
          </a:extLst>
        </xdr:cNvPr>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59" name="【児童館】&#10;一人当たり面積最大値テキスト">
          <a:extLst>
            <a:ext uri="{FF2B5EF4-FFF2-40B4-BE49-F238E27FC236}">
              <a16:creationId xmlns:a16="http://schemas.microsoft.com/office/drawing/2014/main" id="{00000000-0008-0000-0E00-00002F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61" name="【児童館】&#10;一人当たり面積平均値テキスト">
          <a:extLst>
            <a:ext uri="{FF2B5EF4-FFF2-40B4-BE49-F238E27FC236}">
              <a16:creationId xmlns:a16="http://schemas.microsoft.com/office/drawing/2014/main" id="{00000000-0008-0000-0E00-00003102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62" name="フローチャート: 判断 561">
          <a:extLst>
            <a:ext uri="{FF2B5EF4-FFF2-40B4-BE49-F238E27FC236}">
              <a16:creationId xmlns:a16="http://schemas.microsoft.com/office/drawing/2014/main" id="{00000000-0008-0000-0E00-000032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563" name="フローチャート: 判断 562">
          <a:extLst>
            <a:ext uri="{FF2B5EF4-FFF2-40B4-BE49-F238E27FC236}">
              <a16:creationId xmlns:a16="http://schemas.microsoft.com/office/drawing/2014/main" id="{00000000-0008-0000-0E00-000033020000}"/>
            </a:ext>
          </a:extLst>
        </xdr:cNvPr>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64" name="フローチャート: 判断 563">
          <a:extLst>
            <a:ext uri="{FF2B5EF4-FFF2-40B4-BE49-F238E27FC236}">
              <a16:creationId xmlns:a16="http://schemas.microsoft.com/office/drawing/2014/main" id="{00000000-0008-0000-0E00-000034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565" name="フローチャート: 判断 564">
          <a:extLst>
            <a:ext uri="{FF2B5EF4-FFF2-40B4-BE49-F238E27FC236}">
              <a16:creationId xmlns:a16="http://schemas.microsoft.com/office/drawing/2014/main" id="{00000000-0008-0000-0E00-000035020000}"/>
            </a:ext>
          </a:extLst>
        </xdr:cNvPr>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572" name="【児童館】&#10;一人当たり面積該当値テキスト">
          <a:extLst>
            <a:ext uri="{FF2B5EF4-FFF2-40B4-BE49-F238E27FC236}">
              <a16:creationId xmlns:a16="http://schemas.microsoft.com/office/drawing/2014/main" id="{00000000-0008-0000-0E00-00003C020000}"/>
            </a:ext>
          </a:extLst>
        </xdr:cNvPr>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577" name="楕円 576">
          <a:extLst>
            <a:ext uri="{FF2B5EF4-FFF2-40B4-BE49-F238E27FC236}">
              <a16:creationId xmlns:a16="http://schemas.microsoft.com/office/drawing/2014/main" id="{00000000-0008-0000-0E00-000041020000}"/>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579" name="n_1aveValue【児童館】&#10;一人当たり面積">
          <a:extLst>
            <a:ext uri="{FF2B5EF4-FFF2-40B4-BE49-F238E27FC236}">
              <a16:creationId xmlns:a16="http://schemas.microsoft.com/office/drawing/2014/main" id="{00000000-0008-0000-0E00-000043020000}"/>
            </a:ext>
          </a:extLst>
        </xdr:cNvPr>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580" name="n_2aveValue【児童館】&#10;一人当たり面積">
          <a:extLst>
            <a:ext uri="{FF2B5EF4-FFF2-40B4-BE49-F238E27FC236}">
              <a16:creationId xmlns:a16="http://schemas.microsoft.com/office/drawing/2014/main" id="{00000000-0008-0000-0E00-00004402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581" name="n_3aveValue【児童館】&#10;一人当たり面積">
          <a:extLst>
            <a:ext uri="{FF2B5EF4-FFF2-40B4-BE49-F238E27FC236}">
              <a16:creationId xmlns:a16="http://schemas.microsoft.com/office/drawing/2014/main" id="{00000000-0008-0000-0E00-000045020000}"/>
            </a:ext>
          </a:extLst>
        </xdr:cNvPr>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582" name="n_1mainValue【児童館】&#10;一人当たり面積">
          <a:extLst>
            <a:ext uri="{FF2B5EF4-FFF2-40B4-BE49-F238E27FC236}">
              <a16:creationId xmlns:a16="http://schemas.microsoft.com/office/drawing/2014/main" id="{00000000-0008-0000-0E00-000046020000}"/>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583" name="n_2mainValue【児童館】&#10;一人当たり面積">
          <a:extLst>
            <a:ext uri="{FF2B5EF4-FFF2-40B4-BE49-F238E27FC236}">
              <a16:creationId xmlns:a16="http://schemas.microsoft.com/office/drawing/2014/main" id="{00000000-0008-0000-0E00-000047020000}"/>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584" name="n_3mainValue【児童館】&#10;一人当たり面積">
          <a:extLst>
            <a:ext uri="{FF2B5EF4-FFF2-40B4-BE49-F238E27FC236}">
              <a16:creationId xmlns:a16="http://schemas.microsoft.com/office/drawing/2014/main" id="{00000000-0008-0000-0E00-000048020000}"/>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a:extLst>
            <a:ext uri="{FF2B5EF4-FFF2-40B4-BE49-F238E27FC236}">
              <a16:creationId xmlns:a16="http://schemas.microsoft.com/office/drawing/2014/main" id="{00000000-0008-0000-0E00-00006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11" name="【公民館】&#10;有形固定資産減価償却率最小値テキスト">
          <a:extLst>
            <a:ext uri="{FF2B5EF4-FFF2-40B4-BE49-F238E27FC236}">
              <a16:creationId xmlns:a16="http://schemas.microsoft.com/office/drawing/2014/main" id="{00000000-0008-0000-0E00-000063020000}"/>
            </a:ext>
          </a:extLst>
        </xdr:cNvPr>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3" name="【公民館】&#10;有形固定資産減価償却率最大値テキスト">
          <a:extLst>
            <a:ext uri="{FF2B5EF4-FFF2-40B4-BE49-F238E27FC236}">
              <a16:creationId xmlns:a16="http://schemas.microsoft.com/office/drawing/2014/main" id="{00000000-0008-0000-0E00-000065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67871</xdr:rowOff>
    </xdr:from>
    <xdr:ext cx="405111" cy="259045"/>
    <xdr:sp macro="" textlink="">
      <xdr:nvSpPr>
        <xdr:cNvPr id="615" name="【公民館】&#10;有形固定資産減価償却率平均値テキスト">
          <a:extLst>
            <a:ext uri="{FF2B5EF4-FFF2-40B4-BE49-F238E27FC236}">
              <a16:creationId xmlns:a16="http://schemas.microsoft.com/office/drawing/2014/main" id="{00000000-0008-0000-0E00-000067020000}"/>
            </a:ext>
          </a:extLst>
        </xdr:cNvPr>
        <xdr:cNvSpPr txBox="1"/>
      </xdr:nvSpPr>
      <xdr:spPr>
        <a:xfrm>
          <a:off x="16357600" y="1755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126637</xdr:rowOff>
    </xdr:from>
    <xdr:to>
      <xdr:col>85</xdr:col>
      <xdr:colOff>177800</xdr:colOff>
      <xdr:row>104</xdr:row>
      <xdr:rowOff>56787</xdr:rowOff>
    </xdr:to>
    <xdr:sp macro="" textlink="">
      <xdr:nvSpPr>
        <xdr:cNvPr id="625" name="楕円 624">
          <a:extLst>
            <a:ext uri="{FF2B5EF4-FFF2-40B4-BE49-F238E27FC236}">
              <a16:creationId xmlns:a16="http://schemas.microsoft.com/office/drawing/2014/main" id="{00000000-0008-0000-0E00-000071020000}"/>
            </a:ext>
          </a:extLst>
        </xdr:cNvPr>
        <xdr:cNvSpPr/>
      </xdr:nvSpPr>
      <xdr:spPr>
        <a:xfrm>
          <a:off x="162687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105064</xdr:rowOff>
    </xdr:from>
    <xdr:ext cx="405111" cy="259045"/>
    <xdr:sp macro="" textlink="">
      <xdr:nvSpPr>
        <xdr:cNvPr id="626" name="【公民館】&#10;有形固定資産減価償却率該当値テキスト">
          <a:extLst>
            <a:ext uri="{FF2B5EF4-FFF2-40B4-BE49-F238E27FC236}">
              <a16:creationId xmlns:a16="http://schemas.microsoft.com/office/drawing/2014/main" id="{00000000-0008-0000-0E00-000072020000}"/>
            </a:ext>
          </a:extLst>
        </xdr:cNvPr>
        <xdr:cNvSpPr txBox="1"/>
      </xdr:nvSpPr>
      <xdr:spPr>
        <a:xfrm>
          <a:off x="16357600" y="1776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23768</xdr:rowOff>
    </xdr:from>
    <xdr:to>
      <xdr:col>81</xdr:col>
      <xdr:colOff>101600</xdr:colOff>
      <xdr:row>104</xdr:row>
      <xdr:rowOff>125368</xdr:rowOff>
    </xdr:to>
    <xdr:sp macro="" textlink="">
      <xdr:nvSpPr>
        <xdr:cNvPr id="627" name="楕円 626">
          <a:extLst>
            <a:ext uri="{FF2B5EF4-FFF2-40B4-BE49-F238E27FC236}">
              <a16:creationId xmlns:a16="http://schemas.microsoft.com/office/drawing/2014/main" id="{00000000-0008-0000-0E00-000073020000}"/>
            </a:ext>
          </a:extLst>
        </xdr:cNvPr>
        <xdr:cNvSpPr/>
      </xdr:nvSpPr>
      <xdr:spPr>
        <a:xfrm>
          <a:off x="15430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5987</xdr:rowOff>
    </xdr:from>
    <xdr:to>
      <xdr:col>85</xdr:col>
      <xdr:colOff>127000</xdr:colOff>
      <xdr:row>104</xdr:row>
      <xdr:rowOff>74568</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flipV="1">
          <a:off x="15481300" y="17836787"/>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84182</xdr:rowOff>
    </xdr:from>
    <xdr:to>
      <xdr:col>76</xdr:col>
      <xdr:colOff>165100</xdr:colOff>
      <xdr:row>104</xdr:row>
      <xdr:rowOff>14332</xdr:rowOff>
    </xdr:to>
    <xdr:sp macro="" textlink="">
      <xdr:nvSpPr>
        <xdr:cNvPr id="629" name="楕円 628">
          <a:extLst>
            <a:ext uri="{FF2B5EF4-FFF2-40B4-BE49-F238E27FC236}">
              <a16:creationId xmlns:a16="http://schemas.microsoft.com/office/drawing/2014/main" id="{00000000-0008-0000-0E00-000075020000}"/>
            </a:ext>
          </a:extLst>
        </xdr:cNvPr>
        <xdr:cNvSpPr/>
      </xdr:nvSpPr>
      <xdr:spPr>
        <a:xfrm>
          <a:off x="14541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134982</xdr:rowOff>
    </xdr:from>
    <xdr:to>
      <xdr:col>81</xdr:col>
      <xdr:colOff>50800</xdr:colOff>
      <xdr:row>104</xdr:row>
      <xdr:rowOff>74568</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4592300" y="17794332"/>
          <a:ext cx="889000" cy="11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58057</xdr:rowOff>
    </xdr:from>
    <xdr:to>
      <xdr:col>72</xdr:col>
      <xdr:colOff>38100</xdr:colOff>
      <xdr:row>104</xdr:row>
      <xdr:rowOff>159657</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13652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134982</xdr:rowOff>
    </xdr:from>
    <xdr:to>
      <xdr:col>76</xdr:col>
      <xdr:colOff>114300</xdr:colOff>
      <xdr:row>104</xdr:row>
      <xdr:rowOff>108857</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flipV="1">
          <a:off x="13703300" y="17794332"/>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33" name="n_1aveValue【公民館】&#10;有形固定資産減価償却率">
          <a:extLst>
            <a:ext uri="{FF2B5EF4-FFF2-40B4-BE49-F238E27FC236}">
              <a16:creationId xmlns:a16="http://schemas.microsoft.com/office/drawing/2014/main" id="{00000000-0008-0000-0E00-000079020000}"/>
            </a:ext>
          </a:extLst>
        </xdr:cNvPr>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634" name="n_2aveValue【公民館】&#10;有形固定資産減価償却率">
          <a:extLst>
            <a:ext uri="{FF2B5EF4-FFF2-40B4-BE49-F238E27FC236}">
              <a16:creationId xmlns:a16="http://schemas.microsoft.com/office/drawing/2014/main" id="{00000000-0008-0000-0E00-00007A020000}"/>
            </a:ext>
          </a:extLst>
        </xdr:cNvPr>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35" name="n_3aveValue【公民館】&#10;有形固定資産減価償却率">
          <a:extLst>
            <a:ext uri="{FF2B5EF4-FFF2-40B4-BE49-F238E27FC236}">
              <a16:creationId xmlns:a16="http://schemas.microsoft.com/office/drawing/2014/main" id="{00000000-0008-0000-0E00-00007B020000}"/>
            </a:ext>
          </a:extLst>
        </xdr:cNvPr>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116495</xdr:rowOff>
    </xdr:from>
    <xdr:ext cx="405111" cy="259045"/>
    <xdr:sp macro="" textlink="">
      <xdr:nvSpPr>
        <xdr:cNvPr id="636" name="n_1mainValue【公民館】&#10;有形固定資産減価償却率">
          <a:extLst>
            <a:ext uri="{FF2B5EF4-FFF2-40B4-BE49-F238E27FC236}">
              <a16:creationId xmlns:a16="http://schemas.microsoft.com/office/drawing/2014/main" id="{00000000-0008-0000-0E00-00007C020000}"/>
            </a:ext>
          </a:extLst>
        </xdr:cNvPr>
        <xdr:cNvSpPr txBox="1"/>
      </xdr:nvSpPr>
      <xdr:spPr>
        <a:xfrm>
          <a:off x="15266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5459</xdr:rowOff>
    </xdr:from>
    <xdr:ext cx="405111" cy="259045"/>
    <xdr:sp macro="" textlink="">
      <xdr:nvSpPr>
        <xdr:cNvPr id="637" name="n_2mainValue【公民館】&#10;有形固定資産減価償却率">
          <a:extLst>
            <a:ext uri="{FF2B5EF4-FFF2-40B4-BE49-F238E27FC236}">
              <a16:creationId xmlns:a16="http://schemas.microsoft.com/office/drawing/2014/main" id="{00000000-0008-0000-0E00-00007D020000}"/>
            </a:ext>
          </a:extLst>
        </xdr:cNvPr>
        <xdr:cNvSpPr txBox="1"/>
      </xdr:nvSpPr>
      <xdr:spPr>
        <a:xfrm>
          <a:off x="14389744" y="1783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150784</xdr:rowOff>
    </xdr:from>
    <xdr:ext cx="405111" cy="259045"/>
    <xdr:sp macro="" textlink="">
      <xdr:nvSpPr>
        <xdr:cNvPr id="638" name="n_3mainValue【公民館】&#10;有形固定資産減価償却率">
          <a:extLst>
            <a:ext uri="{FF2B5EF4-FFF2-40B4-BE49-F238E27FC236}">
              <a16:creationId xmlns:a16="http://schemas.microsoft.com/office/drawing/2014/main" id="{00000000-0008-0000-0E00-00007E020000}"/>
            </a:ext>
          </a:extLst>
        </xdr:cNvPr>
        <xdr:cNvSpPr txBox="1"/>
      </xdr:nvSpPr>
      <xdr:spPr>
        <a:xfrm>
          <a:off x="13500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a:extLst>
            <a:ext uri="{FF2B5EF4-FFF2-40B4-BE49-F238E27FC236}">
              <a16:creationId xmlns:a16="http://schemas.microsoft.com/office/drawing/2014/main" id="{00000000-0008-0000-0E00-00009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63" name="【公民館】&#10;一人当たり面積最小値テキスト">
          <a:extLst>
            <a:ext uri="{FF2B5EF4-FFF2-40B4-BE49-F238E27FC236}">
              <a16:creationId xmlns:a16="http://schemas.microsoft.com/office/drawing/2014/main" id="{00000000-0008-0000-0E00-00009702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665" name="【公民館】&#10;一人当たり面積最大値テキスト">
          <a:extLst>
            <a:ext uri="{FF2B5EF4-FFF2-40B4-BE49-F238E27FC236}">
              <a16:creationId xmlns:a16="http://schemas.microsoft.com/office/drawing/2014/main" id="{00000000-0008-0000-0E00-000099020000}"/>
            </a:ext>
          </a:extLst>
        </xdr:cNvPr>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667" name="【公民館】&#10;一人当たり面積平均値テキスト">
          <a:extLst>
            <a:ext uri="{FF2B5EF4-FFF2-40B4-BE49-F238E27FC236}">
              <a16:creationId xmlns:a16="http://schemas.microsoft.com/office/drawing/2014/main" id="{00000000-0008-0000-0E00-00009B020000}"/>
            </a:ext>
          </a:extLst>
        </xdr:cNvPr>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86361</xdr:rowOff>
    </xdr:from>
    <xdr:to>
      <xdr:col>116</xdr:col>
      <xdr:colOff>114300</xdr:colOff>
      <xdr:row>108</xdr:row>
      <xdr:rowOff>16511</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22110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64788</xdr:rowOff>
    </xdr:from>
    <xdr:ext cx="469744" cy="259045"/>
    <xdr:sp macro="" textlink="">
      <xdr:nvSpPr>
        <xdr:cNvPr id="678" name="【公民館】&#10;一人当たり面積該当値テキスト">
          <a:extLst>
            <a:ext uri="{FF2B5EF4-FFF2-40B4-BE49-F238E27FC236}">
              <a16:creationId xmlns:a16="http://schemas.microsoft.com/office/drawing/2014/main" id="{00000000-0008-0000-0E00-0000A6020000}"/>
            </a:ext>
          </a:extLst>
        </xdr:cNvPr>
        <xdr:cNvSpPr txBox="1"/>
      </xdr:nvSpPr>
      <xdr:spPr>
        <a:xfrm>
          <a:off x="22199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86361</xdr:rowOff>
    </xdr:from>
    <xdr:to>
      <xdr:col>112</xdr:col>
      <xdr:colOff>38100</xdr:colOff>
      <xdr:row>108</xdr:row>
      <xdr:rowOff>16511</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21272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137161</xdr:rowOff>
    </xdr:from>
    <xdr:to>
      <xdr:col>116</xdr:col>
      <xdr:colOff>63500</xdr:colOff>
      <xdr:row>107</xdr:row>
      <xdr:rowOff>137161</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21323300" y="184823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86361</xdr:rowOff>
    </xdr:from>
    <xdr:to>
      <xdr:col>107</xdr:col>
      <xdr:colOff>101600</xdr:colOff>
      <xdr:row>108</xdr:row>
      <xdr:rowOff>16511</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20383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137161</xdr:rowOff>
    </xdr:from>
    <xdr:to>
      <xdr:col>111</xdr:col>
      <xdr:colOff>177800</xdr:colOff>
      <xdr:row>107</xdr:row>
      <xdr:rowOff>137161</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20434300" y="1848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86361</xdr:rowOff>
    </xdr:from>
    <xdr:to>
      <xdr:col>102</xdr:col>
      <xdr:colOff>165100</xdr:colOff>
      <xdr:row>108</xdr:row>
      <xdr:rowOff>16511</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9494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137161</xdr:rowOff>
    </xdr:from>
    <xdr:to>
      <xdr:col>107</xdr:col>
      <xdr:colOff>50800</xdr:colOff>
      <xdr:row>107</xdr:row>
      <xdr:rowOff>137161</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9545300" y="1848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685" name="n_1aveValue【公民館】&#10;一人当たり面積">
          <a:extLst>
            <a:ext uri="{FF2B5EF4-FFF2-40B4-BE49-F238E27FC236}">
              <a16:creationId xmlns:a16="http://schemas.microsoft.com/office/drawing/2014/main" id="{00000000-0008-0000-0E00-0000AD020000}"/>
            </a:ext>
          </a:extLst>
        </xdr:cNvPr>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686" name="n_2aveValue【公民館】&#10;一人当たり面積">
          <a:extLst>
            <a:ext uri="{FF2B5EF4-FFF2-40B4-BE49-F238E27FC236}">
              <a16:creationId xmlns:a16="http://schemas.microsoft.com/office/drawing/2014/main" id="{00000000-0008-0000-0E00-0000AE020000}"/>
            </a:ext>
          </a:extLst>
        </xdr:cNvPr>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687" name="n_3aveValue【公民館】&#10;一人当たり面積">
          <a:extLst>
            <a:ext uri="{FF2B5EF4-FFF2-40B4-BE49-F238E27FC236}">
              <a16:creationId xmlns:a16="http://schemas.microsoft.com/office/drawing/2014/main" id="{00000000-0008-0000-0E00-0000AF020000}"/>
            </a:ext>
          </a:extLst>
        </xdr:cNvPr>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7638</xdr:rowOff>
    </xdr:from>
    <xdr:ext cx="469744" cy="259045"/>
    <xdr:sp macro="" textlink="">
      <xdr:nvSpPr>
        <xdr:cNvPr id="688" name="n_1mainValue【公民館】&#10;一人当たり面積">
          <a:extLst>
            <a:ext uri="{FF2B5EF4-FFF2-40B4-BE49-F238E27FC236}">
              <a16:creationId xmlns:a16="http://schemas.microsoft.com/office/drawing/2014/main" id="{00000000-0008-0000-0E00-0000B0020000}"/>
            </a:ext>
          </a:extLst>
        </xdr:cNvPr>
        <xdr:cNvSpPr txBox="1"/>
      </xdr:nvSpPr>
      <xdr:spPr>
        <a:xfrm>
          <a:off x="210757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7638</xdr:rowOff>
    </xdr:from>
    <xdr:ext cx="469744" cy="259045"/>
    <xdr:sp macro="" textlink="">
      <xdr:nvSpPr>
        <xdr:cNvPr id="689" name="n_2mainValue【公民館】&#10;一人当たり面積">
          <a:extLst>
            <a:ext uri="{FF2B5EF4-FFF2-40B4-BE49-F238E27FC236}">
              <a16:creationId xmlns:a16="http://schemas.microsoft.com/office/drawing/2014/main" id="{00000000-0008-0000-0E00-0000B1020000}"/>
            </a:ext>
          </a:extLst>
        </xdr:cNvPr>
        <xdr:cNvSpPr txBox="1"/>
      </xdr:nvSpPr>
      <xdr:spPr>
        <a:xfrm>
          <a:off x="20199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7638</xdr:rowOff>
    </xdr:from>
    <xdr:ext cx="469744" cy="259045"/>
    <xdr:sp macro="" textlink="">
      <xdr:nvSpPr>
        <xdr:cNvPr id="690" name="n_3mainValue【公民館】&#10;一人当たり面積">
          <a:extLst>
            <a:ext uri="{FF2B5EF4-FFF2-40B4-BE49-F238E27FC236}">
              <a16:creationId xmlns:a16="http://schemas.microsoft.com/office/drawing/2014/main" id="{00000000-0008-0000-0E00-0000B2020000}"/>
            </a:ext>
          </a:extLst>
        </xdr:cNvPr>
        <xdr:cNvSpPr txBox="1"/>
      </xdr:nvSpPr>
      <xdr:spPr>
        <a:xfrm>
          <a:off x="19310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類似団体と比較して特に有形固定資産減価償却率が高くなっている施設は、道路、橋りょう・トンネルであり、特に低くなっている施設は認定こども園、幼稚園、保育所である。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道路、橋りょう・トンネルについては全体的な老朽化が進んでいることから、減価償却率が高くなっている。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また、保育所については平成２４年度に建替えを行っていることから、類似団体平均を</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今後については、当市にて策定している計画に基づき、計画的な修繕等を行うことで減価償却率の減少に向けて取り組む。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75,408
74,700
25.35
22,967,177
22,481,276
427,668
13,887,081
25,102,618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23784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67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134801</xdr:rowOff>
    </xdr:from>
    <xdr:to>
      <xdr:col>24</xdr:col>
      <xdr:colOff>114300</xdr:colOff>
      <xdr:row>39</xdr:row>
      <xdr:rowOff>64951</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113228</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80917</xdr:rowOff>
    </xdr:from>
    <xdr:to>
      <xdr:col>20</xdr:col>
      <xdr:colOff>38100</xdr:colOff>
      <xdr:row>40</xdr:row>
      <xdr:rowOff>11067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14151</xdr:rowOff>
    </xdr:from>
    <xdr:to>
      <xdr:col>24</xdr:col>
      <xdr:colOff>63500</xdr:colOff>
      <xdr:row>39</xdr:row>
      <xdr:rowOff>131717</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700701"/>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80917</xdr:rowOff>
    </xdr:from>
    <xdr:to>
      <xdr:col>15</xdr:col>
      <xdr:colOff>101600</xdr:colOff>
      <xdr:row>40</xdr:row>
      <xdr:rowOff>11067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131717</xdr:rowOff>
    </xdr:from>
    <xdr:to>
      <xdr:col>19</xdr:col>
      <xdr:colOff>177800</xdr:colOff>
      <xdr:row>39</xdr:row>
      <xdr:rowOff>131717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818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31931</xdr:rowOff>
    </xdr:from>
    <xdr:to>
      <xdr:col>10</xdr:col>
      <xdr:colOff>165100</xdr:colOff>
      <xdr:row>37</xdr:row>
      <xdr:rowOff>133531</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82731</xdr:rowOff>
    </xdr:from>
    <xdr:to>
      <xdr:col>15</xdr:col>
      <xdr:colOff>50800</xdr:colOff>
      <xdr:row>39</xdr:row>
      <xdr:rowOff>131717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6426381"/>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133730</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2194</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2194</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150058</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95250</xdr:rowOff>
    </xdr:from>
    <xdr:to>
      <xdr:col>55</xdr:col>
      <xdr:colOff>50800</xdr:colOff>
      <xdr:row>40</xdr:row>
      <xdr:rowOff>25400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73677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95250</xdr:rowOff>
    </xdr:from>
    <xdr:to>
      <xdr:col>50</xdr:col>
      <xdr:colOff>165100</xdr:colOff>
      <xdr:row>40</xdr:row>
      <xdr:rowOff>25400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146050</xdr:rowOff>
    </xdr:from>
    <xdr:to>
      <xdr:col>55</xdr:col>
      <xdr:colOff>0</xdr:colOff>
      <xdr:row>39</xdr:row>
      <xdr:rowOff>146050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9639300" y="683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146050</xdr:rowOff>
    </xdr:from>
    <xdr:to>
      <xdr:col>50</xdr:col>
      <xdr:colOff>114300</xdr:colOff>
      <xdr:row>41</xdr:row>
      <xdr:rowOff>57150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8750300" y="68326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57150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861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16527</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F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000000-0008-0000-0F00-0000A3000000}"/>
            </a:ext>
          </a:extLst>
        </xdr:cNvPr>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0000000-0008-0000-0F00-0000A5000000}"/>
            </a:ext>
          </a:extLst>
        </xdr:cNvPr>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166387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F00-0000A7000000}"/>
            </a:ext>
          </a:extLst>
        </xdr:cNvPr>
        <xdr:cNvSpPr txBox="1"/>
      </xdr:nvSpPr>
      <xdr:spPr>
        <a:xfrm>
          <a:off x="4673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82550</xdr:rowOff>
    </xdr:from>
    <xdr:to>
      <xdr:col>24</xdr:col>
      <xdr:colOff>114300</xdr:colOff>
      <xdr:row>61</xdr:row>
      <xdr:rowOff>12700</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4584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60977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F00-0000B2000000}"/>
            </a:ext>
          </a:extLst>
        </xdr:cNvPr>
        <xdr:cNvSpPr txBox="1"/>
      </xdr:nvSpPr>
      <xdr:spPr>
        <a:xfrm>
          <a:off x="4673600"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118745</xdr:rowOff>
    </xdr:from>
    <xdr:to>
      <xdr:col>20</xdr:col>
      <xdr:colOff>38100</xdr:colOff>
      <xdr:row>62</xdr:row>
      <xdr:rowOff>48895</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3746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133350</xdr:rowOff>
    </xdr:from>
    <xdr:to>
      <xdr:col>24</xdr:col>
      <xdr:colOff>63500</xdr:colOff>
      <xdr:row>61</xdr:row>
      <xdr:rowOff>169545</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3797300" y="10420350"/>
          <a:ext cx="8382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118745</xdr:rowOff>
    </xdr:from>
    <xdr:to>
      <xdr:col>15</xdr:col>
      <xdr:colOff>101600</xdr:colOff>
      <xdr:row>62</xdr:row>
      <xdr:rowOff>48895</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2857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169545</xdr:rowOff>
    </xdr:from>
    <xdr:to>
      <xdr:col>19</xdr:col>
      <xdr:colOff>177800</xdr:colOff>
      <xdr:row>61</xdr:row>
      <xdr:rowOff>169545</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2908300" y="10627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52070</xdr:rowOff>
    </xdr:from>
    <xdr:to>
      <xdr:col>10</xdr:col>
      <xdr:colOff>165100</xdr:colOff>
      <xdr:row>62</xdr:row>
      <xdr:rowOff>153670</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196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169545</xdr:rowOff>
    </xdr:from>
    <xdr:to>
      <xdr:col>15</xdr:col>
      <xdr:colOff>50800</xdr:colOff>
      <xdr:row>62</xdr:row>
      <xdr:rowOff>102870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flipV="1">
          <a:off x="2019300" y="1062799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82567</xdr:rowOff>
    </xdr:from>
    <xdr:ext cx="405111" cy="259045"/>
    <xdr:sp macro="" textlink="">
      <xdr:nvSpPr>
        <xdr:cNvPr id="185" name="n_1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87" name="n_3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40022</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35820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40022</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2705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144797</xdr:rowOff>
    </xdr:from>
    <xdr:ext cx="405111" cy="259045"/>
    <xdr:sp macro="" textlink="">
      <xdr:nvSpPr>
        <xdr:cNvPr id="190" name="n_3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1816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a:extLst>
            <a:ext uri="{FF2B5EF4-FFF2-40B4-BE49-F238E27FC236}">
              <a16:creationId xmlns:a16="http://schemas.microsoft.com/office/drawing/2014/main" id="{00000000-0008-0000-0F00-0000D7000000}"/>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a:extLst>
            <a:ext uri="{FF2B5EF4-FFF2-40B4-BE49-F238E27FC236}">
              <a16:creationId xmlns:a16="http://schemas.microsoft.com/office/drawing/2014/main" id="{00000000-0008-0000-0F00-0000D9000000}"/>
            </a:ext>
          </a:extLst>
        </xdr:cNvPr>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a:extLst>
            <a:ext uri="{FF2B5EF4-FFF2-40B4-BE49-F238E27FC236}">
              <a16:creationId xmlns:a16="http://schemas.microsoft.com/office/drawing/2014/main" id="{00000000-0008-0000-0F00-0000DB000000}"/>
            </a:ext>
          </a:extLst>
        </xdr:cNvPr>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113030</xdr:rowOff>
    </xdr:from>
    <xdr:to>
      <xdr:col>55</xdr:col>
      <xdr:colOff>50800</xdr:colOff>
      <xdr:row>62</xdr:row>
      <xdr:rowOff>43180</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10426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91457</xdr:rowOff>
    </xdr:from>
    <xdr:ext cx="469744" cy="259045"/>
    <xdr:sp macro="" textlink="">
      <xdr:nvSpPr>
        <xdr:cNvPr id="230" name="【体育館・プール】&#10;一人当たり面積該当値テキスト">
          <a:extLst>
            <a:ext uri="{FF2B5EF4-FFF2-40B4-BE49-F238E27FC236}">
              <a16:creationId xmlns:a16="http://schemas.microsoft.com/office/drawing/2014/main" id="{00000000-0008-0000-0F00-0000E6000000}"/>
            </a:ext>
          </a:extLst>
        </xdr:cNvPr>
        <xdr:cNvSpPr txBox="1"/>
      </xdr:nvSpPr>
      <xdr:spPr>
        <a:xfrm>
          <a:off x="10515600"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109220</xdr:rowOff>
    </xdr:from>
    <xdr:to>
      <xdr:col>50</xdr:col>
      <xdr:colOff>165100</xdr:colOff>
      <xdr:row>62</xdr:row>
      <xdr:rowOff>39370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958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160020</xdr:rowOff>
    </xdr:from>
    <xdr:to>
      <xdr:col>55</xdr:col>
      <xdr:colOff>0</xdr:colOff>
      <xdr:row>61</xdr:row>
      <xdr:rowOff>163830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9639300" y="10618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8699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160020</xdr:rowOff>
    </xdr:from>
    <xdr:to>
      <xdr:col>50</xdr:col>
      <xdr:colOff>114300</xdr:colOff>
      <xdr:row>61</xdr:row>
      <xdr:rowOff>160020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8750300" y="1061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109220</xdr:rowOff>
    </xdr:from>
    <xdr:to>
      <xdr:col>41</xdr:col>
      <xdr:colOff>101600</xdr:colOff>
      <xdr:row>62</xdr:row>
      <xdr:rowOff>39370</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781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160020</xdr:rowOff>
    </xdr:from>
    <xdr:to>
      <xdr:col>45</xdr:col>
      <xdr:colOff>177800</xdr:colOff>
      <xdr:row>61</xdr:row>
      <xdr:rowOff>160020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861300" y="1061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a:extLst>
            <a:ext uri="{FF2B5EF4-FFF2-40B4-BE49-F238E27FC236}">
              <a16:creationId xmlns:a16="http://schemas.microsoft.com/office/drawing/2014/main" id="{00000000-0008-0000-0F00-0000ED000000}"/>
            </a:ext>
          </a:extLst>
        </xdr:cNvPr>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a:extLst>
            <a:ext uri="{FF2B5EF4-FFF2-40B4-BE49-F238E27FC236}">
              <a16:creationId xmlns:a16="http://schemas.microsoft.com/office/drawing/2014/main" id="{00000000-0008-0000-0F00-0000EE000000}"/>
            </a:ext>
          </a:extLst>
        </xdr:cNvPr>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39" name="n_3aveValue【体育館・プール】&#10;一人当たり面積">
          <a:extLst>
            <a:ext uri="{FF2B5EF4-FFF2-40B4-BE49-F238E27FC236}">
              <a16:creationId xmlns:a16="http://schemas.microsoft.com/office/drawing/2014/main" id="{00000000-0008-0000-0F00-0000EF000000}"/>
            </a:ext>
          </a:extLst>
        </xdr:cNvPr>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30497</xdr:rowOff>
    </xdr:from>
    <xdr:ext cx="469744" cy="259045"/>
    <xdr:sp macro="" textlink="">
      <xdr:nvSpPr>
        <xdr:cNvPr id="240" name="n_1mainValue【体育館・プール】&#10;一人当たり面積">
          <a:extLst>
            <a:ext uri="{FF2B5EF4-FFF2-40B4-BE49-F238E27FC236}">
              <a16:creationId xmlns:a16="http://schemas.microsoft.com/office/drawing/2014/main" id="{00000000-0008-0000-0F00-0000F0000000}"/>
            </a:ext>
          </a:extLst>
        </xdr:cNvPr>
        <xdr:cNvSpPr txBox="1"/>
      </xdr:nvSpPr>
      <xdr:spPr>
        <a:xfrm>
          <a:off x="93917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30497</xdr:rowOff>
    </xdr:from>
    <xdr:ext cx="469744" cy="259045"/>
    <xdr:sp macro="" textlink="">
      <xdr:nvSpPr>
        <xdr:cNvPr id="241" name="n_2mainValue【体育館・プール】&#10;一人当たり面積">
          <a:extLst>
            <a:ext uri="{FF2B5EF4-FFF2-40B4-BE49-F238E27FC236}">
              <a16:creationId xmlns:a16="http://schemas.microsoft.com/office/drawing/2014/main" id="{00000000-0008-0000-0F00-0000F1000000}"/>
            </a:ext>
          </a:extLst>
        </xdr:cNvPr>
        <xdr:cNvSpPr txBox="1"/>
      </xdr:nvSpPr>
      <xdr:spPr>
        <a:xfrm>
          <a:off x="8515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30497</xdr:rowOff>
    </xdr:from>
    <xdr:ext cx="469744" cy="259045"/>
    <xdr:sp macro="" textlink="">
      <xdr:nvSpPr>
        <xdr:cNvPr id="242" name="n_3mainValue【体育館・プール】&#10;一人当たり面積">
          <a:extLst>
            <a:ext uri="{FF2B5EF4-FFF2-40B4-BE49-F238E27FC236}">
              <a16:creationId xmlns:a16="http://schemas.microsoft.com/office/drawing/2014/main" id="{00000000-0008-0000-0F00-0000F2000000}"/>
            </a:ext>
          </a:extLst>
        </xdr:cNvPr>
        <xdr:cNvSpPr txBox="1"/>
      </xdr:nvSpPr>
      <xdr:spPr>
        <a:xfrm>
          <a:off x="7626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00000000-0008-0000-0F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00000000-0008-0000-0F00-00000A010000}"/>
            </a:ext>
          </a:extLst>
        </xdr:cNvPr>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a:extLst>
            <a:ext uri="{FF2B5EF4-FFF2-40B4-BE49-F238E27FC236}">
              <a16:creationId xmlns:a16="http://schemas.microsoft.com/office/drawing/2014/main" id="{00000000-0008-0000-0F00-00000C01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00000000-0008-0000-0F00-00000E010000}"/>
            </a:ext>
          </a:extLst>
        </xdr:cNvPr>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126746</xdr:rowOff>
    </xdr:from>
    <xdr:to>
      <xdr:col>24</xdr:col>
      <xdr:colOff>114300</xdr:colOff>
      <xdr:row>83</xdr:row>
      <xdr:rowOff>56896</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45847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149623</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00000000-0008-0000-0F00-000019010000}"/>
            </a:ext>
          </a:extLst>
        </xdr:cNvPr>
        <xdr:cNvSpPr txBox="1"/>
      </xdr:nvSpPr>
      <xdr:spPr>
        <a:xfrm>
          <a:off x="4673600" y="1403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23876</xdr:rowOff>
    </xdr:from>
    <xdr:to>
      <xdr:col>20</xdr:col>
      <xdr:colOff>38100</xdr:colOff>
      <xdr:row>83</xdr:row>
      <xdr:rowOff>125476</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3746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xdr:rowOff>
    </xdr:from>
    <xdr:to>
      <xdr:col>24</xdr:col>
      <xdr:colOff>63500</xdr:colOff>
      <xdr:row>83</xdr:row>
      <xdr:rowOff>74676</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3797300" y="1423644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23876</xdr:rowOff>
    </xdr:from>
    <xdr:to>
      <xdr:col>15</xdr:col>
      <xdr:colOff>101600</xdr:colOff>
      <xdr:row>83</xdr:row>
      <xdr:rowOff>125476</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2857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74676</xdr:rowOff>
    </xdr:from>
    <xdr:to>
      <xdr:col>19</xdr:col>
      <xdr:colOff>177800</xdr:colOff>
      <xdr:row>83</xdr:row>
      <xdr:rowOff>74676</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2908300" y="14305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60452</xdr:rowOff>
    </xdr:from>
    <xdr:to>
      <xdr:col>10</xdr:col>
      <xdr:colOff>165100</xdr:colOff>
      <xdr:row>83</xdr:row>
      <xdr:rowOff>162052</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19685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74676</xdr:rowOff>
    </xdr:from>
    <xdr:to>
      <xdr:col>15</xdr:col>
      <xdr:colOff>50800</xdr:colOff>
      <xdr:row>83</xdr:row>
      <xdr:rowOff>111252</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2019300" y="1430502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8" name="n_1aveValue【福祉施設】&#10;有形固定資産減価償却率">
          <a:extLst>
            <a:ext uri="{FF2B5EF4-FFF2-40B4-BE49-F238E27FC236}">
              <a16:creationId xmlns:a16="http://schemas.microsoft.com/office/drawing/2014/main" id="{00000000-0008-0000-0F00-000020010000}"/>
            </a:ext>
          </a:extLst>
        </xdr:cNvPr>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9" name="n_2aveValue【福祉施設】&#10;有形固定資産減価償却率">
          <a:extLst>
            <a:ext uri="{FF2B5EF4-FFF2-40B4-BE49-F238E27FC236}">
              <a16:creationId xmlns:a16="http://schemas.microsoft.com/office/drawing/2014/main" id="{00000000-0008-0000-0F00-000021010000}"/>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0" name="n_3aveValue【福祉施設】&#10;有形固定資産減価償却率">
          <a:extLst>
            <a:ext uri="{FF2B5EF4-FFF2-40B4-BE49-F238E27FC236}">
              <a16:creationId xmlns:a16="http://schemas.microsoft.com/office/drawing/2014/main" id="{00000000-0008-0000-0F00-000022010000}"/>
            </a:ext>
          </a:extLst>
        </xdr:cNvPr>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142003</xdr:rowOff>
    </xdr:from>
    <xdr:ext cx="405111" cy="259045"/>
    <xdr:sp macro="" textlink="">
      <xdr:nvSpPr>
        <xdr:cNvPr id="291" name="n_1mainValue【福祉施設】&#10;有形固定資産減価償却率">
          <a:extLst>
            <a:ext uri="{FF2B5EF4-FFF2-40B4-BE49-F238E27FC236}">
              <a16:creationId xmlns:a16="http://schemas.microsoft.com/office/drawing/2014/main" id="{00000000-0008-0000-0F00-000023010000}"/>
            </a:ext>
          </a:extLst>
        </xdr:cNvPr>
        <xdr:cNvSpPr txBox="1"/>
      </xdr:nvSpPr>
      <xdr:spPr>
        <a:xfrm>
          <a:off x="3582044" y="140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142003</xdr:rowOff>
    </xdr:from>
    <xdr:ext cx="405111" cy="259045"/>
    <xdr:sp macro="" textlink="">
      <xdr:nvSpPr>
        <xdr:cNvPr id="292" name="n_2mainValue【福祉施設】&#10;有形固定資産減価償却率">
          <a:extLst>
            <a:ext uri="{FF2B5EF4-FFF2-40B4-BE49-F238E27FC236}">
              <a16:creationId xmlns:a16="http://schemas.microsoft.com/office/drawing/2014/main" id="{00000000-0008-0000-0F00-000024010000}"/>
            </a:ext>
          </a:extLst>
        </xdr:cNvPr>
        <xdr:cNvSpPr txBox="1"/>
      </xdr:nvSpPr>
      <xdr:spPr>
        <a:xfrm>
          <a:off x="2705744" y="140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7129</xdr:rowOff>
    </xdr:from>
    <xdr:ext cx="405111" cy="259045"/>
    <xdr:sp macro="" textlink="">
      <xdr:nvSpPr>
        <xdr:cNvPr id="293" name="n_3mainValue【福祉施設】&#10;有形固定資産減価償却率">
          <a:extLst>
            <a:ext uri="{FF2B5EF4-FFF2-40B4-BE49-F238E27FC236}">
              <a16:creationId xmlns:a16="http://schemas.microsoft.com/office/drawing/2014/main" id="{00000000-0008-0000-0F00-000025010000}"/>
            </a:ext>
          </a:extLst>
        </xdr:cNvPr>
        <xdr:cNvSpPr txBox="1"/>
      </xdr:nvSpPr>
      <xdr:spPr>
        <a:xfrm>
          <a:off x="1816744" y="1406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a:extLst>
            <a:ext uri="{FF2B5EF4-FFF2-40B4-BE49-F238E27FC236}">
              <a16:creationId xmlns:a16="http://schemas.microsoft.com/office/drawing/2014/main" id="{00000000-0008-0000-0F00-00003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a:extLst>
            <a:ext uri="{FF2B5EF4-FFF2-40B4-BE49-F238E27FC236}">
              <a16:creationId xmlns:a16="http://schemas.microsoft.com/office/drawing/2014/main" id="{00000000-0008-0000-0F00-00003A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a:extLst>
            <a:ext uri="{FF2B5EF4-FFF2-40B4-BE49-F238E27FC236}">
              <a16:creationId xmlns:a16="http://schemas.microsoft.com/office/drawing/2014/main" id="{00000000-0008-0000-0F00-00003C010000}"/>
            </a:ext>
          </a:extLst>
        </xdr:cNvPr>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18" name="【福祉施設】&#10;一人当たり面積平均値テキスト">
          <a:extLst>
            <a:ext uri="{FF2B5EF4-FFF2-40B4-BE49-F238E27FC236}">
              <a16:creationId xmlns:a16="http://schemas.microsoft.com/office/drawing/2014/main" id="{00000000-0008-0000-0F00-00003E010000}"/>
            </a:ext>
          </a:extLst>
        </xdr:cNvPr>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29" name="【福祉施設】&#10;一人当たり面積該当値テキスト">
          <a:extLst>
            <a:ext uri="{FF2B5EF4-FFF2-40B4-BE49-F238E27FC236}">
              <a16:creationId xmlns:a16="http://schemas.microsoft.com/office/drawing/2014/main" id="{00000000-0008-0000-0F00-000049010000}"/>
            </a:ext>
          </a:extLst>
        </xdr:cNvPr>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8750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781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152400</xdr:rowOff>
    </xdr:from>
    <xdr:to>
      <xdr:col>45</xdr:col>
      <xdr:colOff>177800</xdr:colOff>
      <xdr:row>84</xdr:row>
      <xdr:rowOff>152400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7861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6" name="n_1aveValue【福祉施設】&#10;一人当たり面積">
          <a:extLst>
            <a:ext uri="{FF2B5EF4-FFF2-40B4-BE49-F238E27FC236}">
              <a16:creationId xmlns:a16="http://schemas.microsoft.com/office/drawing/2014/main" id="{00000000-0008-0000-0F00-000050010000}"/>
            </a:ext>
          </a:extLst>
        </xdr:cNvPr>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7" name="n_2aveValue【福祉施設】&#10;一人当たり面積">
          <a:extLst>
            <a:ext uri="{FF2B5EF4-FFF2-40B4-BE49-F238E27FC236}">
              <a16:creationId xmlns:a16="http://schemas.microsoft.com/office/drawing/2014/main" id="{00000000-0008-0000-0F00-000051010000}"/>
            </a:ext>
          </a:extLst>
        </xdr:cNvPr>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8" name="n_3aveValue【福祉施設】&#10;一人当たり面積">
          <a:extLst>
            <a:ext uri="{FF2B5EF4-FFF2-40B4-BE49-F238E27FC236}">
              <a16:creationId xmlns:a16="http://schemas.microsoft.com/office/drawing/2014/main" id="{00000000-0008-0000-0F00-000052010000}"/>
            </a:ext>
          </a:extLst>
        </xdr:cNvPr>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39" name="n_1mainValue【福祉施設】&#10;一人当たり面積">
          <a:extLst>
            <a:ext uri="{FF2B5EF4-FFF2-40B4-BE49-F238E27FC236}">
              <a16:creationId xmlns:a16="http://schemas.microsoft.com/office/drawing/2014/main" id="{00000000-0008-0000-0F00-000053010000}"/>
            </a:ext>
          </a:extLst>
        </xdr:cNvPr>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40" name="n_2mainValue【福祉施設】&#10;一人当たり面積">
          <a:extLst>
            <a:ext uri="{FF2B5EF4-FFF2-40B4-BE49-F238E27FC236}">
              <a16:creationId xmlns:a16="http://schemas.microsoft.com/office/drawing/2014/main" id="{00000000-0008-0000-0F00-000054010000}"/>
            </a:ext>
          </a:extLst>
        </xdr:cNvPr>
        <xdr:cNvSpPr txBox="1"/>
      </xdr:nvSpPr>
      <xdr:spPr>
        <a:xfrm>
          <a:off x="8515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41" name="n_3mainValue【福祉施設】&#10;一人当たり面積">
          <a:extLst>
            <a:ext uri="{FF2B5EF4-FFF2-40B4-BE49-F238E27FC236}">
              <a16:creationId xmlns:a16="http://schemas.microsoft.com/office/drawing/2014/main" id="{00000000-0008-0000-0F00-000055010000}"/>
            </a:ext>
          </a:extLst>
        </xdr:cNvPr>
        <xdr:cNvSpPr txBox="1"/>
      </xdr:nvSpPr>
      <xdr:spPr>
        <a:xfrm>
          <a:off x="7626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a:extLst>
            <a:ext uri="{FF2B5EF4-FFF2-40B4-BE49-F238E27FC236}">
              <a16:creationId xmlns:a16="http://schemas.microsoft.com/office/drawing/2014/main" id="{00000000-0008-0000-0F00-00006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a:extLst>
            <a:ext uri="{FF2B5EF4-FFF2-40B4-BE49-F238E27FC236}">
              <a16:creationId xmlns:a16="http://schemas.microsoft.com/office/drawing/2014/main" id="{00000000-0008-0000-0F00-000070010000}"/>
            </a:ext>
          </a:extLst>
        </xdr:cNvPr>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a:extLst>
            <a:ext uri="{FF2B5EF4-FFF2-40B4-BE49-F238E27FC236}">
              <a16:creationId xmlns:a16="http://schemas.microsoft.com/office/drawing/2014/main" id="{00000000-0008-0000-0F00-000072010000}"/>
            </a:ext>
          </a:extLst>
        </xdr:cNvPr>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72" name="【市民会館】&#10;有形固定資産減価償却率平均値テキスト">
          <a:extLst>
            <a:ext uri="{FF2B5EF4-FFF2-40B4-BE49-F238E27FC236}">
              <a16:creationId xmlns:a16="http://schemas.microsoft.com/office/drawing/2014/main" id="{00000000-0008-0000-0F00-000074010000}"/>
            </a:ext>
          </a:extLst>
        </xdr:cNvPr>
        <xdr:cNvSpPr txBox="1"/>
      </xdr:nvSpPr>
      <xdr:spPr>
        <a:xfrm>
          <a:off x="4673600" y="1758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72407</xdr:rowOff>
    </xdr:from>
    <xdr:ext cx="405111" cy="259045"/>
    <xdr:sp macro="" textlink="">
      <xdr:nvSpPr>
        <xdr:cNvPr id="383" name="【市民会館】&#10;有形固定資産減価償却率該当値テキスト">
          <a:extLst>
            <a:ext uri="{FF2B5EF4-FFF2-40B4-BE49-F238E27FC236}">
              <a16:creationId xmlns:a16="http://schemas.microsoft.com/office/drawing/2014/main" id="{00000000-0008-0000-0F00-00007F010000}"/>
            </a:ext>
          </a:extLst>
        </xdr:cNvPr>
        <xdr:cNvSpPr txBox="1"/>
      </xdr:nvSpPr>
      <xdr:spPr>
        <a:xfrm>
          <a:off x="467360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9071</xdr:rowOff>
    </xdr:from>
    <xdr:to>
      <xdr:col>20</xdr:col>
      <xdr:colOff>38100</xdr:colOff>
      <xdr:row>105</xdr:row>
      <xdr:rowOff>110671</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3746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105</xdr:row>
      <xdr:rowOff>59871</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flipV="1">
          <a:off x="3797300" y="17975580"/>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9071</xdr:rowOff>
    </xdr:from>
    <xdr:to>
      <xdr:col>15</xdr:col>
      <xdr:colOff>101600</xdr:colOff>
      <xdr:row>105</xdr:row>
      <xdr:rowOff>110671</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2857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59871</xdr:rowOff>
    </xdr:from>
    <xdr:to>
      <xdr:col>19</xdr:col>
      <xdr:colOff>177800</xdr:colOff>
      <xdr:row>105</xdr:row>
      <xdr:rowOff>59871</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2908300" y="180621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53158</xdr:rowOff>
    </xdr:from>
    <xdr:to>
      <xdr:col>10</xdr:col>
      <xdr:colOff>165100</xdr:colOff>
      <xdr:row>105</xdr:row>
      <xdr:rowOff>154758</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1968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59871</xdr:rowOff>
    </xdr:from>
    <xdr:to>
      <xdr:col>15</xdr:col>
      <xdr:colOff>50800</xdr:colOff>
      <xdr:row>105</xdr:row>
      <xdr:rowOff>103958</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2019300" y="1806212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390" name="n_1aveValue【市民会館】&#10;有形固定資産減価償却率">
          <a:extLst>
            <a:ext uri="{FF2B5EF4-FFF2-40B4-BE49-F238E27FC236}">
              <a16:creationId xmlns:a16="http://schemas.microsoft.com/office/drawing/2014/main" id="{00000000-0008-0000-0F00-000086010000}"/>
            </a:ext>
          </a:extLst>
        </xdr:cNvPr>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91" name="n_2aveValue【市民会館】&#10;有形固定資産減価償却率">
          <a:extLst>
            <a:ext uri="{FF2B5EF4-FFF2-40B4-BE49-F238E27FC236}">
              <a16:creationId xmlns:a16="http://schemas.microsoft.com/office/drawing/2014/main" id="{00000000-0008-0000-0F00-000087010000}"/>
            </a:ext>
          </a:extLst>
        </xdr:cNvPr>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92" name="n_3aveValue【市民会館】&#10;有形固定資産減価償却率">
          <a:extLst>
            <a:ext uri="{FF2B5EF4-FFF2-40B4-BE49-F238E27FC236}">
              <a16:creationId xmlns:a16="http://schemas.microsoft.com/office/drawing/2014/main" id="{00000000-0008-0000-0F00-000088010000}"/>
            </a:ext>
          </a:extLst>
        </xdr:cNvPr>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101798</xdr:rowOff>
    </xdr:from>
    <xdr:ext cx="405111" cy="259045"/>
    <xdr:sp macro="" textlink="">
      <xdr:nvSpPr>
        <xdr:cNvPr id="393" name="n_1mainValue【市民会館】&#10;有形固定資産減価償却率">
          <a:extLst>
            <a:ext uri="{FF2B5EF4-FFF2-40B4-BE49-F238E27FC236}">
              <a16:creationId xmlns:a16="http://schemas.microsoft.com/office/drawing/2014/main" id="{00000000-0008-0000-0F00-000089010000}"/>
            </a:ext>
          </a:extLst>
        </xdr:cNvPr>
        <xdr:cNvSpPr txBox="1"/>
      </xdr:nvSpPr>
      <xdr:spPr>
        <a:xfrm>
          <a:off x="35820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101798</xdr:rowOff>
    </xdr:from>
    <xdr:ext cx="405111" cy="259045"/>
    <xdr:sp macro="" textlink="">
      <xdr:nvSpPr>
        <xdr:cNvPr id="394" name="n_2mainValue【市民会館】&#10;有形固定資産減価償却率">
          <a:extLst>
            <a:ext uri="{FF2B5EF4-FFF2-40B4-BE49-F238E27FC236}">
              <a16:creationId xmlns:a16="http://schemas.microsoft.com/office/drawing/2014/main" id="{00000000-0008-0000-0F00-00008A010000}"/>
            </a:ext>
          </a:extLst>
        </xdr:cNvPr>
        <xdr:cNvSpPr txBox="1"/>
      </xdr:nvSpPr>
      <xdr:spPr>
        <a:xfrm>
          <a:off x="2705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145885</xdr:rowOff>
    </xdr:from>
    <xdr:ext cx="405111" cy="259045"/>
    <xdr:sp macro="" textlink="">
      <xdr:nvSpPr>
        <xdr:cNvPr id="395" name="n_3mainValue【市民会館】&#10;有形固定資産減価償却率">
          <a:extLst>
            <a:ext uri="{FF2B5EF4-FFF2-40B4-BE49-F238E27FC236}">
              <a16:creationId xmlns:a16="http://schemas.microsoft.com/office/drawing/2014/main" id="{00000000-0008-0000-0F00-00008B010000}"/>
            </a:ext>
          </a:extLst>
        </xdr:cNvPr>
        <xdr:cNvSpPr txBox="1"/>
      </xdr:nvSpPr>
      <xdr:spPr>
        <a:xfrm>
          <a:off x="1816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00000000-0008-0000-0F00-0000A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a:extLst>
            <a:ext uri="{FF2B5EF4-FFF2-40B4-BE49-F238E27FC236}">
              <a16:creationId xmlns:a16="http://schemas.microsoft.com/office/drawing/2014/main" id="{00000000-0008-0000-0F00-0000A4010000}"/>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a:extLst>
            <a:ext uri="{FF2B5EF4-FFF2-40B4-BE49-F238E27FC236}">
              <a16:creationId xmlns:a16="http://schemas.microsoft.com/office/drawing/2014/main" id="{00000000-0008-0000-0F00-0000A6010000}"/>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424" name="【市民会館】&#10;一人当たり面積平均値テキスト">
          <a:extLst>
            <a:ext uri="{FF2B5EF4-FFF2-40B4-BE49-F238E27FC236}">
              <a16:creationId xmlns:a16="http://schemas.microsoft.com/office/drawing/2014/main" id="{00000000-0008-0000-0F00-0000A8010000}"/>
            </a:ext>
          </a:extLst>
        </xdr:cNvPr>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67311</xdr:rowOff>
    </xdr:from>
    <xdr:to>
      <xdr:col>55</xdr:col>
      <xdr:colOff>50800</xdr:colOff>
      <xdr:row>104</xdr:row>
      <xdr:rowOff>168911</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04267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90188</xdr:rowOff>
    </xdr:from>
    <xdr:ext cx="469744" cy="259045"/>
    <xdr:sp macro="" textlink="">
      <xdr:nvSpPr>
        <xdr:cNvPr id="435" name="【市民会館】&#10;一人当たり面積該当値テキスト">
          <a:extLst>
            <a:ext uri="{FF2B5EF4-FFF2-40B4-BE49-F238E27FC236}">
              <a16:creationId xmlns:a16="http://schemas.microsoft.com/office/drawing/2014/main" id="{00000000-0008-0000-0F00-0000B3010000}"/>
            </a:ext>
          </a:extLst>
        </xdr:cNvPr>
        <xdr:cNvSpPr txBox="1"/>
      </xdr:nvSpPr>
      <xdr:spPr>
        <a:xfrm>
          <a:off x="10515600"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63500</xdr:rowOff>
    </xdr:from>
    <xdr:to>
      <xdr:col>50</xdr:col>
      <xdr:colOff>165100</xdr:colOff>
      <xdr:row>104</xdr:row>
      <xdr:rowOff>165100</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9588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114300</xdr:rowOff>
    </xdr:from>
    <xdr:to>
      <xdr:col>55</xdr:col>
      <xdr:colOff>0</xdr:colOff>
      <xdr:row>104</xdr:row>
      <xdr:rowOff>118111</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9639300" y="179451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63500</xdr:rowOff>
    </xdr:from>
    <xdr:to>
      <xdr:col>46</xdr:col>
      <xdr:colOff>38100</xdr:colOff>
      <xdr:row>104</xdr:row>
      <xdr:rowOff>165100</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8699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114300</xdr:rowOff>
    </xdr:from>
    <xdr:to>
      <xdr:col>50</xdr:col>
      <xdr:colOff>114300</xdr:colOff>
      <xdr:row>104</xdr:row>
      <xdr:rowOff>114300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8750300" y="1794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63500</xdr:rowOff>
    </xdr:from>
    <xdr:to>
      <xdr:col>41</xdr:col>
      <xdr:colOff>101600</xdr:colOff>
      <xdr:row>104</xdr:row>
      <xdr:rowOff>165100</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7810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114300</xdr:rowOff>
    </xdr:from>
    <xdr:to>
      <xdr:col>45</xdr:col>
      <xdr:colOff>177800</xdr:colOff>
      <xdr:row>104</xdr:row>
      <xdr:rowOff>114300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7861300" y="1794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42" name="n_1aveValue【市民会館】&#10;一人当たり面積">
          <a:extLst>
            <a:ext uri="{FF2B5EF4-FFF2-40B4-BE49-F238E27FC236}">
              <a16:creationId xmlns:a16="http://schemas.microsoft.com/office/drawing/2014/main" id="{00000000-0008-0000-0F00-0000BA010000}"/>
            </a:ext>
          </a:extLst>
        </xdr:cNvPr>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41927</xdr:rowOff>
    </xdr:from>
    <xdr:ext cx="469744" cy="259045"/>
    <xdr:sp macro="" textlink="">
      <xdr:nvSpPr>
        <xdr:cNvPr id="443" name="n_2aveValue【市民会館】&#10;一人当たり面積">
          <a:extLst>
            <a:ext uri="{FF2B5EF4-FFF2-40B4-BE49-F238E27FC236}">
              <a16:creationId xmlns:a16="http://schemas.microsoft.com/office/drawing/2014/main" id="{00000000-0008-0000-0F00-0000BB010000}"/>
            </a:ext>
          </a:extLst>
        </xdr:cNvPr>
        <xdr:cNvSpPr txBox="1"/>
      </xdr:nvSpPr>
      <xdr:spPr>
        <a:xfrm>
          <a:off x="8515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83838</xdr:rowOff>
    </xdr:from>
    <xdr:ext cx="469744" cy="259045"/>
    <xdr:sp macro="" textlink="">
      <xdr:nvSpPr>
        <xdr:cNvPr id="444" name="n_3aveValue【市民会館】&#10;一人当たり面積">
          <a:extLst>
            <a:ext uri="{FF2B5EF4-FFF2-40B4-BE49-F238E27FC236}">
              <a16:creationId xmlns:a16="http://schemas.microsoft.com/office/drawing/2014/main" id="{00000000-0008-0000-0F00-0000BC010000}"/>
            </a:ext>
          </a:extLst>
        </xdr:cNvPr>
        <xdr:cNvSpPr txBox="1"/>
      </xdr:nvSpPr>
      <xdr:spPr>
        <a:xfrm>
          <a:off x="7626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10177</xdr:rowOff>
    </xdr:from>
    <xdr:ext cx="469744" cy="259045"/>
    <xdr:sp macro="" textlink="">
      <xdr:nvSpPr>
        <xdr:cNvPr id="445" name="n_1mainValue【市民会館】&#10;一人当たり面積">
          <a:extLst>
            <a:ext uri="{FF2B5EF4-FFF2-40B4-BE49-F238E27FC236}">
              <a16:creationId xmlns:a16="http://schemas.microsoft.com/office/drawing/2014/main" id="{00000000-0008-0000-0F00-0000BD010000}"/>
            </a:ext>
          </a:extLst>
        </xdr:cNvPr>
        <xdr:cNvSpPr txBox="1"/>
      </xdr:nvSpPr>
      <xdr:spPr>
        <a:xfrm>
          <a:off x="93917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10177</xdr:rowOff>
    </xdr:from>
    <xdr:ext cx="469744" cy="259045"/>
    <xdr:sp macro="" textlink="">
      <xdr:nvSpPr>
        <xdr:cNvPr id="446" name="n_2mainValue【市民会館】&#10;一人当たり面積">
          <a:extLst>
            <a:ext uri="{FF2B5EF4-FFF2-40B4-BE49-F238E27FC236}">
              <a16:creationId xmlns:a16="http://schemas.microsoft.com/office/drawing/2014/main" id="{00000000-0008-0000-0F00-0000BE010000}"/>
            </a:ext>
          </a:extLst>
        </xdr:cNvPr>
        <xdr:cNvSpPr txBox="1"/>
      </xdr:nvSpPr>
      <xdr:spPr>
        <a:xfrm>
          <a:off x="8515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10177</xdr:rowOff>
    </xdr:from>
    <xdr:ext cx="469744" cy="259045"/>
    <xdr:sp macro="" textlink="">
      <xdr:nvSpPr>
        <xdr:cNvPr id="447" name="n_3mainValue【市民会館】&#10;一人当たり面積">
          <a:extLst>
            <a:ext uri="{FF2B5EF4-FFF2-40B4-BE49-F238E27FC236}">
              <a16:creationId xmlns:a16="http://schemas.microsoft.com/office/drawing/2014/main" id="{00000000-0008-0000-0F00-0000BF010000}"/>
            </a:ext>
          </a:extLst>
        </xdr:cNvPr>
        <xdr:cNvSpPr txBox="1"/>
      </xdr:nvSpPr>
      <xdr:spPr>
        <a:xfrm>
          <a:off x="7626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a:extLst>
            <a:ext uri="{FF2B5EF4-FFF2-40B4-BE49-F238E27FC236}">
              <a16:creationId xmlns:a16="http://schemas.microsoft.com/office/drawing/2014/main" id="{00000000-0008-0000-0F00-0000D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a:extLst>
            <a:ext uri="{FF2B5EF4-FFF2-40B4-BE49-F238E27FC236}">
              <a16:creationId xmlns:a16="http://schemas.microsoft.com/office/drawing/2014/main" id="{00000000-0008-0000-0F00-0000DA010000}"/>
            </a:ext>
          </a:extLst>
        </xdr:cNvPr>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a:extLst>
            <a:ext uri="{FF2B5EF4-FFF2-40B4-BE49-F238E27FC236}">
              <a16:creationId xmlns:a16="http://schemas.microsoft.com/office/drawing/2014/main" id="{00000000-0008-0000-0F00-0000DC010000}"/>
            </a:ext>
          </a:extLst>
        </xdr:cNvPr>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a:extLst>
            <a:ext uri="{FF2B5EF4-FFF2-40B4-BE49-F238E27FC236}">
              <a16:creationId xmlns:a16="http://schemas.microsoft.com/office/drawing/2014/main" id="{00000000-0008-0000-0F00-0000DE010000}"/>
            </a:ext>
          </a:extLst>
        </xdr:cNvPr>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123372</xdr:rowOff>
    </xdr:from>
    <xdr:to>
      <xdr:col>85</xdr:col>
      <xdr:colOff>177800</xdr:colOff>
      <xdr:row>35</xdr:row>
      <xdr:rowOff>53522</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162687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146249</xdr:rowOff>
    </xdr:from>
    <xdr:ext cx="405111" cy="259045"/>
    <xdr:sp macro="" textlink="">
      <xdr:nvSpPr>
        <xdr:cNvPr id="489" name="【一般廃棄物処理施設】&#10;有形固定資産減価償却率該当値テキスト">
          <a:extLst>
            <a:ext uri="{FF2B5EF4-FFF2-40B4-BE49-F238E27FC236}">
              <a16:creationId xmlns:a16="http://schemas.microsoft.com/office/drawing/2014/main" id="{00000000-0008-0000-0F00-0000E9010000}"/>
            </a:ext>
          </a:extLst>
        </xdr:cNvPr>
        <xdr:cNvSpPr txBox="1"/>
      </xdr:nvSpPr>
      <xdr:spPr>
        <a:xfrm>
          <a:off x="16357600" y="58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2722</xdr:rowOff>
    </xdr:from>
    <xdr:to>
      <xdr:col>85</xdr:col>
      <xdr:colOff>127000</xdr:colOff>
      <xdr:row>35</xdr:row>
      <xdr:rowOff>41910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15481300" y="600347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165826</xdr:rowOff>
    </xdr:from>
    <xdr:to>
      <xdr:col>76</xdr:col>
      <xdr:colOff>165100</xdr:colOff>
      <xdr:row>35</xdr:row>
      <xdr:rowOff>95976</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4541500" y="59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41910</xdr:rowOff>
    </xdr:from>
    <xdr:to>
      <xdr:col>81</xdr:col>
      <xdr:colOff>50800</xdr:colOff>
      <xdr:row>35</xdr:row>
      <xdr:rowOff>45176</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14592300" y="60426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2540</xdr:rowOff>
    </xdr:from>
    <xdr:to>
      <xdr:col>72</xdr:col>
      <xdr:colOff>38100</xdr:colOff>
      <xdr:row>35</xdr:row>
      <xdr:rowOff>104140</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3652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45176</xdr:rowOff>
    </xdr:from>
    <xdr:to>
      <xdr:col>76</xdr:col>
      <xdr:colOff>114300</xdr:colOff>
      <xdr:row>35</xdr:row>
      <xdr:rowOff>53340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13703300" y="604592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96" name="n_1aveValue【一般廃棄物処理施設】&#10;有形固定資産減価償却率">
          <a:extLst>
            <a:ext uri="{FF2B5EF4-FFF2-40B4-BE49-F238E27FC236}">
              <a16:creationId xmlns:a16="http://schemas.microsoft.com/office/drawing/2014/main" id="{00000000-0008-0000-0F00-0000F0010000}"/>
            </a:ext>
          </a:extLst>
        </xdr:cNvPr>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97" name="n_2aveValue【一般廃棄物処理施設】&#10;有形固定資産減価償却率">
          <a:extLst>
            <a:ext uri="{FF2B5EF4-FFF2-40B4-BE49-F238E27FC236}">
              <a16:creationId xmlns:a16="http://schemas.microsoft.com/office/drawing/2014/main" id="{00000000-0008-0000-0F00-0000F1010000}"/>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129557</xdr:rowOff>
    </xdr:from>
    <xdr:ext cx="405111" cy="259045"/>
    <xdr:sp macro="" textlink="">
      <xdr:nvSpPr>
        <xdr:cNvPr id="498" name="n_3aveValue【一般廃棄物処理施設】&#10;有形固定資産減価償却率">
          <a:extLst>
            <a:ext uri="{FF2B5EF4-FFF2-40B4-BE49-F238E27FC236}">
              <a16:creationId xmlns:a16="http://schemas.microsoft.com/office/drawing/2014/main" id="{00000000-0008-0000-0F00-0000F2010000}"/>
            </a:ext>
          </a:extLst>
        </xdr:cNvPr>
        <xdr:cNvSpPr txBox="1"/>
      </xdr:nvSpPr>
      <xdr:spPr>
        <a:xfrm>
          <a:off x="13500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499" name="n_1mainValue【一般廃棄物処理施設】&#10;有形固定資産減価償却率">
          <a:extLst>
            <a:ext uri="{FF2B5EF4-FFF2-40B4-BE49-F238E27FC236}">
              <a16:creationId xmlns:a16="http://schemas.microsoft.com/office/drawing/2014/main" id="{00000000-0008-0000-0F00-0000F3010000}"/>
            </a:ext>
          </a:extLst>
        </xdr:cNvPr>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112503</xdr:rowOff>
    </xdr:from>
    <xdr:ext cx="405111" cy="259045"/>
    <xdr:sp macro="" textlink="">
      <xdr:nvSpPr>
        <xdr:cNvPr id="500" name="n_2mainValue【一般廃棄物処理施設】&#10;有形固定資産減価償却率">
          <a:extLst>
            <a:ext uri="{FF2B5EF4-FFF2-40B4-BE49-F238E27FC236}">
              <a16:creationId xmlns:a16="http://schemas.microsoft.com/office/drawing/2014/main" id="{00000000-0008-0000-0F00-0000F4010000}"/>
            </a:ext>
          </a:extLst>
        </xdr:cNvPr>
        <xdr:cNvSpPr txBox="1"/>
      </xdr:nvSpPr>
      <xdr:spPr>
        <a:xfrm>
          <a:off x="14389744" y="57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120667</xdr:rowOff>
    </xdr:from>
    <xdr:ext cx="405111" cy="259045"/>
    <xdr:sp macro="" textlink="">
      <xdr:nvSpPr>
        <xdr:cNvPr id="501" name="n_3mainValue【一般廃棄物処理施設】&#10;有形固定資産減価償却率">
          <a:extLst>
            <a:ext uri="{FF2B5EF4-FFF2-40B4-BE49-F238E27FC236}">
              <a16:creationId xmlns:a16="http://schemas.microsoft.com/office/drawing/2014/main" id="{00000000-0008-0000-0F00-0000F5010000}"/>
            </a:ext>
          </a:extLst>
        </xdr:cNvPr>
        <xdr:cNvSpPr txBox="1"/>
      </xdr:nvSpPr>
      <xdr:spPr>
        <a:xfrm>
          <a:off x="13500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a:extLst>
            <a:ext uri="{FF2B5EF4-FFF2-40B4-BE49-F238E27FC236}">
              <a16:creationId xmlns:a16="http://schemas.microsoft.com/office/drawing/2014/main" id="{00000000-0008-0000-0F00-00000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6" name="【一般廃棄物処理施設】&#10;一人当たり有形固定資産（償却資産）額最小値テキスト">
          <a:extLst>
            <a:ext uri="{FF2B5EF4-FFF2-40B4-BE49-F238E27FC236}">
              <a16:creationId xmlns:a16="http://schemas.microsoft.com/office/drawing/2014/main" id="{00000000-0008-0000-0F00-00000E02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8" name="【一般廃棄物処理施設】&#10;一人当たり有形固定資産（償却資産）額最大値テキスト">
          <a:extLst>
            <a:ext uri="{FF2B5EF4-FFF2-40B4-BE49-F238E27FC236}">
              <a16:creationId xmlns:a16="http://schemas.microsoft.com/office/drawing/2014/main" id="{00000000-0008-0000-0F00-000010020000}"/>
            </a:ext>
          </a:extLst>
        </xdr:cNvPr>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30" name="【一般廃棄物処理施設】&#10;一人当たり有形固定資産（償却資産）額平均値テキスト">
          <a:extLst>
            <a:ext uri="{FF2B5EF4-FFF2-40B4-BE49-F238E27FC236}">
              <a16:creationId xmlns:a16="http://schemas.microsoft.com/office/drawing/2014/main" id="{00000000-0008-0000-0F00-000012020000}"/>
            </a:ext>
          </a:extLst>
        </xdr:cNvPr>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24196</xdr:rowOff>
    </xdr:from>
    <xdr:to>
      <xdr:col>116</xdr:col>
      <xdr:colOff>114300</xdr:colOff>
      <xdr:row>40</xdr:row>
      <xdr:rowOff>125796</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22110700" y="68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2623</xdr:rowOff>
    </xdr:from>
    <xdr:ext cx="534377" cy="259045"/>
    <xdr:sp macro="" textlink="">
      <xdr:nvSpPr>
        <xdr:cNvPr id="541" name="【一般廃棄物処理施設】&#10;一人当たり有形固定資産（償却資産）額該当値テキスト">
          <a:extLst>
            <a:ext uri="{FF2B5EF4-FFF2-40B4-BE49-F238E27FC236}">
              <a16:creationId xmlns:a16="http://schemas.microsoft.com/office/drawing/2014/main" id="{00000000-0008-0000-0F00-00001D020000}"/>
            </a:ext>
          </a:extLst>
        </xdr:cNvPr>
        <xdr:cNvSpPr txBox="1"/>
      </xdr:nvSpPr>
      <xdr:spPr>
        <a:xfrm>
          <a:off x="22199600" y="68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23464</xdr:rowOff>
    </xdr:from>
    <xdr:to>
      <xdr:col>112</xdr:col>
      <xdr:colOff>38100</xdr:colOff>
      <xdr:row>40</xdr:row>
      <xdr:rowOff>125064</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21272500" y="68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74264</xdr:rowOff>
    </xdr:from>
    <xdr:to>
      <xdr:col>116</xdr:col>
      <xdr:colOff>63500</xdr:colOff>
      <xdr:row>40</xdr:row>
      <xdr:rowOff>74996</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21323300" y="6932264"/>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25461</xdr:rowOff>
    </xdr:from>
    <xdr:to>
      <xdr:col>107</xdr:col>
      <xdr:colOff>101600</xdr:colOff>
      <xdr:row>40</xdr:row>
      <xdr:rowOff>127061</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20383500" y="688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74264</xdr:rowOff>
    </xdr:from>
    <xdr:to>
      <xdr:col>111</xdr:col>
      <xdr:colOff>177800</xdr:colOff>
      <xdr:row>40</xdr:row>
      <xdr:rowOff>76261</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20434300" y="6932264"/>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13452</xdr:rowOff>
    </xdr:from>
    <xdr:to>
      <xdr:col>102</xdr:col>
      <xdr:colOff>165100</xdr:colOff>
      <xdr:row>40</xdr:row>
      <xdr:rowOff>115052</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9494500" y="687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64252</xdr:rowOff>
    </xdr:from>
    <xdr:to>
      <xdr:col>107</xdr:col>
      <xdr:colOff>50800</xdr:colOff>
      <xdr:row>40</xdr:row>
      <xdr:rowOff>76261</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9545300" y="6922252"/>
          <a:ext cx="889000" cy="1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48" name="n_1aveValue【一般廃棄物処理施設】&#10;一人当たり有形固定資産（償却資産）額">
          <a:extLst>
            <a:ext uri="{FF2B5EF4-FFF2-40B4-BE49-F238E27FC236}">
              <a16:creationId xmlns:a16="http://schemas.microsoft.com/office/drawing/2014/main" id="{00000000-0008-0000-0F00-000024020000}"/>
            </a:ext>
          </a:extLst>
        </xdr:cNvPr>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49" name="n_2aveValue【一般廃棄物処理施設】&#10;一人当たり有形固定資産（償却資産）額">
          <a:extLst>
            <a:ext uri="{FF2B5EF4-FFF2-40B4-BE49-F238E27FC236}">
              <a16:creationId xmlns:a16="http://schemas.microsoft.com/office/drawing/2014/main" id="{00000000-0008-0000-0F00-000025020000}"/>
            </a:ext>
          </a:extLst>
        </xdr:cNvPr>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50" name="n_3aveValue【一般廃棄物処理施設】&#10;一人当たり有形固定資産（償却資産）額">
          <a:extLst>
            <a:ext uri="{FF2B5EF4-FFF2-40B4-BE49-F238E27FC236}">
              <a16:creationId xmlns:a16="http://schemas.microsoft.com/office/drawing/2014/main" id="{00000000-0008-0000-0F00-000026020000}"/>
            </a:ext>
          </a:extLst>
        </xdr:cNvPr>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116191</xdr:rowOff>
    </xdr:from>
    <xdr:ext cx="534377" cy="259045"/>
    <xdr:sp macro="" textlink="">
      <xdr:nvSpPr>
        <xdr:cNvPr id="551" name="n_1mainValue【一般廃棄物処理施設】&#10;一人当たり有形固定資産（償却資産）額">
          <a:extLst>
            <a:ext uri="{FF2B5EF4-FFF2-40B4-BE49-F238E27FC236}">
              <a16:creationId xmlns:a16="http://schemas.microsoft.com/office/drawing/2014/main" id="{00000000-0008-0000-0F00-000027020000}"/>
            </a:ext>
          </a:extLst>
        </xdr:cNvPr>
        <xdr:cNvSpPr txBox="1"/>
      </xdr:nvSpPr>
      <xdr:spPr>
        <a:xfrm>
          <a:off x="21043411" y="69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118188</xdr:rowOff>
    </xdr:from>
    <xdr:ext cx="534377" cy="259045"/>
    <xdr:sp macro="" textlink="">
      <xdr:nvSpPr>
        <xdr:cNvPr id="552" name="n_2mainValue【一般廃棄物処理施設】&#10;一人当たり有形固定資産（償却資産）額">
          <a:extLst>
            <a:ext uri="{FF2B5EF4-FFF2-40B4-BE49-F238E27FC236}">
              <a16:creationId xmlns:a16="http://schemas.microsoft.com/office/drawing/2014/main" id="{00000000-0008-0000-0F00-000028020000}"/>
            </a:ext>
          </a:extLst>
        </xdr:cNvPr>
        <xdr:cNvSpPr txBox="1"/>
      </xdr:nvSpPr>
      <xdr:spPr>
        <a:xfrm>
          <a:off x="20167111" y="697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106179</xdr:rowOff>
    </xdr:from>
    <xdr:ext cx="534377" cy="259045"/>
    <xdr:sp macro="" textlink="">
      <xdr:nvSpPr>
        <xdr:cNvPr id="553" name="n_3mainValue【一般廃棄物処理施設】&#10;一人当たり有形固定資産（償却資産）額">
          <a:extLst>
            <a:ext uri="{FF2B5EF4-FFF2-40B4-BE49-F238E27FC236}">
              <a16:creationId xmlns:a16="http://schemas.microsoft.com/office/drawing/2014/main" id="{00000000-0008-0000-0F00-000029020000}"/>
            </a:ext>
          </a:extLst>
        </xdr:cNvPr>
        <xdr:cNvSpPr txBox="1"/>
      </xdr:nvSpPr>
      <xdr:spPr>
        <a:xfrm>
          <a:off x="19278111" y="696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a:extLst>
            <a:ext uri="{FF2B5EF4-FFF2-40B4-BE49-F238E27FC236}">
              <a16:creationId xmlns:a16="http://schemas.microsoft.com/office/drawing/2014/main" id="{00000000-0008-0000-0F00-00004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0" name="【保健センター・保健所】&#10;有形固定資産減価償却率最小値テキスト">
          <a:extLst>
            <a:ext uri="{FF2B5EF4-FFF2-40B4-BE49-F238E27FC236}">
              <a16:creationId xmlns:a16="http://schemas.microsoft.com/office/drawing/2014/main" id="{00000000-0008-0000-0F00-00004402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82" name="【保健センター・保健所】&#10;有形固定資産減価償却率最大値テキスト">
          <a:extLst>
            <a:ext uri="{FF2B5EF4-FFF2-40B4-BE49-F238E27FC236}">
              <a16:creationId xmlns:a16="http://schemas.microsoft.com/office/drawing/2014/main" id="{00000000-0008-0000-0F00-000046020000}"/>
            </a:ext>
          </a:extLst>
        </xdr:cNvPr>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84" name="【保健センター・保健所】&#10;有形固定資産減価償却率平均値テキスト">
          <a:extLst>
            <a:ext uri="{FF2B5EF4-FFF2-40B4-BE49-F238E27FC236}">
              <a16:creationId xmlns:a16="http://schemas.microsoft.com/office/drawing/2014/main" id="{00000000-0008-0000-0F00-000048020000}"/>
            </a:ext>
          </a:extLst>
        </xdr:cNvPr>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110870</xdr:rowOff>
    </xdr:from>
    <xdr:ext cx="405111" cy="259045"/>
    <xdr:sp macro="" textlink="">
      <xdr:nvSpPr>
        <xdr:cNvPr id="595" name="【保健センター・保健所】&#10;有形固定資産減価償却率該当値テキスト">
          <a:extLst>
            <a:ext uri="{FF2B5EF4-FFF2-40B4-BE49-F238E27FC236}">
              <a16:creationId xmlns:a16="http://schemas.microsoft.com/office/drawing/2014/main" id="{00000000-0008-0000-0F00-000053020000}"/>
            </a:ext>
          </a:extLst>
        </xdr:cNvPr>
        <xdr:cNvSpPr txBox="1"/>
      </xdr:nvSpPr>
      <xdr:spPr>
        <a:xfrm>
          <a:off x="1635760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60</xdr:row>
      <xdr:rowOff>32657</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5481300" y="102543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32657</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4592300" y="1031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32657</xdr:rowOff>
    </xdr:from>
    <xdr:to>
      <xdr:col>76</xdr:col>
      <xdr:colOff>114300</xdr:colOff>
      <xdr:row>60</xdr:row>
      <xdr:rowOff>65315</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3703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602" name="n_1aveValue【保健センター・保健所】&#10;有形固定資産減価償却率">
          <a:extLst>
            <a:ext uri="{FF2B5EF4-FFF2-40B4-BE49-F238E27FC236}">
              <a16:creationId xmlns:a16="http://schemas.microsoft.com/office/drawing/2014/main" id="{00000000-0008-0000-0F00-00005A020000}"/>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603" name="n_2aveValue【保健センター・保健所】&#10;有形固定資産減価償却率">
          <a:extLst>
            <a:ext uri="{FF2B5EF4-FFF2-40B4-BE49-F238E27FC236}">
              <a16:creationId xmlns:a16="http://schemas.microsoft.com/office/drawing/2014/main" id="{00000000-0008-0000-0F00-00005B020000}"/>
            </a:ext>
          </a:extLst>
        </xdr:cNvPr>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604" name="n_3aveValue【保健センター・保健所】&#10;有形固定資産減価償却率">
          <a:extLst>
            <a:ext uri="{FF2B5EF4-FFF2-40B4-BE49-F238E27FC236}">
              <a16:creationId xmlns:a16="http://schemas.microsoft.com/office/drawing/2014/main" id="{00000000-0008-0000-0F00-00005C020000}"/>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99984</xdr:rowOff>
    </xdr:from>
    <xdr:ext cx="405111" cy="259045"/>
    <xdr:sp macro="" textlink="">
      <xdr:nvSpPr>
        <xdr:cNvPr id="605" name="n_1mainValue【保健センター・保健所】&#10;有形固定資産減価償却率">
          <a:extLst>
            <a:ext uri="{FF2B5EF4-FFF2-40B4-BE49-F238E27FC236}">
              <a16:creationId xmlns:a16="http://schemas.microsoft.com/office/drawing/2014/main" id="{00000000-0008-0000-0F00-00005D020000}"/>
            </a:ext>
          </a:extLst>
        </xdr:cNvPr>
        <xdr:cNvSpPr txBox="1"/>
      </xdr:nvSpPr>
      <xdr:spPr>
        <a:xfrm>
          <a:off x="15266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606" name="n_2mainValue【保健センター・保健所】&#10;有形固定資産減価償却率">
          <a:extLst>
            <a:ext uri="{FF2B5EF4-FFF2-40B4-BE49-F238E27FC236}">
              <a16:creationId xmlns:a16="http://schemas.microsoft.com/office/drawing/2014/main" id="{00000000-0008-0000-0F00-00005E020000}"/>
            </a:ext>
          </a:extLst>
        </xdr:cNvPr>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132642</xdr:rowOff>
    </xdr:from>
    <xdr:ext cx="405111" cy="259045"/>
    <xdr:sp macro="" textlink="">
      <xdr:nvSpPr>
        <xdr:cNvPr id="607" name="n_3mainValue【保健センター・保健所】&#10;有形固定資産減価償却率">
          <a:extLst>
            <a:ext uri="{FF2B5EF4-FFF2-40B4-BE49-F238E27FC236}">
              <a16:creationId xmlns:a16="http://schemas.microsoft.com/office/drawing/2014/main" id="{00000000-0008-0000-0F00-00005F020000}"/>
            </a:ext>
          </a:extLst>
        </xdr:cNvPr>
        <xdr:cNvSpPr txBox="1"/>
      </xdr:nvSpPr>
      <xdr:spPr>
        <a:xfrm>
          <a:off x="13500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a:extLst>
            <a:ext uri="{FF2B5EF4-FFF2-40B4-BE49-F238E27FC236}">
              <a16:creationId xmlns:a16="http://schemas.microsoft.com/office/drawing/2014/main" id="{00000000-0008-0000-0F00-00007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30" name="【保健センター・保健所】&#10;一人当たり面積最小値テキスト">
          <a:extLst>
            <a:ext uri="{FF2B5EF4-FFF2-40B4-BE49-F238E27FC236}">
              <a16:creationId xmlns:a16="http://schemas.microsoft.com/office/drawing/2014/main" id="{00000000-0008-0000-0F00-000076020000}"/>
            </a:ext>
          </a:extLst>
        </xdr:cNvPr>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32" name="【保健センター・保健所】&#10;一人当たり面積最大値テキスト">
          <a:extLst>
            <a:ext uri="{FF2B5EF4-FFF2-40B4-BE49-F238E27FC236}">
              <a16:creationId xmlns:a16="http://schemas.microsoft.com/office/drawing/2014/main" id="{00000000-0008-0000-0F00-000078020000}"/>
            </a:ext>
          </a:extLst>
        </xdr:cNvPr>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34" name="【保健センター・保健所】&#10;一人当たり面積平均値テキスト">
          <a:extLst>
            <a:ext uri="{FF2B5EF4-FFF2-40B4-BE49-F238E27FC236}">
              <a16:creationId xmlns:a16="http://schemas.microsoft.com/office/drawing/2014/main" id="{00000000-0008-0000-0F00-00007A020000}"/>
            </a:ext>
          </a:extLst>
        </xdr:cNvPr>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20066</xdr:rowOff>
    </xdr:from>
    <xdr:to>
      <xdr:col>116</xdr:col>
      <xdr:colOff>114300</xdr:colOff>
      <xdr:row>63</xdr:row>
      <xdr:rowOff>121666</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221107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106443</xdr:rowOff>
    </xdr:from>
    <xdr:ext cx="469744" cy="259045"/>
    <xdr:sp macro="" textlink="">
      <xdr:nvSpPr>
        <xdr:cNvPr id="645" name="【保健センター・保健所】&#10;一人当たり面積該当値テキスト">
          <a:extLst>
            <a:ext uri="{FF2B5EF4-FFF2-40B4-BE49-F238E27FC236}">
              <a16:creationId xmlns:a16="http://schemas.microsoft.com/office/drawing/2014/main" id="{00000000-0008-0000-0F00-000085020000}"/>
            </a:ext>
          </a:extLst>
        </xdr:cNvPr>
        <xdr:cNvSpPr txBox="1"/>
      </xdr:nvSpPr>
      <xdr:spPr>
        <a:xfrm>
          <a:off x="22199600" y="1073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20066</xdr:rowOff>
    </xdr:from>
    <xdr:to>
      <xdr:col>112</xdr:col>
      <xdr:colOff>38100</xdr:colOff>
      <xdr:row>63</xdr:row>
      <xdr:rowOff>121666</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21272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70866</xdr:rowOff>
    </xdr:from>
    <xdr:to>
      <xdr:col>116</xdr:col>
      <xdr:colOff>63500</xdr:colOff>
      <xdr:row>63</xdr:row>
      <xdr:rowOff>70866</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21323300" y="10872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20066</xdr:rowOff>
    </xdr:from>
    <xdr:to>
      <xdr:col>107</xdr:col>
      <xdr:colOff>101600</xdr:colOff>
      <xdr:row>63</xdr:row>
      <xdr:rowOff>121666</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20383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70866</xdr:rowOff>
    </xdr:from>
    <xdr:to>
      <xdr:col>111</xdr:col>
      <xdr:colOff>177800</xdr:colOff>
      <xdr:row>63</xdr:row>
      <xdr:rowOff>70866</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204343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9494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70866</xdr:rowOff>
    </xdr:from>
    <xdr:to>
      <xdr:col>107</xdr:col>
      <xdr:colOff>50800</xdr:colOff>
      <xdr:row>63</xdr:row>
      <xdr:rowOff>70866</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95453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52" name="n_1aveValue【保健センター・保健所】&#10;一人当たり面積">
          <a:extLst>
            <a:ext uri="{FF2B5EF4-FFF2-40B4-BE49-F238E27FC236}">
              <a16:creationId xmlns:a16="http://schemas.microsoft.com/office/drawing/2014/main" id="{00000000-0008-0000-0F00-00008C020000}"/>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53" name="n_2aveValue【保健センター・保健所】&#10;一人当たり面積">
          <a:extLst>
            <a:ext uri="{FF2B5EF4-FFF2-40B4-BE49-F238E27FC236}">
              <a16:creationId xmlns:a16="http://schemas.microsoft.com/office/drawing/2014/main" id="{00000000-0008-0000-0F00-00008D020000}"/>
            </a:ext>
          </a:extLst>
        </xdr:cNvPr>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54" name="n_3aveValue【保健センター・保健所】&#10;一人当たり面積">
          <a:extLst>
            <a:ext uri="{FF2B5EF4-FFF2-40B4-BE49-F238E27FC236}">
              <a16:creationId xmlns:a16="http://schemas.microsoft.com/office/drawing/2014/main" id="{00000000-0008-0000-0F00-00008E020000}"/>
            </a:ext>
          </a:extLst>
        </xdr:cNvPr>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112793</xdr:rowOff>
    </xdr:from>
    <xdr:ext cx="469744" cy="259045"/>
    <xdr:sp macro="" textlink="">
      <xdr:nvSpPr>
        <xdr:cNvPr id="655" name="n_1mainValue【保健センター・保健所】&#10;一人当たり面積">
          <a:extLst>
            <a:ext uri="{FF2B5EF4-FFF2-40B4-BE49-F238E27FC236}">
              <a16:creationId xmlns:a16="http://schemas.microsoft.com/office/drawing/2014/main" id="{00000000-0008-0000-0F00-00008F020000}"/>
            </a:ext>
          </a:extLst>
        </xdr:cNvPr>
        <xdr:cNvSpPr txBox="1"/>
      </xdr:nvSpPr>
      <xdr:spPr>
        <a:xfrm>
          <a:off x="210757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112793</xdr:rowOff>
    </xdr:from>
    <xdr:ext cx="469744" cy="259045"/>
    <xdr:sp macro="" textlink="">
      <xdr:nvSpPr>
        <xdr:cNvPr id="656" name="n_2mainValue【保健センター・保健所】&#10;一人当たり面積">
          <a:extLst>
            <a:ext uri="{FF2B5EF4-FFF2-40B4-BE49-F238E27FC236}">
              <a16:creationId xmlns:a16="http://schemas.microsoft.com/office/drawing/2014/main" id="{00000000-0008-0000-0F00-000090020000}"/>
            </a:ext>
          </a:extLst>
        </xdr:cNvPr>
        <xdr:cNvSpPr txBox="1"/>
      </xdr:nvSpPr>
      <xdr:spPr>
        <a:xfrm>
          <a:off x="20199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112793</xdr:rowOff>
    </xdr:from>
    <xdr:ext cx="469744" cy="259045"/>
    <xdr:sp macro="" textlink="">
      <xdr:nvSpPr>
        <xdr:cNvPr id="657" name="n_3mainValue【保健センター・保健所】&#10;一人当たり面積">
          <a:extLst>
            <a:ext uri="{FF2B5EF4-FFF2-40B4-BE49-F238E27FC236}">
              <a16:creationId xmlns:a16="http://schemas.microsoft.com/office/drawing/2014/main" id="{00000000-0008-0000-0F00-000091020000}"/>
            </a:ext>
          </a:extLst>
        </xdr:cNvPr>
        <xdr:cNvSpPr txBox="1"/>
      </xdr:nvSpPr>
      <xdr:spPr>
        <a:xfrm>
          <a:off x="19310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id="{00000000-0008-0000-0F00-0000A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84" name="【消防施設】&#10;有形固定資産減価償却率最小値テキスト">
          <a:extLst>
            <a:ext uri="{FF2B5EF4-FFF2-40B4-BE49-F238E27FC236}">
              <a16:creationId xmlns:a16="http://schemas.microsoft.com/office/drawing/2014/main" id="{00000000-0008-0000-0F00-0000AC020000}"/>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6" name="【消防施設】&#10;有形固定資産減価償却率最大値テキスト">
          <a:extLst>
            <a:ext uri="{FF2B5EF4-FFF2-40B4-BE49-F238E27FC236}">
              <a16:creationId xmlns:a16="http://schemas.microsoft.com/office/drawing/2014/main" id="{00000000-0008-0000-0F00-0000AE020000}"/>
            </a:ext>
          </a:extLst>
        </xdr:cNvPr>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688" name="【消防施設】&#10;有形固定資産減価償却率平均値テキスト">
          <a:extLst>
            <a:ext uri="{FF2B5EF4-FFF2-40B4-BE49-F238E27FC236}">
              <a16:creationId xmlns:a16="http://schemas.microsoft.com/office/drawing/2014/main" id="{00000000-0008-0000-0F00-0000B0020000}"/>
            </a:ext>
          </a:extLst>
        </xdr:cNvPr>
        <xdr:cNvSpPr txBox="1"/>
      </xdr:nvSpPr>
      <xdr:spPr>
        <a:xfrm>
          <a:off x="16357600" y="1375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62687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49365</xdr:rowOff>
    </xdr:from>
    <xdr:ext cx="405111" cy="259045"/>
    <xdr:sp macro="" textlink="">
      <xdr:nvSpPr>
        <xdr:cNvPr id="699" name="【消防施設】&#10;有形固定資産減価償却率該当値テキスト">
          <a:extLst>
            <a:ext uri="{FF2B5EF4-FFF2-40B4-BE49-F238E27FC236}">
              <a16:creationId xmlns:a16="http://schemas.microsoft.com/office/drawing/2014/main" id="{00000000-0008-0000-0F00-0000BB020000}"/>
            </a:ext>
          </a:extLst>
        </xdr:cNvPr>
        <xdr:cNvSpPr txBox="1"/>
      </xdr:nvSpPr>
      <xdr:spPr>
        <a:xfrm>
          <a:off x="16357600" y="1359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67311</xdr:rowOff>
    </xdr:from>
    <xdr:to>
      <xdr:col>81</xdr:col>
      <xdr:colOff>101600</xdr:colOff>
      <xdr:row>80</xdr:row>
      <xdr:rowOff>168911</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5430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77288</xdr:rowOff>
    </xdr:from>
    <xdr:to>
      <xdr:col>85</xdr:col>
      <xdr:colOff>127000</xdr:colOff>
      <xdr:row>80</xdr:row>
      <xdr:rowOff>118111</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15481300" y="13793288"/>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85271</xdr:rowOff>
    </xdr:from>
    <xdr:to>
      <xdr:col>76</xdr:col>
      <xdr:colOff>165100</xdr:colOff>
      <xdr:row>81</xdr:row>
      <xdr:rowOff>15421</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4541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118111</xdr:rowOff>
    </xdr:from>
    <xdr:to>
      <xdr:col>81</xdr:col>
      <xdr:colOff>50800</xdr:colOff>
      <xdr:row>80</xdr:row>
      <xdr:rowOff>136071</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14592300" y="1383411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113030</xdr:rowOff>
    </xdr:from>
    <xdr:to>
      <xdr:col>72</xdr:col>
      <xdr:colOff>38100</xdr:colOff>
      <xdr:row>81</xdr:row>
      <xdr:rowOff>43180</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3652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136071</xdr:rowOff>
    </xdr:from>
    <xdr:to>
      <xdr:col>76</xdr:col>
      <xdr:colOff>114300</xdr:colOff>
      <xdr:row>80</xdr:row>
      <xdr:rowOff>163830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13703300" y="138520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9814</xdr:rowOff>
    </xdr:from>
    <xdr:ext cx="405111" cy="259045"/>
    <xdr:sp macro="" textlink="">
      <xdr:nvSpPr>
        <xdr:cNvPr id="706" name="n_1aveValue【消防施設】&#10;有形固定資産減価償却率">
          <a:extLst>
            <a:ext uri="{FF2B5EF4-FFF2-40B4-BE49-F238E27FC236}">
              <a16:creationId xmlns:a16="http://schemas.microsoft.com/office/drawing/2014/main" id="{00000000-0008-0000-0F00-0000C2020000}"/>
            </a:ext>
          </a:extLst>
        </xdr:cNvPr>
        <xdr:cNvSpPr txBox="1"/>
      </xdr:nvSpPr>
      <xdr:spPr>
        <a:xfrm>
          <a:off x="152660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11447</xdr:rowOff>
    </xdr:from>
    <xdr:ext cx="405111" cy="259045"/>
    <xdr:sp macro="" textlink="">
      <xdr:nvSpPr>
        <xdr:cNvPr id="707" name="n_2aveValue【消防施設】&#10;有形固定資産減価償却率">
          <a:extLst>
            <a:ext uri="{FF2B5EF4-FFF2-40B4-BE49-F238E27FC236}">
              <a16:creationId xmlns:a16="http://schemas.microsoft.com/office/drawing/2014/main" id="{00000000-0008-0000-0F00-0000C3020000}"/>
            </a:ext>
          </a:extLst>
        </xdr:cNvPr>
        <xdr:cNvSpPr txBox="1"/>
      </xdr:nvSpPr>
      <xdr:spPr>
        <a:xfrm>
          <a:off x="14389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708" name="n_3aveValue【消防施設】&#10;有形固定資産減価償却率">
          <a:extLst>
            <a:ext uri="{FF2B5EF4-FFF2-40B4-BE49-F238E27FC236}">
              <a16:creationId xmlns:a16="http://schemas.microsoft.com/office/drawing/2014/main" id="{00000000-0008-0000-0F00-0000C4020000}"/>
            </a:ext>
          </a:extLst>
        </xdr:cNvPr>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13988</xdr:rowOff>
    </xdr:from>
    <xdr:ext cx="405111" cy="259045"/>
    <xdr:sp macro="" textlink="">
      <xdr:nvSpPr>
        <xdr:cNvPr id="709" name="n_1mainValue【消防施設】&#10;有形固定資産減価償却率">
          <a:extLst>
            <a:ext uri="{FF2B5EF4-FFF2-40B4-BE49-F238E27FC236}">
              <a16:creationId xmlns:a16="http://schemas.microsoft.com/office/drawing/2014/main" id="{00000000-0008-0000-0F00-0000C5020000}"/>
            </a:ext>
          </a:extLst>
        </xdr:cNvPr>
        <xdr:cNvSpPr txBox="1"/>
      </xdr:nvSpPr>
      <xdr:spPr>
        <a:xfrm>
          <a:off x="152660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31948</xdr:rowOff>
    </xdr:from>
    <xdr:ext cx="405111" cy="259045"/>
    <xdr:sp macro="" textlink="">
      <xdr:nvSpPr>
        <xdr:cNvPr id="710" name="n_2mainValue【消防施設】&#10;有形固定資産減価償却率">
          <a:extLst>
            <a:ext uri="{FF2B5EF4-FFF2-40B4-BE49-F238E27FC236}">
              <a16:creationId xmlns:a16="http://schemas.microsoft.com/office/drawing/2014/main" id="{00000000-0008-0000-0F00-0000C6020000}"/>
            </a:ext>
          </a:extLst>
        </xdr:cNvPr>
        <xdr:cNvSpPr txBox="1"/>
      </xdr:nvSpPr>
      <xdr:spPr>
        <a:xfrm>
          <a:off x="143897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59707</xdr:rowOff>
    </xdr:from>
    <xdr:ext cx="405111" cy="259045"/>
    <xdr:sp macro="" textlink="">
      <xdr:nvSpPr>
        <xdr:cNvPr id="711" name="n_3mainValue【消防施設】&#10;有形固定資産減価償却率">
          <a:extLst>
            <a:ext uri="{FF2B5EF4-FFF2-40B4-BE49-F238E27FC236}">
              <a16:creationId xmlns:a16="http://schemas.microsoft.com/office/drawing/2014/main" id="{00000000-0008-0000-0F00-0000C7020000}"/>
            </a:ext>
          </a:extLst>
        </xdr:cNvPr>
        <xdr:cNvSpPr txBox="1"/>
      </xdr:nvSpPr>
      <xdr:spPr>
        <a:xfrm>
          <a:off x="13500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a:extLst>
            <a:ext uri="{FF2B5EF4-FFF2-40B4-BE49-F238E27FC236}">
              <a16:creationId xmlns:a16="http://schemas.microsoft.com/office/drawing/2014/main" id="{00000000-0008-0000-0F00-0000D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34" name="【消防施設】&#10;一人当たり面積最小値テキスト">
          <a:extLst>
            <a:ext uri="{FF2B5EF4-FFF2-40B4-BE49-F238E27FC236}">
              <a16:creationId xmlns:a16="http://schemas.microsoft.com/office/drawing/2014/main" id="{00000000-0008-0000-0F00-0000DE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6" name="【消防施設】&#10;一人当たり面積最大値テキスト">
          <a:extLst>
            <a:ext uri="{FF2B5EF4-FFF2-40B4-BE49-F238E27FC236}">
              <a16:creationId xmlns:a16="http://schemas.microsoft.com/office/drawing/2014/main" id="{00000000-0008-0000-0F00-0000E0020000}"/>
            </a:ext>
          </a:extLst>
        </xdr:cNvPr>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38" name="【消防施設】&#10;一人当たり面積平均値テキスト">
          <a:extLst>
            <a:ext uri="{FF2B5EF4-FFF2-40B4-BE49-F238E27FC236}">
              <a16:creationId xmlns:a16="http://schemas.microsoft.com/office/drawing/2014/main" id="{00000000-0008-0000-0F00-0000E2020000}"/>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9" name="フローチャート: 判断 738">
          <a:extLst>
            <a:ext uri="{FF2B5EF4-FFF2-40B4-BE49-F238E27FC236}">
              <a16:creationId xmlns:a16="http://schemas.microsoft.com/office/drawing/2014/main" id="{00000000-0008-0000-0F00-0000E302000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40" name="フローチャート: 判断 739">
          <a:extLst>
            <a:ext uri="{FF2B5EF4-FFF2-40B4-BE49-F238E27FC236}">
              <a16:creationId xmlns:a16="http://schemas.microsoft.com/office/drawing/2014/main" id="{00000000-0008-0000-0F00-0000E4020000}"/>
            </a:ext>
          </a:extLst>
        </xdr:cNvPr>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41" name="フローチャート: 判断 740">
          <a:extLst>
            <a:ext uri="{FF2B5EF4-FFF2-40B4-BE49-F238E27FC236}">
              <a16:creationId xmlns:a16="http://schemas.microsoft.com/office/drawing/2014/main" id="{00000000-0008-0000-0F00-0000E5020000}"/>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748" name="楕円 747">
          <a:extLst>
            <a:ext uri="{FF2B5EF4-FFF2-40B4-BE49-F238E27FC236}">
              <a16:creationId xmlns:a16="http://schemas.microsoft.com/office/drawing/2014/main" id="{00000000-0008-0000-0F00-0000EC020000}"/>
            </a:ext>
          </a:extLst>
        </xdr:cNvPr>
        <xdr:cNvSpPr/>
      </xdr:nvSpPr>
      <xdr:spPr>
        <a:xfrm>
          <a:off x="22110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75455</xdr:rowOff>
    </xdr:from>
    <xdr:ext cx="469744" cy="259045"/>
    <xdr:sp macro="" textlink="">
      <xdr:nvSpPr>
        <xdr:cNvPr id="749" name="【消防施設】&#10;一人当たり面積該当値テキスト">
          <a:extLst>
            <a:ext uri="{FF2B5EF4-FFF2-40B4-BE49-F238E27FC236}">
              <a16:creationId xmlns:a16="http://schemas.microsoft.com/office/drawing/2014/main" id="{00000000-0008-0000-0F00-0000ED020000}"/>
            </a:ext>
          </a:extLst>
        </xdr:cNvPr>
        <xdr:cNvSpPr txBox="1"/>
      </xdr:nvSpPr>
      <xdr:spPr>
        <a:xfrm>
          <a:off x="22199600"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21272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147828</xdr:rowOff>
    </xdr:from>
    <xdr:to>
      <xdr:col>116</xdr:col>
      <xdr:colOff>63500</xdr:colOff>
      <xdr:row>84</xdr:row>
      <xdr:rowOff>147828</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21323300" y="14549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97028</xdr:rowOff>
    </xdr:from>
    <xdr:to>
      <xdr:col>107</xdr:col>
      <xdr:colOff>101600</xdr:colOff>
      <xdr:row>85</xdr:row>
      <xdr:rowOff>27178</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20383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147828</xdr:rowOff>
    </xdr:from>
    <xdr:to>
      <xdr:col>111</xdr:col>
      <xdr:colOff>177800</xdr:colOff>
      <xdr:row>84</xdr:row>
      <xdr:rowOff>147828</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20434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9494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147828</xdr:rowOff>
    </xdr:from>
    <xdr:to>
      <xdr:col>107</xdr:col>
      <xdr:colOff>50800</xdr:colOff>
      <xdr:row>84</xdr:row>
      <xdr:rowOff>147828</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9545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56" name="n_1aveValue【消防施設】&#10;一人当たり面積">
          <a:extLst>
            <a:ext uri="{FF2B5EF4-FFF2-40B4-BE49-F238E27FC236}">
              <a16:creationId xmlns:a16="http://schemas.microsoft.com/office/drawing/2014/main" id="{00000000-0008-0000-0F00-0000F4020000}"/>
            </a:ext>
          </a:extLst>
        </xdr:cNvPr>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57" name="n_2aveValue【消防施設】&#10;一人当たり面積">
          <a:extLst>
            <a:ext uri="{FF2B5EF4-FFF2-40B4-BE49-F238E27FC236}">
              <a16:creationId xmlns:a16="http://schemas.microsoft.com/office/drawing/2014/main" id="{00000000-0008-0000-0F00-0000F5020000}"/>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58" name="n_3aveValue【消防施設】&#10;一人当たり面積">
          <a:extLst>
            <a:ext uri="{FF2B5EF4-FFF2-40B4-BE49-F238E27FC236}">
              <a16:creationId xmlns:a16="http://schemas.microsoft.com/office/drawing/2014/main" id="{00000000-0008-0000-0F00-0000F6020000}"/>
            </a:ext>
          </a:extLst>
        </xdr:cNvPr>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18305</xdr:rowOff>
    </xdr:from>
    <xdr:ext cx="469744" cy="259045"/>
    <xdr:sp macro="" textlink="">
      <xdr:nvSpPr>
        <xdr:cNvPr id="759" name="n_1mainValue【消防施設】&#10;一人当たり面積">
          <a:extLst>
            <a:ext uri="{FF2B5EF4-FFF2-40B4-BE49-F238E27FC236}">
              <a16:creationId xmlns:a16="http://schemas.microsoft.com/office/drawing/2014/main" id="{00000000-0008-0000-0F00-0000F7020000}"/>
            </a:ext>
          </a:extLst>
        </xdr:cNvPr>
        <xdr:cNvSpPr txBox="1"/>
      </xdr:nvSpPr>
      <xdr:spPr>
        <a:xfrm>
          <a:off x="21075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18305</xdr:rowOff>
    </xdr:from>
    <xdr:ext cx="469744" cy="259045"/>
    <xdr:sp macro="" textlink="">
      <xdr:nvSpPr>
        <xdr:cNvPr id="760" name="n_2mainValue【消防施設】&#10;一人当たり面積">
          <a:extLst>
            <a:ext uri="{FF2B5EF4-FFF2-40B4-BE49-F238E27FC236}">
              <a16:creationId xmlns:a16="http://schemas.microsoft.com/office/drawing/2014/main" id="{00000000-0008-0000-0F00-0000F8020000}"/>
            </a:ext>
          </a:extLst>
        </xdr:cNvPr>
        <xdr:cNvSpPr txBox="1"/>
      </xdr:nvSpPr>
      <xdr:spPr>
        <a:xfrm>
          <a:off x="20199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43705</xdr:rowOff>
    </xdr:from>
    <xdr:ext cx="469744" cy="259045"/>
    <xdr:sp macro="" textlink="">
      <xdr:nvSpPr>
        <xdr:cNvPr id="761" name="n_3mainValue【消防施設】&#10;一人当たり面積">
          <a:extLst>
            <a:ext uri="{FF2B5EF4-FFF2-40B4-BE49-F238E27FC236}">
              <a16:creationId xmlns:a16="http://schemas.microsoft.com/office/drawing/2014/main" id="{00000000-0008-0000-0F00-0000F9020000}"/>
            </a:ext>
          </a:extLst>
        </xdr:cNvPr>
        <xdr:cNvSpPr txBox="1"/>
      </xdr:nvSpPr>
      <xdr:spPr>
        <a:xfrm>
          <a:off x="19310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6" name="【庁舎】&#10;有形固定資産減価償却率グラフ枠">
          <a:extLst>
            <a:ext uri="{FF2B5EF4-FFF2-40B4-BE49-F238E27FC236}">
              <a16:creationId xmlns:a16="http://schemas.microsoft.com/office/drawing/2014/main" id="{00000000-0008-0000-0F00-00001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8" name="【庁舎】&#10;有形固定資産減価償却率最小値テキスト">
          <a:extLst>
            <a:ext uri="{FF2B5EF4-FFF2-40B4-BE49-F238E27FC236}">
              <a16:creationId xmlns:a16="http://schemas.microsoft.com/office/drawing/2014/main" id="{00000000-0008-0000-0F00-000014030000}"/>
            </a:ext>
          </a:extLst>
        </xdr:cNvPr>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90" name="【庁舎】&#10;有形固定資産減価償却率最大値テキスト">
          <a:extLst>
            <a:ext uri="{FF2B5EF4-FFF2-40B4-BE49-F238E27FC236}">
              <a16:creationId xmlns:a16="http://schemas.microsoft.com/office/drawing/2014/main" id="{00000000-0008-0000-0F00-000016030000}"/>
            </a:ext>
          </a:extLst>
        </xdr:cNvPr>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92" name="【庁舎】&#10;有形固定資産減価償却率平均値テキスト">
          <a:extLst>
            <a:ext uri="{FF2B5EF4-FFF2-40B4-BE49-F238E27FC236}">
              <a16:creationId xmlns:a16="http://schemas.microsoft.com/office/drawing/2014/main" id="{00000000-0008-0000-0F00-000018030000}"/>
            </a:ext>
          </a:extLst>
        </xdr:cNvPr>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93" name="フローチャート: 判断 792">
          <a:extLst>
            <a:ext uri="{FF2B5EF4-FFF2-40B4-BE49-F238E27FC236}">
              <a16:creationId xmlns:a16="http://schemas.microsoft.com/office/drawing/2014/main" id="{00000000-0008-0000-0F00-000019030000}"/>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94" name="フローチャート: 判断 793">
          <a:extLst>
            <a:ext uri="{FF2B5EF4-FFF2-40B4-BE49-F238E27FC236}">
              <a16:creationId xmlns:a16="http://schemas.microsoft.com/office/drawing/2014/main" id="{00000000-0008-0000-0F00-00001A03000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95" name="フローチャート: 判断 794">
          <a:extLst>
            <a:ext uri="{FF2B5EF4-FFF2-40B4-BE49-F238E27FC236}">
              <a16:creationId xmlns:a16="http://schemas.microsoft.com/office/drawing/2014/main" id="{00000000-0008-0000-0F00-00001B030000}"/>
            </a:ext>
          </a:extLst>
        </xdr:cNvPr>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96" name="フローチャート: 判断 795">
          <a:extLst>
            <a:ext uri="{FF2B5EF4-FFF2-40B4-BE49-F238E27FC236}">
              <a16:creationId xmlns:a16="http://schemas.microsoft.com/office/drawing/2014/main" id="{00000000-0008-0000-0F00-00001C030000}"/>
            </a:ext>
          </a:extLst>
        </xdr:cNvPr>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84182</xdr:rowOff>
    </xdr:from>
    <xdr:to>
      <xdr:col>85</xdr:col>
      <xdr:colOff>177800</xdr:colOff>
      <xdr:row>109</xdr:row>
      <xdr:rowOff>14332</xdr:rowOff>
    </xdr:to>
    <xdr:sp macro="" textlink="">
      <xdr:nvSpPr>
        <xdr:cNvPr id="802" name="楕円 801">
          <a:extLst>
            <a:ext uri="{FF2B5EF4-FFF2-40B4-BE49-F238E27FC236}">
              <a16:creationId xmlns:a16="http://schemas.microsoft.com/office/drawing/2014/main" id="{00000000-0008-0000-0F00-000022030000}"/>
            </a:ext>
          </a:extLst>
        </xdr:cNvPr>
        <xdr:cNvSpPr/>
      </xdr:nvSpPr>
      <xdr:spPr>
        <a:xfrm>
          <a:off x="162687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170559</xdr:rowOff>
    </xdr:from>
    <xdr:ext cx="340478" cy="259045"/>
    <xdr:sp macro="" textlink="">
      <xdr:nvSpPr>
        <xdr:cNvPr id="803" name="【庁舎】&#10;有形固定資産減価償却率該当値テキスト">
          <a:extLst>
            <a:ext uri="{FF2B5EF4-FFF2-40B4-BE49-F238E27FC236}">
              <a16:creationId xmlns:a16="http://schemas.microsoft.com/office/drawing/2014/main" id="{00000000-0008-0000-0F00-000023030000}"/>
            </a:ext>
          </a:extLst>
        </xdr:cNvPr>
        <xdr:cNvSpPr txBox="1"/>
      </xdr:nvSpPr>
      <xdr:spPr>
        <a:xfrm>
          <a:off x="16357600" y="18515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18869</xdr:rowOff>
    </xdr:from>
    <xdr:to>
      <xdr:col>81</xdr:col>
      <xdr:colOff>101600</xdr:colOff>
      <xdr:row>106</xdr:row>
      <xdr:rowOff>120469</xdr:rowOff>
    </xdr:to>
    <xdr:sp macro="" textlink="">
      <xdr:nvSpPr>
        <xdr:cNvPr id="804" name="楕円 803">
          <a:extLst>
            <a:ext uri="{FF2B5EF4-FFF2-40B4-BE49-F238E27FC236}">
              <a16:creationId xmlns:a16="http://schemas.microsoft.com/office/drawing/2014/main" id="{00000000-0008-0000-0F00-000024030000}"/>
            </a:ext>
          </a:extLst>
        </xdr:cNvPr>
        <xdr:cNvSpPr/>
      </xdr:nvSpPr>
      <xdr:spPr>
        <a:xfrm>
          <a:off x="15430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69669</xdr:rowOff>
    </xdr:from>
    <xdr:to>
      <xdr:col>85</xdr:col>
      <xdr:colOff>127000</xdr:colOff>
      <xdr:row>108</xdr:row>
      <xdr:rowOff>134982</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5481300" y="18243369"/>
          <a:ext cx="838200" cy="40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18869</xdr:rowOff>
    </xdr:from>
    <xdr:to>
      <xdr:col>76</xdr:col>
      <xdr:colOff>165100</xdr:colOff>
      <xdr:row>106</xdr:row>
      <xdr:rowOff>120469</xdr:rowOff>
    </xdr:to>
    <xdr:sp macro="" textlink="">
      <xdr:nvSpPr>
        <xdr:cNvPr id="806" name="楕円 805">
          <a:extLst>
            <a:ext uri="{FF2B5EF4-FFF2-40B4-BE49-F238E27FC236}">
              <a16:creationId xmlns:a16="http://schemas.microsoft.com/office/drawing/2014/main" id="{00000000-0008-0000-0F00-000026030000}"/>
            </a:ext>
          </a:extLst>
        </xdr:cNvPr>
        <xdr:cNvSpPr/>
      </xdr:nvSpPr>
      <xdr:spPr>
        <a:xfrm>
          <a:off x="14541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69669</xdr:rowOff>
    </xdr:from>
    <xdr:to>
      <xdr:col>81</xdr:col>
      <xdr:colOff>50800</xdr:colOff>
      <xdr:row>106</xdr:row>
      <xdr:rowOff>69669</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4592300" y="18243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74386</xdr:rowOff>
    </xdr:from>
    <xdr:to>
      <xdr:col>72</xdr:col>
      <xdr:colOff>38100</xdr:colOff>
      <xdr:row>107</xdr:row>
      <xdr:rowOff>4536</xdr:rowOff>
    </xdr:to>
    <xdr:sp macro="" textlink="">
      <xdr:nvSpPr>
        <xdr:cNvPr id="808" name="楕円 807">
          <a:extLst>
            <a:ext uri="{FF2B5EF4-FFF2-40B4-BE49-F238E27FC236}">
              <a16:creationId xmlns:a16="http://schemas.microsoft.com/office/drawing/2014/main" id="{00000000-0008-0000-0F00-000028030000}"/>
            </a:ext>
          </a:extLst>
        </xdr:cNvPr>
        <xdr:cNvSpPr/>
      </xdr:nvSpPr>
      <xdr:spPr>
        <a:xfrm>
          <a:off x="13652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69669</xdr:rowOff>
    </xdr:from>
    <xdr:to>
      <xdr:col>76</xdr:col>
      <xdr:colOff>114300</xdr:colOff>
      <xdr:row>106</xdr:row>
      <xdr:rowOff>125186</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flipV="1">
          <a:off x="13703300" y="1824336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810" name="n_1aveValue【庁舎】&#10;有形固定資産減価償却率">
          <a:extLst>
            <a:ext uri="{FF2B5EF4-FFF2-40B4-BE49-F238E27FC236}">
              <a16:creationId xmlns:a16="http://schemas.microsoft.com/office/drawing/2014/main" id="{00000000-0008-0000-0F00-00002A030000}"/>
            </a:ext>
          </a:extLst>
        </xdr:cNvPr>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811" name="n_2aveValue【庁舎】&#10;有形固定資産減価償却率">
          <a:extLst>
            <a:ext uri="{FF2B5EF4-FFF2-40B4-BE49-F238E27FC236}">
              <a16:creationId xmlns:a16="http://schemas.microsoft.com/office/drawing/2014/main" id="{00000000-0008-0000-0F00-00002B030000}"/>
            </a:ext>
          </a:extLst>
        </xdr:cNvPr>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812" name="n_3aveValue【庁舎】&#10;有形固定資産減価償却率">
          <a:extLst>
            <a:ext uri="{FF2B5EF4-FFF2-40B4-BE49-F238E27FC236}">
              <a16:creationId xmlns:a16="http://schemas.microsoft.com/office/drawing/2014/main" id="{00000000-0008-0000-0F00-00002C030000}"/>
            </a:ext>
          </a:extLst>
        </xdr:cNvPr>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111596</xdr:rowOff>
    </xdr:from>
    <xdr:ext cx="405111" cy="259045"/>
    <xdr:sp macro="" textlink="">
      <xdr:nvSpPr>
        <xdr:cNvPr id="813" name="n_1mainValue【庁舎】&#10;有形固定資産減価償却率">
          <a:extLst>
            <a:ext uri="{FF2B5EF4-FFF2-40B4-BE49-F238E27FC236}">
              <a16:creationId xmlns:a16="http://schemas.microsoft.com/office/drawing/2014/main" id="{00000000-0008-0000-0F00-00002D030000}"/>
            </a:ext>
          </a:extLst>
        </xdr:cNvPr>
        <xdr:cNvSpPr txBox="1"/>
      </xdr:nvSpPr>
      <xdr:spPr>
        <a:xfrm>
          <a:off x="152660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111596</xdr:rowOff>
    </xdr:from>
    <xdr:ext cx="405111" cy="259045"/>
    <xdr:sp macro="" textlink="">
      <xdr:nvSpPr>
        <xdr:cNvPr id="814" name="n_2mainValue【庁舎】&#10;有形固定資産減価償却率">
          <a:extLst>
            <a:ext uri="{FF2B5EF4-FFF2-40B4-BE49-F238E27FC236}">
              <a16:creationId xmlns:a16="http://schemas.microsoft.com/office/drawing/2014/main" id="{00000000-0008-0000-0F00-00002E030000}"/>
            </a:ext>
          </a:extLst>
        </xdr:cNvPr>
        <xdr:cNvSpPr txBox="1"/>
      </xdr:nvSpPr>
      <xdr:spPr>
        <a:xfrm>
          <a:off x="14389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167113</xdr:rowOff>
    </xdr:from>
    <xdr:ext cx="405111" cy="259045"/>
    <xdr:sp macro="" textlink="">
      <xdr:nvSpPr>
        <xdr:cNvPr id="815" name="n_3mainValue【庁舎】&#10;有形固定資産減価償却率">
          <a:extLst>
            <a:ext uri="{FF2B5EF4-FFF2-40B4-BE49-F238E27FC236}">
              <a16:creationId xmlns:a16="http://schemas.microsoft.com/office/drawing/2014/main" id="{00000000-0008-0000-0F00-00002F030000}"/>
            </a:ext>
          </a:extLst>
        </xdr:cNvPr>
        <xdr:cNvSpPr txBox="1"/>
      </xdr:nvSpPr>
      <xdr:spPr>
        <a:xfrm>
          <a:off x="13500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6" name="正方形/長方形 815">
          <a:extLst>
            <a:ext uri="{FF2B5EF4-FFF2-40B4-BE49-F238E27FC236}">
              <a16:creationId xmlns:a16="http://schemas.microsoft.com/office/drawing/2014/main" id="{00000000-0008-0000-0F00-00003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7" name="正方形/長方形 816">
          <a:extLst>
            <a:ext uri="{FF2B5EF4-FFF2-40B4-BE49-F238E27FC236}">
              <a16:creationId xmlns:a16="http://schemas.microsoft.com/office/drawing/2014/main" id="{00000000-0008-0000-0F00-00003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8" name="正方形/長方形 817">
          <a:extLst>
            <a:ext uri="{FF2B5EF4-FFF2-40B4-BE49-F238E27FC236}">
              <a16:creationId xmlns:a16="http://schemas.microsoft.com/office/drawing/2014/main" id="{00000000-0008-0000-0F00-00003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9" name="正方形/長方形 818">
          <a:extLst>
            <a:ext uri="{FF2B5EF4-FFF2-40B4-BE49-F238E27FC236}">
              <a16:creationId xmlns:a16="http://schemas.microsoft.com/office/drawing/2014/main" id="{00000000-0008-0000-0F00-00003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1" name="正方形/長方形 820">
          <a:extLst>
            <a:ext uri="{FF2B5EF4-FFF2-40B4-BE49-F238E27FC236}">
              <a16:creationId xmlns:a16="http://schemas.microsoft.com/office/drawing/2014/main" id="{00000000-0008-0000-0F00-00003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a:extLst>
            <a:ext uri="{FF2B5EF4-FFF2-40B4-BE49-F238E27FC236}">
              <a16:creationId xmlns:a16="http://schemas.microsoft.com/office/drawing/2014/main" id="{00000000-0008-0000-0F00-00004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42" name="【庁舎】&#10;一人当たり面積最小値テキスト">
          <a:extLst>
            <a:ext uri="{FF2B5EF4-FFF2-40B4-BE49-F238E27FC236}">
              <a16:creationId xmlns:a16="http://schemas.microsoft.com/office/drawing/2014/main" id="{00000000-0008-0000-0F00-00004A03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44" name="【庁舎】&#10;一人当たり面積最大値テキスト">
          <a:extLst>
            <a:ext uri="{FF2B5EF4-FFF2-40B4-BE49-F238E27FC236}">
              <a16:creationId xmlns:a16="http://schemas.microsoft.com/office/drawing/2014/main" id="{00000000-0008-0000-0F00-00004C03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46" name="【庁舎】&#10;一人当たり面積平均値テキスト">
          <a:extLst>
            <a:ext uri="{FF2B5EF4-FFF2-40B4-BE49-F238E27FC236}">
              <a16:creationId xmlns:a16="http://schemas.microsoft.com/office/drawing/2014/main" id="{00000000-0008-0000-0F00-00004E030000}"/>
            </a:ext>
          </a:extLst>
        </xdr:cNvPr>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47" name="フローチャート: 判断 846">
          <a:extLst>
            <a:ext uri="{FF2B5EF4-FFF2-40B4-BE49-F238E27FC236}">
              <a16:creationId xmlns:a16="http://schemas.microsoft.com/office/drawing/2014/main" id="{00000000-0008-0000-0F00-00004F030000}"/>
            </a:ext>
          </a:extLst>
        </xdr:cNvPr>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48" name="フローチャート: 判断 847">
          <a:extLst>
            <a:ext uri="{FF2B5EF4-FFF2-40B4-BE49-F238E27FC236}">
              <a16:creationId xmlns:a16="http://schemas.microsoft.com/office/drawing/2014/main" id="{00000000-0008-0000-0F00-000050030000}"/>
            </a:ext>
          </a:extLst>
        </xdr:cNvPr>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49" name="フローチャート: 判断 848">
          <a:extLst>
            <a:ext uri="{FF2B5EF4-FFF2-40B4-BE49-F238E27FC236}">
              <a16:creationId xmlns:a16="http://schemas.microsoft.com/office/drawing/2014/main" id="{00000000-0008-0000-0F00-000051030000}"/>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50" name="フローチャート: 判断 849">
          <a:extLst>
            <a:ext uri="{FF2B5EF4-FFF2-40B4-BE49-F238E27FC236}">
              <a16:creationId xmlns:a16="http://schemas.microsoft.com/office/drawing/2014/main" id="{00000000-0008-0000-0F00-00005203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164193</xdr:rowOff>
    </xdr:from>
    <xdr:to>
      <xdr:col>116</xdr:col>
      <xdr:colOff>114300</xdr:colOff>
      <xdr:row>106</xdr:row>
      <xdr:rowOff>94343</xdr:rowOff>
    </xdr:to>
    <xdr:sp macro="" textlink="">
      <xdr:nvSpPr>
        <xdr:cNvPr id="856" name="楕円 855">
          <a:extLst>
            <a:ext uri="{FF2B5EF4-FFF2-40B4-BE49-F238E27FC236}">
              <a16:creationId xmlns:a16="http://schemas.microsoft.com/office/drawing/2014/main" id="{00000000-0008-0000-0F00-000058030000}"/>
            </a:ext>
          </a:extLst>
        </xdr:cNvPr>
        <xdr:cNvSpPr/>
      </xdr:nvSpPr>
      <xdr:spPr>
        <a:xfrm>
          <a:off x="22110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142620</xdr:rowOff>
    </xdr:from>
    <xdr:ext cx="469744" cy="259045"/>
    <xdr:sp macro="" textlink="">
      <xdr:nvSpPr>
        <xdr:cNvPr id="857" name="【庁舎】&#10;一人当たり面積該当値テキスト">
          <a:extLst>
            <a:ext uri="{FF2B5EF4-FFF2-40B4-BE49-F238E27FC236}">
              <a16:creationId xmlns:a16="http://schemas.microsoft.com/office/drawing/2014/main" id="{00000000-0008-0000-0F00-000059030000}"/>
            </a:ext>
          </a:extLst>
        </xdr:cNvPr>
        <xdr:cNvSpPr txBox="1"/>
      </xdr:nvSpPr>
      <xdr:spPr>
        <a:xfrm>
          <a:off x="22199600"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71120</xdr:rowOff>
    </xdr:from>
    <xdr:to>
      <xdr:col>112</xdr:col>
      <xdr:colOff>38100</xdr:colOff>
      <xdr:row>109</xdr:row>
      <xdr:rowOff>1270</xdr:rowOff>
    </xdr:to>
    <xdr:sp macro="" textlink="">
      <xdr:nvSpPr>
        <xdr:cNvPr id="858" name="楕円 857">
          <a:extLst>
            <a:ext uri="{FF2B5EF4-FFF2-40B4-BE49-F238E27FC236}">
              <a16:creationId xmlns:a16="http://schemas.microsoft.com/office/drawing/2014/main" id="{00000000-0008-0000-0F00-00005A030000}"/>
            </a:ext>
          </a:extLst>
        </xdr:cNvPr>
        <xdr:cNvSpPr/>
      </xdr:nvSpPr>
      <xdr:spPr>
        <a:xfrm>
          <a:off x="21272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43543</xdr:rowOff>
    </xdr:from>
    <xdr:to>
      <xdr:col>116</xdr:col>
      <xdr:colOff>63500</xdr:colOff>
      <xdr:row>108</xdr:row>
      <xdr:rowOff>121920</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flipV="1">
          <a:off x="21323300" y="18217243"/>
          <a:ext cx="838200" cy="4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71120</xdr:rowOff>
    </xdr:from>
    <xdr:to>
      <xdr:col>107</xdr:col>
      <xdr:colOff>101600</xdr:colOff>
      <xdr:row>109</xdr:row>
      <xdr:rowOff>1270</xdr:rowOff>
    </xdr:to>
    <xdr:sp macro="" textlink="">
      <xdr:nvSpPr>
        <xdr:cNvPr id="860" name="楕円 859">
          <a:extLst>
            <a:ext uri="{FF2B5EF4-FFF2-40B4-BE49-F238E27FC236}">
              <a16:creationId xmlns:a16="http://schemas.microsoft.com/office/drawing/2014/main" id="{00000000-0008-0000-0F00-00005C030000}"/>
            </a:ext>
          </a:extLst>
        </xdr:cNvPr>
        <xdr:cNvSpPr/>
      </xdr:nvSpPr>
      <xdr:spPr>
        <a:xfrm>
          <a:off x="20383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121920</xdr:rowOff>
    </xdr:from>
    <xdr:to>
      <xdr:col>111</xdr:col>
      <xdr:colOff>177800</xdr:colOff>
      <xdr:row>108</xdr:row>
      <xdr:rowOff>121920</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20434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71120</xdr:rowOff>
    </xdr:from>
    <xdr:to>
      <xdr:col>102</xdr:col>
      <xdr:colOff>165100</xdr:colOff>
      <xdr:row>109</xdr:row>
      <xdr:rowOff>1270</xdr:rowOff>
    </xdr:to>
    <xdr:sp macro="" textlink="">
      <xdr:nvSpPr>
        <xdr:cNvPr id="862" name="楕円 861">
          <a:extLst>
            <a:ext uri="{FF2B5EF4-FFF2-40B4-BE49-F238E27FC236}">
              <a16:creationId xmlns:a16="http://schemas.microsoft.com/office/drawing/2014/main" id="{00000000-0008-0000-0F00-00005E030000}"/>
            </a:ext>
          </a:extLst>
        </xdr:cNvPr>
        <xdr:cNvSpPr/>
      </xdr:nvSpPr>
      <xdr:spPr>
        <a:xfrm>
          <a:off x="19494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121920</xdr:rowOff>
    </xdr:from>
    <xdr:to>
      <xdr:col>107</xdr:col>
      <xdr:colOff>50800</xdr:colOff>
      <xdr:row>108</xdr:row>
      <xdr:rowOff>121920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9545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64" name="n_1aveValue【庁舎】&#10;一人当たり面積">
          <a:extLst>
            <a:ext uri="{FF2B5EF4-FFF2-40B4-BE49-F238E27FC236}">
              <a16:creationId xmlns:a16="http://schemas.microsoft.com/office/drawing/2014/main" id="{00000000-0008-0000-0F00-000060030000}"/>
            </a:ext>
          </a:extLst>
        </xdr:cNvPr>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65" name="n_2aveValue【庁舎】&#10;一人当たり面積">
          <a:extLst>
            <a:ext uri="{FF2B5EF4-FFF2-40B4-BE49-F238E27FC236}">
              <a16:creationId xmlns:a16="http://schemas.microsoft.com/office/drawing/2014/main" id="{00000000-0008-0000-0F00-000061030000}"/>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66" name="n_3aveValue【庁舎】&#10;一人当たり面積">
          <a:extLst>
            <a:ext uri="{FF2B5EF4-FFF2-40B4-BE49-F238E27FC236}">
              <a16:creationId xmlns:a16="http://schemas.microsoft.com/office/drawing/2014/main" id="{00000000-0008-0000-0F00-000062030000}"/>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163847</xdr:rowOff>
    </xdr:from>
    <xdr:ext cx="469744" cy="259045"/>
    <xdr:sp macro="" textlink="">
      <xdr:nvSpPr>
        <xdr:cNvPr id="867" name="n_1mainValue【庁舎】&#10;一人当たり面積">
          <a:extLst>
            <a:ext uri="{FF2B5EF4-FFF2-40B4-BE49-F238E27FC236}">
              <a16:creationId xmlns:a16="http://schemas.microsoft.com/office/drawing/2014/main" id="{00000000-0008-0000-0F00-000063030000}"/>
            </a:ext>
          </a:extLst>
        </xdr:cNvPr>
        <xdr:cNvSpPr txBox="1"/>
      </xdr:nvSpPr>
      <xdr:spPr>
        <a:xfrm>
          <a:off x="210757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163847</xdr:rowOff>
    </xdr:from>
    <xdr:ext cx="469744" cy="259045"/>
    <xdr:sp macro="" textlink="">
      <xdr:nvSpPr>
        <xdr:cNvPr id="868" name="n_2mainValue【庁舎】&#10;一人当たり面積">
          <a:extLst>
            <a:ext uri="{FF2B5EF4-FFF2-40B4-BE49-F238E27FC236}">
              <a16:creationId xmlns:a16="http://schemas.microsoft.com/office/drawing/2014/main" id="{00000000-0008-0000-0F00-000064030000}"/>
            </a:ext>
          </a:extLst>
        </xdr:cNvPr>
        <xdr:cNvSpPr txBox="1"/>
      </xdr:nvSpPr>
      <xdr:spPr>
        <a:xfrm>
          <a:off x="20199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163847</xdr:rowOff>
    </xdr:from>
    <xdr:ext cx="469744" cy="259045"/>
    <xdr:sp macro="" textlink="">
      <xdr:nvSpPr>
        <xdr:cNvPr id="869" name="n_3mainValue【庁舎】&#10;一人当たり面積">
          <a:extLst>
            <a:ext uri="{FF2B5EF4-FFF2-40B4-BE49-F238E27FC236}">
              <a16:creationId xmlns:a16="http://schemas.microsoft.com/office/drawing/2014/main" id="{00000000-0008-0000-0F00-000065030000}"/>
            </a:ext>
          </a:extLst>
        </xdr:cNvPr>
        <xdr:cNvSpPr txBox="1"/>
      </xdr:nvSpPr>
      <xdr:spPr>
        <a:xfrm>
          <a:off x="19310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a:extLst>
            <a:ext uri="{FF2B5EF4-FFF2-40B4-BE49-F238E27FC236}">
              <a16:creationId xmlns:a16="http://schemas.microsoft.com/office/drawing/2014/main" id="{00000000-0008-0000-0F00-00006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a:extLst>
            <a:ext uri="{FF2B5EF4-FFF2-40B4-BE49-F238E27FC236}">
              <a16:creationId xmlns:a16="http://schemas.microsoft.com/office/drawing/2014/main" id="{00000000-0008-0000-0F00-00006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類似団体と比較して有形固定資産減価償却率が特に高くなっているのは一般廃棄物処理施設であり、特に低くなっているのは庁舎である。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保健センター・保健所については、大規模改修を実施したことから、今後は減価償却率の減少が見込まれる。庁舎については、平成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年度に建設工事を実施したことにより、類似団体平均を大きく下回っている。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今後については、当市にて策定している計画を基に計画的な修繕を行い、減価償却率の減少に向けて取り組む。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75,408
74,700
25.35
22,967,177
22,481,276
427,668
13,887,081
25,102,618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分母である基準財政需要額は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社会福祉費及び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高齢者福祉費の増（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126,444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％の伸び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、分子である基準財政収入額は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市町村民税及び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145,141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％程度伸びており、財政力指数としては、前年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とほぼ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同様で推移している。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業務効率の向上に努め、さらなる経費抑制を図るとともに、市税などの収納対策強化により、財政基盤の強化に努めていく。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86783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246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66675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66675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86783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歳出において土地区画整理事業貸付金元金収入の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459,870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千円の皆減により、充当金額が減ったため歳出の一般財源が増となった。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この結果、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業務効率の向上に努め、さらなる経費抑制を図るとともに、市税などの収納対策強化により、財政基盤の強化に努めていく。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126492</xdr:rowOff>
    </xdr:from>
    <xdr:to>
      <xdr:col>23</xdr:col>
      <xdr:colOff>133350</xdr:colOff>
      <xdr:row>63</xdr:row>
      <xdr:rowOff>51562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5639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126492</xdr:rowOff>
    </xdr:from>
    <xdr:to>
      <xdr:col>19</xdr:col>
      <xdr:colOff>133350</xdr:colOff>
      <xdr:row>63</xdr:row>
      <xdr:rowOff>8128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563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8128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2261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78232</xdr:rowOff>
    </xdr:from>
    <xdr:to>
      <xdr:col>11</xdr:col>
      <xdr:colOff>31750</xdr:colOff>
      <xdr:row>62</xdr:row>
      <xdr:rowOff>92710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081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144289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75692</xdr:rowOff>
    </xdr:from>
    <xdr:to>
      <xdr:col>19</xdr:col>
      <xdr:colOff>184150</xdr:colOff>
      <xdr:row>63</xdr:row>
      <xdr:rowOff>5842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162069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9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128778</xdr:rowOff>
    </xdr:from>
    <xdr:to>
      <xdr:col>15</xdr:col>
      <xdr:colOff>133350</xdr:colOff>
      <xdr:row>63</xdr:row>
      <xdr:rowOff>58928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43705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113809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人事院勧告を参考に実施した給与改定により人件費が増加しているが、類似団体平均を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17,954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今後も民間委託の推進や給与制度の適正化等により、人件費の抑制に努める。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163666</xdr:rowOff>
    </xdr:from>
    <xdr:to>
      <xdr:col>23</xdr:col>
      <xdr:colOff>133350</xdr:colOff>
      <xdr:row>83</xdr:row>
      <xdr:rowOff>6533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222566"/>
          <a:ext cx="838200" cy="1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3195</xdr:rowOff>
    </xdr:from>
    <xdr:to>
      <xdr:col>19</xdr:col>
      <xdr:colOff>133350</xdr:colOff>
      <xdr:row>83</xdr:row>
      <xdr:rowOff>6533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33545"/>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3195</xdr:rowOff>
    </xdr:from>
    <xdr:to>
      <xdr:col>15</xdr:col>
      <xdr:colOff>82550</xdr:colOff>
      <xdr:row>83</xdr:row>
      <xdr:rowOff>26547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233545"/>
          <a:ext cx="889000" cy="2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135434</xdr:rowOff>
    </xdr:from>
    <xdr:to>
      <xdr:col>11</xdr:col>
      <xdr:colOff>31750</xdr:colOff>
      <xdr:row>83</xdr:row>
      <xdr:rowOff>26547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94334"/>
          <a:ext cx="889000" cy="6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112866</xdr:rowOff>
    </xdr:from>
    <xdr:to>
      <xdr:col>23</xdr:col>
      <xdr:colOff>184150</xdr:colOff>
      <xdr:row>83</xdr:row>
      <xdr:rowOff>43016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7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129393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1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127183</xdr:rowOff>
    </xdr:from>
    <xdr:to>
      <xdr:col>19</xdr:col>
      <xdr:colOff>184150</xdr:colOff>
      <xdr:row>83</xdr:row>
      <xdr:rowOff>57333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8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67510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54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123845</xdr:rowOff>
    </xdr:from>
    <xdr:to>
      <xdr:col>15</xdr:col>
      <xdr:colOff>133350</xdr:colOff>
      <xdr:row>83</xdr:row>
      <xdr:rowOff>53995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64172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147197</xdr:rowOff>
    </xdr:from>
    <xdr:to>
      <xdr:col>11</xdr:col>
      <xdr:colOff>82550</xdr:colOff>
      <xdr:row>83</xdr:row>
      <xdr:rowOff>77347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0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87524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7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84634</xdr:rowOff>
    </xdr:from>
    <xdr:to>
      <xdr:col>7</xdr:col>
      <xdr:colOff>31750</xdr:colOff>
      <xdr:row>83</xdr:row>
      <xdr:rowOff>14784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24961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1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基準となる国家公務員の給与水準及び類似団体平均を上回っている。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年度に給与の特例減額措置、平成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年度に給与制度の総合的見直しに伴い、給料表の水準を平均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％の引き下げを行っている。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今後も国家公務員の給与の動向に留意しながら適正化に努める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87086</xdr:rowOff>
    </xdr:from>
    <xdr:to>
      <xdr:col>81</xdr:col>
      <xdr:colOff>44450</xdr:colOff>
      <xdr:row>90</xdr:row>
      <xdr:rowOff>19050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34613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90</xdr:row>
      <xdr:rowOff>19050</xdr:rowOff>
    </xdr:from>
    <xdr:to>
      <xdr:col>77</xdr:col>
      <xdr:colOff>44450</xdr:colOff>
      <xdr:row>90</xdr:row>
      <xdr:rowOff>87993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4495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90</xdr:row>
      <xdr:rowOff>70757</xdr:rowOff>
    </xdr:from>
    <xdr:to>
      <xdr:col>72</xdr:col>
      <xdr:colOff>203200</xdr:colOff>
      <xdr:row>90</xdr:row>
      <xdr:rowOff>87993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5012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104321</xdr:rowOff>
    </xdr:from>
    <xdr:to>
      <xdr:col>68</xdr:col>
      <xdr:colOff>152400</xdr:colOff>
      <xdr:row>90</xdr:row>
      <xdr:rowOff>70757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3633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36286</xdr:rowOff>
    </xdr:from>
    <xdr:to>
      <xdr:col>81</xdr:col>
      <xdr:colOff>95250</xdr:colOff>
      <xdr:row>89</xdr:row>
      <xdr:rowOff>137886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8363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26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139700</xdr:rowOff>
    </xdr:from>
    <xdr:to>
      <xdr:col>77</xdr:col>
      <xdr:colOff>95250</xdr:colOff>
      <xdr:row>90</xdr:row>
      <xdr:rowOff>69850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54627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90</xdr:row>
      <xdr:rowOff>37193</xdr:rowOff>
    </xdr:from>
    <xdr:to>
      <xdr:col>73</xdr:col>
      <xdr:colOff>44450</xdr:colOff>
      <xdr:row>90</xdr:row>
      <xdr:rowOff>138793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4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123570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55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19957</xdr:rowOff>
    </xdr:from>
    <xdr:to>
      <xdr:col>68</xdr:col>
      <xdr:colOff>203200</xdr:colOff>
      <xdr:row>90</xdr:row>
      <xdr:rowOff>121557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106334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53521</xdr:rowOff>
    </xdr:from>
    <xdr:to>
      <xdr:col>64</xdr:col>
      <xdr:colOff>152400</xdr:colOff>
      <xdr:row>89</xdr:row>
      <xdr:rowOff>155121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139898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指定管理による委託の拡大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今後も定員管理計画に基づき適切な採用を行うとともに、事務事業の見直しと職員の再分配等により効率化を図る。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19368</xdr:rowOff>
    </xdr:from>
    <xdr:to>
      <xdr:col>81</xdr:col>
      <xdr:colOff>44450</xdr:colOff>
      <xdr:row>60</xdr:row>
      <xdr:rowOff>37465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0636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13335</xdr:rowOff>
    </xdr:from>
    <xdr:to>
      <xdr:col>77</xdr:col>
      <xdr:colOff>44450</xdr:colOff>
      <xdr:row>60</xdr:row>
      <xdr:rowOff>19368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003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7303</xdr:rowOff>
    </xdr:from>
    <xdr:to>
      <xdr:col>72</xdr:col>
      <xdr:colOff>203200</xdr:colOff>
      <xdr:row>60</xdr:row>
      <xdr:rowOff>13335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943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7303</xdr:rowOff>
    </xdr:from>
    <xdr:to>
      <xdr:col>68</xdr:col>
      <xdr:colOff>152400</xdr:colOff>
      <xdr:row>60</xdr:row>
      <xdr:rowOff>11324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9430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158115</xdr:rowOff>
    </xdr:from>
    <xdr:to>
      <xdr:col>81</xdr:col>
      <xdr:colOff>95250</xdr:colOff>
      <xdr:row>60</xdr:row>
      <xdr:rowOff>88265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3192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1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140018</xdr:rowOff>
    </xdr:from>
    <xdr:to>
      <xdr:col>77</xdr:col>
      <xdr:colOff>95250</xdr:colOff>
      <xdr:row>60</xdr:row>
      <xdr:rowOff>70168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80345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2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133985</xdr:rowOff>
    </xdr:from>
    <xdr:to>
      <xdr:col>73</xdr:col>
      <xdr:colOff>44450</xdr:colOff>
      <xdr:row>60</xdr:row>
      <xdr:rowOff>64135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74312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127953</xdr:rowOff>
    </xdr:from>
    <xdr:to>
      <xdr:col>68</xdr:col>
      <xdr:colOff>203200</xdr:colOff>
      <xdr:row>60</xdr:row>
      <xdr:rowOff>58103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68280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131974</xdr:rowOff>
    </xdr:from>
    <xdr:to>
      <xdr:col>64</xdr:col>
      <xdr:colOff>152400</xdr:colOff>
      <xdr:row>60</xdr:row>
      <xdr:rowOff>62124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72301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1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元利償還金は、国の予算等貸付金償還額の減により減少している。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元利償還金に充当される特定財源についても、土地区画整理事業貸付金元金収入の減により減少しているが、交付税に参入される公債費については、新庁舎建設事業に伴う公共施設等適正管理事業債の増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実質公債費比率については、前年度同水準となっており、平均と比較しても低水準を維持している。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93218</xdr:rowOff>
    </xdr:from>
    <xdr:to>
      <xdr:col>81</xdr:col>
      <xdr:colOff>44450</xdr:colOff>
      <xdr:row>40</xdr:row>
      <xdr:rowOff>93218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9512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93218</xdr:rowOff>
    </xdr:from>
    <xdr:to>
      <xdr:col>77</xdr:col>
      <xdr:colOff>44450</xdr:colOff>
      <xdr:row>40</xdr:row>
      <xdr:rowOff>98044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9512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98044</xdr:rowOff>
    </xdr:from>
    <xdr:to>
      <xdr:col>72</xdr:col>
      <xdr:colOff>203200</xdr:colOff>
      <xdr:row>40</xdr:row>
      <xdr:rowOff>122174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9560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117348</xdr:rowOff>
    </xdr:from>
    <xdr:to>
      <xdr:col>68</xdr:col>
      <xdr:colOff>152400</xdr:colOff>
      <xdr:row>40</xdr:row>
      <xdr:rowOff>122174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9753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42418</xdr:rowOff>
    </xdr:from>
    <xdr:to>
      <xdr:col>81</xdr:col>
      <xdr:colOff>95250</xdr:colOff>
      <xdr:row>40</xdr:row>
      <xdr:rowOff>144018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58945</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42418</xdr:rowOff>
    </xdr:from>
    <xdr:to>
      <xdr:col>77</xdr:col>
      <xdr:colOff>95250</xdr:colOff>
      <xdr:row>40</xdr:row>
      <xdr:rowOff>144018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154195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6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47244</xdr:rowOff>
    </xdr:from>
    <xdr:to>
      <xdr:col>73</xdr:col>
      <xdr:colOff>44450</xdr:colOff>
      <xdr:row>40</xdr:row>
      <xdr:rowOff>148844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71374</xdr:rowOff>
    </xdr:from>
    <xdr:to>
      <xdr:col>68</xdr:col>
      <xdr:colOff>203200</xdr:colOff>
      <xdr:row>41</xdr:row>
      <xdr:rowOff>1524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11701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66548</xdr:rowOff>
    </xdr:from>
    <xdr:to>
      <xdr:col>64</xdr:col>
      <xdr:colOff>152400</xdr:colOff>
      <xdr:row>40</xdr:row>
      <xdr:rowOff>168148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6875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保健センターの大規模改修及び、小中学校の老朽化対策工事による地方債借り入れにより、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引き続き実施事業の精査をし、新規借入額が償還額より少なくなるように努め、抑制を図る。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118110</xdr:rowOff>
    </xdr:from>
    <xdr:to>
      <xdr:col>81</xdr:col>
      <xdr:colOff>44450</xdr:colOff>
      <xdr:row>16</xdr:row>
      <xdr:rowOff>158648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2861310"/>
          <a:ext cx="8382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111963</xdr:rowOff>
    </xdr:from>
    <xdr:to>
      <xdr:col>77</xdr:col>
      <xdr:colOff>44450</xdr:colOff>
      <xdr:row>16</xdr:row>
      <xdr:rowOff>118110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2683713"/>
          <a:ext cx="889000" cy="1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111963</xdr:rowOff>
    </xdr:from>
    <xdr:to>
      <xdr:col>72</xdr:col>
      <xdr:colOff>203200</xdr:colOff>
      <xdr:row>15</xdr:row>
      <xdr:rowOff>114859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68371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84193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72390</xdr:rowOff>
    </xdr:from>
    <xdr:to>
      <xdr:col>68</xdr:col>
      <xdr:colOff>152400</xdr:colOff>
      <xdr:row>15</xdr:row>
      <xdr:rowOff>114859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512800" y="2644140"/>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67784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107848</xdr:rowOff>
    </xdr:from>
    <xdr:to>
      <xdr:col>81</xdr:col>
      <xdr:colOff>95250</xdr:colOff>
      <xdr:row>17</xdr:row>
      <xdr:rowOff>37998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8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79925</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67310</xdr:rowOff>
    </xdr:from>
    <xdr:to>
      <xdr:col>77</xdr:col>
      <xdr:colOff>95250</xdr:colOff>
      <xdr:row>16</xdr:row>
      <xdr:rowOff>168910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153687</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89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61163</xdr:rowOff>
    </xdr:from>
    <xdr:to>
      <xdr:col>73</xdr:col>
      <xdr:colOff>44450</xdr:colOff>
      <xdr:row>15</xdr:row>
      <xdr:rowOff>162763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6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1490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40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64059</xdr:rowOff>
    </xdr:from>
    <xdr:to>
      <xdr:col>68</xdr:col>
      <xdr:colOff>203200</xdr:colOff>
      <xdr:row>15</xdr:row>
      <xdr:rowOff>165659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6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4386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40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21590</xdr:rowOff>
    </xdr:from>
    <xdr:to>
      <xdr:col>64</xdr:col>
      <xdr:colOff>152400</xdr:colOff>
      <xdr:row>15</xdr:row>
      <xdr:rowOff>123190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133367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75,408
74,700
25.35
22,967,177
22,481,276
427,668
13,887,081
25,102,618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人事院勧告を参考に実施した給与改定により、人件費は増加しているが、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比率は横ばいで、類似団体平均とほぼ同等。</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今後も、適正な給与制度の運営、人員管理を行い、人件費の抑制に努めていく。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1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76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については、仮設庁舎の借上料の減に伴い減少。また、歳入の経常一般財源等が増加したため、１％減少した。減少はしたものの、類似団体平均値よりは、以前高い水準となっていることから、前項の人口一人あたりの人件費・物件費等決算額とあわせて注意を払っ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124714</xdr:rowOff>
    </xdr:from>
    <xdr:to>
      <xdr:col>82</xdr:col>
      <xdr:colOff>107950</xdr:colOff>
      <xdr:row>18</xdr:row>
      <xdr:rowOff>44704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03936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44704</xdr:rowOff>
    </xdr:from>
    <xdr:to>
      <xdr:col>78</xdr:col>
      <xdr:colOff>69850</xdr:colOff>
      <xdr:row>18</xdr:row>
      <xdr:rowOff>81280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308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44704</xdr:rowOff>
    </xdr:from>
    <xdr:to>
      <xdr:col>73</xdr:col>
      <xdr:colOff>180975</xdr:colOff>
      <xdr:row>18</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308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44704</xdr:rowOff>
    </xdr:from>
    <xdr:to>
      <xdr:col>69</xdr:col>
      <xdr:colOff>92075</xdr:colOff>
      <xdr:row>18</xdr:row>
      <xdr:rowOff>90424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130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73914</xdr:rowOff>
    </xdr:from>
    <xdr:to>
      <xdr:col>82</xdr:col>
      <xdr:colOff>158750</xdr:colOff>
      <xdr:row>18</xdr:row>
      <xdr:rowOff>4064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45991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165354</xdr:rowOff>
    </xdr:from>
    <xdr:to>
      <xdr:col>78</xdr:col>
      <xdr:colOff>120650</xdr:colOff>
      <xdr:row>18</xdr:row>
      <xdr:rowOff>95504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80281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30480</xdr:rowOff>
    </xdr:from>
    <xdr:to>
      <xdr:col>74</xdr:col>
      <xdr:colOff>31750</xdr:colOff>
      <xdr:row>18</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116857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165354</xdr:rowOff>
    </xdr:from>
    <xdr:to>
      <xdr:col>69</xdr:col>
      <xdr:colOff>142875</xdr:colOff>
      <xdr:row>18</xdr:row>
      <xdr:rowOff>95504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80281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39624</xdr:rowOff>
    </xdr:from>
    <xdr:to>
      <xdr:col>65</xdr:col>
      <xdr:colOff>53975</xdr:colOff>
      <xdr:row>18</xdr:row>
      <xdr:rowOff>141224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126001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類似団体平均が微減となる中で、前年度よりも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％の増となり増加傾向が続いている。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増加要因は、児童入所支援事業や障害者介護訓練等給付事業の増による。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今後も子育て支援や高齢者人口の増加に伴う需要増などにより、増加が見込まれるが、予防対策事業へ力を入れ、医療費の抑制を図るなど扶助費の抑制を目指す。</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102507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880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15422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4535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57</xdr:row>
      <xdr:rowOff>4535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683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136072</xdr:rowOff>
    </xdr:from>
    <xdr:to>
      <xdr:col>20</xdr:col>
      <xdr:colOff>38100</xdr:colOff>
      <xdr:row>57</xdr:row>
      <xdr:rowOff>66222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50999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102705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他会計への繰出金が主なものである。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要因は、高齢者人口の増加による医療費等の増加にともない、介護保険特別会計や、後期高齢者医療特別会計への繰出金が増加していることによるものである。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動向を注視し、一般会計の負担が大きくなることがないよう徴収率の向上など各会計の財源確保に努める。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32294</xdr:rowOff>
    </xdr:from>
    <xdr:to>
      <xdr:col>82</xdr:col>
      <xdr:colOff>107950</xdr:colOff>
      <xdr:row>56</xdr:row>
      <xdr:rowOff>71483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334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32294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681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131899</xdr:rowOff>
    </xdr:from>
    <xdr:to>
      <xdr:col>73</xdr:col>
      <xdr:colOff>180975</xdr:colOff>
      <xdr:row>55</xdr:row>
      <xdr:rowOff>138430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616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99241</xdr:rowOff>
    </xdr:from>
    <xdr:to>
      <xdr:col>69</xdr:col>
      <xdr:colOff>92075</xdr:colOff>
      <xdr:row>55</xdr:row>
      <xdr:rowOff>131899</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289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164210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9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152944</xdr:rowOff>
    </xdr:from>
    <xdr:to>
      <xdr:col>78</xdr:col>
      <xdr:colOff>120650</xdr:colOff>
      <xdr:row>56</xdr:row>
      <xdr:rowOff>83094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67871</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69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81099</xdr:rowOff>
    </xdr:from>
    <xdr:to>
      <xdr:col>69</xdr:col>
      <xdr:colOff>142875</xdr:colOff>
      <xdr:row>56</xdr:row>
      <xdr:rowOff>11249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21426</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48441</xdr:rowOff>
    </xdr:from>
    <xdr:to>
      <xdr:col>65</xdr:col>
      <xdr:colOff>53975</xdr:colOff>
      <xdr:row>55</xdr:row>
      <xdr:rowOff>150041</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160218</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歳出の斎場及び、常備消防負担金が減となったことから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類似団体平均値と比べると、低い数値となっているが、今後も補助金の適正な交付に努める。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64951</xdr:rowOff>
    </xdr:from>
    <xdr:to>
      <xdr:col>82</xdr:col>
      <xdr:colOff>107950</xdr:colOff>
      <xdr:row>36</xdr:row>
      <xdr:rowOff>71483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2371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71483</xdr:rowOff>
    </xdr:from>
    <xdr:to>
      <xdr:col>78</xdr:col>
      <xdr:colOff>69850</xdr:colOff>
      <xdr:row>36</xdr:row>
      <xdr:rowOff>123734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2436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84546</xdr:rowOff>
    </xdr:from>
    <xdr:to>
      <xdr:col>73</xdr:col>
      <xdr:colOff>180975</xdr:colOff>
      <xdr:row>36</xdr:row>
      <xdr:rowOff>123734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2567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84546</xdr:rowOff>
    </xdr:from>
    <xdr:to>
      <xdr:col>69</xdr:col>
      <xdr:colOff>92075</xdr:colOff>
      <xdr:row>36</xdr:row>
      <xdr:rowOff>97608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5674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30678</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3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20683</xdr:rowOff>
    </xdr:from>
    <xdr:to>
      <xdr:col>78</xdr:col>
      <xdr:colOff>120650</xdr:colOff>
      <xdr:row>36</xdr:row>
      <xdr:rowOff>122283</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132460</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61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72934</xdr:rowOff>
    </xdr:from>
    <xdr:to>
      <xdr:col>74</xdr:col>
      <xdr:colOff>31750</xdr:colOff>
      <xdr:row>37</xdr:row>
      <xdr:rowOff>3084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13261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33746</xdr:rowOff>
    </xdr:from>
    <xdr:to>
      <xdr:col>69</xdr:col>
      <xdr:colOff>142875</xdr:colOff>
      <xdr:row>36</xdr:row>
      <xdr:rowOff>135346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145523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土地区画整理事業貸付金元金収入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の終了により、歳入が減少したことから前年度に比べ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増加傾向となっていることから、引き続き事業の平準化を図り、公債費負担が減少するよう努める。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2669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65278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2577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577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88137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715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5335</xdr:rowOff>
    </xdr:from>
    <xdr:to>
      <xdr:col>15</xdr:col>
      <xdr:colOff>149225</xdr:colOff>
      <xdr:row>77</xdr:row>
      <xdr:rowOff>106935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保育所入所経費など扶助費の増により、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スラップアンドビルドを行うなど事務事業の見直しを行い、経常経費の削減に努める。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94996</xdr:rowOff>
    </xdr:from>
    <xdr:to>
      <xdr:col>82</xdr:col>
      <xdr:colOff>107950</xdr:colOff>
      <xdr:row>78</xdr:row>
      <xdr:rowOff>113285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4680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78</xdr:row>
      <xdr:rowOff>154432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680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154432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315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78</xdr:row>
      <xdr:rowOff>58420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995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62485</xdr:rowOff>
    </xdr:from>
    <xdr:to>
      <xdr:col>82</xdr:col>
      <xdr:colOff>158750</xdr:colOff>
      <xdr:row>78</xdr:row>
      <xdr:rowOff>164085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34562</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18559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155442</xdr:rowOff>
    </xdr:from>
    <xdr:to>
      <xdr:col>29</xdr:col>
      <xdr:colOff>127000</xdr:colOff>
      <xdr:row>18</xdr:row>
      <xdr:rowOff>15462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17717"/>
          <a:ext cx="647700" cy="31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15462</xdr:rowOff>
    </xdr:from>
    <xdr:to>
      <xdr:col>26</xdr:col>
      <xdr:colOff>50800</xdr:colOff>
      <xdr:row>18</xdr:row>
      <xdr:rowOff>21196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49187"/>
          <a:ext cx="698500" cy="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21196</xdr:rowOff>
    </xdr:from>
    <xdr:to>
      <xdr:col>22</xdr:col>
      <xdr:colOff>114300</xdr:colOff>
      <xdr:row>18</xdr:row>
      <xdr:rowOff>30074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4921"/>
          <a:ext cx="698500" cy="8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30074</xdr:rowOff>
    </xdr:from>
    <xdr:to>
      <xdr:col>18</xdr:col>
      <xdr:colOff>177800</xdr:colOff>
      <xdr:row>18</xdr:row>
      <xdr:rowOff>74917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63799"/>
          <a:ext cx="698500" cy="4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104642</xdr:rowOff>
    </xdr:from>
    <xdr:to>
      <xdr:col>29</xdr:col>
      <xdr:colOff>177800</xdr:colOff>
      <xdr:row>18</xdr:row>
      <xdr:rowOff>34792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6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76719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8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136112</xdr:rowOff>
    </xdr:from>
    <xdr:to>
      <xdr:col>26</xdr:col>
      <xdr:colOff>101600</xdr:colOff>
      <xdr:row>18</xdr:row>
      <xdr:rowOff>66262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98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51039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84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141846</xdr:rowOff>
    </xdr:from>
    <xdr:to>
      <xdr:col>22</xdr:col>
      <xdr:colOff>165100</xdr:colOff>
      <xdr:row>18</xdr:row>
      <xdr:rowOff>71996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4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56773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150724</xdr:rowOff>
    </xdr:from>
    <xdr:to>
      <xdr:col>19</xdr:col>
      <xdr:colOff>38100</xdr:colOff>
      <xdr:row>18</xdr:row>
      <xdr:rowOff>80874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12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65651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9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24117</xdr:rowOff>
    </xdr:from>
    <xdr:to>
      <xdr:col>15</xdr:col>
      <xdr:colOff>101600</xdr:colOff>
      <xdr:row>18</xdr:row>
      <xdr:rowOff>125717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57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110494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32262</xdr:rowOff>
    </xdr:from>
    <xdr:to>
      <xdr:col>29</xdr:col>
      <xdr:colOff>127000</xdr:colOff>
      <xdr:row>36</xdr:row>
      <xdr:rowOff>136438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85512"/>
          <a:ext cx="647700" cy="10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128470</xdr:rowOff>
    </xdr:from>
    <xdr:to>
      <xdr:col>26</xdr:col>
      <xdr:colOff>50800</xdr:colOff>
      <xdr:row>36</xdr:row>
      <xdr:rowOff>136438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081720"/>
          <a:ext cx="698500" cy="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42941</xdr:rowOff>
    </xdr:from>
    <xdr:to>
      <xdr:col>22</xdr:col>
      <xdr:colOff>114300</xdr:colOff>
      <xdr:row>36</xdr:row>
      <xdr:rowOff>128470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96191"/>
          <a:ext cx="698500" cy="85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42941</xdr:rowOff>
    </xdr:from>
    <xdr:to>
      <xdr:col>18</xdr:col>
      <xdr:colOff>177800</xdr:colOff>
      <xdr:row>36</xdr:row>
      <xdr:rowOff>124061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96191"/>
          <a:ext cx="698500" cy="81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324362</xdr:rowOff>
    </xdr:from>
    <xdr:to>
      <xdr:col>29</xdr:col>
      <xdr:colOff>177800</xdr:colOff>
      <xdr:row>36</xdr:row>
      <xdr:rowOff>83062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34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296439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0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85638</xdr:rowOff>
    </xdr:from>
    <xdr:to>
      <xdr:col>26</xdr:col>
      <xdr:colOff>101600</xdr:colOff>
      <xdr:row>37</xdr:row>
      <xdr:rowOff>15788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38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565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2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77670</xdr:rowOff>
    </xdr:from>
    <xdr:to>
      <xdr:col>22</xdr:col>
      <xdr:colOff>165100</xdr:colOff>
      <xdr:row>37</xdr:row>
      <xdr:rowOff>7820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3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164047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335041</xdr:rowOff>
    </xdr:from>
    <xdr:to>
      <xdr:col>19</xdr:col>
      <xdr:colOff>38100</xdr:colOff>
      <xdr:row>36</xdr:row>
      <xdr:rowOff>93741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45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78518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3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73261</xdr:rowOff>
    </xdr:from>
    <xdr:to>
      <xdr:col>15</xdr:col>
      <xdr:colOff>101600</xdr:colOff>
      <xdr:row>37</xdr:row>
      <xdr:rowOff>3411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26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159638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1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75,408
74,700
25.35
22,967,177
22,481,276
427,668
13,887,081
25,102,618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77026</xdr:rowOff>
    </xdr:from>
    <xdr:to>
      <xdr:col>24</xdr:col>
      <xdr:colOff>63500</xdr:colOff>
      <xdr:row>38</xdr:row>
      <xdr:rowOff>91922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92126"/>
          <a:ext cx="838200" cy="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80911</xdr:rowOff>
    </xdr:from>
    <xdr:to>
      <xdr:col>19</xdr:col>
      <xdr:colOff>177800</xdr:colOff>
      <xdr:row>38</xdr:row>
      <xdr:rowOff>91922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96011"/>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78416</xdr:rowOff>
    </xdr:from>
    <xdr:to>
      <xdr:col>15</xdr:col>
      <xdr:colOff>50800</xdr:colOff>
      <xdr:row>38</xdr:row>
      <xdr:rowOff>80911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93516"/>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78416</xdr:rowOff>
    </xdr:from>
    <xdr:to>
      <xdr:col>10</xdr:col>
      <xdr:colOff>114300</xdr:colOff>
      <xdr:row>38</xdr:row>
      <xdr:rowOff>113926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93516"/>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26226</xdr:rowOff>
    </xdr:from>
    <xdr:to>
      <xdr:col>24</xdr:col>
      <xdr:colOff>114300</xdr:colOff>
      <xdr:row>38</xdr:row>
      <xdr:rowOff>127826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4653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1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41122</xdr:rowOff>
    </xdr:from>
    <xdr:to>
      <xdr:col>20</xdr:col>
      <xdr:colOff>38100</xdr:colOff>
      <xdr:row>38</xdr:row>
      <xdr:rowOff>142722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133849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30111</xdr:rowOff>
    </xdr:from>
    <xdr:to>
      <xdr:col>15</xdr:col>
      <xdr:colOff>101600</xdr:colOff>
      <xdr:row>38</xdr:row>
      <xdr:rowOff>131711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122838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3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27616</xdr:rowOff>
    </xdr:from>
    <xdr:to>
      <xdr:col>10</xdr:col>
      <xdr:colOff>165100</xdr:colOff>
      <xdr:row>38</xdr:row>
      <xdr:rowOff>129216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120343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63126</xdr:rowOff>
    </xdr:from>
    <xdr:to>
      <xdr:col>6</xdr:col>
      <xdr:colOff>38100</xdr:colOff>
      <xdr:row>38</xdr:row>
      <xdr:rowOff>164726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7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155853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7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97066</xdr:rowOff>
    </xdr:from>
    <xdr:to>
      <xdr:col>24</xdr:col>
      <xdr:colOff>63500</xdr:colOff>
      <xdr:row>55</xdr:row>
      <xdr:rowOff>152113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526816"/>
          <a:ext cx="8382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76950</xdr:rowOff>
    </xdr:from>
    <xdr:to>
      <xdr:col>19</xdr:col>
      <xdr:colOff>177800</xdr:colOff>
      <xdr:row>55</xdr:row>
      <xdr:rowOff>97066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506700"/>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33264</xdr:rowOff>
    </xdr:from>
    <xdr:to>
      <xdr:col>15</xdr:col>
      <xdr:colOff>50800</xdr:colOff>
      <xdr:row>55</xdr:row>
      <xdr:rowOff>76950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463014"/>
          <a:ext cx="889000" cy="4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33264</xdr:rowOff>
    </xdr:from>
    <xdr:to>
      <xdr:col>10</xdr:col>
      <xdr:colOff>114300</xdr:colOff>
      <xdr:row>55</xdr:row>
      <xdr:rowOff>105684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463014"/>
          <a:ext cx="889000" cy="7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101313</xdr:rowOff>
    </xdr:from>
    <xdr:to>
      <xdr:col>24</xdr:col>
      <xdr:colOff>114300</xdr:colOff>
      <xdr:row>56</xdr:row>
      <xdr:rowOff>31463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3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79740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0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46266</xdr:rowOff>
    </xdr:from>
    <xdr:to>
      <xdr:col>20</xdr:col>
      <xdr:colOff>38100</xdr:colOff>
      <xdr:row>55</xdr:row>
      <xdr:rowOff>147866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138993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5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26150</xdr:rowOff>
    </xdr:from>
    <xdr:to>
      <xdr:col>15</xdr:col>
      <xdr:colOff>101600</xdr:colOff>
      <xdr:row>55</xdr:row>
      <xdr:rowOff>127750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118877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54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153914</xdr:rowOff>
    </xdr:from>
    <xdr:to>
      <xdr:col>10</xdr:col>
      <xdr:colOff>165100</xdr:colOff>
      <xdr:row>55</xdr:row>
      <xdr:rowOff>84064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41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75191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0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54884</xdr:rowOff>
    </xdr:from>
    <xdr:to>
      <xdr:col>6</xdr:col>
      <xdr:colOff>38100</xdr:colOff>
      <xdr:row>55</xdr:row>
      <xdr:rowOff>156484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8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147611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23068</xdr:rowOff>
    </xdr:from>
    <xdr:to>
      <xdr:col>24</xdr:col>
      <xdr:colOff>63500</xdr:colOff>
      <xdr:row>78</xdr:row>
      <xdr:rowOff>43962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96168"/>
          <a:ext cx="8382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43962</xdr:rowOff>
    </xdr:from>
    <xdr:to>
      <xdr:col>19</xdr:col>
      <xdr:colOff>177800</xdr:colOff>
      <xdr:row>78</xdr:row>
      <xdr:rowOff>50409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17062"/>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43687</xdr:rowOff>
    </xdr:from>
    <xdr:to>
      <xdr:col>15</xdr:col>
      <xdr:colOff>50800</xdr:colOff>
      <xdr:row>78</xdr:row>
      <xdr:rowOff>50409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16787"/>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43687</xdr:rowOff>
    </xdr:from>
    <xdr:to>
      <xdr:col>10</xdr:col>
      <xdr:colOff>114300</xdr:colOff>
      <xdr:row>78</xdr:row>
      <xdr:rowOff>48306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16787"/>
          <a:ext cx="8890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143718</xdr:rowOff>
    </xdr:from>
    <xdr:to>
      <xdr:col>24</xdr:col>
      <xdr:colOff>114300</xdr:colOff>
      <xdr:row>78</xdr:row>
      <xdr:rowOff>73868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4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68470</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7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164612</xdr:rowOff>
    </xdr:from>
    <xdr:to>
      <xdr:col>20</xdr:col>
      <xdr:colOff>38100</xdr:colOff>
      <xdr:row>78</xdr:row>
      <xdr:rowOff>94762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85889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171059</xdr:rowOff>
    </xdr:from>
    <xdr:to>
      <xdr:col>15</xdr:col>
      <xdr:colOff>101600</xdr:colOff>
      <xdr:row>78</xdr:row>
      <xdr:rowOff>101209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92336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6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164337</xdr:rowOff>
    </xdr:from>
    <xdr:to>
      <xdr:col>10</xdr:col>
      <xdr:colOff>165100</xdr:colOff>
      <xdr:row>78</xdr:row>
      <xdr:rowOff>94487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85614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168956</xdr:rowOff>
    </xdr:from>
    <xdr:to>
      <xdr:col>6</xdr:col>
      <xdr:colOff>38100</xdr:colOff>
      <xdr:row>78</xdr:row>
      <xdr:rowOff>99106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90233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4491</xdr:rowOff>
    </xdr:from>
    <xdr:to>
      <xdr:col>24</xdr:col>
      <xdr:colOff>63500</xdr:colOff>
      <xdr:row>97</xdr:row>
      <xdr:rowOff>25797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635141"/>
          <a:ext cx="8382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25797</xdr:rowOff>
    </xdr:from>
    <xdr:to>
      <xdr:col>19</xdr:col>
      <xdr:colOff>177800</xdr:colOff>
      <xdr:row>97</xdr:row>
      <xdr:rowOff>49189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56447"/>
          <a:ext cx="889000" cy="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49189</xdr:rowOff>
    </xdr:from>
    <xdr:to>
      <xdr:col>15</xdr:col>
      <xdr:colOff>50800</xdr:colOff>
      <xdr:row>97</xdr:row>
      <xdr:rowOff>139760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79839"/>
          <a:ext cx="889000" cy="9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139760</xdr:rowOff>
    </xdr:from>
    <xdr:to>
      <xdr:col>10</xdr:col>
      <xdr:colOff>114300</xdr:colOff>
      <xdr:row>98</xdr:row>
      <xdr:rowOff>44740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70410"/>
          <a:ext cx="889000" cy="7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125141</xdr:rowOff>
    </xdr:from>
    <xdr:to>
      <xdr:col>24</xdr:col>
      <xdr:colOff>114300</xdr:colOff>
      <xdr:row>97</xdr:row>
      <xdr:rowOff>55291</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103568</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6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146447</xdr:rowOff>
    </xdr:from>
    <xdr:to>
      <xdr:col>20</xdr:col>
      <xdr:colOff>38100</xdr:colOff>
      <xdr:row>97</xdr:row>
      <xdr:rowOff>76597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67724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69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169839</xdr:rowOff>
    </xdr:from>
    <xdr:to>
      <xdr:col>15</xdr:col>
      <xdr:colOff>101600</xdr:colOff>
      <xdr:row>97</xdr:row>
      <xdr:rowOff>99989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2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91116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72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88960</xdr:rowOff>
    </xdr:from>
    <xdr:to>
      <xdr:col>10</xdr:col>
      <xdr:colOff>165100</xdr:colOff>
      <xdr:row>98</xdr:row>
      <xdr:rowOff>19110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1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10237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1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165390</xdr:rowOff>
    </xdr:from>
    <xdr:to>
      <xdr:col>6</xdr:col>
      <xdr:colOff>38100</xdr:colOff>
      <xdr:row>98</xdr:row>
      <xdr:rowOff>95540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9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86667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8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129199</xdr:rowOff>
    </xdr:from>
    <xdr:to>
      <xdr:col>55</xdr:col>
      <xdr:colOff>0</xdr:colOff>
      <xdr:row>37</xdr:row>
      <xdr:rowOff>133671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472849"/>
          <a:ext cx="8382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129199</xdr:rowOff>
    </xdr:from>
    <xdr:to>
      <xdr:col>50</xdr:col>
      <xdr:colOff>114300</xdr:colOff>
      <xdr:row>37</xdr:row>
      <xdr:rowOff>143886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72849"/>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143886</xdr:rowOff>
    </xdr:from>
    <xdr:to>
      <xdr:col>45</xdr:col>
      <xdr:colOff>177800</xdr:colOff>
      <xdr:row>37</xdr:row>
      <xdr:rowOff>152988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87536"/>
          <a:ext cx="889000" cy="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127698</xdr:rowOff>
    </xdr:from>
    <xdr:to>
      <xdr:col>41</xdr:col>
      <xdr:colOff>50800</xdr:colOff>
      <xdr:row>37</xdr:row>
      <xdr:rowOff>152988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71348"/>
          <a:ext cx="889000" cy="2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82871</xdr:rowOff>
    </xdr:from>
    <xdr:to>
      <xdr:col>55</xdr:col>
      <xdr:colOff>50800</xdr:colOff>
      <xdr:row>38</xdr:row>
      <xdr:rowOff>13021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61298</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40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78399</xdr:rowOff>
    </xdr:from>
    <xdr:to>
      <xdr:col>50</xdr:col>
      <xdr:colOff>165100</xdr:colOff>
      <xdr:row>38</xdr:row>
      <xdr:rowOff>8548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220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171125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1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93086</xdr:rowOff>
    </xdr:from>
    <xdr:to>
      <xdr:col>46</xdr:col>
      <xdr:colOff>38100</xdr:colOff>
      <xdr:row>38</xdr:row>
      <xdr:rowOff>23236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3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14364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2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102188</xdr:rowOff>
    </xdr:from>
    <xdr:to>
      <xdr:col>41</xdr:col>
      <xdr:colOff>101600</xdr:colOff>
      <xdr:row>38</xdr:row>
      <xdr:rowOff>32338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4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23465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3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76898</xdr:rowOff>
    </xdr:from>
    <xdr:to>
      <xdr:col>36</xdr:col>
      <xdr:colOff>165100</xdr:colOff>
      <xdr:row>38</xdr:row>
      <xdr:rowOff>7048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169625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1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101491</xdr:rowOff>
    </xdr:from>
    <xdr:to>
      <xdr:col>55</xdr:col>
      <xdr:colOff>0</xdr:colOff>
      <xdr:row>57</xdr:row>
      <xdr:rowOff>149361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02691"/>
          <a:ext cx="838200" cy="21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101491</xdr:rowOff>
    </xdr:from>
    <xdr:to>
      <xdr:col>50</xdr:col>
      <xdr:colOff>114300</xdr:colOff>
      <xdr:row>57</xdr:row>
      <xdr:rowOff>117818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702691"/>
          <a:ext cx="889000" cy="18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117818</xdr:rowOff>
    </xdr:from>
    <xdr:to>
      <xdr:col>45</xdr:col>
      <xdr:colOff>177800</xdr:colOff>
      <xdr:row>57</xdr:row>
      <xdr:rowOff>127388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890468"/>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83720</xdr:rowOff>
    </xdr:from>
    <xdr:to>
      <xdr:col>41</xdr:col>
      <xdr:colOff>50800</xdr:colOff>
      <xdr:row>57</xdr:row>
      <xdr:rowOff>127388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56370"/>
          <a:ext cx="889000" cy="4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98561</xdr:rowOff>
    </xdr:from>
    <xdr:to>
      <xdr:col>55</xdr:col>
      <xdr:colOff>50800</xdr:colOff>
      <xdr:row>58</xdr:row>
      <xdr:rowOff>28711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7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47055</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1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50691</xdr:rowOff>
    </xdr:from>
    <xdr:to>
      <xdr:col>50</xdr:col>
      <xdr:colOff>165100</xdr:colOff>
      <xdr:row>56</xdr:row>
      <xdr:rowOff>152291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5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168818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42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67018</xdr:rowOff>
    </xdr:from>
    <xdr:to>
      <xdr:col>46</xdr:col>
      <xdr:colOff>38100</xdr:colOff>
      <xdr:row>57</xdr:row>
      <xdr:rowOff>168618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3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159745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76588</xdr:rowOff>
    </xdr:from>
    <xdr:to>
      <xdr:col>41</xdr:col>
      <xdr:colOff>101600</xdr:colOff>
      <xdr:row>58</xdr:row>
      <xdr:rowOff>6738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169315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32920</xdr:rowOff>
    </xdr:from>
    <xdr:to>
      <xdr:col>36</xdr:col>
      <xdr:colOff>165100</xdr:colOff>
      <xdr:row>57</xdr:row>
      <xdr:rowOff>134520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0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125647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59789</xdr:rowOff>
    </xdr:from>
    <xdr:to>
      <xdr:col>55</xdr:col>
      <xdr:colOff>0</xdr:colOff>
      <xdr:row>79</xdr:row>
      <xdr:rowOff>71490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604339"/>
          <a:ext cx="838200" cy="1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58427</xdr:rowOff>
    </xdr:from>
    <xdr:to>
      <xdr:col>50</xdr:col>
      <xdr:colOff>114300</xdr:colOff>
      <xdr:row>79</xdr:row>
      <xdr:rowOff>71490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6029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12174</xdr:rowOff>
    </xdr:from>
    <xdr:to>
      <xdr:col>45</xdr:col>
      <xdr:colOff>177800</xdr:colOff>
      <xdr:row>79</xdr:row>
      <xdr:rowOff>58427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56724"/>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12174</xdr:rowOff>
    </xdr:from>
    <xdr:to>
      <xdr:col>41</xdr:col>
      <xdr:colOff>50800</xdr:colOff>
      <xdr:row>79</xdr:row>
      <xdr:rowOff>24126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56724"/>
          <a:ext cx="889000" cy="1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8989</xdr:rowOff>
    </xdr:from>
    <xdr:to>
      <xdr:col>55</xdr:col>
      <xdr:colOff>50800</xdr:colOff>
      <xdr:row>79</xdr:row>
      <xdr:rowOff>110589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95366</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6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20690</xdr:rowOff>
    </xdr:from>
    <xdr:to>
      <xdr:col>50</xdr:col>
      <xdr:colOff>165100</xdr:colOff>
      <xdr:row>79</xdr:row>
      <xdr:rowOff>122290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113417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7627</xdr:rowOff>
    </xdr:from>
    <xdr:to>
      <xdr:col>46</xdr:col>
      <xdr:colOff>38100</xdr:colOff>
      <xdr:row>79</xdr:row>
      <xdr:rowOff>109227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5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100354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132824</xdr:rowOff>
    </xdr:from>
    <xdr:to>
      <xdr:col>41</xdr:col>
      <xdr:colOff>101600</xdr:colOff>
      <xdr:row>79</xdr:row>
      <xdr:rowOff>62974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54101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9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144776</xdr:rowOff>
    </xdr:from>
    <xdr:to>
      <xdr:col>36</xdr:col>
      <xdr:colOff>165100</xdr:colOff>
      <xdr:row>79</xdr:row>
      <xdr:rowOff>74926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1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66053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1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16827</xdr:rowOff>
    </xdr:from>
    <xdr:to>
      <xdr:col>55</xdr:col>
      <xdr:colOff>0</xdr:colOff>
      <xdr:row>96</xdr:row>
      <xdr:rowOff>167475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5961677"/>
          <a:ext cx="838200" cy="66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16827</xdr:rowOff>
    </xdr:from>
    <xdr:to>
      <xdr:col>50</xdr:col>
      <xdr:colOff>114300</xdr:colOff>
      <xdr:row>97</xdr:row>
      <xdr:rowOff>52245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5961677"/>
          <a:ext cx="889000" cy="72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52245</xdr:rowOff>
    </xdr:from>
    <xdr:to>
      <xdr:col>45</xdr:col>
      <xdr:colOff>177800</xdr:colOff>
      <xdr:row>98</xdr:row>
      <xdr:rowOff>157547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82895"/>
          <a:ext cx="889000" cy="27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166283</xdr:rowOff>
    </xdr:from>
    <xdr:to>
      <xdr:col>41</xdr:col>
      <xdr:colOff>50800</xdr:colOff>
      <xdr:row>98</xdr:row>
      <xdr:rowOff>157547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796933"/>
          <a:ext cx="889000" cy="16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116675</xdr:rowOff>
    </xdr:from>
    <xdr:to>
      <xdr:col>55</xdr:col>
      <xdr:colOff>50800</xdr:colOff>
      <xdr:row>97</xdr:row>
      <xdr:rowOff>46825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139552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137477</xdr:rowOff>
    </xdr:from>
    <xdr:to>
      <xdr:col>50</xdr:col>
      <xdr:colOff>165100</xdr:colOff>
      <xdr:row>93</xdr:row>
      <xdr:rowOff>67627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59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84154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68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1445</xdr:rowOff>
    </xdr:from>
    <xdr:to>
      <xdr:col>46</xdr:col>
      <xdr:colOff>38100</xdr:colOff>
      <xdr:row>97</xdr:row>
      <xdr:rowOff>103045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3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119572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40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106747</xdr:rowOff>
    </xdr:from>
    <xdr:to>
      <xdr:col>41</xdr:col>
      <xdr:colOff>101600</xdr:colOff>
      <xdr:row>99</xdr:row>
      <xdr:rowOff>36897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90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28024</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700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115483</xdr:rowOff>
    </xdr:from>
    <xdr:to>
      <xdr:col>36</xdr:col>
      <xdr:colOff>165100</xdr:colOff>
      <xdr:row>98</xdr:row>
      <xdr:rowOff>45633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4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36760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3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169346</xdr:rowOff>
    </xdr:from>
    <xdr:to>
      <xdr:col>85</xdr:col>
      <xdr:colOff>127000</xdr:colOff>
      <xdr:row>77</xdr:row>
      <xdr:rowOff>36373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199546"/>
          <a:ext cx="838200" cy="3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150101</xdr:rowOff>
    </xdr:from>
    <xdr:to>
      <xdr:col>81</xdr:col>
      <xdr:colOff>50800</xdr:colOff>
      <xdr:row>76</xdr:row>
      <xdr:rowOff>169346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180301"/>
          <a:ext cx="889000" cy="1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150101</xdr:rowOff>
    </xdr:from>
    <xdr:to>
      <xdr:col>76</xdr:col>
      <xdr:colOff>114300</xdr:colOff>
      <xdr:row>77</xdr:row>
      <xdr:rowOff>29914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80301"/>
          <a:ext cx="889000" cy="5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29914</xdr:rowOff>
    </xdr:from>
    <xdr:to>
      <xdr:col>71</xdr:col>
      <xdr:colOff>177800</xdr:colOff>
      <xdr:row>77</xdr:row>
      <xdr:rowOff>71563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231564"/>
          <a:ext cx="889000" cy="4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157023</xdr:rowOff>
    </xdr:from>
    <xdr:to>
      <xdr:col>85</xdr:col>
      <xdr:colOff>177800</xdr:colOff>
      <xdr:row>77</xdr:row>
      <xdr:rowOff>87173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135450</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6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118546</xdr:rowOff>
    </xdr:from>
    <xdr:to>
      <xdr:col>81</xdr:col>
      <xdr:colOff>101600</xdr:colOff>
      <xdr:row>77</xdr:row>
      <xdr:rowOff>48696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39823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4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99301</xdr:rowOff>
    </xdr:from>
    <xdr:to>
      <xdr:col>76</xdr:col>
      <xdr:colOff>165100</xdr:colOff>
      <xdr:row>77</xdr:row>
      <xdr:rowOff>29451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20578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2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150564</xdr:rowOff>
    </xdr:from>
    <xdr:to>
      <xdr:col>72</xdr:col>
      <xdr:colOff>38100</xdr:colOff>
      <xdr:row>77</xdr:row>
      <xdr:rowOff>80714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8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71841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7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20763</xdr:rowOff>
    </xdr:from>
    <xdr:to>
      <xdr:col>67</xdr:col>
      <xdr:colOff>101600</xdr:colOff>
      <xdr:row>77</xdr:row>
      <xdr:rowOff>122363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113490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1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42811</xdr:rowOff>
    </xdr:from>
    <xdr:to>
      <xdr:col>85</xdr:col>
      <xdr:colOff>127000</xdr:colOff>
      <xdr:row>99</xdr:row>
      <xdr:rowOff>43269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701636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42945</xdr:rowOff>
    </xdr:from>
    <xdr:to>
      <xdr:col>81</xdr:col>
      <xdr:colOff>50800</xdr:colOff>
      <xdr:row>99</xdr:row>
      <xdr:rowOff>43269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7016495"/>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42087</xdr:rowOff>
    </xdr:from>
    <xdr:to>
      <xdr:col>76</xdr:col>
      <xdr:colOff>114300</xdr:colOff>
      <xdr:row>99</xdr:row>
      <xdr:rowOff>42945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7015637"/>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41326</xdr:rowOff>
    </xdr:from>
    <xdr:to>
      <xdr:col>71</xdr:col>
      <xdr:colOff>177800</xdr:colOff>
      <xdr:row>99</xdr:row>
      <xdr:rowOff>42087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7014876"/>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163461</xdr:rowOff>
    </xdr:from>
    <xdr:to>
      <xdr:col>85</xdr:col>
      <xdr:colOff>177800</xdr:colOff>
      <xdr:row>99</xdr:row>
      <xdr:rowOff>93611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96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78388</xdr:rowOff>
    </xdr:from>
    <xdr:ext cx="313932"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80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163919</xdr:rowOff>
    </xdr:from>
    <xdr:to>
      <xdr:col>81</xdr:col>
      <xdr:colOff>101600</xdr:colOff>
      <xdr:row>99</xdr:row>
      <xdr:rowOff>94069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96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85196</xdr:rowOff>
    </xdr:from>
    <xdr:ext cx="313932"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324333" y="17058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163595</xdr:rowOff>
    </xdr:from>
    <xdr:to>
      <xdr:col>76</xdr:col>
      <xdr:colOff>165100</xdr:colOff>
      <xdr:row>99</xdr:row>
      <xdr:rowOff>93745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6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84872</xdr:rowOff>
    </xdr:from>
    <xdr:ext cx="313932"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35333" y="17058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162737</xdr:rowOff>
    </xdr:from>
    <xdr:to>
      <xdr:col>72</xdr:col>
      <xdr:colOff>38100</xdr:colOff>
      <xdr:row>99</xdr:row>
      <xdr:rowOff>92887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84014</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4017" y="17057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161976</xdr:rowOff>
    </xdr:from>
    <xdr:to>
      <xdr:col>67</xdr:col>
      <xdr:colOff>101600</xdr:colOff>
      <xdr:row>99</xdr:row>
      <xdr:rowOff>92126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83253</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5017" y="17056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7569</xdr:rowOff>
    </xdr:from>
    <xdr:to>
      <xdr:col>116</xdr:col>
      <xdr:colOff>63500</xdr:colOff>
      <xdr:row>59</xdr:row>
      <xdr:rowOff>7989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123119"/>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163932</xdr:rowOff>
    </xdr:from>
    <xdr:to>
      <xdr:col>111</xdr:col>
      <xdr:colOff>177800</xdr:colOff>
      <xdr:row>59</xdr:row>
      <xdr:rowOff>7989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08032"/>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162369</xdr:rowOff>
    </xdr:from>
    <xdr:to>
      <xdr:col>107</xdr:col>
      <xdr:colOff>50800</xdr:colOff>
      <xdr:row>58</xdr:row>
      <xdr:rowOff>163932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06469"/>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162369</xdr:rowOff>
    </xdr:from>
    <xdr:to>
      <xdr:col>102</xdr:col>
      <xdr:colOff>114300</xdr:colOff>
      <xdr:row>58</xdr:row>
      <xdr:rowOff>162637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106469"/>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128219</xdr:rowOff>
    </xdr:from>
    <xdr:to>
      <xdr:col>116</xdr:col>
      <xdr:colOff>114300</xdr:colOff>
      <xdr:row>59</xdr:row>
      <xdr:rowOff>58369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50677</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9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128639</xdr:rowOff>
    </xdr:from>
    <xdr:to>
      <xdr:col>112</xdr:col>
      <xdr:colOff>38100</xdr:colOff>
      <xdr:row>59</xdr:row>
      <xdr:rowOff>58789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49916</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65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113132</xdr:rowOff>
    </xdr:from>
    <xdr:to>
      <xdr:col>107</xdr:col>
      <xdr:colOff>101600</xdr:colOff>
      <xdr:row>59</xdr:row>
      <xdr:rowOff>43282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5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34409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14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111569</xdr:rowOff>
    </xdr:from>
    <xdr:to>
      <xdr:col>102</xdr:col>
      <xdr:colOff>165100</xdr:colOff>
      <xdr:row>59</xdr:row>
      <xdr:rowOff>41719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32846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14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111837</xdr:rowOff>
    </xdr:from>
    <xdr:to>
      <xdr:col>98</xdr:col>
      <xdr:colOff>38100</xdr:colOff>
      <xdr:row>59</xdr:row>
      <xdr:rowOff>41987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33114</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14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142489</xdr:rowOff>
    </xdr:from>
    <xdr:to>
      <xdr:col>116</xdr:col>
      <xdr:colOff>63500</xdr:colOff>
      <xdr:row>76</xdr:row>
      <xdr:rowOff>159976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172689"/>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106211</xdr:rowOff>
    </xdr:from>
    <xdr:to>
      <xdr:col>111</xdr:col>
      <xdr:colOff>177800</xdr:colOff>
      <xdr:row>76</xdr:row>
      <xdr:rowOff>142489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136411"/>
          <a:ext cx="889000" cy="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106211</xdr:rowOff>
    </xdr:from>
    <xdr:to>
      <xdr:col>107</xdr:col>
      <xdr:colOff>50800</xdr:colOff>
      <xdr:row>76</xdr:row>
      <xdr:rowOff>155702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136411"/>
          <a:ext cx="8890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155702</xdr:rowOff>
    </xdr:from>
    <xdr:to>
      <xdr:col>102</xdr:col>
      <xdr:colOff>114300</xdr:colOff>
      <xdr:row>77</xdr:row>
      <xdr:rowOff>47551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185902"/>
          <a:ext cx="889000" cy="6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109176</xdr:rowOff>
    </xdr:from>
    <xdr:to>
      <xdr:col>116</xdr:col>
      <xdr:colOff>114300</xdr:colOff>
      <xdr:row>77</xdr:row>
      <xdr:rowOff>39326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87603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1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91689</xdr:rowOff>
    </xdr:from>
    <xdr:to>
      <xdr:col>112</xdr:col>
      <xdr:colOff>38100</xdr:colOff>
      <xdr:row>77</xdr:row>
      <xdr:rowOff>21839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12966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1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55411</xdr:rowOff>
    </xdr:from>
    <xdr:to>
      <xdr:col>107</xdr:col>
      <xdr:colOff>101600</xdr:colOff>
      <xdr:row>76</xdr:row>
      <xdr:rowOff>157011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148138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1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104902</xdr:rowOff>
    </xdr:from>
    <xdr:to>
      <xdr:col>102</xdr:col>
      <xdr:colOff>165100</xdr:colOff>
      <xdr:row>77</xdr:row>
      <xdr:rowOff>35052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26179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168201</xdr:rowOff>
    </xdr:from>
    <xdr:to>
      <xdr:col>98</xdr:col>
      <xdr:colOff>38100</xdr:colOff>
      <xdr:row>77</xdr:row>
      <xdr:rowOff>98351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89478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9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298,129</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新庁舎建設事業の終了により、普通建設事業費が</a:t>
          </a:r>
          <a:r>
            <a:rPr kumimoji="1" lang="en-US" altLang="ja-JP" sz="1300">
              <a:latin typeface="ＭＳ Ｐゴシック" panose="020B0600070205080204" pitchFamily="50" charset="-128"/>
              <a:ea typeface="ＭＳ Ｐゴシック" panose="020B0600070205080204" pitchFamily="50" charset="-128"/>
            </a:rPr>
            <a:t>3,602,780</a:t>
          </a:r>
          <a:r>
            <a:rPr kumimoji="1" lang="ja-JP" altLang="en-US" sz="1300">
              <a:latin typeface="ＭＳ Ｐゴシック" panose="020B0600070205080204" pitchFamily="50" charset="-128"/>
              <a:ea typeface="ＭＳ Ｐゴシック" panose="020B0600070205080204" pitchFamily="50" charset="-128"/>
            </a:rPr>
            <a:t>千円と大きいく減少したことから、前年度に比べ住民一人あたり</a:t>
          </a:r>
          <a:r>
            <a:rPr kumimoji="1" lang="en-US" altLang="ja-JP" sz="1300">
              <a:latin typeface="ＭＳ Ｐゴシック" panose="020B0600070205080204" pitchFamily="50" charset="-128"/>
              <a:ea typeface="ＭＳ Ｐゴシック" panose="020B0600070205080204" pitchFamily="50" charset="-128"/>
            </a:rPr>
            <a:t>51,476</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今後は、子育て支援や、高齢者人口の増加に伴う需要増により扶助費の増加が見込まれるが、予防対策事業へ力を入れることで扶助費の全体の抑制を図る。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75,408
74,700
25.35
22,967,177
22,481,276
427,668
13,887,081
25,102,618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21285</xdr:rowOff>
    </xdr:from>
    <xdr:to>
      <xdr:col>24</xdr:col>
      <xdr:colOff>63500</xdr:colOff>
      <xdr:row>36</xdr:row>
      <xdr:rowOff>66091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93485"/>
          <a:ext cx="8382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66091</xdr:rowOff>
    </xdr:from>
    <xdr:to>
      <xdr:col>19</xdr:col>
      <xdr:colOff>177800</xdr:colOff>
      <xdr:row>36</xdr:row>
      <xdr:rowOff>123241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3829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101295</xdr:rowOff>
    </xdr:from>
    <xdr:to>
      <xdr:col>15</xdr:col>
      <xdr:colOff>50800</xdr:colOff>
      <xdr:row>36</xdr:row>
      <xdr:rowOff>123241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7349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10313</xdr:rowOff>
    </xdr:from>
    <xdr:to>
      <xdr:col>10</xdr:col>
      <xdr:colOff>114300</xdr:colOff>
      <xdr:row>36</xdr:row>
      <xdr:rowOff>101295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82513"/>
          <a:ext cx="889000" cy="9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141935</xdr:rowOff>
    </xdr:from>
    <xdr:to>
      <xdr:col>24</xdr:col>
      <xdr:colOff>114300</xdr:colOff>
      <xdr:row>36</xdr:row>
      <xdr:rowOff>72085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120362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15291</xdr:rowOff>
    </xdr:from>
    <xdr:to>
      <xdr:col>20</xdr:col>
      <xdr:colOff>38100</xdr:colOff>
      <xdr:row>36</xdr:row>
      <xdr:rowOff>116891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108018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8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72441</xdr:rowOff>
    </xdr:from>
    <xdr:to>
      <xdr:col>15</xdr:col>
      <xdr:colOff>101600</xdr:colOff>
      <xdr:row>37</xdr:row>
      <xdr:rowOff>2591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4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165168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3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50495</xdr:rowOff>
    </xdr:from>
    <xdr:to>
      <xdr:col>10</xdr:col>
      <xdr:colOff>165100</xdr:colOff>
      <xdr:row>36</xdr:row>
      <xdr:rowOff>152095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143222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1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130963</xdr:rowOff>
    </xdr:from>
    <xdr:to>
      <xdr:col>6</xdr:col>
      <xdr:colOff>38100</xdr:colOff>
      <xdr:row>36</xdr:row>
      <xdr:rowOff>61113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52240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2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139635</xdr:rowOff>
    </xdr:from>
    <xdr:to>
      <xdr:col>24</xdr:col>
      <xdr:colOff>63500</xdr:colOff>
      <xdr:row>58</xdr:row>
      <xdr:rowOff>33711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226485"/>
          <a:ext cx="838200" cy="75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139635</xdr:rowOff>
    </xdr:from>
    <xdr:to>
      <xdr:col>19</xdr:col>
      <xdr:colOff>177800</xdr:colOff>
      <xdr:row>57</xdr:row>
      <xdr:rowOff>91580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226485"/>
          <a:ext cx="889000" cy="6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27621</xdr:rowOff>
    </xdr:from>
    <xdr:to>
      <xdr:col>15</xdr:col>
      <xdr:colOff>50800</xdr:colOff>
      <xdr:row>57</xdr:row>
      <xdr:rowOff>91580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800271"/>
          <a:ext cx="889000" cy="6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27621</xdr:rowOff>
    </xdr:from>
    <xdr:to>
      <xdr:col>10</xdr:col>
      <xdr:colOff>114300</xdr:colOff>
      <xdr:row>57</xdr:row>
      <xdr:rowOff>87416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00271"/>
          <a:ext cx="889000" cy="5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154361</xdr:rowOff>
    </xdr:from>
    <xdr:to>
      <xdr:col>24</xdr:col>
      <xdr:colOff>114300</xdr:colOff>
      <xdr:row>58</xdr:row>
      <xdr:rowOff>84511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69288</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88835</xdr:rowOff>
    </xdr:from>
    <xdr:to>
      <xdr:col>20</xdr:col>
      <xdr:colOff>38100</xdr:colOff>
      <xdr:row>54</xdr:row>
      <xdr:rowOff>18985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1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35512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895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40780</xdr:rowOff>
    </xdr:from>
    <xdr:to>
      <xdr:col>15</xdr:col>
      <xdr:colOff>101600</xdr:colOff>
      <xdr:row>57</xdr:row>
      <xdr:rowOff>142380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1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133507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148271</xdr:rowOff>
    </xdr:from>
    <xdr:to>
      <xdr:col>10</xdr:col>
      <xdr:colOff>165100</xdr:colOff>
      <xdr:row>57</xdr:row>
      <xdr:rowOff>78421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69548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36616</xdr:rowOff>
    </xdr:from>
    <xdr:to>
      <xdr:col>6</xdr:col>
      <xdr:colOff>38100</xdr:colOff>
      <xdr:row>57</xdr:row>
      <xdr:rowOff>138216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129343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0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81635</xdr:rowOff>
    </xdr:from>
    <xdr:to>
      <xdr:col>24</xdr:col>
      <xdr:colOff>63500</xdr:colOff>
      <xdr:row>77</xdr:row>
      <xdr:rowOff>86610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283285"/>
          <a:ext cx="8382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84128</xdr:rowOff>
    </xdr:from>
    <xdr:to>
      <xdr:col>19</xdr:col>
      <xdr:colOff>177800</xdr:colOff>
      <xdr:row>77</xdr:row>
      <xdr:rowOff>86610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285778"/>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84128</xdr:rowOff>
    </xdr:from>
    <xdr:to>
      <xdr:col>15</xdr:col>
      <xdr:colOff>50800</xdr:colOff>
      <xdr:row>78</xdr:row>
      <xdr:rowOff>20241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85778"/>
          <a:ext cx="889000" cy="10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18248</xdr:rowOff>
    </xdr:from>
    <xdr:to>
      <xdr:col>10</xdr:col>
      <xdr:colOff>114300</xdr:colOff>
      <xdr:row>78</xdr:row>
      <xdr:rowOff>20241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391348"/>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30835</xdr:rowOff>
    </xdr:from>
    <xdr:to>
      <xdr:col>24</xdr:col>
      <xdr:colOff>114300</xdr:colOff>
      <xdr:row>77</xdr:row>
      <xdr:rowOff>132435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2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9262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21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35810</xdr:rowOff>
    </xdr:from>
    <xdr:to>
      <xdr:col>20</xdr:col>
      <xdr:colOff>38100</xdr:colOff>
      <xdr:row>77</xdr:row>
      <xdr:rowOff>137410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128537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33328</xdr:rowOff>
    </xdr:from>
    <xdr:to>
      <xdr:col>15</xdr:col>
      <xdr:colOff>101600</xdr:colOff>
      <xdr:row>77</xdr:row>
      <xdr:rowOff>134928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3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126055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2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140891</xdr:rowOff>
    </xdr:from>
    <xdr:to>
      <xdr:col>10</xdr:col>
      <xdr:colOff>165100</xdr:colOff>
      <xdr:row>78</xdr:row>
      <xdr:rowOff>71041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4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62168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3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138898</xdr:rowOff>
    </xdr:from>
    <xdr:to>
      <xdr:col>6</xdr:col>
      <xdr:colOff>38100</xdr:colOff>
      <xdr:row>78</xdr:row>
      <xdr:rowOff>69048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4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60175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3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237</xdr:rowOff>
    </xdr:from>
    <xdr:to>
      <xdr:col>24</xdr:col>
      <xdr:colOff>63500</xdr:colOff>
      <xdr:row>99</xdr:row>
      <xdr:rowOff>63723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973787"/>
          <a:ext cx="8382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60637</xdr:rowOff>
    </xdr:from>
    <xdr:to>
      <xdr:col>19</xdr:col>
      <xdr:colOff>177800</xdr:colOff>
      <xdr:row>99</xdr:row>
      <xdr:rowOff>63723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7034187"/>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60637</xdr:rowOff>
    </xdr:from>
    <xdr:to>
      <xdr:col>15</xdr:col>
      <xdr:colOff>50800</xdr:colOff>
      <xdr:row>99</xdr:row>
      <xdr:rowOff>64066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703418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64066</xdr:rowOff>
    </xdr:from>
    <xdr:to>
      <xdr:col>10</xdr:col>
      <xdr:colOff>114300</xdr:colOff>
      <xdr:row>99</xdr:row>
      <xdr:rowOff>69503</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7037616"/>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120887</xdr:rowOff>
    </xdr:from>
    <xdr:to>
      <xdr:col>24</xdr:col>
      <xdr:colOff>114300</xdr:colOff>
      <xdr:row>99</xdr:row>
      <xdr:rowOff>51037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9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35814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8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12923</xdr:rowOff>
    </xdr:from>
    <xdr:to>
      <xdr:col>20</xdr:col>
      <xdr:colOff>38100</xdr:colOff>
      <xdr:row>99</xdr:row>
      <xdr:rowOff>114523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9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105650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707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9837</xdr:rowOff>
    </xdr:from>
    <xdr:to>
      <xdr:col>15</xdr:col>
      <xdr:colOff>101600</xdr:colOff>
      <xdr:row>99</xdr:row>
      <xdr:rowOff>111437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98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102564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707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13266</xdr:rowOff>
    </xdr:from>
    <xdr:to>
      <xdr:col>10</xdr:col>
      <xdr:colOff>165100</xdr:colOff>
      <xdr:row>99</xdr:row>
      <xdr:rowOff>114866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98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105993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07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18703</xdr:rowOff>
    </xdr:from>
    <xdr:to>
      <xdr:col>6</xdr:col>
      <xdr:colOff>38100</xdr:colOff>
      <xdr:row>99</xdr:row>
      <xdr:rowOff>120303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99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111430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0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149225</xdr:rowOff>
    </xdr:from>
    <xdr:to>
      <xdr:col>55</xdr:col>
      <xdr:colOff>0</xdr:colOff>
      <xdr:row>36</xdr:row>
      <xdr:rowOff>153416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321425"/>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90932</xdr:rowOff>
    </xdr:from>
    <xdr:to>
      <xdr:col>50</xdr:col>
      <xdr:colOff>114300</xdr:colOff>
      <xdr:row>36</xdr:row>
      <xdr:rowOff>153416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5405882"/>
          <a:ext cx="889000" cy="91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90932</xdr:rowOff>
    </xdr:from>
    <xdr:to>
      <xdr:col>45</xdr:col>
      <xdr:colOff>177800</xdr:colOff>
      <xdr:row>35</xdr:row>
      <xdr:rowOff>103886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5405882"/>
          <a:ext cx="889000" cy="69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103886</xdr:rowOff>
    </xdr:from>
    <xdr:to>
      <xdr:col>41</xdr:col>
      <xdr:colOff>50800</xdr:colOff>
      <xdr:row>35</xdr:row>
      <xdr:rowOff>153416</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104636"/>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98425</xdr:rowOff>
    </xdr:from>
    <xdr:to>
      <xdr:col>55</xdr:col>
      <xdr:colOff>50800</xdr:colOff>
      <xdr:row>37</xdr:row>
      <xdr:rowOff>28575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121302</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1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102616</xdr:rowOff>
    </xdr:from>
    <xdr:to>
      <xdr:col>50</xdr:col>
      <xdr:colOff>165100</xdr:colOff>
      <xdr:row>37</xdr:row>
      <xdr:rowOff>32766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49293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40132</xdr:rowOff>
    </xdr:from>
    <xdr:to>
      <xdr:col>46</xdr:col>
      <xdr:colOff>38100</xdr:colOff>
      <xdr:row>31</xdr:row>
      <xdr:rowOff>141732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53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158259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1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53086</xdr:rowOff>
    </xdr:from>
    <xdr:to>
      <xdr:col>41</xdr:col>
      <xdr:colOff>101600</xdr:colOff>
      <xdr:row>35</xdr:row>
      <xdr:rowOff>154686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171213</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8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102616</xdr:rowOff>
    </xdr:from>
    <xdr:to>
      <xdr:col>36</xdr:col>
      <xdr:colOff>165100</xdr:colOff>
      <xdr:row>36</xdr:row>
      <xdr:rowOff>32766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49293</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26315</xdr:rowOff>
    </xdr:from>
    <xdr:to>
      <xdr:col>55</xdr:col>
      <xdr:colOff>0</xdr:colOff>
      <xdr:row>59</xdr:row>
      <xdr:rowOff>29401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141865"/>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26943</xdr:rowOff>
    </xdr:from>
    <xdr:to>
      <xdr:col>50</xdr:col>
      <xdr:colOff>114300</xdr:colOff>
      <xdr:row>59</xdr:row>
      <xdr:rowOff>29401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142493"/>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20713</xdr:rowOff>
    </xdr:from>
    <xdr:to>
      <xdr:col>45</xdr:col>
      <xdr:colOff>177800</xdr:colOff>
      <xdr:row>59</xdr:row>
      <xdr:rowOff>26943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136263"/>
          <a:ext cx="8890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20028</xdr:rowOff>
    </xdr:from>
    <xdr:to>
      <xdr:col>41</xdr:col>
      <xdr:colOff>50800</xdr:colOff>
      <xdr:row>59</xdr:row>
      <xdr:rowOff>20713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135578"/>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146965</xdr:rowOff>
    </xdr:from>
    <xdr:to>
      <xdr:col>55</xdr:col>
      <xdr:colOff>50800</xdr:colOff>
      <xdr:row>59</xdr:row>
      <xdr:rowOff>77115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61892</xdr:rowOff>
    </xdr:from>
    <xdr:ext cx="378565"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1000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150051</xdr:rowOff>
    </xdr:from>
    <xdr:to>
      <xdr:col>50</xdr:col>
      <xdr:colOff>165100</xdr:colOff>
      <xdr:row>59</xdr:row>
      <xdr:rowOff>80201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71328</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50017" y="10186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147593</xdr:rowOff>
    </xdr:from>
    <xdr:to>
      <xdr:col>46</xdr:col>
      <xdr:colOff>38100</xdr:colOff>
      <xdr:row>59</xdr:row>
      <xdr:rowOff>77743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68870</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61017" y="10184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141363</xdr:rowOff>
    </xdr:from>
    <xdr:to>
      <xdr:col>41</xdr:col>
      <xdr:colOff>101600</xdr:colOff>
      <xdr:row>59</xdr:row>
      <xdr:rowOff>71513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8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62640</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1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140678</xdr:rowOff>
    </xdr:from>
    <xdr:to>
      <xdr:col>36</xdr:col>
      <xdr:colOff>165100</xdr:colOff>
      <xdr:row>59</xdr:row>
      <xdr:rowOff>70828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8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61955</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17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160138</xdr:rowOff>
    </xdr:from>
    <xdr:to>
      <xdr:col>55</xdr:col>
      <xdr:colOff>0</xdr:colOff>
      <xdr:row>78</xdr:row>
      <xdr:rowOff>43870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61788"/>
          <a:ext cx="838200" cy="5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35092</xdr:rowOff>
    </xdr:from>
    <xdr:to>
      <xdr:col>50</xdr:col>
      <xdr:colOff>114300</xdr:colOff>
      <xdr:row>78</xdr:row>
      <xdr:rowOff>43870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08192"/>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164343</xdr:rowOff>
    </xdr:from>
    <xdr:to>
      <xdr:col>45</xdr:col>
      <xdr:colOff>177800</xdr:colOff>
      <xdr:row>78</xdr:row>
      <xdr:rowOff>35092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365993"/>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164343</xdr:rowOff>
    </xdr:from>
    <xdr:to>
      <xdr:col>41</xdr:col>
      <xdr:colOff>50800</xdr:colOff>
      <xdr:row>78</xdr:row>
      <xdr:rowOff>52284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65993"/>
          <a:ext cx="889000" cy="5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109338</xdr:rowOff>
    </xdr:from>
    <xdr:to>
      <xdr:col>55</xdr:col>
      <xdr:colOff>50800</xdr:colOff>
      <xdr:row>78</xdr:row>
      <xdr:rowOff>39488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1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24265</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2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164520</xdr:rowOff>
    </xdr:from>
    <xdr:to>
      <xdr:col>50</xdr:col>
      <xdr:colOff>165100</xdr:colOff>
      <xdr:row>78</xdr:row>
      <xdr:rowOff>94670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85797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5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155742</xdr:rowOff>
    </xdr:from>
    <xdr:to>
      <xdr:col>46</xdr:col>
      <xdr:colOff>38100</xdr:colOff>
      <xdr:row>78</xdr:row>
      <xdr:rowOff>85892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77019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45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113543</xdr:rowOff>
    </xdr:from>
    <xdr:to>
      <xdr:col>41</xdr:col>
      <xdr:colOff>101600</xdr:colOff>
      <xdr:row>78</xdr:row>
      <xdr:rowOff>43693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34820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xdr:rowOff>
    </xdr:from>
    <xdr:to>
      <xdr:col>36</xdr:col>
      <xdr:colOff>165100</xdr:colOff>
      <xdr:row>78</xdr:row>
      <xdr:rowOff>103084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7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94211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6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164553</xdr:rowOff>
    </xdr:from>
    <xdr:to>
      <xdr:col>55</xdr:col>
      <xdr:colOff>0</xdr:colOff>
      <xdr:row>98</xdr:row>
      <xdr:rowOff>22067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95203"/>
          <a:ext cx="838200" cy="2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135055</xdr:rowOff>
    </xdr:from>
    <xdr:to>
      <xdr:col>50</xdr:col>
      <xdr:colOff>114300</xdr:colOff>
      <xdr:row>97</xdr:row>
      <xdr:rowOff>164553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65705"/>
          <a:ext cx="889000" cy="2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135055</xdr:rowOff>
    </xdr:from>
    <xdr:to>
      <xdr:col>45</xdr:col>
      <xdr:colOff>177800</xdr:colOff>
      <xdr:row>97</xdr:row>
      <xdr:rowOff>148076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65705"/>
          <a:ext cx="8890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148076</xdr:rowOff>
    </xdr:from>
    <xdr:to>
      <xdr:col>41</xdr:col>
      <xdr:colOff>50800</xdr:colOff>
      <xdr:row>97</xdr:row>
      <xdr:rowOff>150357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78726"/>
          <a:ext cx="889000" cy="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142717</xdr:rowOff>
    </xdr:from>
    <xdr:to>
      <xdr:col>55</xdr:col>
      <xdr:colOff>50800</xdr:colOff>
      <xdr:row>98</xdr:row>
      <xdr:rowOff>72867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7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113753</xdr:rowOff>
    </xdr:from>
    <xdr:to>
      <xdr:col>50</xdr:col>
      <xdr:colOff>165100</xdr:colOff>
      <xdr:row>98</xdr:row>
      <xdr:rowOff>43903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35030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3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84255</xdr:rowOff>
    </xdr:from>
    <xdr:to>
      <xdr:col>46</xdr:col>
      <xdr:colOff>38100</xdr:colOff>
      <xdr:row>98</xdr:row>
      <xdr:rowOff>14405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30932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49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97276</xdr:rowOff>
    </xdr:from>
    <xdr:to>
      <xdr:col>41</xdr:col>
      <xdr:colOff>101600</xdr:colOff>
      <xdr:row>98</xdr:row>
      <xdr:rowOff>27426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18553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99557</xdr:rowOff>
    </xdr:from>
    <xdr:to>
      <xdr:col>36</xdr:col>
      <xdr:colOff>165100</xdr:colOff>
      <xdr:row>98</xdr:row>
      <xdr:rowOff>29707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20834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2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133757</xdr:rowOff>
    </xdr:from>
    <xdr:to>
      <xdr:col>85</xdr:col>
      <xdr:colOff>127000</xdr:colOff>
      <xdr:row>37</xdr:row>
      <xdr:rowOff>145872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77407"/>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124384</xdr:rowOff>
    </xdr:from>
    <xdr:to>
      <xdr:col>81</xdr:col>
      <xdr:colOff>50800</xdr:colOff>
      <xdr:row>37</xdr:row>
      <xdr:rowOff>133757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6803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124384</xdr:rowOff>
    </xdr:from>
    <xdr:to>
      <xdr:col>76</xdr:col>
      <xdr:colOff>114300</xdr:colOff>
      <xdr:row>37</xdr:row>
      <xdr:rowOff>134488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68034"/>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121869</xdr:rowOff>
    </xdr:from>
    <xdr:to>
      <xdr:col>71</xdr:col>
      <xdr:colOff>177800</xdr:colOff>
      <xdr:row>37</xdr:row>
      <xdr:rowOff>134488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65519"/>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95072</xdr:rowOff>
    </xdr:from>
    <xdr:to>
      <xdr:col>85</xdr:col>
      <xdr:colOff>177800</xdr:colOff>
      <xdr:row>38</xdr:row>
      <xdr:rowOff>25222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73499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82957</xdr:rowOff>
    </xdr:from>
    <xdr:to>
      <xdr:col>81</xdr:col>
      <xdr:colOff>101600</xdr:colOff>
      <xdr:row>38</xdr:row>
      <xdr:rowOff>13106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26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4233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1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73584</xdr:rowOff>
    </xdr:from>
    <xdr:to>
      <xdr:col>76</xdr:col>
      <xdr:colOff>165100</xdr:colOff>
      <xdr:row>38</xdr:row>
      <xdr:rowOff>3734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166311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83688</xdr:rowOff>
    </xdr:from>
    <xdr:to>
      <xdr:col>72</xdr:col>
      <xdr:colOff>38100</xdr:colOff>
      <xdr:row>38</xdr:row>
      <xdr:rowOff>13838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2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4965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2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71069</xdr:rowOff>
    </xdr:from>
    <xdr:to>
      <xdr:col>67</xdr:col>
      <xdr:colOff>101600</xdr:colOff>
      <xdr:row>38</xdr:row>
      <xdr:rowOff>1219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163796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0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52260</xdr:rowOff>
    </xdr:from>
    <xdr:to>
      <xdr:col>85</xdr:col>
      <xdr:colOff>127000</xdr:colOff>
      <xdr:row>57</xdr:row>
      <xdr:rowOff>90227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24910"/>
          <a:ext cx="8382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52260</xdr:rowOff>
    </xdr:from>
    <xdr:to>
      <xdr:col>81</xdr:col>
      <xdr:colOff>50800</xdr:colOff>
      <xdr:row>58</xdr:row>
      <xdr:rowOff>89046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24910"/>
          <a:ext cx="889000" cy="20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65901</xdr:rowOff>
    </xdr:from>
    <xdr:to>
      <xdr:col>76</xdr:col>
      <xdr:colOff>114300</xdr:colOff>
      <xdr:row>58</xdr:row>
      <xdr:rowOff>89046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10010001"/>
          <a:ext cx="889000" cy="2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167494</xdr:rowOff>
    </xdr:from>
    <xdr:to>
      <xdr:col>71</xdr:col>
      <xdr:colOff>177800</xdr:colOff>
      <xdr:row>58</xdr:row>
      <xdr:rowOff>65901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940144"/>
          <a:ext cx="889000" cy="6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39427</xdr:rowOff>
    </xdr:from>
    <xdr:to>
      <xdr:col>85</xdr:col>
      <xdr:colOff>177800</xdr:colOff>
      <xdr:row>57</xdr:row>
      <xdr:rowOff>141027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17854</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9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xdr:rowOff>
    </xdr:from>
    <xdr:to>
      <xdr:col>81</xdr:col>
      <xdr:colOff>101600</xdr:colOff>
      <xdr:row>57</xdr:row>
      <xdr:rowOff>103060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94187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6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38246</xdr:rowOff>
    </xdr:from>
    <xdr:to>
      <xdr:col>76</xdr:col>
      <xdr:colOff>165100</xdr:colOff>
      <xdr:row>58</xdr:row>
      <xdr:rowOff>139846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130973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0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15101</xdr:rowOff>
    </xdr:from>
    <xdr:to>
      <xdr:col>72</xdr:col>
      <xdr:colOff>38100</xdr:colOff>
      <xdr:row>58</xdr:row>
      <xdr:rowOff>116701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5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107828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116694</xdr:rowOff>
    </xdr:from>
    <xdr:to>
      <xdr:col>67</xdr:col>
      <xdr:colOff>101600</xdr:colOff>
      <xdr:row>58</xdr:row>
      <xdr:rowOff>46844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37971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8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169346</xdr:rowOff>
    </xdr:from>
    <xdr:to>
      <xdr:col>85</xdr:col>
      <xdr:colOff>127000</xdr:colOff>
      <xdr:row>97</xdr:row>
      <xdr:rowOff>36373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628546"/>
          <a:ext cx="838200" cy="3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150101</xdr:rowOff>
    </xdr:from>
    <xdr:to>
      <xdr:col>81</xdr:col>
      <xdr:colOff>50800</xdr:colOff>
      <xdr:row>96</xdr:row>
      <xdr:rowOff>169346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609301"/>
          <a:ext cx="889000" cy="1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150101</xdr:rowOff>
    </xdr:from>
    <xdr:to>
      <xdr:col>76</xdr:col>
      <xdr:colOff>114300</xdr:colOff>
      <xdr:row>97</xdr:row>
      <xdr:rowOff>29914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609301"/>
          <a:ext cx="889000" cy="5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29914</xdr:rowOff>
    </xdr:from>
    <xdr:to>
      <xdr:col>71</xdr:col>
      <xdr:colOff>177800</xdr:colOff>
      <xdr:row>97</xdr:row>
      <xdr:rowOff>71563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660564"/>
          <a:ext cx="889000" cy="4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157023</xdr:rowOff>
    </xdr:from>
    <xdr:to>
      <xdr:col>85</xdr:col>
      <xdr:colOff>177800</xdr:colOff>
      <xdr:row>97</xdr:row>
      <xdr:rowOff>87173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135450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9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118546</xdr:rowOff>
    </xdr:from>
    <xdr:to>
      <xdr:col>81</xdr:col>
      <xdr:colOff>101600</xdr:colOff>
      <xdr:row>97</xdr:row>
      <xdr:rowOff>48696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7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39823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99301</xdr:rowOff>
    </xdr:from>
    <xdr:to>
      <xdr:col>76</xdr:col>
      <xdr:colOff>165100</xdr:colOff>
      <xdr:row>97</xdr:row>
      <xdr:rowOff>29451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20578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5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150564</xdr:rowOff>
    </xdr:from>
    <xdr:to>
      <xdr:col>72</xdr:col>
      <xdr:colOff>38100</xdr:colOff>
      <xdr:row>97</xdr:row>
      <xdr:rowOff>80714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71841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0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20763</xdr:rowOff>
    </xdr:from>
    <xdr:to>
      <xdr:col>67</xdr:col>
      <xdr:colOff>101600</xdr:colOff>
      <xdr:row>97</xdr:row>
      <xdr:rowOff>122363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113490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4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商工費や衛生費が増加したものの、総務費が大きく減少したことにより、全体としては前年度に比べ</a:t>
          </a:r>
          <a:r>
            <a:rPr kumimoji="1" lang="en-US" altLang="ja-JP" sz="1300">
              <a:latin typeface="ＭＳ Ｐゴシック" panose="020B0600070205080204" pitchFamily="50" charset="-128"/>
              <a:ea typeface="ＭＳ Ｐゴシック" panose="020B0600070205080204" pitchFamily="50" charset="-128"/>
            </a:rPr>
            <a:t>3,820,872</a:t>
          </a:r>
          <a:r>
            <a:rPr kumimoji="1" lang="ja-JP" altLang="en-US" sz="1300">
              <a:latin typeface="ＭＳ Ｐゴシック" panose="020B0600070205080204" pitchFamily="50" charset="-128"/>
              <a:ea typeface="ＭＳ Ｐゴシック" panose="020B0600070205080204" pitchFamily="50" charset="-128"/>
            </a:rPr>
            <a:t>千円の減となった。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総務費は、新庁舎建設事業の減や、べに花ふるさと館改修事業の皆減により、</a:t>
          </a:r>
          <a:r>
            <a:rPr kumimoji="1" lang="en-US" altLang="ja-JP" sz="1300">
              <a:latin typeface="ＭＳ Ｐゴシック" panose="020B0600070205080204" pitchFamily="50" charset="-128"/>
              <a:ea typeface="ＭＳ Ｐゴシック" panose="020B0600070205080204" pitchFamily="50" charset="-128"/>
            </a:rPr>
            <a:t>3,455,714</a:t>
          </a:r>
          <a:r>
            <a:rPr kumimoji="1" lang="ja-JP" altLang="en-US" sz="1300">
              <a:latin typeface="ＭＳ Ｐゴシック" panose="020B0600070205080204" pitchFamily="50" charset="-128"/>
              <a:ea typeface="ＭＳ Ｐゴシック" panose="020B0600070205080204" pitchFamily="50" charset="-128"/>
            </a:rPr>
            <a:t>千円の減となり、住民一人あたりのコストも</a:t>
          </a:r>
          <a:r>
            <a:rPr kumimoji="1" lang="en-US" altLang="ja-JP" sz="1300">
              <a:latin typeface="ＭＳ Ｐゴシック" panose="020B0600070205080204" pitchFamily="50" charset="-128"/>
              <a:ea typeface="ＭＳ Ｐゴシック" panose="020B0600070205080204" pitchFamily="50" charset="-128"/>
            </a:rPr>
            <a:t>46,013</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土木費は、城山公園再整備事業の減や、区画整理事業の減により</a:t>
          </a:r>
          <a:r>
            <a:rPr kumimoji="1" lang="en-US" altLang="ja-JP" sz="1300">
              <a:latin typeface="ＭＳ Ｐゴシック" panose="020B0600070205080204" pitchFamily="50" charset="-128"/>
              <a:ea typeface="ＭＳ Ｐゴシック" panose="020B0600070205080204" pitchFamily="50" charset="-128"/>
            </a:rPr>
            <a:t>472,136</a:t>
          </a:r>
          <a:r>
            <a:rPr kumimoji="1" lang="ja-JP" altLang="en-US" sz="1300">
              <a:latin typeface="ＭＳ Ｐゴシック" panose="020B0600070205080204" pitchFamily="50" charset="-128"/>
              <a:ea typeface="ＭＳ Ｐゴシック" panose="020B0600070205080204" pitchFamily="50" charset="-128"/>
            </a:rPr>
            <a:t>千円の減となり、住民一人あたりのコストも</a:t>
          </a:r>
          <a:r>
            <a:rPr kumimoji="1" lang="en-US" altLang="ja-JP" sz="1300">
              <a:latin typeface="ＭＳ Ｐゴシック" panose="020B0600070205080204" pitchFamily="50" charset="-128"/>
              <a:ea typeface="ＭＳ Ｐゴシック" panose="020B0600070205080204" pitchFamily="50" charset="-128"/>
            </a:rPr>
            <a:t>6,335</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衛生費は、保健センター大規模改修事業により</a:t>
          </a:r>
          <a:r>
            <a:rPr kumimoji="1" lang="en-US" altLang="ja-JP" sz="1300">
              <a:latin typeface="ＭＳ Ｐゴシック" panose="020B0600070205080204" pitchFamily="50" charset="-128"/>
              <a:ea typeface="ＭＳ Ｐゴシック" panose="020B0600070205080204" pitchFamily="50" charset="-128"/>
            </a:rPr>
            <a:t>297,044</a:t>
          </a:r>
          <a:r>
            <a:rPr kumimoji="1" lang="ja-JP" altLang="en-US" sz="1300">
              <a:latin typeface="ＭＳ Ｐゴシック" panose="020B0600070205080204" pitchFamily="50" charset="-128"/>
              <a:ea typeface="ＭＳ Ｐゴシック" panose="020B0600070205080204" pitchFamily="50" charset="-128"/>
            </a:rPr>
            <a:t>千円の増となり、住民一人あたりのコストは</a:t>
          </a:r>
          <a:r>
            <a:rPr kumimoji="1" lang="en-US" altLang="ja-JP" sz="1300">
              <a:latin typeface="ＭＳ Ｐゴシック" panose="020B0600070205080204" pitchFamily="50" charset="-128"/>
              <a:ea typeface="ＭＳ Ｐゴシック" panose="020B0600070205080204" pitchFamily="50" charset="-128"/>
            </a:rPr>
            <a:t>3,528</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商工費は、道の駅整備事業により</a:t>
          </a:r>
          <a:r>
            <a:rPr kumimoji="1" lang="en-US" altLang="ja-JP" sz="1300">
              <a:latin typeface="ＭＳ Ｐゴシック" panose="020B0600070205080204" pitchFamily="50" charset="-128"/>
              <a:ea typeface="ＭＳ Ｐゴシック" panose="020B0600070205080204" pitchFamily="50" charset="-128"/>
            </a:rPr>
            <a:t>91,347</a:t>
          </a:r>
          <a:r>
            <a:rPr kumimoji="1" lang="ja-JP" altLang="en-US" sz="1300">
              <a:latin typeface="ＭＳ Ｐゴシック" panose="020B0600070205080204" pitchFamily="50" charset="-128"/>
              <a:ea typeface="ＭＳ Ｐゴシック" panose="020B0600070205080204" pitchFamily="50" charset="-128"/>
            </a:rPr>
            <a:t>千円の増となり、住民一人あたりのコストは</a:t>
          </a:r>
          <a:r>
            <a:rPr kumimoji="1" lang="en-US" altLang="ja-JP" sz="1300">
              <a:latin typeface="ＭＳ Ｐゴシック" panose="020B0600070205080204" pitchFamily="50" charset="-128"/>
              <a:ea typeface="ＭＳ Ｐゴシック" panose="020B0600070205080204" pitchFamily="50" charset="-128"/>
            </a:rPr>
            <a:t>1,207</a:t>
          </a:r>
          <a:r>
            <a:rPr kumimoji="1" lang="ja-JP" altLang="en-US" sz="1300">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新庁舎建設事業の終了に伴い、庁舎建設基金を廃止し、一部を財政調整基金に繰入れたことにより、財政調整金の残高が増加し、標準財政規模の１０％上回る結果となった。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実質収支額は、前年度に比べ</a:t>
          </a:r>
          <a:r>
            <a:rPr kumimoji="1" lang="en-US" altLang="ja-JP" sz="1400">
              <a:latin typeface="ＭＳ ゴシック" pitchFamily="49" charset="-128"/>
              <a:ea typeface="ＭＳ ゴシック" pitchFamily="49" charset="-128"/>
            </a:rPr>
            <a:t>0.35</a:t>
          </a:r>
          <a:r>
            <a:rPr kumimoji="1" lang="ja-JP" altLang="en-US" sz="1400">
              <a:latin typeface="ＭＳ ゴシック" pitchFamily="49" charset="-128"/>
              <a:ea typeface="ＭＳ ゴシック" pitchFamily="49" charset="-128"/>
            </a:rPr>
            <a:t>％の減少となった。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今後も安定した財政運営を行えるよう、基金残高を念頭に置きながら予算編成を行っていく。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全会計が黒字となっている。昨年度と比較しても大きな増減はないが、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一般会計は、歳出の不用額が減少したことにより減少している。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国民健康保険特別会計については、歳入である一般会計からの繰入金が減少したことにより、標準財政規模比は減少している。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公共下水道事業特別会計は、歳出である下水道処理に係る負担金が減少したことにより、標準財政規模比は増加している。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引き続き各会計ともに財政の健全な状態維持に努める。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22967177</v>
      </c>
      <c r="BO4" s="430"/>
      <c r="BP4" s="430"/>
      <c r="BQ4" s="430"/>
      <c r="BR4" s="430"/>
      <c r="BS4" s="430"/>
      <c r="BT4" s="430"/>
      <c r="BU4" s="431"/>
      <c r="BV4" s="429">
        <v>26791311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3.1</v>
      </c>
      <c r="CU4" s="436"/>
      <c r="CV4" s="436"/>
      <c r="CW4" s="436"/>
      <c r="CX4" s="436"/>
      <c r="CY4" s="436"/>
      <c r="CZ4" s="436"/>
      <c r="DA4" s="437"/>
      <c r="DB4" s="435">
        <v>3.4</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22481276</v>
      </c>
      <c r="BO5" s="467"/>
      <c r="BP5" s="467"/>
      <c r="BQ5" s="467"/>
      <c r="BR5" s="467"/>
      <c r="BS5" s="467"/>
      <c r="BT5" s="467"/>
      <c r="BU5" s="468"/>
      <c r="BV5" s="466">
        <v>26302148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96.2</v>
      </c>
      <c r="CU5" s="464"/>
      <c r="CV5" s="464"/>
      <c r="CW5" s="464"/>
      <c r="CX5" s="464"/>
      <c r="CY5" s="464"/>
      <c r="CZ5" s="464"/>
      <c r="DA5" s="465"/>
      <c r="DB5" s="463">
        <v>94.2</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485901</v>
      </c>
      <c r="BO6" s="467"/>
      <c r="BP6" s="467"/>
      <c r="BQ6" s="467"/>
      <c r="BR6" s="467"/>
      <c r="BS6" s="467"/>
      <c r="BT6" s="467"/>
      <c r="BU6" s="468"/>
      <c r="BV6" s="466">
        <v>489163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104.2</v>
      </c>
      <c r="CU6" s="504"/>
      <c r="CV6" s="504"/>
      <c r="CW6" s="504"/>
      <c r="CX6" s="504"/>
      <c r="CY6" s="504"/>
      <c r="CZ6" s="504"/>
      <c r="DA6" s="505"/>
      <c r="DB6" s="503">
        <v>102.6</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58233</v>
      </c>
      <c r="BO7" s="467"/>
      <c r="BP7" s="467"/>
      <c r="BQ7" s="467"/>
      <c r="BR7" s="467"/>
      <c r="BS7" s="467"/>
      <c r="BT7" s="467"/>
      <c r="BU7" s="468"/>
      <c r="BV7" s="466">
        <v>17065</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13887081</v>
      </c>
      <c r="CU7" s="467"/>
      <c r="CV7" s="467"/>
      <c r="CW7" s="467"/>
      <c r="CX7" s="467"/>
      <c r="CY7" s="467"/>
      <c r="CZ7" s="467"/>
      <c r="DA7" s="468"/>
      <c r="DB7" s="466">
        <v>13752956</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427668</v>
      </c>
      <c r="BO8" s="467"/>
      <c r="BP8" s="467"/>
      <c r="BQ8" s="467"/>
      <c r="BR8" s="467"/>
      <c r="BS8" s="467"/>
      <c r="BT8" s="467"/>
      <c r="BU8" s="468"/>
      <c r="BV8" s="466">
        <v>472098</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0.82</v>
      </c>
      <c r="CU8" s="507"/>
      <c r="CV8" s="507"/>
      <c r="CW8" s="507"/>
      <c r="CX8" s="507"/>
      <c r="CY8" s="507"/>
      <c r="CZ8" s="507"/>
      <c r="DA8" s="508"/>
      <c r="DB8" s="506">
        <v>0.83</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73936</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-44430</v>
      </c>
      <c r="BO9" s="467"/>
      <c r="BP9" s="467"/>
      <c r="BQ9" s="467"/>
      <c r="BR9" s="467"/>
      <c r="BS9" s="467"/>
      <c r="BT9" s="467"/>
      <c r="BU9" s="468"/>
      <c r="BV9" s="466">
        <v>148162</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14.9</v>
      </c>
      <c r="CU9" s="464"/>
      <c r="CV9" s="464"/>
      <c r="CW9" s="464"/>
      <c r="CX9" s="464"/>
      <c r="CY9" s="464"/>
      <c r="CZ9" s="464"/>
      <c r="DA9" s="465"/>
      <c r="DB9" s="463">
        <v>13.5</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74711</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94</v>
      </c>
      <c r="AV10" s="499"/>
      <c r="AW10" s="499"/>
      <c r="AX10" s="499"/>
      <c r="AY10" s="500" t="s">
        <v>121</v>
      </c>
      <c r="AZ10" s="501"/>
      <c r="BA10" s="501"/>
      <c r="BB10" s="501"/>
      <c r="BC10" s="501"/>
      <c r="BD10" s="501"/>
      <c r="BE10" s="501"/>
      <c r="BF10" s="501"/>
      <c r="BG10" s="501"/>
      <c r="BH10" s="501"/>
      <c r="BI10" s="501"/>
      <c r="BJ10" s="501"/>
      <c r="BK10" s="501"/>
      <c r="BL10" s="501"/>
      <c r="BM10" s="502"/>
      <c r="BN10" s="466">
        <v>85</v>
      </c>
      <c r="BO10" s="467"/>
      <c r="BP10" s="467"/>
      <c r="BQ10" s="467"/>
      <c r="BR10" s="467"/>
      <c r="BS10" s="467"/>
      <c r="BT10" s="467"/>
      <c r="BU10" s="468"/>
      <c r="BV10" s="466">
        <v>88</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75408</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94</v>
      </c>
      <c r="AV12" s="499"/>
      <c r="AW12" s="499"/>
      <c r="AX12" s="499"/>
      <c r="AY12" s="500" t="s">
        <v>135</v>
      </c>
      <c r="AZ12" s="501"/>
      <c r="BA12" s="501"/>
      <c r="BB12" s="501"/>
      <c r="BC12" s="501"/>
      <c r="BD12" s="501"/>
      <c r="BE12" s="501"/>
      <c r="BF12" s="501"/>
      <c r="BG12" s="501"/>
      <c r="BH12" s="501"/>
      <c r="BI12" s="501"/>
      <c r="BJ12" s="501"/>
      <c r="BK12" s="501"/>
      <c r="BL12" s="501"/>
      <c r="BM12" s="502"/>
      <c r="BN12" s="466">
        <v>272562</v>
      </c>
      <c r="BO12" s="467"/>
      <c r="BP12" s="467"/>
      <c r="BQ12" s="467"/>
      <c r="BR12" s="467"/>
      <c r="BS12" s="467"/>
      <c r="BT12" s="467"/>
      <c r="BU12" s="468"/>
      <c r="BV12" s="466">
        <v>371770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74700</v>
      </c>
      <c r="S13" s="548"/>
      <c r="T13" s="548"/>
      <c r="U13" s="548"/>
      <c r="V13" s="549"/>
      <c r="W13" s="482" t="s">
        <v>139</v>
      </c>
      <c r="X13" s="483"/>
      <c r="Y13" s="483"/>
      <c r="Z13" s="483"/>
      <c r="AA13" s="483"/>
      <c r="AB13" s="473"/>
      <c r="AC13" s="517">
        <v>518</v>
      </c>
      <c r="AD13" s="518"/>
      <c r="AE13" s="518"/>
      <c r="AF13" s="518"/>
      <c r="AG13" s="557"/>
      <c r="AH13" s="517">
        <v>555</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-316907</v>
      </c>
      <c r="BO13" s="467"/>
      <c r="BP13" s="467"/>
      <c r="BQ13" s="467"/>
      <c r="BR13" s="467"/>
      <c r="BS13" s="467"/>
      <c r="BT13" s="467"/>
      <c r="BU13" s="468"/>
      <c r="BV13" s="466">
        <v>-223520</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4.3</v>
      </c>
      <c r="CU13" s="464"/>
      <c r="CV13" s="464"/>
      <c r="CW13" s="464"/>
      <c r="CX13" s="464"/>
      <c r="CY13" s="464"/>
      <c r="CZ13" s="464"/>
      <c r="DA13" s="465"/>
      <c r="DB13" s="463">
        <v>4.3</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75234</v>
      </c>
      <c r="S14" s="548"/>
      <c r="T14" s="548"/>
      <c r="U14" s="548"/>
      <c r="V14" s="549"/>
      <c r="W14" s="456"/>
      <c r="X14" s="457"/>
      <c r="Y14" s="457"/>
      <c r="Z14" s="457"/>
      <c r="AA14" s="457"/>
      <c r="AB14" s="446"/>
      <c r="AC14" s="550">
        <v>1.5</v>
      </c>
      <c r="AD14" s="551"/>
      <c r="AE14" s="551"/>
      <c r="AF14" s="551"/>
      <c r="AG14" s="552"/>
      <c r="AH14" s="550">
        <v>1.6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46.7</v>
      </c>
      <c r="CU14" s="562"/>
      <c r="CV14" s="562"/>
      <c r="CW14" s="562"/>
      <c r="CX14" s="562"/>
      <c r="CY14" s="562"/>
      <c r="CZ14" s="562"/>
      <c r="DA14" s="563"/>
      <c r="DB14" s="561">
        <v>42.5</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146</v>
      </c>
      <c r="N15" s="555"/>
      <c r="O15" s="555"/>
      <c r="P15" s="555"/>
      <c r="Q15" s="556"/>
      <c r="R15" s="547">
        <v>74577</v>
      </c>
      <c r="S15" s="548"/>
      <c r="T15" s="548"/>
      <c r="U15" s="548"/>
      <c r="V15" s="549"/>
      <c r="W15" s="482" t="s">
        <v>147</v>
      </c>
      <c r="X15" s="483"/>
      <c r="Y15" s="483"/>
      <c r="Z15" s="483"/>
      <c r="AA15" s="483"/>
      <c r="AB15" s="473"/>
      <c r="AC15" s="517">
        <v>7890</v>
      </c>
      <c r="AD15" s="518"/>
      <c r="AE15" s="518"/>
      <c r="AF15" s="518"/>
      <c r="AG15" s="557"/>
      <c r="AH15" s="517">
        <v>7883</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8572226</v>
      </c>
      <c r="BO15" s="430"/>
      <c r="BP15" s="430"/>
      <c r="BQ15" s="430"/>
      <c r="BR15" s="430"/>
      <c r="BS15" s="430"/>
      <c r="BT15" s="430"/>
      <c r="BU15" s="431"/>
      <c r="BV15" s="429">
        <v>8427085</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23.3</v>
      </c>
      <c r="AD16" s="551"/>
      <c r="AE16" s="551"/>
      <c r="AF16" s="551"/>
      <c r="AG16" s="552"/>
      <c r="AH16" s="550">
        <v>23.1</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10403267</v>
      </c>
      <c r="BO16" s="467"/>
      <c r="BP16" s="467"/>
      <c r="BQ16" s="467"/>
      <c r="BR16" s="467"/>
      <c r="BS16" s="467"/>
      <c r="BT16" s="467"/>
      <c r="BU16" s="468"/>
      <c r="BV16" s="466">
        <v>10276823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25516</v>
      </c>
      <c r="AD17" s="518"/>
      <c r="AE17" s="518"/>
      <c r="AF17" s="518"/>
      <c r="AG17" s="557"/>
      <c r="AH17" s="517">
        <v>25661</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10947087</v>
      </c>
      <c r="BO17" s="467"/>
      <c r="BP17" s="467"/>
      <c r="BQ17" s="467"/>
      <c r="BR17" s="467"/>
      <c r="BS17" s="467"/>
      <c r="BT17" s="467"/>
      <c r="BU17" s="468"/>
      <c r="BV17" s="466">
        <v>10758235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157</v>
      </c>
      <c r="C18" s="509"/>
      <c r="D18" s="509"/>
      <c r="E18" s="578"/>
      <c r="F18" s="578"/>
      <c r="G18" s="578"/>
      <c r="H18" s="578"/>
      <c r="I18" s="578"/>
      <c r="J18" s="578"/>
      <c r="K18" s="578"/>
      <c r="L18" s="579">
        <v>25.35</v>
      </c>
      <c r="M18" s="579"/>
      <c r="N18" s="579"/>
      <c r="O18" s="579"/>
      <c r="P18" s="579"/>
      <c r="Q18" s="579"/>
      <c r="R18" s="580"/>
      <c r="S18" s="580"/>
      <c r="T18" s="580"/>
      <c r="U18" s="580"/>
      <c r="V18" s="581"/>
      <c r="W18" s="484"/>
      <c r="X18" s="485"/>
      <c r="Y18" s="485"/>
      <c r="Z18" s="485"/>
      <c r="AA18" s="485"/>
      <c r="AB18" s="476"/>
      <c r="AC18" s="582">
        <v>75.2</v>
      </c>
      <c r="AD18" s="583"/>
      <c r="AE18" s="583"/>
      <c r="AF18" s="583"/>
      <c r="AG18" s="584"/>
      <c r="AH18" s="582">
        <v>75.3</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13758627</v>
      </c>
      <c r="BO18" s="467"/>
      <c r="BP18" s="467"/>
      <c r="BQ18" s="467"/>
      <c r="BR18" s="467"/>
      <c r="BS18" s="467"/>
      <c r="BT18" s="467"/>
      <c r="BU18" s="468"/>
      <c r="BV18" s="466">
        <v>13234513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159</v>
      </c>
      <c r="C19" s="509"/>
      <c r="D19" s="509"/>
      <c r="E19" s="578"/>
      <c r="F19" s="578"/>
      <c r="G19" s="578"/>
      <c r="H19" s="578"/>
      <c r="I19" s="578"/>
      <c r="J19" s="578"/>
      <c r="K19" s="578"/>
      <c r="L19" s="586">
        <v>2917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15762145</v>
      </c>
      <c r="BO19" s="467"/>
      <c r="BP19" s="467"/>
      <c r="BQ19" s="467"/>
      <c r="BR19" s="467"/>
      <c r="BS19" s="467"/>
      <c r="BT19" s="467"/>
      <c r="BU19" s="468"/>
      <c r="BV19" s="466">
        <v>15554809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161</v>
      </c>
      <c r="C20" s="509"/>
      <c r="D20" s="509"/>
      <c r="E20" s="578"/>
      <c r="F20" s="578"/>
      <c r="G20" s="578"/>
      <c r="H20" s="578"/>
      <c r="I20" s="578"/>
      <c r="J20" s="578"/>
      <c r="K20" s="578"/>
      <c r="L20" s="586">
        <v>28685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25102618</v>
      </c>
      <c r="BO23" s="467"/>
      <c r="BP23" s="467"/>
      <c r="BQ23" s="467"/>
      <c r="BR23" s="467"/>
      <c r="BS23" s="467"/>
      <c r="BT23" s="467"/>
      <c r="BU23" s="468"/>
      <c r="BV23" s="466">
        <v>24801331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170</v>
      </c>
      <c r="F24" s="496"/>
      <c r="G24" s="496"/>
      <c r="H24" s="496"/>
      <c r="I24" s="496"/>
      <c r="J24" s="496"/>
      <c r="K24" s="497"/>
      <c r="L24" s="517">
        <v>1</v>
      </c>
      <c r="M24" s="518"/>
      <c r="N24" s="518"/>
      <c r="O24" s="518"/>
      <c r="P24" s="557"/>
      <c r="Q24" s="517">
        <v>9020</v>
      </c>
      <c r="R24" s="518"/>
      <c r="S24" s="518"/>
      <c r="T24" s="518"/>
      <c r="U24" s="518"/>
      <c r="V24" s="557"/>
      <c r="W24" s="616"/>
      <c r="X24" s="604"/>
      <c r="Y24" s="605"/>
      <c r="Z24" s="516" t="s">
        <v>171</v>
      </c>
      <c r="AA24" s="496"/>
      <c r="AB24" s="496"/>
      <c r="AC24" s="496"/>
      <c r="AD24" s="496"/>
      <c r="AE24" s="496"/>
      <c r="AF24" s="496"/>
      <c r="AG24" s="497"/>
      <c r="AH24" s="517">
        <v>417</v>
      </c>
      <c r="AI24" s="518"/>
      <c r="AJ24" s="518"/>
      <c r="AK24" s="518"/>
      <c r="AL24" s="557"/>
      <c r="AM24" s="517">
        <v>1268514</v>
      </c>
      <c r="AN24" s="518"/>
      <c r="AO24" s="518"/>
      <c r="AP24" s="518"/>
      <c r="AQ24" s="518"/>
      <c r="AR24" s="557"/>
      <c r="AS24" s="517">
        <v>3042</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15035432</v>
      </c>
      <c r="BO24" s="467"/>
      <c r="BP24" s="467"/>
      <c r="BQ24" s="467"/>
      <c r="BR24" s="467"/>
      <c r="BS24" s="467"/>
      <c r="BT24" s="467"/>
      <c r="BU24" s="468"/>
      <c r="BV24" s="466">
        <v>14548013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173</v>
      </c>
      <c r="F25" s="496"/>
      <c r="G25" s="496"/>
      <c r="H25" s="496"/>
      <c r="I25" s="496"/>
      <c r="J25" s="496"/>
      <c r="K25" s="497"/>
      <c r="L25" s="517">
        <v>1</v>
      </c>
      <c r="M25" s="518"/>
      <c r="N25" s="518"/>
      <c r="O25" s="518"/>
      <c r="P25" s="557"/>
      <c r="Q25" s="517">
        <v>7700</v>
      </c>
      <c r="R25" s="518"/>
      <c r="S25" s="518"/>
      <c r="T25" s="518"/>
      <c r="U25" s="518"/>
      <c r="V25" s="557"/>
      <c r="W25" s="616"/>
      <c r="X25" s="604"/>
      <c r="Y25" s="605"/>
      <c r="Z25" s="516" t="s">
        <v>174</v>
      </c>
      <c r="AA25" s="496"/>
      <c r="AB25" s="496"/>
      <c r="AC25" s="496"/>
      <c r="AD25" s="496"/>
      <c r="AE25" s="496"/>
      <c r="AF25" s="496"/>
      <c r="AG25" s="497"/>
      <c r="AH25" s="517" t="s">
        <v>175</v>
      </c>
      <c r="AI25" s="518"/>
      <c r="AJ25" s="518"/>
      <c r="AK25" s="518"/>
      <c r="AL25" s="557"/>
      <c r="AM25" s="517" t="s">
        <v>175</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5940838</v>
      </c>
      <c r="BO25" s="430"/>
      <c r="BP25" s="430"/>
      <c r="BQ25" s="430"/>
      <c r="BR25" s="430"/>
      <c r="BS25" s="430"/>
      <c r="BT25" s="430"/>
      <c r="BU25" s="431"/>
      <c r="BV25" s="429">
        <v>3369004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177</v>
      </c>
      <c r="F26" s="496"/>
      <c r="G26" s="496"/>
      <c r="H26" s="496"/>
      <c r="I26" s="496"/>
      <c r="J26" s="496"/>
      <c r="K26" s="497"/>
      <c r="L26" s="517">
        <v>1</v>
      </c>
      <c r="M26" s="518"/>
      <c r="N26" s="518"/>
      <c r="O26" s="518"/>
      <c r="P26" s="557"/>
      <c r="Q26" s="517">
        <v>7140</v>
      </c>
      <c r="R26" s="518"/>
      <c r="S26" s="518"/>
      <c r="T26" s="518"/>
      <c r="U26" s="518"/>
      <c r="V26" s="557"/>
      <c r="W26" s="616"/>
      <c r="X26" s="604"/>
      <c r="Y26" s="605"/>
      <c r="Z26" s="516" t="s">
        <v>178</v>
      </c>
      <c r="AA26" s="626"/>
      <c r="AB26" s="626"/>
      <c r="AC26" s="626"/>
      <c r="AD26" s="626"/>
      <c r="AE26" s="626"/>
      <c r="AF26" s="626"/>
      <c r="AG26" s="627"/>
      <c r="AH26" s="517">
        <v>11</v>
      </c>
      <c r="AI26" s="518"/>
      <c r="AJ26" s="518"/>
      <c r="AK26" s="518"/>
      <c r="AL26" s="557"/>
      <c r="AM26" s="517">
        <v>36080</v>
      </c>
      <c r="AN26" s="518"/>
      <c r="AO26" s="518"/>
      <c r="AP26" s="518"/>
      <c r="AQ26" s="518"/>
      <c r="AR26" s="557"/>
      <c r="AS26" s="517">
        <v>3280</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175</v>
      </c>
      <c r="BO26" s="467"/>
      <c r="BP26" s="467"/>
      <c r="BQ26" s="467"/>
      <c r="BR26" s="467"/>
      <c r="BS26" s="467"/>
      <c r="BT26" s="467"/>
      <c r="BU26" s="468"/>
      <c r="BV26" s="466" t="s">
        <v>175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180</v>
      </c>
      <c r="F27" s="496"/>
      <c r="G27" s="496"/>
      <c r="H27" s="496"/>
      <c r="I27" s="496"/>
      <c r="J27" s="496"/>
      <c r="K27" s="497"/>
      <c r="L27" s="517">
        <v>1</v>
      </c>
      <c r="M27" s="518"/>
      <c r="N27" s="518"/>
      <c r="O27" s="518"/>
      <c r="P27" s="557"/>
      <c r="Q27" s="517">
        <v>4370</v>
      </c>
      <c r="R27" s="518"/>
      <c r="S27" s="518"/>
      <c r="T27" s="518"/>
      <c r="U27" s="518"/>
      <c r="V27" s="557"/>
      <c r="W27" s="616"/>
      <c r="X27" s="604"/>
      <c r="Y27" s="605"/>
      <c r="Z27" s="516" t="s">
        <v>181</v>
      </c>
      <c r="AA27" s="496"/>
      <c r="AB27" s="496"/>
      <c r="AC27" s="496"/>
      <c r="AD27" s="496"/>
      <c r="AE27" s="496"/>
      <c r="AF27" s="496"/>
      <c r="AG27" s="497"/>
      <c r="AH27" s="517">
        <v>10</v>
      </c>
      <c r="AI27" s="518"/>
      <c r="AJ27" s="518"/>
      <c r="AK27" s="518"/>
      <c r="AL27" s="557"/>
      <c r="AM27" s="517">
        <v>40720</v>
      </c>
      <c r="AN27" s="518"/>
      <c r="AO27" s="518"/>
      <c r="AP27" s="518"/>
      <c r="AQ27" s="518"/>
      <c r="AR27" s="557"/>
      <c r="AS27" s="517">
        <v>4072</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t="s">
        <v>129</v>
      </c>
      <c r="BO27" s="640"/>
      <c r="BP27" s="640"/>
      <c r="BQ27" s="640"/>
      <c r="BR27" s="640"/>
      <c r="BS27" s="640"/>
      <c r="BT27" s="640"/>
      <c r="BU27" s="641"/>
      <c r="BV27" s="639" t="s">
        <v>175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183</v>
      </c>
      <c r="F28" s="496"/>
      <c r="G28" s="496"/>
      <c r="H28" s="496"/>
      <c r="I28" s="496"/>
      <c r="J28" s="496"/>
      <c r="K28" s="497"/>
      <c r="L28" s="517">
        <v>1</v>
      </c>
      <c r="M28" s="518"/>
      <c r="N28" s="518"/>
      <c r="O28" s="518"/>
      <c r="P28" s="557"/>
      <c r="Q28" s="517">
        <v>3840</v>
      </c>
      <c r="R28" s="518"/>
      <c r="S28" s="518"/>
      <c r="T28" s="518"/>
      <c r="U28" s="518"/>
      <c r="V28" s="557"/>
      <c r="W28" s="616"/>
      <c r="X28" s="604"/>
      <c r="Y28" s="605"/>
      <c r="Z28" s="516" t="s">
        <v>184</v>
      </c>
      <c r="AA28" s="496"/>
      <c r="AB28" s="496"/>
      <c r="AC28" s="496"/>
      <c r="AD28" s="496"/>
      <c r="AE28" s="496"/>
      <c r="AF28" s="496"/>
      <c r="AG28" s="497"/>
      <c r="AH28" s="517" t="s">
        <v>129</v>
      </c>
      <c r="AI28" s="518"/>
      <c r="AJ28" s="518"/>
      <c r="AK28" s="518"/>
      <c r="AL28" s="557"/>
      <c r="AM28" s="517" t="s">
        <v>175</v>
      </c>
      <c r="AN28" s="518"/>
      <c r="AO28" s="518"/>
      <c r="AP28" s="518"/>
      <c r="AQ28" s="518"/>
      <c r="AR28" s="557"/>
      <c r="AS28" s="517" t="s">
        <v>175</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1399354</v>
      </c>
      <c r="BO28" s="430"/>
      <c r="BP28" s="430"/>
      <c r="BQ28" s="430"/>
      <c r="BR28" s="430"/>
      <c r="BS28" s="430"/>
      <c r="BT28" s="430"/>
      <c r="BU28" s="431"/>
      <c r="BV28" s="429">
        <v>1435781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186</v>
      </c>
      <c r="F29" s="496"/>
      <c r="G29" s="496"/>
      <c r="H29" s="496"/>
      <c r="I29" s="496"/>
      <c r="J29" s="496"/>
      <c r="K29" s="497"/>
      <c r="L29" s="517">
        <v>17</v>
      </c>
      <c r="M29" s="518"/>
      <c r="N29" s="518"/>
      <c r="O29" s="518"/>
      <c r="P29" s="557"/>
      <c r="Q29" s="517">
        <v>3580</v>
      </c>
      <c r="R29" s="518"/>
      <c r="S29" s="518"/>
      <c r="T29" s="518"/>
      <c r="U29" s="518"/>
      <c r="V29" s="557"/>
      <c r="W29" s="617"/>
      <c r="X29" s="618"/>
      <c r="Y29" s="619"/>
      <c r="Z29" s="516" t="s">
        <v>187</v>
      </c>
      <c r="AA29" s="496"/>
      <c r="AB29" s="496"/>
      <c r="AC29" s="496"/>
      <c r="AD29" s="496"/>
      <c r="AE29" s="496"/>
      <c r="AF29" s="496"/>
      <c r="AG29" s="497"/>
      <c r="AH29" s="517">
        <v>427</v>
      </c>
      <c r="AI29" s="518"/>
      <c r="AJ29" s="518"/>
      <c r="AK29" s="518"/>
      <c r="AL29" s="557"/>
      <c r="AM29" s="517">
        <v>1309234</v>
      </c>
      <c r="AN29" s="518"/>
      <c r="AO29" s="518"/>
      <c r="AP29" s="518"/>
      <c r="AQ29" s="518"/>
      <c r="AR29" s="557"/>
      <c r="AS29" s="517">
        <v>3066</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t="s">
        <v>175</v>
      </c>
      <c r="BO29" s="467"/>
      <c r="BP29" s="467"/>
      <c r="BQ29" s="467"/>
      <c r="BR29" s="467"/>
      <c r="BS29" s="467"/>
      <c r="BT29" s="467"/>
      <c r="BU29" s="468"/>
      <c r="BV29" s="466" t="s">
        <v>175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101.3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1014398</v>
      </c>
      <c r="BO30" s="640"/>
      <c r="BP30" s="640"/>
      <c r="BQ30" s="640"/>
      <c r="BR30" s="640"/>
      <c r="BS30" s="640"/>
      <c r="BT30" s="640"/>
      <c r="BU30" s="641"/>
      <c r="BV30" s="639">
        <v>1431227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203</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6</v>
      </c>
      <c r="BX34" s="652"/>
      <c r="BY34" s="653" t="str">
        <f>IF('各会計、関係団体の財政状況及び健全化判断比率'!B68="","",'各会計、関係団体の財政状況及び健全化判断比率'!B68)</f>
        <v>埼玉県後期高齢者医療広域連合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けやき文化財団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7</v>
      </c>
      <c r="BX35" s="652"/>
      <c r="BY35" s="653" t="str">
        <f>IF('各会計、関係団体の財政状況及び健全化判断比率'!B69="","",'各会計、関係団体の財政状況及び健全化判断比率'!B69)</f>
        <v>埼玉県後期高齢者医療広域連合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桶川市施設管理公社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8</v>
      </c>
      <c r="BX36" s="652"/>
      <c r="BY36" s="653" t="str">
        <f>IF('各会計、関係団体の財政状況及び健全化判断比率'!B70="","",'各会計、関係団体の財政状況及び健全化判断比率'!B70)</f>
        <v>埼玉県市町村総合事務組合</v>
      </c>
      <c r="BZ36" s="653"/>
      <c r="CA36" s="653"/>
      <c r="CB36" s="653"/>
      <c r="CC36" s="653"/>
      <c r="CD36" s="653"/>
      <c r="CE36" s="653"/>
      <c r="CF36" s="653"/>
      <c r="CG36" s="653"/>
      <c r="CH36" s="653"/>
      <c r="CI36" s="653"/>
      <c r="CJ36" s="653"/>
      <c r="CK36" s="653"/>
      <c r="CL36" s="653"/>
      <c r="CM36" s="653"/>
      <c r="CN36" s="213"/>
      <c r="CO36" s="652">
        <f t="shared" si="3"/>
        <v>18</v>
      </c>
      <c r="CP36" s="652"/>
      <c r="CQ36" s="653" t="str">
        <f>IF('各会計、関係団体の財政状況及び健全化判断比率'!BS9="","",'各会計、関係団体の財政状況及び健全化判断比率'!BS9)</f>
        <v>桶川市土地開発公社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9</v>
      </c>
      <c r="BX37" s="652"/>
      <c r="BY37" s="653" t="str">
        <f>IF('各会計、関係団体の財政状況及び健全化判断比率'!B71="","",'各会計、関係団体の財政状況及び健全化判断比率'!B71)</f>
        <v>埼玉県市町村総合事務組合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10</v>
      </c>
      <c r="BX38" s="652"/>
      <c r="BY38" s="653" t="str">
        <f>IF('各会計、関係団体の財政状況及び健全化判断比率'!B72="","",'各会計、関係団体の財政状況及び健全化判断比率'!B72)</f>
        <v>彩の国さいたま人づくり広域連合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11</v>
      </c>
      <c r="BX39" s="652"/>
      <c r="BY39" s="653" t="str">
        <f>IF('各会計、関係団体の財政状況及び健全化判断比率'!B73="","",'各会計、関係団体の財政状況及び健全化判断比率'!B73)</f>
        <v>上尾、桶川、伊奈衛生組合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12</v>
      </c>
      <c r="BX40" s="652"/>
      <c r="BY40" s="653" t="str">
        <f>IF('各会計、関係団体の財政状況及び健全化判断比率'!B74="","",'各会計、関係団体の財政状況及び健全化判断比率'!B74)</f>
        <v>埼玉中部資源循環組合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13</v>
      </c>
      <c r="BX41" s="652"/>
      <c r="BY41" s="653" t="str">
        <f>IF('各会計、関係団体の財政状況及び健全化判断比率'!B75="","",'各会計、関係団体の財政状況及び健全化判断比率'!B75)</f>
        <v>桶川北本水道企業団</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14</v>
      </c>
      <c r="BX42" s="652"/>
      <c r="BY42" s="653" t="str">
        <f>IF('各会計、関係団体の財政状況及び健全化判断比率'!B76="","",'各会計、関係団体の財政状況及び健全化判断比率'!B76)</f>
        <v>埼玉県央広域事務組合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15</v>
      </c>
      <c r="BX43" s="652"/>
      <c r="BY43" s="653" t="str">
        <f>IF('各会計、関係団体の財政状況及び健全化判断比率'!B77="","",'各会計、関係団体の財政状況及び健全化判断比率'!B77)</f>
        <v>埼玉県央広域事務組合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CdO6H+LcDWtuQ2NWiU9SHQvWUpK05dLsfMaUTZuDgDhuNkmsMt4qN4SDfS/38Q39y+KGW42b6SCXm0vZ2m1GwQ==" saltValue="0hWTbkKiBxVRa56RC7Z3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50" t="s">
        <v>564</v>
      </c>
      <c r="D34" s="1250"/>
      <c r="E34" s="1251"/>
      <c r="F34" s="32">
        <v>4.79</v>
      </c>
      <c r="G34" s="33">
        <v>2.81</v>
      </c>
      <c r="H34" s="33">
        <v>2.38</v>
      </c>
      <c r="I34" s="33">
        <v>3.43</v>
      </c>
      <c r="J34" s="34">
        <v>3.07</v>
      </c>
      <c r="K34" s="22"/>
      <c r="L34" s="22"/>
      <c r="M34" s="22"/>
      <c r="N34" s="22"/>
      <c r="O34" s="22"/>
      <c r="P34" s="22"/>
    </row>
    <row r="35" spans="1:16" ht="39" customHeight="1">
      <c r="A35" s="22"/>
      <c r="B35" s="35"/>
      <c r="C35" s="1244" t="s">
        <v>565</v>
      </c>
      <c r="D35" s="1245"/>
      <c r="E35" s="1246"/>
      <c r="F35" s="36">
        <v>3.72</v>
      </c>
      <c r="G35" s="37">
        <v>2.16</v>
      </c>
      <c r="H35" s="37">
        <v>1.85</v>
      </c>
      <c r="I35" s="37">
        <v>2.86</v>
      </c>
      <c r="J35" s="38">
        <v>1.1200000000000001</v>
      </c>
      <c r="K35" s="22"/>
      <c r="L35" s="22"/>
      <c r="M35" s="22"/>
      <c r="N35" s="22"/>
      <c r="O35" s="22"/>
      <c r="P35" s="22"/>
    </row>
    <row r="36" spans="1:16" ht="39" customHeight="1">
      <c r="A36" s="22"/>
      <c r="B36" s="35"/>
      <c r="C36" s="1244" t="s">
        <v>566</v>
      </c>
      <c r="D36" s="1245"/>
      <c r="E36" s="1246"/>
      <c r="F36" s="36">
        <v>0.81</v>
      </c>
      <c r="G36" s="37">
        <v>0.98</v>
      </c>
      <c r="H36" s="37">
        <v>1.77</v>
      </c>
      <c r="I36" s="37">
        <v>0.59</v>
      </c>
      <c r="J36" s="38">
        <v>0.54</v>
      </c>
      <c r="K36" s="22"/>
      <c r="L36" s="22"/>
      <c r="M36" s="22"/>
      <c r="N36" s="22"/>
      <c r="O36" s="22"/>
      <c r="P36" s="22"/>
    </row>
    <row r="37" spans="1:16" ht="39" customHeight="1">
      <c r="A37" s="22"/>
      <c r="B37" s="35"/>
      <c r="C37" s="1244" t="s">
        <v>567</v>
      </c>
      <c r="D37" s="1245"/>
      <c r="E37" s="1246"/>
      <c r="F37" s="36">
        <v>0.38</v>
      </c>
      <c r="G37" s="37">
        <v>0.48</v>
      </c>
      <c r="H37" s="37">
        <v>0.44</v>
      </c>
      <c r="I37" s="37">
        <v>0.23</v>
      </c>
      <c r="J37" s="38">
        <v>0.32</v>
      </c>
      <c r="K37" s="22"/>
      <c r="L37" s="22"/>
      <c r="M37" s="22"/>
      <c r="N37" s="22"/>
      <c r="O37" s="22"/>
      <c r="P37" s="22"/>
    </row>
    <row r="38" spans="1:16" ht="39" customHeight="1">
      <c r="A38" s="22"/>
      <c r="B38" s="35"/>
      <c r="C38" s="1244" t="s">
        <v>568</v>
      </c>
      <c r="D38" s="1245"/>
      <c r="E38" s="1246"/>
      <c r="F38" s="36">
        <v>0.04</v>
      </c>
      <c r="G38" s="37">
        <v>0</v>
      </c>
      <c r="H38" s="37">
        <v>0.02</v>
      </c>
      <c r="I38" s="37">
        <v>0.03</v>
      </c>
      <c r="J38" s="38">
        <v>0.03</v>
      </c>
      <c r="K38" s="22"/>
      <c r="L38" s="22"/>
      <c r="M38" s="22"/>
      <c r="N38" s="22"/>
      <c r="O38" s="22"/>
      <c r="P38" s="22"/>
    </row>
    <row r="39" spans="1:16" ht="39" customHeight="1">
      <c r="A39" s="22"/>
      <c r="B39" s="35"/>
      <c r="C39" s="1244"/>
      <c r="D39" s="1245"/>
      <c r="E39" s="1246"/>
      <c r="F39" s="36"/>
      <c r="G39" s="37"/>
      <c r="H39" s="37"/>
      <c r="I39" s="37"/>
      <c r="J39" s="38"/>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569</v>
      </c>
      <c r="D42" s="1245"/>
      <c r="E42" s="1246"/>
      <c r="F42" s="36" t="s">
        <v>512</v>
      </c>
      <c r="G42" s="37" t="s">
        <v>512</v>
      </c>
      <c r="H42" s="37" t="s">
        <v>512</v>
      </c>
      <c r="I42" s="37" t="s">
        <v>512</v>
      </c>
      <c r="J42" s="38" t="s">
        <v>512</v>
      </c>
      <c r="K42" s="22"/>
      <c r="L42" s="22"/>
      <c r="M42" s="22"/>
      <c r="N42" s="22"/>
      <c r="O42" s="22"/>
      <c r="P42" s="22"/>
    </row>
    <row r="43" spans="1:16" ht="39" customHeight="1" thickBot="1">
      <c r="A43" s="22"/>
      <c r="B43" s="40"/>
      <c r="C43" s="1247" t="s">
        <v>570</v>
      </c>
      <c r="D43" s="1248"/>
      <c r="E43" s="1249"/>
      <c r="F43" s="41" t="s">
        <v>512</v>
      </c>
      <c r="G43" s="42" t="s">
        <v>512</v>
      </c>
      <c r="H43" s="42" t="s">
        <v>512</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zf9XRPMCitcjZQHlUWLz9hFpXYXMDisPOUiKM4C5VybX+ZDhYC0c60EpgLzeTIwDERqADQxQwPDHab4S/B0lw==" saltValue="nzf7BRHa9gbi7UKG4LTb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52" t="s">
        <v>11</v>
      </c>
      <c r="C45" s="1253"/>
      <c r="D45" s="58"/>
      <c r="E45" s="1258" t="s">
        <v>12</v>
      </c>
      <c r="F45" s="1258"/>
      <c r="G45" s="1258"/>
      <c r="H45" s="1258"/>
      <c r="I45" s="1258"/>
      <c r="J45" s="1259"/>
      <c r="K45" s="59">
        <v>2158</v>
      </c>
      <c r="L45" s="60">
        <v>2370</v>
      </c>
      <c r="M45" s="60">
        <v>2645</v>
      </c>
      <c r="N45" s="60">
        <v>2543</v>
      </c>
      <c r="O45" s="61">
        <v>2351</v>
      </c>
      <c r="P45" s="48"/>
      <c r="Q45" s="48"/>
      <c r="R45" s="48"/>
      <c r="S45" s="48"/>
      <c r="T45" s="48"/>
      <c r="U45" s="48"/>
    </row>
    <row r="46" spans="1:21" ht="30.75" customHeight="1">
      <c r="A46" s="48"/>
      <c r="B46" s="1254"/>
      <c r="C46" s="1255"/>
      <c r="D46" s="62"/>
      <c r="E46" s="1260" t="s">
        <v>13</v>
      </c>
      <c r="F46" s="1260"/>
      <c r="G46" s="1260"/>
      <c r="H46" s="1260"/>
      <c r="I46" s="1260"/>
      <c r="J46" s="1261"/>
      <c r="K46" s="63" t="s">
        <v>512</v>
      </c>
      <c r="L46" s="64" t="s">
        <v>512</v>
      </c>
      <c r="M46" s="64" t="s">
        <v>512</v>
      </c>
      <c r="N46" s="64" t="s">
        <v>512</v>
      </c>
      <c r="O46" s="65" t="s">
        <v>512</v>
      </c>
      <c r="P46" s="48"/>
      <c r="Q46" s="48"/>
      <c r="R46" s="48"/>
      <c r="S46" s="48"/>
      <c r="T46" s="48"/>
      <c r="U46" s="48"/>
    </row>
    <row r="47" spans="1:21" ht="30.75" customHeight="1">
      <c r="A47" s="48"/>
      <c r="B47" s="1254"/>
      <c r="C47" s="1255"/>
      <c r="D47" s="62"/>
      <c r="E47" s="1260" t="s">
        <v>14</v>
      </c>
      <c r="F47" s="1260"/>
      <c r="G47" s="1260"/>
      <c r="H47" s="1260"/>
      <c r="I47" s="1260"/>
      <c r="J47" s="1261"/>
      <c r="K47" s="63" t="s">
        <v>512</v>
      </c>
      <c r="L47" s="64" t="s">
        <v>512</v>
      </c>
      <c r="M47" s="64" t="s">
        <v>512</v>
      </c>
      <c r="N47" s="64" t="s">
        <v>512</v>
      </c>
      <c r="O47" s="65" t="s">
        <v>512</v>
      </c>
      <c r="P47" s="48"/>
      <c r="Q47" s="48"/>
      <c r="R47" s="48"/>
      <c r="S47" s="48"/>
      <c r="T47" s="48"/>
      <c r="U47" s="48"/>
    </row>
    <row r="48" spans="1:21" ht="30.75" customHeight="1">
      <c r="A48" s="48"/>
      <c r="B48" s="1254"/>
      <c r="C48" s="1255"/>
      <c r="D48" s="62"/>
      <c r="E48" s="1260" t="s">
        <v>15</v>
      </c>
      <c r="F48" s="1260"/>
      <c r="G48" s="1260"/>
      <c r="H48" s="1260"/>
      <c r="I48" s="1260"/>
      <c r="J48" s="1261"/>
      <c r="K48" s="63">
        <v>379</v>
      </c>
      <c r="L48" s="64">
        <v>420</v>
      </c>
      <c r="M48" s="64">
        <v>366</v>
      </c>
      <c r="N48" s="64">
        <v>338</v>
      </c>
      <c r="O48" s="65">
        <v>360</v>
      </c>
      <c r="P48" s="48"/>
      <c r="Q48" s="48"/>
      <c r="R48" s="48"/>
      <c r="S48" s="48"/>
      <c r="T48" s="48"/>
      <c r="U48" s="48"/>
    </row>
    <row r="49" spans="1:21" ht="30.75" customHeight="1">
      <c r="A49" s="48"/>
      <c r="B49" s="1254"/>
      <c r="C49" s="1255"/>
      <c r="D49" s="62"/>
      <c r="E49" s="1260" t="s">
        <v>16</v>
      </c>
      <c r="F49" s="1260"/>
      <c r="G49" s="1260"/>
      <c r="H49" s="1260"/>
      <c r="I49" s="1260"/>
      <c r="J49" s="1261"/>
      <c r="K49" s="63">
        <v>98</v>
      </c>
      <c r="L49" s="64">
        <v>111</v>
      </c>
      <c r="M49" s="64">
        <v>119</v>
      </c>
      <c r="N49" s="64">
        <v>111</v>
      </c>
      <c r="O49" s="65">
        <v>85</v>
      </c>
      <c r="P49" s="48"/>
      <c r="Q49" s="48"/>
      <c r="R49" s="48"/>
      <c r="S49" s="48"/>
      <c r="T49" s="48"/>
      <c r="U49" s="48"/>
    </row>
    <row r="50" spans="1:21" ht="30.75" customHeight="1">
      <c r="A50" s="48"/>
      <c r="B50" s="1254"/>
      <c r="C50" s="1255"/>
      <c r="D50" s="62"/>
      <c r="E50" s="1260" t="s">
        <v>17</v>
      </c>
      <c r="F50" s="1260"/>
      <c r="G50" s="1260"/>
      <c r="H50" s="1260"/>
      <c r="I50" s="1260"/>
      <c r="J50" s="1261"/>
      <c r="K50" s="63">
        <v>6</v>
      </c>
      <c r="L50" s="64">
        <v>6</v>
      </c>
      <c r="M50" s="64">
        <v>1</v>
      </c>
      <c r="N50" s="64">
        <v>1</v>
      </c>
      <c r="O50" s="65">
        <v>1</v>
      </c>
      <c r="P50" s="48"/>
      <c r="Q50" s="48"/>
      <c r="R50" s="48"/>
      <c r="S50" s="48"/>
      <c r="T50" s="48"/>
      <c r="U50" s="48"/>
    </row>
    <row r="51" spans="1:21" ht="30.75" customHeight="1">
      <c r="A51" s="48"/>
      <c r="B51" s="1256"/>
      <c r="C51" s="1257"/>
      <c r="D51" s="66"/>
      <c r="E51" s="1260" t="s">
        <v>18</v>
      </c>
      <c r="F51" s="1260"/>
      <c r="G51" s="1260"/>
      <c r="H51" s="1260"/>
      <c r="I51" s="1260"/>
      <c r="J51" s="1261"/>
      <c r="K51" s="63" t="s">
        <v>512</v>
      </c>
      <c r="L51" s="64" t="s">
        <v>512</v>
      </c>
      <c r="M51" s="64" t="s">
        <v>512</v>
      </c>
      <c r="N51" s="64" t="s">
        <v>512</v>
      </c>
      <c r="O51" s="65" t="s">
        <v>512</v>
      </c>
      <c r="P51" s="48"/>
      <c r="Q51" s="48"/>
      <c r="R51" s="48"/>
      <c r="S51" s="48"/>
      <c r="T51" s="48"/>
      <c r="U51" s="48"/>
    </row>
    <row r="52" spans="1:21" ht="30.75" customHeight="1">
      <c r="A52" s="48"/>
      <c r="B52" s="1262" t="s">
        <v>19</v>
      </c>
      <c r="C52" s="1263"/>
      <c r="D52" s="66"/>
      <c r="E52" s="1260" t="s">
        <v>20</v>
      </c>
      <c r="F52" s="1260"/>
      <c r="G52" s="1260"/>
      <c r="H52" s="1260"/>
      <c r="I52" s="1260"/>
      <c r="J52" s="1261"/>
      <c r="K52" s="63">
        <v>2164</v>
      </c>
      <c r="L52" s="64">
        <v>2245</v>
      </c>
      <c r="M52" s="64">
        <v>2665</v>
      </c>
      <c r="N52" s="64">
        <v>2547</v>
      </c>
      <c r="O52" s="65">
        <v>2107</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477</v>
      </c>
      <c r="L53" s="69">
        <v>662</v>
      </c>
      <c r="M53" s="69">
        <v>466</v>
      </c>
      <c r="N53" s="69">
        <v>446</v>
      </c>
      <c r="O53" s="70">
        <v>690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c r="B57" s="1268" t="s">
        <v>25</v>
      </c>
      <c r="C57" s="1269"/>
      <c r="D57" s="1272" t="s">
        <v>26</v>
      </c>
      <c r="E57" s="1273"/>
      <c r="F57" s="1273"/>
      <c r="G57" s="1273"/>
      <c r="H57" s="1273"/>
      <c r="I57" s="1273"/>
      <c r="J57" s="1274"/>
      <c r="K57" s="82"/>
      <c r="L57" s="83"/>
      <c r="M57" s="83"/>
      <c r="N57" s="83"/>
      <c r="O57" s="84"/>
    </row>
    <row r="58" spans="1:21" ht="31.5" customHeight="1" thickBot="1">
      <c r="B58" s="1270"/>
      <c r="C58" s="1271"/>
      <c r="D58" s="1275" t="s">
        <v>27</v>
      </c>
      <c r="E58" s="1276"/>
      <c r="F58" s="1276"/>
      <c r="G58" s="1276"/>
      <c r="H58" s="1276"/>
      <c r="I58" s="1276"/>
      <c r="J58" s="1277"/>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nh7izhcBJKincyVfLCYqfnIVvXCWwFL5HOOYrtD147F+NMwzk7BjMafdHzk/NE576rcdtOuQIPtT1SHkKKvcQ==" saltValue="ezHPSTQBinGfv1BjqUbC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554</v>
      </c>
      <c r="J40" s="99" t="s">
        <v>555</v>
      </c>
      <c r="K40" s="99" t="s">
        <v>556</v>
      </c>
      <c r="L40" s="99" t="s">
        <v>557</v>
      </c>
      <c r="M40" s="100" t="s">
        <v>558</v>
      </c>
    </row>
    <row r="41" spans="2:13" ht="27.75" customHeight="1">
      <c r="B41" s="1278" t="s">
        <v>30</v>
      </c>
      <c r="C41" s="1279"/>
      <c r="D41" s="101"/>
      <c r="E41" s="1284" t="s">
        <v>31</v>
      </c>
      <c r="F41" s="1284"/>
      <c r="G41" s="1284"/>
      <c r="H41" s="1285"/>
      <c r="I41" s="102">
        <v>22203</v>
      </c>
      <c r="J41" s="103">
        <v>22726</v>
      </c>
      <c r="K41" s="103">
        <v>22570</v>
      </c>
      <c r="L41" s="103">
        <v>24801</v>
      </c>
      <c r="M41" s="104">
        <v>25103</v>
      </c>
    </row>
    <row r="42" spans="2:13" ht="27.75" customHeight="1">
      <c r="B42" s="1280"/>
      <c r="C42" s="1281"/>
      <c r="D42" s="105"/>
      <c r="E42" s="1286" t="s">
        <v>32</v>
      </c>
      <c r="F42" s="1286"/>
      <c r="G42" s="1286"/>
      <c r="H42" s="1287"/>
      <c r="I42" s="106">
        <v>65</v>
      </c>
      <c r="J42" s="107">
        <v>65</v>
      </c>
      <c r="K42" s="107">
        <v>65</v>
      </c>
      <c r="L42" s="107" t="s">
        <v>512</v>
      </c>
      <c r="M42" s="108" t="s">
        <v>512</v>
      </c>
    </row>
    <row r="43" spans="2:13" ht="27.75" customHeight="1">
      <c r="B43" s="1280"/>
      <c r="C43" s="1281"/>
      <c r="D43" s="105"/>
      <c r="E43" s="1286" t="s">
        <v>33</v>
      </c>
      <c r="F43" s="1286"/>
      <c r="G43" s="1286"/>
      <c r="H43" s="1287"/>
      <c r="I43" s="106">
        <v>4403</v>
      </c>
      <c r="J43" s="107">
        <v>4251</v>
      </c>
      <c r="K43" s="107">
        <v>4099</v>
      </c>
      <c r="L43" s="107">
        <v>3852</v>
      </c>
      <c r="M43" s="108">
        <v>3588</v>
      </c>
    </row>
    <row r="44" spans="2:13" ht="27.75" customHeight="1">
      <c r="B44" s="1280"/>
      <c r="C44" s="1281"/>
      <c r="D44" s="105"/>
      <c r="E44" s="1286" t="s">
        <v>34</v>
      </c>
      <c r="F44" s="1286"/>
      <c r="G44" s="1286"/>
      <c r="H44" s="1287"/>
      <c r="I44" s="106">
        <v>345</v>
      </c>
      <c r="J44" s="107">
        <v>273</v>
      </c>
      <c r="K44" s="107">
        <v>174</v>
      </c>
      <c r="L44" s="107">
        <v>70</v>
      </c>
      <c r="M44" s="108">
        <v>75</v>
      </c>
    </row>
    <row r="45" spans="2:13" ht="27.75" customHeight="1">
      <c r="B45" s="1280"/>
      <c r="C45" s="1281"/>
      <c r="D45" s="105"/>
      <c r="E45" s="1286" t="s">
        <v>35</v>
      </c>
      <c r="F45" s="1286"/>
      <c r="G45" s="1286"/>
      <c r="H45" s="1287"/>
      <c r="I45" s="106">
        <v>2799</v>
      </c>
      <c r="J45" s="107">
        <v>2591</v>
      </c>
      <c r="K45" s="107">
        <v>2482</v>
      </c>
      <c r="L45" s="107">
        <v>2366</v>
      </c>
      <c r="M45" s="108">
        <v>2222</v>
      </c>
    </row>
    <row r="46" spans="2:13" ht="27.75" customHeight="1">
      <c r="B46" s="1280"/>
      <c r="C46" s="1281"/>
      <c r="D46" s="109"/>
      <c r="E46" s="1286" t="s">
        <v>36</v>
      </c>
      <c r="F46" s="1286"/>
      <c r="G46" s="1286"/>
      <c r="H46" s="1287"/>
      <c r="I46" s="106">
        <v>1</v>
      </c>
      <c r="J46" s="107">
        <v>0</v>
      </c>
      <c r="K46" s="107" t="s">
        <v>512</v>
      </c>
      <c r="L46" s="107" t="s">
        <v>512</v>
      </c>
      <c r="M46" s="108" t="s">
        <v>512</v>
      </c>
    </row>
    <row r="47" spans="2:13" ht="27.75" customHeight="1">
      <c r="B47" s="1280"/>
      <c r="C47" s="1281"/>
      <c r="D47" s="110"/>
      <c r="E47" s="1288" t="s">
        <v>37</v>
      </c>
      <c r="F47" s="1289"/>
      <c r="G47" s="1289"/>
      <c r="H47" s="1290"/>
      <c r="I47" s="106" t="s">
        <v>512</v>
      </c>
      <c r="J47" s="107" t="s">
        <v>512</v>
      </c>
      <c r="K47" s="107" t="s">
        <v>512</v>
      </c>
      <c r="L47" s="107" t="s">
        <v>512</v>
      </c>
      <c r="M47" s="108" t="s">
        <v>512</v>
      </c>
    </row>
    <row r="48" spans="2:13" ht="27.75" customHeight="1">
      <c r="B48" s="1280"/>
      <c r="C48" s="1281"/>
      <c r="D48" s="105"/>
      <c r="E48" s="1286" t="s">
        <v>38</v>
      </c>
      <c r="F48" s="1286"/>
      <c r="G48" s="1286"/>
      <c r="H48" s="1287"/>
      <c r="I48" s="106" t="s">
        <v>512</v>
      </c>
      <c r="J48" s="107" t="s">
        <v>512</v>
      </c>
      <c r="K48" s="107" t="s">
        <v>512</v>
      </c>
      <c r="L48" s="107" t="s">
        <v>512</v>
      </c>
      <c r="M48" s="108" t="s">
        <v>512</v>
      </c>
    </row>
    <row r="49" spans="2:13" ht="27.75" customHeight="1">
      <c r="B49" s="1282"/>
      <c r="C49" s="1283"/>
      <c r="D49" s="105"/>
      <c r="E49" s="1286" t="s">
        <v>39</v>
      </c>
      <c r="F49" s="1286"/>
      <c r="G49" s="1286"/>
      <c r="H49" s="1287"/>
      <c r="I49" s="106" t="s">
        <v>512</v>
      </c>
      <c r="J49" s="107" t="s">
        <v>512</v>
      </c>
      <c r="K49" s="107" t="s">
        <v>512</v>
      </c>
      <c r="L49" s="107" t="s">
        <v>512</v>
      </c>
      <c r="M49" s="108" t="s">
        <v>512</v>
      </c>
    </row>
    <row r="50" spans="2:13" ht="27.75" customHeight="1">
      <c r="B50" s="1291" t="s">
        <v>40</v>
      </c>
      <c r="C50" s="1292"/>
      <c r="D50" s="111"/>
      <c r="E50" s="1286" t="s">
        <v>41</v>
      </c>
      <c r="F50" s="1286"/>
      <c r="G50" s="1286"/>
      <c r="H50" s="1287"/>
      <c r="I50" s="106">
        <v>4917</v>
      </c>
      <c r="J50" s="107">
        <v>4567</v>
      </c>
      <c r="K50" s="107">
        <v>4144</v>
      </c>
      <c r="L50" s="107">
        <v>3397</v>
      </c>
      <c r="M50" s="108">
        <v>2914</v>
      </c>
    </row>
    <row r="51" spans="2:13" ht="27.75" customHeight="1">
      <c r="B51" s="1280"/>
      <c r="C51" s="1281"/>
      <c r="D51" s="105"/>
      <c r="E51" s="1286" t="s">
        <v>42</v>
      </c>
      <c r="F51" s="1286"/>
      <c r="G51" s="1286"/>
      <c r="H51" s="1287"/>
      <c r="I51" s="106">
        <v>4787</v>
      </c>
      <c r="J51" s="107">
        <v>4496</v>
      </c>
      <c r="K51" s="107">
        <v>4270</v>
      </c>
      <c r="L51" s="107">
        <v>3620</v>
      </c>
      <c r="M51" s="108">
        <v>3277</v>
      </c>
    </row>
    <row r="52" spans="2:13" ht="27.75" customHeight="1">
      <c r="B52" s="1282"/>
      <c r="C52" s="1283"/>
      <c r="D52" s="105"/>
      <c r="E52" s="1286" t="s">
        <v>43</v>
      </c>
      <c r="F52" s="1286"/>
      <c r="G52" s="1286"/>
      <c r="H52" s="1287"/>
      <c r="I52" s="106">
        <v>17765</v>
      </c>
      <c r="J52" s="107">
        <v>17871</v>
      </c>
      <c r="K52" s="107">
        <v>18055</v>
      </c>
      <c r="L52" s="107">
        <v>18868</v>
      </c>
      <c r="M52" s="108">
        <v>19008</v>
      </c>
    </row>
    <row r="53" spans="2:13" ht="27.75" customHeight="1" thickBot="1">
      <c r="B53" s="1293" t="s">
        <v>44</v>
      </c>
      <c r="C53" s="1294"/>
      <c r="D53" s="112"/>
      <c r="E53" s="1295" t="s">
        <v>45</v>
      </c>
      <c r="F53" s="1295"/>
      <c r="G53" s="1295"/>
      <c r="H53" s="1296"/>
      <c r="I53" s="113">
        <v>2348</v>
      </c>
      <c r="J53" s="114">
        <v>2972</v>
      </c>
      <c r="K53" s="114">
        <v>2921</v>
      </c>
      <c r="L53" s="114">
        <v>5203</v>
      </c>
      <c r="M53" s="115">
        <v>5789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YZ54R0N6WGhR5kKCAKk9gKS2E7NmtVb5lCU2FlMMOhH/RXEAl+ZenoCERXCVJ/j3U6pl1JTv+HblxXy56jRxw==" saltValue="QysKDcO+dAMQ/lNCzJsg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556</v>
      </c>
      <c r="G54" s="124" t="s">
        <v>557</v>
      </c>
      <c r="H54" s="125" t="s">
        <v>558</v>
      </c>
    </row>
    <row r="55" spans="2:8" ht="52.5" customHeight="1">
      <c r="B55" s="126"/>
      <c r="C55" s="1305" t="s">
        <v>48</v>
      </c>
      <c r="D55" s="1305"/>
      <c r="E55" s="1306"/>
      <c r="F55" s="127">
        <v>1341</v>
      </c>
      <c r="G55" s="127">
        <v>1436</v>
      </c>
      <c r="H55" s="128">
        <v>1399</v>
      </c>
    </row>
    <row r="56" spans="2:8" ht="52.5" customHeight="1">
      <c r="B56" s="129"/>
      <c r="C56" s="1307" t="s">
        <v>49</v>
      </c>
      <c r="D56" s="1307"/>
      <c r="E56" s="1308"/>
      <c r="F56" s="130" t="s">
        <v>512</v>
      </c>
      <c r="G56" s="130" t="s">
        <v>512</v>
      </c>
      <c r="H56" s="131" t="s">
        <v>512</v>
      </c>
    </row>
    <row r="57" spans="2:8" ht="53.25" customHeight="1">
      <c r="B57" s="129"/>
      <c r="C57" s="1309" t="s">
        <v>50</v>
      </c>
      <c r="D57" s="1309"/>
      <c r="E57" s="1310"/>
      <c r="F57" s="132">
        <v>3321</v>
      </c>
      <c r="G57" s="132">
        <v>1431</v>
      </c>
      <c r="H57" s="133">
        <v>1014</v>
      </c>
    </row>
    <row r="58" spans="2:8" ht="45.75" customHeight="1">
      <c r="B58" s="134"/>
      <c r="C58" s="1297" t="s">
        <v>600</v>
      </c>
      <c r="D58" s="1298"/>
      <c r="E58" s="1299"/>
      <c r="F58" s="135">
        <v>785.2</v>
      </c>
      <c r="G58" s="135">
        <v>784.1</v>
      </c>
      <c r="H58" s="136">
        <v>914.9</v>
      </c>
    </row>
    <row r="59" spans="2:8" ht="45.75" customHeight="1">
      <c r="B59" s="134"/>
      <c r="C59" s="1297" t="s">
        <v>598</v>
      </c>
      <c r="D59" s="1298"/>
      <c r="E59" s="1299"/>
      <c r="F59" s="135">
        <v>78.2</v>
      </c>
      <c r="G59" s="135">
        <v>78.599999999999994</v>
      </c>
      <c r="H59" s="136">
        <v>79.2</v>
      </c>
    </row>
    <row r="60" spans="2:8" ht="45.75" customHeight="1">
      <c r="B60" s="134"/>
      <c r="C60" s="1297" t="s">
        <v>597</v>
      </c>
      <c r="D60" s="1298"/>
      <c r="E60" s="1299"/>
      <c r="F60" s="135">
        <v>10</v>
      </c>
      <c r="G60" s="135">
        <v>10.8</v>
      </c>
      <c r="H60" s="136">
        <v>12.3</v>
      </c>
    </row>
    <row r="61" spans="2:8" ht="45.75" customHeight="1">
      <c r="B61" s="134"/>
      <c r="C61" s="1297" t="s">
        <v>596</v>
      </c>
      <c r="D61" s="1298"/>
      <c r="E61" s="1299"/>
      <c r="F61" s="135">
        <v>0</v>
      </c>
      <c r="G61" s="135">
        <v>2.5</v>
      </c>
      <c r="H61" s="136">
        <v>6.1</v>
      </c>
    </row>
    <row r="62" spans="2:8" ht="45.75" customHeight="1" thickBot="1">
      <c r="B62" s="137"/>
      <c r="C62" s="1300" t="s">
        <v>599</v>
      </c>
      <c r="D62" s="1301"/>
      <c r="E62" s="1302"/>
      <c r="F62" s="138">
        <v>1.39</v>
      </c>
      <c r="G62" s="138">
        <v>1.4</v>
      </c>
      <c r="H62" s="139">
        <v>1.6</v>
      </c>
    </row>
    <row r="63" spans="2:8" ht="52.5" customHeight="1" thickBot="1">
      <c r="B63" s="140"/>
      <c r="C63" s="1303" t="s">
        <v>51</v>
      </c>
      <c r="D63" s="1303"/>
      <c r="E63" s="1304"/>
      <c r="F63" s="141">
        <v>4662</v>
      </c>
      <c r="G63" s="141">
        <v>2867</v>
      </c>
      <c r="H63" s="142">
        <v>2414</v>
      </c>
    </row>
    <row r="64" spans="2:8" ht="15" customHeight="1"/>
    <row r="65" ht="0" hidden="1" customHeight="1"/>
    <row r="66" ht="0" hidden="1" customHeight="1"/>
  </sheetData>
  <sheetProtection algorithmName="SHA-512" hashValue="gpI7I6utHExZcbnbIgKcdMO8q2GNG++4Mk8m0vt8qpXfqhkjYi44KMSBUqHQH4PrG2li6t+gG3wQjiHp+s6dRQ==" saltValue="KI+ymliBR7HL1d88uAXK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611</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606</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11" t="s">
        <v>613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c r="B44" s="386"/>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c r="B45" s="386"/>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c r="B46" s="386"/>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c r="B47" s="386"/>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605</v>
      </c>
    </row>
    <row r="50" spans="1:109" ht="13.5">
      <c r="B50" s="386"/>
      <c r="G50" s="1320"/>
      <c r="H50" s="1320"/>
      <c r="I50" s="1320"/>
      <c r="J50" s="1320"/>
      <c r="K50" s="395"/>
      <c r="L50" s="395"/>
      <c r="M50" s="394"/>
      <c r="N50" s="394"/>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554</v>
      </c>
      <c r="BQ50" s="1324"/>
      <c r="BR50" s="1324"/>
      <c r="BS50" s="1324"/>
      <c r="BT50" s="1324"/>
      <c r="BU50" s="1324"/>
      <c r="BV50" s="1324"/>
      <c r="BW50" s="1324"/>
      <c r="BX50" s="1324" t="s">
        <v>555</v>
      </c>
      <c r="BY50" s="1324"/>
      <c r="BZ50" s="1324"/>
      <c r="CA50" s="1324"/>
      <c r="CB50" s="1324"/>
      <c r="CC50" s="1324"/>
      <c r="CD50" s="1324"/>
      <c r="CE50" s="1324"/>
      <c r="CF50" s="1324" t="s">
        <v>556</v>
      </c>
      <c r="CG50" s="1324"/>
      <c r="CH50" s="1324"/>
      <c r="CI50" s="1324"/>
      <c r="CJ50" s="1324"/>
      <c r="CK50" s="1324"/>
      <c r="CL50" s="1324"/>
      <c r="CM50" s="1324"/>
      <c r="CN50" s="1324" t="s">
        <v>557</v>
      </c>
      <c r="CO50" s="1324"/>
      <c r="CP50" s="1324"/>
      <c r="CQ50" s="1324"/>
      <c r="CR50" s="1324"/>
      <c r="CS50" s="1324"/>
      <c r="CT50" s="1324"/>
      <c r="CU50" s="1324"/>
      <c r="CV50" s="1324" t="s">
        <v>558</v>
      </c>
      <c r="CW50" s="1324"/>
      <c r="CX50" s="1324"/>
      <c r="CY50" s="1324"/>
      <c r="CZ50" s="1324"/>
      <c r="DA50" s="1324"/>
      <c r="DB50" s="1324"/>
      <c r="DC50" s="1324"/>
    </row>
    <row r="51" spans="1:109" ht="13.5" customHeight="1">
      <c r="B51" s="386"/>
      <c r="G51" s="1330"/>
      <c r="H51" s="1330"/>
      <c r="I51" s="1331"/>
      <c r="J51" s="1331"/>
      <c r="K51" s="1328"/>
      <c r="L51" s="1328"/>
      <c r="M51" s="1328"/>
      <c r="N51" s="1328"/>
      <c r="AM51" s="393"/>
      <c r="AN51" s="1325" t="s">
        <v>604</v>
      </c>
      <c r="AO51" s="1325"/>
      <c r="AP51" s="1325"/>
      <c r="AQ51" s="1325"/>
      <c r="AR51" s="1325"/>
      <c r="AS51" s="1325"/>
      <c r="AT51" s="1325"/>
      <c r="AU51" s="1325"/>
      <c r="AV51" s="1325"/>
      <c r="AW51" s="1325"/>
      <c r="AX51" s="1325"/>
      <c r="AY51" s="1325"/>
      <c r="AZ51" s="1325"/>
      <c r="BA51" s="1325"/>
      <c r="BB51" s="1325" t="s">
        <v>609</v>
      </c>
      <c r="BC51" s="1325"/>
      <c r="BD51" s="1325"/>
      <c r="BE51" s="1325"/>
      <c r="BF51" s="1325"/>
      <c r="BG51" s="1325"/>
      <c r="BH51" s="1325"/>
      <c r="BI51" s="1325"/>
      <c r="BJ51" s="1325"/>
      <c r="BK51" s="1325"/>
      <c r="BL51" s="1325"/>
      <c r="BM51" s="1325"/>
      <c r="BN51" s="1325"/>
      <c r="BO51" s="1325"/>
      <c r="BP51" s="1326"/>
      <c r="BQ51" s="1327"/>
      <c r="BR51" s="1327"/>
      <c r="BS51" s="1327"/>
      <c r="BT51" s="1327"/>
      <c r="BU51" s="1327"/>
      <c r="BV51" s="1327"/>
      <c r="BW51" s="1327"/>
      <c r="BX51" s="1327">
        <v>24.4</v>
      </c>
      <c r="BY51" s="1327"/>
      <c r="BZ51" s="1327"/>
      <c r="CA51" s="1327"/>
      <c r="CB51" s="1327"/>
      <c r="CC51" s="1327"/>
      <c r="CD51" s="1327"/>
      <c r="CE51" s="1327"/>
      <c r="CF51" s="1327">
        <v>24.1</v>
      </c>
      <c r="CG51" s="1327"/>
      <c r="CH51" s="1327"/>
      <c r="CI51" s="1327"/>
      <c r="CJ51" s="1327"/>
      <c r="CK51" s="1327"/>
      <c r="CL51" s="1327"/>
      <c r="CM51" s="1327"/>
      <c r="CN51" s="1327">
        <v>42.5</v>
      </c>
      <c r="CO51" s="1327"/>
      <c r="CP51" s="1327"/>
      <c r="CQ51" s="1327"/>
      <c r="CR51" s="1327"/>
      <c r="CS51" s="1327"/>
      <c r="CT51" s="1327"/>
      <c r="CU51" s="1327"/>
      <c r="CV51" s="1327">
        <v>46.7</v>
      </c>
      <c r="CW51" s="1327"/>
      <c r="CX51" s="1327"/>
      <c r="CY51" s="1327"/>
      <c r="CZ51" s="1327"/>
      <c r="DA51" s="1327"/>
      <c r="DB51" s="1327"/>
      <c r="DC51" s="1327"/>
    </row>
    <row r="52" spans="1:109" ht="13.5">
      <c r="B52" s="386"/>
      <c r="G52" s="1330"/>
      <c r="H52" s="1330"/>
      <c r="I52" s="1331"/>
      <c r="J52" s="1331"/>
      <c r="K52" s="1328"/>
      <c r="L52" s="1328"/>
      <c r="M52" s="1328"/>
      <c r="N52" s="1328"/>
      <c r="AM52" s="393"/>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7"/>
      <c r="BQ52" s="1327"/>
      <c r="BR52" s="1327"/>
      <c r="BS52" s="1327"/>
      <c r="BT52" s="1327"/>
      <c r="BU52" s="1327"/>
      <c r="BV52" s="1327"/>
      <c r="BW52" s="1327"/>
      <c r="BX52" s="1327"/>
      <c r="BY52" s="1327"/>
      <c r="BZ52" s="1327"/>
      <c r="CA52" s="1327"/>
      <c r="CB52" s="1327"/>
      <c r="CC52" s="1327"/>
      <c r="CD52" s="1327"/>
      <c r="CE52" s="1327"/>
      <c r="CF52" s="1327"/>
      <c r="CG52" s="1327"/>
      <c r="CH52" s="1327"/>
      <c r="CI52" s="1327"/>
      <c r="CJ52" s="1327"/>
      <c r="CK52" s="1327"/>
      <c r="CL52" s="1327"/>
      <c r="CM52" s="1327"/>
      <c r="CN52" s="1327"/>
      <c r="CO52" s="1327"/>
      <c r="CP52" s="1327"/>
      <c r="CQ52" s="1327"/>
      <c r="CR52" s="1327"/>
      <c r="CS52" s="1327"/>
      <c r="CT52" s="1327"/>
      <c r="CU52" s="1327"/>
      <c r="CV52" s="1327"/>
      <c r="CW52" s="1327"/>
      <c r="CX52" s="1327"/>
      <c r="CY52" s="1327"/>
      <c r="CZ52" s="1327"/>
      <c r="DA52" s="1327"/>
      <c r="DB52" s="1327"/>
      <c r="DC52" s="1327"/>
    </row>
    <row r="53" spans="1:109" ht="13.5">
      <c r="A53" s="401"/>
      <c r="B53" s="386"/>
      <c r="G53" s="1330"/>
      <c r="H53" s="1330"/>
      <c r="I53" s="1320"/>
      <c r="J53" s="1320"/>
      <c r="K53" s="1328"/>
      <c r="L53" s="1328"/>
      <c r="M53" s="1328"/>
      <c r="N53" s="1328"/>
      <c r="AM53" s="393"/>
      <c r="AN53" s="1325"/>
      <c r="AO53" s="1325"/>
      <c r="AP53" s="1325"/>
      <c r="AQ53" s="1325"/>
      <c r="AR53" s="1325"/>
      <c r="AS53" s="1325"/>
      <c r="AT53" s="1325"/>
      <c r="AU53" s="1325"/>
      <c r="AV53" s="1325"/>
      <c r="AW53" s="1325"/>
      <c r="AX53" s="1325"/>
      <c r="AY53" s="1325"/>
      <c r="AZ53" s="1325"/>
      <c r="BA53" s="1325"/>
      <c r="BB53" s="1325" t="s">
        <v>608</v>
      </c>
      <c r="BC53" s="1325"/>
      <c r="BD53" s="1325"/>
      <c r="BE53" s="1325"/>
      <c r="BF53" s="1325"/>
      <c r="BG53" s="1325"/>
      <c r="BH53" s="1325"/>
      <c r="BI53" s="1325"/>
      <c r="BJ53" s="1325"/>
      <c r="BK53" s="1325"/>
      <c r="BL53" s="1325"/>
      <c r="BM53" s="1325"/>
      <c r="BN53" s="1325"/>
      <c r="BO53" s="1325"/>
      <c r="BP53" s="1326"/>
      <c r="BQ53" s="1327"/>
      <c r="BR53" s="1327"/>
      <c r="BS53" s="1327"/>
      <c r="BT53" s="1327"/>
      <c r="BU53" s="1327"/>
      <c r="BV53" s="1327"/>
      <c r="BW53" s="1327"/>
      <c r="BX53" s="1327">
        <v>67.8</v>
      </c>
      <c r="BY53" s="1327"/>
      <c r="BZ53" s="1327"/>
      <c r="CA53" s="1327"/>
      <c r="CB53" s="1327"/>
      <c r="CC53" s="1327"/>
      <c r="CD53" s="1327"/>
      <c r="CE53" s="1327"/>
      <c r="CF53" s="1327">
        <v>68.400000000000006</v>
      </c>
      <c r="CG53" s="1327"/>
      <c r="CH53" s="1327"/>
      <c r="CI53" s="1327"/>
      <c r="CJ53" s="1327"/>
      <c r="CK53" s="1327"/>
      <c r="CL53" s="1327"/>
      <c r="CM53" s="1327"/>
      <c r="CN53" s="1327">
        <v>64.7</v>
      </c>
      <c r="CO53" s="1327"/>
      <c r="CP53" s="1327"/>
      <c r="CQ53" s="1327"/>
      <c r="CR53" s="1327"/>
      <c r="CS53" s="1327"/>
      <c r="CT53" s="1327"/>
      <c r="CU53" s="1327"/>
      <c r="CV53" s="1327">
        <v>65.099999999999994</v>
      </c>
      <c r="CW53" s="1327"/>
      <c r="CX53" s="1327"/>
      <c r="CY53" s="1327"/>
      <c r="CZ53" s="1327"/>
      <c r="DA53" s="1327"/>
      <c r="DB53" s="1327"/>
      <c r="DC53" s="1327"/>
    </row>
    <row r="54" spans="1:109" ht="13.5">
      <c r="A54" s="401"/>
      <c r="B54" s="386"/>
      <c r="G54" s="1330"/>
      <c r="H54" s="1330"/>
      <c r="I54" s="1320"/>
      <c r="J54" s="1320"/>
      <c r="K54" s="1328"/>
      <c r="L54" s="1328"/>
      <c r="M54" s="1328"/>
      <c r="N54" s="1328"/>
      <c r="AM54" s="393"/>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7"/>
      <c r="BQ54" s="1327"/>
      <c r="BR54" s="1327"/>
      <c r="BS54" s="1327"/>
      <c r="BT54" s="1327"/>
      <c r="BU54" s="1327"/>
      <c r="BV54" s="1327"/>
      <c r="BW54" s="1327"/>
      <c r="BX54" s="1327"/>
      <c r="BY54" s="1327"/>
      <c r="BZ54" s="1327"/>
      <c r="CA54" s="1327"/>
      <c r="CB54" s="1327"/>
      <c r="CC54" s="1327"/>
      <c r="CD54" s="1327"/>
      <c r="CE54" s="1327"/>
      <c r="CF54" s="1327"/>
      <c r="CG54" s="1327"/>
      <c r="CH54" s="1327"/>
      <c r="CI54" s="1327"/>
      <c r="CJ54" s="1327"/>
      <c r="CK54" s="1327"/>
      <c r="CL54" s="1327"/>
      <c r="CM54" s="1327"/>
      <c r="CN54" s="1327"/>
      <c r="CO54" s="1327"/>
      <c r="CP54" s="1327"/>
      <c r="CQ54" s="1327"/>
      <c r="CR54" s="1327"/>
      <c r="CS54" s="1327"/>
      <c r="CT54" s="1327"/>
      <c r="CU54" s="1327"/>
      <c r="CV54" s="1327"/>
      <c r="CW54" s="1327"/>
      <c r="CX54" s="1327"/>
      <c r="CY54" s="1327"/>
      <c r="CZ54" s="1327"/>
      <c r="DA54" s="1327"/>
      <c r="DB54" s="1327"/>
      <c r="DC54" s="1327"/>
    </row>
    <row r="55" spans="1:109" ht="13.5">
      <c r="A55" s="401"/>
      <c r="B55" s="386"/>
      <c r="G55" s="1320"/>
      <c r="H55" s="1320"/>
      <c r="I55" s="1320"/>
      <c r="J55" s="1320"/>
      <c r="K55" s="1328"/>
      <c r="L55" s="1328"/>
      <c r="M55" s="1328"/>
      <c r="N55" s="1328"/>
      <c r="AN55" s="1324" t="s">
        <v>610</v>
      </c>
      <c r="AO55" s="1324"/>
      <c r="AP55" s="1324"/>
      <c r="AQ55" s="1324"/>
      <c r="AR55" s="1324"/>
      <c r="AS55" s="1324"/>
      <c r="AT55" s="1324"/>
      <c r="AU55" s="1324"/>
      <c r="AV55" s="1324"/>
      <c r="AW55" s="1324"/>
      <c r="AX55" s="1324"/>
      <c r="AY55" s="1324"/>
      <c r="AZ55" s="1324"/>
      <c r="BA55" s="1324"/>
      <c r="BB55" s="1325" t="s">
        <v>609</v>
      </c>
      <c r="BC55" s="1325"/>
      <c r="BD55" s="1325"/>
      <c r="BE55" s="1325"/>
      <c r="BF55" s="1325"/>
      <c r="BG55" s="1325"/>
      <c r="BH55" s="1325"/>
      <c r="BI55" s="1325"/>
      <c r="BJ55" s="1325"/>
      <c r="BK55" s="1325"/>
      <c r="BL55" s="1325"/>
      <c r="BM55" s="1325"/>
      <c r="BN55" s="1325"/>
      <c r="BO55" s="1325"/>
      <c r="BP55" s="1326"/>
      <c r="BQ55" s="1327"/>
      <c r="BR55" s="1327"/>
      <c r="BS55" s="1327"/>
      <c r="BT55" s="1327"/>
      <c r="BU55" s="1327"/>
      <c r="BV55" s="1327"/>
      <c r="BW55" s="1327"/>
      <c r="BX55" s="1327">
        <v>33.6</v>
      </c>
      <c r="BY55" s="1327"/>
      <c r="BZ55" s="1327"/>
      <c r="CA55" s="1327"/>
      <c r="CB55" s="1327"/>
      <c r="CC55" s="1327"/>
      <c r="CD55" s="1327"/>
      <c r="CE55" s="1327"/>
      <c r="CF55" s="1327">
        <v>35.299999999999997</v>
      </c>
      <c r="CG55" s="1327"/>
      <c r="CH55" s="1327"/>
      <c r="CI55" s="1327"/>
      <c r="CJ55" s="1327"/>
      <c r="CK55" s="1327"/>
      <c r="CL55" s="1327"/>
      <c r="CM55" s="1327"/>
      <c r="CN55" s="1327">
        <v>31.9</v>
      </c>
      <c r="CO55" s="1327"/>
      <c r="CP55" s="1327"/>
      <c r="CQ55" s="1327"/>
      <c r="CR55" s="1327"/>
      <c r="CS55" s="1327"/>
      <c r="CT55" s="1327"/>
      <c r="CU55" s="1327"/>
      <c r="CV55" s="1327">
        <v>24.2</v>
      </c>
      <c r="CW55" s="1327"/>
      <c r="CX55" s="1327"/>
      <c r="CY55" s="1327"/>
      <c r="CZ55" s="1327"/>
      <c r="DA55" s="1327"/>
      <c r="DB55" s="1327"/>
      <c r="DC55" s="1327"/>
    </row>
    <row r="56" spans="1:109" ht="13.5">
      <c r="A56" s="401"/>
      <c r="B56" s="386"/>
      <c r="G56" s="1320"/>
      <c r="H56" s="1320"/>
      <c r="I56" s="1320"/>
      <c r="J56" s="1320"/>
      <c r="K56" s="1328"/>
      <c r="L56" s="1328"/>
      <c r="M56" s="1328"/>
      <c r="N56" s="1328"/>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7"/>
      <c r="BQ56" s="1327"/>
      <c r="BR56" s="1327"/>
      <c r="BS56" s="1327"/>
      <c r="BT56" s="1327"/>
      <c r="BU56" s="1327"/>
      <c r="BV56" s="1327"/>
      <c r="BW56" s="1327"/>
      <c r="BX56" s="1327"/>
      <c r="BY56" s="1327"/>
      <c r="BZ56" s="1327"/>
      <c r="CA56" s="1327"/>
      <c r="CB56" s="1327"/>
      <c r="CC56" s="1327"/>
      <c r="CD56" s="1327"/>
      <c r="CE56" s="1327"/>
      <c r="CF56" s="1327"/>
      <c r="CG56" s="1327"/>
      <c r="CH56" s="1327"/>
      <c r="CI56" s="1327"/>
      <c r="CJ56" s="1327"/>
      <c r="CK56" s="1327"/>
      <c r="CL56" s="1327"/>
      <c r="CM56" s="1327"/>
      <c r="CN56" s="1327"/>
      <c r="CO56" s="1327"/>
      <c r="CP56" s="1327"/>
      <c r="CQ56" s="1327"/>
      <c r="CR56" s="1327"/>
      <c r="CS56" s="1327"/>
      <c r="CT56" s="1327"/>
      <c r="CU56" s="1327"/>
      <c r="CV56" s="1327"/>
      <c r="CW56" s="1327"/>
      <c r="CX56" s="1327"/>
      <c r="CY56" s="1327"/>
      <c r="CZ56" s="1327"/>
      <c r="DA56" s="1327"/>
      <c r="DB56" s="1327"/>
      <c r="DC56" s="1327"/>
    </row>
    <row r="57" spans="1:109" s="401" customFormat="1" ht="13.5">
      <c r="B57" s="407"/>
      <c r="G57" s="1320"/>
      <c r="H57" s="1320"/>
      <c r="I57" s="1329"/>
      <c r="J57" s="1329"/>
      <c r="K57" s="1328"/>
      <c r="L57" s="1328"/>
      <c r="M57" s="1328"/>
      <c r="N57" s="1328"/>
      <c r="AM57" s="385"/>
      <c r="AN57" s="1324"/>
      <c r="AO57" s="1324"/>
      <c r="AP57" s="1324"/>
      <c r="AQ57" s="1324"/>
      <c r="AR57" s="1324"/>
      <c r="AS57" s="1324"/>
      <c r="AT57" s="1324"/>
      <c r="AU57" s="1324"/>
      <c r="AV57" s="1324"/>
      <c r="AW57" s="1324"/>
      <c r="AX57" s="1324"/>
      <c r="AY57" s="1324"/>
      <c r="AZ57" s="1324"/>
      <c r="BA57" s="1324"/>
      <c r="BB57" s="1325" t="s">
        <v>608</v>
      </c>
      <c r="BC57" s="1325"/>
      <c r="BD57" s="1325"/>
      <c r="BE57" s="1325"/>
      <c r="BF57" s="1325"/>
      <c r="BG57" s="1325"/>
      <c r="BH57" s="1325"/>
      <c r="BI57" s="1325"/>
      <c r="BJ57" s="1325"/>
      <c r="BK57" s="1325"/>
      <c r="BL57" s="1325"/>
      <c r="BM57" s="1325"/>
      <c r="BN57" s="1325"/>
      <c r="BO57" s="1325"/>
      <c r="BP57" s="1326"/>
      <c r="BQ57" s="1327"/>
      <c r="BR57" s="1327"/>
      <c r="BS57" s="1327"/>
      <c r="BT57" s="1327"/>
      <c r="BU57" s="1327"/>
      <c r="BV57" s="1327"/>
      <c r="BW57" s="1327"/>
      <c r="BX57" s="1327">
        <v>56.8</v>
      </c>
      <c r="BY57" s="1327"/>
      <c r="BZ57" s="1327"/>
      <c r="CA57" s="1327"/>
      <c r="CB57" s="1327"/>
      <c r="CC57" s="1327"/>
      <c r="CD57" s="1327"/>
      <c r="CE57" s="1327"/>
      <c r="CF57" s="1327">
        <v>60.4</v>
      </c>
      <c r="CG57" s="1327"/>
      <c r="CH57" s="1327"/>
      <c r="CI57" s="1327"/>
      <c r="CJ57" s="1327"/>
      <c r="CK57" s="1327"/>
      <c r="CL57" s="1327"/>
      <c r="CM57" s="1327"/>
      <c r="CN57" s="1327">
        <v>59.3</v>
      </c>
      <c r="CO57" s="1327"/>
      <c r="CP57" s="1327"/>
      <c r="CQ57" s="1327"/>
      <c r="CR57" s="1327"/>
      <c r="CS57" s="1327"/>
      <c r="CT57" s="1327"/>
      <c r="CU57" s="1327"/>
      <c r="CV57" s="1327">
        <v>59.8</v>
      </c>
      <c r="CW57" s="1327"/>
      <c r="CX57" s="1327"/>
      <c r="CY57" s="1327"/>
      <c r="CZ57" s="1327"/>
      <c r="DA57" s="1327"/>
      <c r="DB57" s="1327"/>
      <c r="DC57" s="1327"/>
      <c r="DD57" s="412"/>
      <c r="DE57" s="407"/>
    </row>
    <row r="58" spans="1:109" s="401" customFormat="1" ht="13.5">
      <c r="A58" s="385"/>
      <c r="B58" s="407"/>
      <c r="G58" s="1320"/>
      <c r="H58" s="1320"/>
      <c r="I58" s="1329"/>
      <c r="J58" s="1329"/>
      <c r="K58" s="1328"/>
      <c r="L58" s="1328"/>
      <c r="M58" s="1328"/>
      <c r="N58" s="1328"/>
      <c r="AM58" s="385"/>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7"/>
      <c r="BQ58" s="1327"/>
      <c r="BR58" s="1327"/>
      <c r="BS58" s="1327"/>
      <c r="BT58" s="1327"/>
      <c r="BU58" s="1327"/>
      <c r="BV58" s="1327"/>
      <c r="BW58" s="1327"/>
      <c r="BX58" s="1327"/>
      <c r="BY58" s="1327"/>
      <c r="BZ58" s="1327"/>
      <c r="CA58" s="1327"/>
      <c r="CB58" s="1327"/>
      <c r="CC58" s="1327"/>
      <c r="CD58" s="1327"/>
      <c r="CE58" s="1327"/>
      <c r="CF58" s="1327"/>
      <c r="CG58" s="1327"/>
      <c r="CH58" s="1327"/>
      <c r="CI58" s="1327"/>
      <c r="CJ58" s="1327"/>
      <c r="CK58" s="1327"/>
      <c r="CL58" s="1327"/>
      <c r="CM58" s="1327"/>
      <c r="CN58" s="1327"/>
      <c r="CO58" s="1327"/>
      <c r="CP58" s="1327"/>
      <c r="CQ58" s="1327"/>
      <c r="CR58" s="1327"/>
      <c r="CS58" s="1327"/>
      <c r="CT58" s="1327"/>
      <c r="CU58" s="1327"/>
      <c r="CV58" s="1327"/>
      <c r="CW58" s="1327"/>
      <c r="CX58" s="1327"/>
      <c r="CY58" s="1327"/>
      <c r="CZ58" s="1327"/>
      <c r="DA58" s="1327"/>
      <c r="DB58" s="1327"/>
      <c r="DC58" s="1327"/>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607</v>
      </c>
    </row>
    <row r="64" spans="1:109" ht="13.5">
      <c r="B64" s="386"/>
      <c r="G64" s="402"/>
      <c r="I64" s="404"/>
      <c r="J64" s="404"/>
      <c r="K64" s="404"/>
      <c r="L64" s="404"/>
      <c r="M64" s="404"/>
      <c r="N64" s="403"/>
      <c r="AM64" s="402"/>
      <c r="AN64" s="402" t="s">
        <v>606</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11" t="s">
        <v>614</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c r="B66" s="386"/>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c r="B67" s="386"/>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c r="B68" s="386"/>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c r="B69" s="386"/>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605</v>
      </c>
    </row>
    <row r="72" spans="2:107" ht="13.5">
      <c r="B72" s="386"/>
      <c r="G72" s="1320"/>
      <c r="H72" s="1320"/>
      <c r="I72" s="1320"/>
      <c r="J72" s="1320"/>
      <c r="K72" s="395"/>
      <c r="L72" s="395"/>
      <c r="M72" s="394"/>
      <c r="N72" s="394"/>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554</v>
      </c>
      <c r="BQ72" s="1324"/>
      <c r="BR72" s="1324"/>
      <c r="BS72" s="1324"/>
      <c r="BT72" s="1324"/>
      <c r="BU72" s="1324"/>
      <c r="BV72" s="1324"/>
      <c r="BW72" s="1324"/>
      <c r="BX72" s="1324" t="s">
        <v>555</v>
      </c>
      <c r="BY72" s="1324"/>
      <c r="BZ72" s="1324"/>
      <c r="CA72" s="1324"/>
      <c r="CB72" s="1324"/>
      <c r="CC72" s="1324"/>
      <c r="CD72" s="1324"/>
      <c r="CE72" s="1324"/>
      <c r="CF72" s="1324" t="s">
        <v>556</v>
      </c>
      <c r="CG72" s="1324"/>
      <c r="CH72" s="1324"/>
      <c r="CI72" s="1324"/>
      <c r="CJ72" s="1324"/>
      <c r="CK72" s="1324"/>
      <c r="CL72" s="1324"/>
      <c r="CM72" s="1324"/>
      <c r="CN72" s="1324" t="s">
        <v>557</v>
      </c>
      <c r="CO72" s="1324"/>
      <c r="CP72" s="1324"/>
      <c r="CQ72" s="1324"/>
      <c r="CR72" s="1324"/>
      <c r="CS72" s="1324"/>
      <c r="CT72" s="1324"/>
      <c r="CU72" s="1324"/>
      <c r="CV72" s="1324" t="s">
        <v>558</v>
      </c>
      <c r="CW72" s="1324"/>
      <c r="CX72" s="1324"/>
      <c r="CY72" s="1324"/>
      <c r="CZ72" s="1324"/>
      <c r="DA72" s="1324"/>
      <c r="DB72" s="1324"/>
      <c r="DC72" s="1324"/>
    </row>
    <row r="73" spans="2:107" ht="13.5">
      <c r="B73" s="386"/>
      <c r="G73" s="1330"/>
      <c r="H73" s="1330"/>
      <c r="I73" s="1330"/>
      <c r="J73" s="1330"/>
      <c r="K73" s="1332"/>
      <c r="L73" s="1332"/>
      <c r="M73" s="1332"/>
      <c r="N73" s="1332"/>
      <c r="AM73" s="393"/>
      <c r="AN73" s="1325" t="s">
        <v>604</v>
      </c>
      <c r="AO73" s="1325"/>
      <c r="AP73" s="1325"/>
      <c r="AQ73" s="1325"/>
      <c r="AR73" s="1325"/>
      <c r="AS73" s="1325"/>
      <c r="AT73" s="1325"/>
      <c r="AU73" s="1325"/>
      <c r="AV73" s="1325"/>
      <c r="AW73" s="1325"/>
      <c r="AX73" s="1325"/>
      <c r="AY73" s="1325"/>
      <c r="AZ73" s="1325"/>
      <c r="BA73" s="1325"/>
      <c r="BB73" s="1325" t="s">
        <v>602</v>
      </c>
      <c r="BC73" s="1325"/>
      <c r="BD73" s="1325"/>
      <c r="BE73" s="1325"/>
      <c r="BF73" s="1325"/>
      <c r="BG73" s="1325"/>
      <c r="BH73" s="1325"/>
      <c r="BI73" s="1325"/>
      <c r="BJ73" s="1325"/>
      <c r="BK73" s="1325"/>
      <c r="BL73" s="1325"/>
      <c r="BM73" s="1325"/>
      <c r="BN73" s="1325"/>
      <c r="BO73" s="1325"/>
      <c r="BP73" s="1327">
        <v>20</v>
      </c>
      <c r="BQ73" s="1327"/>
      <c r="BR73" s="1327"/>
      <c r="BS73" s="1327"/>
      <c r="BT73" s="1327"/>
      <c r="BU73" s="1327"/>
      <c r="BV73" s="1327"/>
      <c r="BW73" s="1327"/>
      <c r="BX73" s="1327">
        <v>24.4</v>
      </c>
      <c r="BY73" s="1327"/>
      <c r="BZ73" s="1327"/>
      <c r="CA73" s="1327"/>
      <c r="CB73" s="1327"/>
      <c r="CC73" s="1327"/>
      <c r="CD73" s="1327"/>
      <c r="CE73" s="1327"/>
      <c r="CF73" s="1327">
        <v>24.1</v>
      </c>
      <c r="CG73" s="1327"/>
      <c r="CH73" s="1327"/>
      <c r="CI73" s="1327"/>
      <c r="CJ73" s="1327"/>
      <c r="CK73" s="1327"/>
      <c r="CL73" s="1327"/>
      <c r="CM73" s="1327"/>
      <c r="CN73" s="1327">
        <v>42.5</v>
      </c>
      <c r="CO73" s="1327"/>
      <c r="CP73" s="1327"/>
      <c r="CQ73" s="1327"/>
      <c r="CR73" s="1327"/>
      <c r="CS73" s="1327"/>
      <c r="CT73" s="1327"/>
      <c r="CU73" s="1327"/>
      <c r="CV73" s="1327">
        <v>46.7</v>
      </c>
      <c r="CW73" s="1327"/>
      <c r="CX73" s="1327"/>
      <c r="CY73" s="1327"/>
      <c r="CZ73" s="1327"/>
      <c r="DA73" s="1327"/>
      <c r="DB73" s="1327"/>
      <c r="DC73" s="1327"/>
    </row>
    <row r="74" spans="2:107" ht="13.5">
      <c r="B74" s="386"/>
      <c r="G74" s="1330"/>
      <c r="H74" s="1330"/>
      <c r="I74" s="1330"/>
      <c r="J74" s="1330"/>
      <c r="K74" s="1332"/>
      <c r="L74" s="1332"/>
      <c r="M74" s="1332"/>
      <c r="N74" s="1332"/>
      <c r="AM74" s="393"/>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7"/>
      <c r="BQ74" s="1327"/>
      <c r="BR74" s="1327"/>
      <c r="BS74" s="1327"/>
      <c r="BT74" s="1327"/>
      <c r="BU74" s="1327"/>
      <c r="BV74" s="1327"/>
      <c r="BW74" s="1327"/>
      <c r="BX74" s="1327"/>
      <c r="BY74" s="1327"/>
      <c r="BZ74" s="1327"/>
      <c r="CA74" s="1327"/>
      <c r="CB74" s="1327"/>
      <c r="CC74" s="1327"/>
      <c r="CD74" s="1327"/>
      <c r="CE74" s="1327"/>
      <c r="CF74" s="1327"/>
      <c r="CG74" s="1327"/>
      <c r="CH74" s="1327"/>
      <c r="CI74" s="1327"/>
      <c r="CJ74" s="1327"/>
      <c r="CK74" s="1327"/>
      <c r="CL74" s="1327"/>
      <c r="CM74" s="1327"/>
      <c r="CN74" s="1327"/>
      <c r="CO74" s="1327"/>
      <c r="CP74" s="1327"/>
      <c r="CQ74" s="1327"/>
      <c r="CR74" s="1327"/>
      <c r="CS74" s="1327"/>
      <c r="CT74" s="1327"/>
      <c r="CU74" s="1327"/>
      <c r="CV74" s="1327"/>
      <c r="CW74" s="1327"/>
      <c r="CX74" s="1327"/>
      <c r="CY74" s="1327"/>
      <c r="CZ74" s="1327"/>
      <c r="DA74" s="1327"/>
      <c r="DB74" s="1327"/>
      <c r="DC74" s="1327"/>
    </row>
    <row r="75" spans="2:107" ht="13.5">
      <c r="B75" s="386"/>
      <c r="G75" s="1330"/>
      <c r="H75" s="1330"/>
      <c r="I75" s="1320"/>
      <c r="J75" s="1320"/>
      <c r="K75" s="1328"/>
      <c r="L75" s="1328"/>
      <c r="M75" s="1328"/>
      <c r="N75" s="1328"/>
      <c r="AM75" s="393"/>
      <c r="AN75" s="1325"/>
      <c r="AO75" s="1325"/>
      <c r="AP75" s="1325"/>
      <c r="AQ75" s="1325"/>
      <c r="AR75" s="1325"/>
      <c r="AS75" s="1325"/>
      <c r="AT75" s="1325"/>
      <c r="AU75" s="1325"/>
      <c r="AV75" s="1325"/>
      <c r="AW75" s="1325"/>
      <c r="AX75" s="1325"/>
      <c r="AY75" s="1325"/>
      <c r="AZ75" s="1325"/>
      <c r="BA75" s="1325"/>
      <c r="BB75" s="1325" t="s">
        <v>601</v>
      </c>
      <c r="BC75" s="1325"/>
      <c r="BD75" s="1325"/>
      <c r="BE75" s="1325"/>
      <c r="BF75" s="1325"/>
      <c r="BG75" s="1325"/>
      <c r="BH75" s="1325"/>
      <c r="BI75" s="1325"/>
      <c r="BJ75" s="1325"/>
      <c r="BK75" s="1325"/>
      <c r="BL75" s="1325"/>
      <c r="BM75" s="1325"/>
      <c r="BN75" s="1325"/>
      <c r="BO75" s="1325"/>
      <c r="BP75" s="1327">
        <v>4.8</v>
      </c>
      <c r="BQ75" s="1327"/>
      <c r="BR75" s="1327"/>
      <c r="BS75" s="1327"/>
      <c r="BT75" s="1327"/>
      <c r="BU75" s="1327"/>
      <c r="BV75" s="1327"/>
      <c r="BW75" s="1327"/>
      <c r="BX75" s="1327">
        <v>4.9000000000000004</v>
      </c>
      <c r="BY75" s="1327"/>
      <c r="BZ75" s="1327"/>
      <c r="CA75" s="1327"/>
      <c r="CB75" s="1327"/>
      <c r="CC75" s="1327"/>
      <c r="CD75" s="1327"/>
      <c r="CE75" s="1327"/>
      <c r="CF75" s="1327">
        <v>4.4000000000000004</v>
      </c>
      <c r="CG75" s="1327"/>
      <c r="CH75" s="1327"/>
      <c r="CI75" s="1327"/>
      <c r="CJ75" s="1327"/>
      <c r="CK75" s="1327"/>
      <c r="CL75" s="1327"/>
      <c r="CM75" s="1327"/>
      <c r="CN75" s="1327">
        <v>4.3</v>
      </c>
      <c r="CO75" s="1327"/>
      <c r="CP75" s="1327"/>
      <c r="CQ75" s="1327"/>
      <c r="CR75" s="1327"/>
      <c r="CS75" s="1327"/>
      <c r="CT75" s="1327"/>
      <c r="CU75" s="1327"/>
      <c r="CV75" s="1327">
        <v>4.3</v>
      </c>
      <c r="CW75" s="1327"/>
      <c r="CX75" s="1327"/>
      <c r="CY75" s="1327"/>
      <c r="CZ75" s="1327"/>
      <c r="DA75" s="1327"/>
      <c r="DB75" s="1327"/>
      <c r="DC75" s="1327"/>
    </row>
    <row r="76" spans="2:107" ht="13.5">
      <c r="B76" s="386"/>
      <c r="G76" s="1330"/>
      <c r="H76" s="1330"/>
      <c r="I76" s="1320"/>
      <c r="J76" s="1320"/>
      <c r="K76" s="1328"/>
      <c r="L76" s="1328"/>
      <c r="M76" s="1328"/>
      <c r="N76" s="1328"/>
      <c r="AM76" s="393"/>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7"/>
      <c r="BQ76" s="1327"/>
      <c r="BR76" s="1327"/>
      <c r="BS76" s="1327"/>
      <c r="BT76" s="1327"/>
      <c r="BU76" s="1327"/>
      <c r="BV76" s="1327"/>
      <c r="BW76" s="1327"/>
      <c r="BX76" s="1327"/>
      <c r="BY76" s="1327"/>
      <c r="BZ76" s="1327"/>
      <c r="CA76" s="1327"/>
      <c r="CB76" s="1327"/>
      <c r="CC76" s="1327"/>
      <c r="CD76" s="1327"/>
      <c r="CE76" s="1327"/>
      <c r="CF76" s="1327"/>
      <c r="CG76" s="1327"/>
      <c r="CH76" s="1327"/>
      <c r="CI76" s="1327"/>
      <c r="CJ76" s="1327"/>
      <c r="CK76" s="1327"/>
      <c r="CL76" s="1327"/>
      <c r="CM76" s="1327"/>
      <c r="CN76" s="1327"/>
      <c r="CO76" s="1327"/>
      <c r="CP76" s="1327"/>
      <c r="CQ76" s="1327"/>
      <c r="CR76" s="1327"/>
      <c r="CS76" s="1327"/>
      <c r="CT76" s="1327"/>
      <c r="CU76" s="1327"/>
      <c r="CV76" s="1327"/>
      <c r="CW76" s="1327"/>
      <c r="CX76" s="1327"/>
      <c r="CY76" s="1327"/>
      <c r="CZ76" s="1327"/>
      <c r="DA76" s="1327"/>
      <c r="DB76" s="1327"/>
      <c r="DC76" s="1327"/>
    </row>
    <row r="77" spans="2:107" ht="13.5">
      <c r="B77" s="386"/>
      <c r="G77" s="1320"/>
      <c r="H77" s="1320"/>
      <c r="I77" s="1320"/>
      <c r="J77" s="1320"/>
      <c r="K77" s="1332"/>
      <c r="L77" s="1332"/>
      <c r="M77" s="1332"/>
      <c r="N77" s="1332"/>
      <c r="AN77" s="1324" t="s">
        <v>603</v>
      </c>
      <c r="AO77" s="1324"/>
      <c r="AP77" s="1324"/>
      <c r="AQ77" s="1324"/>
      <c r="AR77" s="1324"/>
      <c r="AS77" s="1324"/>
      <c r="AT77" s="1324"/>
      <c r="AU77" s="1324"/>
      <c r="AV77" s="1324"/>
      <c r="AW77" s="1324"/>
      <c r="AX77" s="1324"/>
      <c r="AY77" s="1324"/>
      <c r="AZ77" s="1324"/>
      <c r="BA77" s="1324"/>
      <c r="BB77" s="1325" t="s">
        <v>602</v>
      </c>
      <c r="BC77" s="1325"/>
      <c r="BD77" s="1325"/>
      <c r="BE77" s="1325"/>
      <c r="BF77" s="1325"/>
      <c r="BG77" s="1325"/>
      <c r="BH77" s="1325"/>
      <c r="BI77" s="1325"/>
      <c r="BJ77" s="1325"/>
      <c r="BK77" s="1325"/>
      <c r="BL77" s="1325"/>
      <c r="BM77" s="1325"/>
      <c r="BN77" s="1325"/>
      <c r="BO77" s="1325"/>
      <c r="BP77" s="1327">
        <v>45.9</v>
      </c>
      <c r="BQ77" s="1327"/>
      <c r="BR77" s="1327"/>
      <c r="BS77" s="1327"/>
      <c r="BT77" s="1327"/>
      <c r="BU77" s="1327"/>
      <c r="BV77" s="1327"/>
      <c r="BW77" s="1327"/>
      <c r="BX77" s="1327">
        <v>33.6</v>
      </c>
      <c r="BY77" s="1327"/>
      <c r="BZ77" s="1327"/>
      <c r="CA77" s="1327"/>
      <c r="CB77" s="1327"/>
      <c r="CC77" s="1327"/>
      <c r="CD77" s="1327"/>
      <c r="CE77" s="1327"/>
      <c r="CF77" s="1327">
        <v>35.299999999999997</v>
      </c>
      <c r="CG77" s="1327"/>
      <c r="CH77" s="1327"/>
      <c r="CI77" s="1327"/>
      <c r="CJ77" s="1327"/>
      <c r="CK77" s="1327"/>
      <c r="CL77" s="1327"/>
      <c r="CM77" s="1327"/>
      <c r="CN77" s="1327">
        <v>31.9</v>
      </c>
      <c r="CO77" s="1327"/>
      <c r="CP77" s="1327"/>
      <c r="CQ77" s="1327"/>
      <c r="CR77" s="1327"/>
      <c r="CS77" s="1327"/>
      <c r="CT77" s="1327"/>
      <c r="CU77" s="1327"/>
      <c r="CV77" s="1327">
        <v>24.2</v>
      </c>
      <c r="CW77" s="1327"/>
      <c r="CX77" s="1327"/>
      <c r="CY77" s="1327"/>
      <c r="CZ77" s="1327"/>
      <c r="DA77" s="1327"/>
      <c r="DB77" s="1327"/>
      <c r="DC77" s="1327"/>
    </row>
    <row r="78" spans="2:107" ht="13.5">
      <c r="B78" s="386"/>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7"/>
      <c r="BQ78" s="1327"/>
      <c r="BR78" s="1327"/>
      <c r="BS78" s="1327"/>
      <c r="BT78" s="1327"/>
      <c r="BU78" s="1327"/>
      <c r="BV78" s="1327"/>
      <c r="BW78" s="1327"/>
      <c r="BX78" s="1327"/>
      <c r="BY78" s="1327"/>
      <c r="BZ78" s="1327"/>
      <c r="CA78" s="1327"/>
      <c r="CB78" s="1327"/>
      <c r="CC78" s="1327"/>
      <c r="CD78" s="1327"/>
      <c r="CE78" s="1327"/>
      <c r="CF78" s="1327"/>
      <c r="CG78" s="1327"/>
      <c r="CH78" s="1327"/>
      <c r="CI78" s="1327"/>
      <c r="CJ78" s="1327"/>
      <c r="CK78" s="1327"/>
      <c r="CL78" s="1327"/>
      <c r="CM78" s="1327"/>
      <c r="CN78" s="1327"/>
      <c r="CO78" s="1327"/>
      <c r="CP78" s="1327"/>
      <c r="CQ78" s="1327"/>
      <c r="CR78" s="1327"/>
      <c r="CS78" s="1327"/>
      <c r="CT78" s="1327"/>
      <c r="CU78" s="1327"/>
      <c r="CV78" s="1327"/>
      <c r="CW78" s="1327"/>
      <c r="CX78" s="1327"/>
      <c r="CY78" s="1327"/>
      <c r="CZ78" s="1327"/>
      <c r="DA78" s="1327"/>
      <c r="DB78" s="1327"/>
      <c r="DC78" s="1327"/>
    </row>
    <row r="79" spans="2:107" ht="13.5">
      <c r="B79" s="386"/>
      <c r="G79" s="1320"/>
      <c r="H79" s="1320"/>
      <c r="I79" s="1329"/>
      <c r="J79" s="1329"/>
      <c r="K79" s="1333"/>
      <c r="L79" s="1333"/>
      <c r="M79" s="1333"/>
      <c r="N79" s="1333"/>
      <c r="AN79" s="1324"/>
      <c r="AO79" s="1324"/>
      <c r="AP79" s="1324"/>
      <c r="AQ79" s="1324"/>
      <c r="AR79" s="1324"/>
      <c r="AS79" s="1324"/>
      <c r="AT79" s="1324"/>
      <c r="AU79" s="1324"/>
      <c r="AV79" s="1324"/>
      <c r="AW79" s="1324"/>
      <c r="AX79" s="1324"/>
      <c r="AY79" s="1324"/>
      <c r="AZ79" s="1324"/>
      <c r="BA79" s="1324"/>
      <c r="BB79" s="1325" t="s">
        <v>601</v>
      </c>
      <c r="BC79" s="1325"/>
      <c r="BD79" s="1325"/>
      <c r="BE79" s="1325"/>
      <c r="BF79" s="1325"/>
      <c r="BG79" s="1325"/>
      <c r="BH79" s="1325"/>
      <c r="BI79" s="1325"/>
      <c r="BJ79" s="1325"/>
      <c r="BK79" s="1325"/>
      <c r="BL79" s="1325"/>
      <c r="BM79" s="1325"/>
      <c r="BN79" s="1325"/>
      <c r="BO79" s="1325"/>
      <c r="BP79" s="1327">
        <v>8.8000000000000007</v>
      </c>
      <c r="BQ79" s="1327"/>
      <c r="BR79" s="1327"/>
      <c r="BS79" s="1327"/>
      <c r="BT79" s="1327"/>
      <c r="BU79" s="1327"/>
      <c r="BV79" s="1327"/>
      <c r="BW79" s="1327"/>
      <c r="BX79" s="1327">
        <v>7</v>
      </c>
      <c r="BY79" s="1327"/>
      <c r="BZ79" s="1327"/>
      <c r="CA79" s="1327"/>
      <c r="CB79" s="1327"/>
      <c r="CC79" s="1327"/>
      <c r="CD79" s="1327"/>
      <c r="CE79" s="1327"/>
      <c r="CF79" s="1327">
        <v>6.9</v>
      </c>
      <c r="CG79" s="1327"/>
      <c r="CH79" s="1327"/>
      <c r="CI79" s="1327"/>
      <c r="CJ79" s="1327"/>
      <c r="CK79" s="1327"/>
      <c r="CL79" s="1327"/>
      <c r="CM79" s="1327"/>
      <c r="CN79" s="1327">
        <v>6.6</v>
      </c>
      <c r="CO79" s="1327"/>
      <c r="CP79" s="1327"/>
      <c r="CQ79" s="1327"/>
      <c r="CR79" s="1327"/>
      <c r="CS79" s="1327"/>
      <c r="CT79" s="1327"/>
      <c r="CU79" s="1327"/>
      <c r="CV79" s="1327">
        <v>6.4</v>
      </c>
      <c r="CW79" s="1327"/>
      <c r="CX79" s="1327"/>
      <c r="CY79" s="1327"/>
      <c r="CZ79" s="1327"/>
      <c r="DA79" s="1327"/>
      <c r="DB79" s="1327"/>
      <c r="DC79" s="1327"/>
    </row>
    <row r="80" spans="2:107" ht="13.5">
      <c r="B80" s="386"/>
      <c r="G80" s="1320"/>
      <c r="H80" s="1320"/>
      <c r="I80" s="1329"/>
      <c r="J80" s="1329"/>
      <c r="K80" s="1333"/>
      <c r="L80" s="1333"/>
      <c r="M80" s="1333"/>
      <c r="N80" s="1333"/>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7"/>
      <c r="BQ80" s="1327"/>
      <c r="BR80" s="1327"/>
      <c r="BS80" s="1327"/>
      <c r="BT80" s="1327"/>
      <c r="BU80" s="1327"/>
      <c r="BV80" s="1327"/>
      <c r="BW80" s="1327"/>
      <c r="BX80" s="1327"/>
      <c r="BY80" s="1327"/>
      <c r="BZ80" s="1327"/>
      <c r="CA80" s="1327"/>
      <c r="CB80" s="1327"/>
      <c r="CC80" s="1327"/>
      <c r="CD80" s="1327"/>
      <c r="CE80" s="1327"/>
      <c r="CF80" s="1327"/>
      <c r="CG80" s="1327"/>
      <c r="CH80" s="1327"/>
      <c r="CI80" s="1327"/>
      <c r="CJ80" s="1327"/>
      <c r="CK80" s="1327"/>
      <c r="CL80" s="1327"/>
      <c r="CM80" s="1327"/>
      <c r="CN80" s="1327"/>
      <c r="CO80" s="1327"/>
      <c r="CP80" s="1327"/>
      <c r="CQ80" s="1327"/>
      <c r="CR80" s="1327"/>
      <c r="CS80" s="1327"/>
      <c r="CT80" s="1327"/>
      <c r="CU80" s="1327"/>
      <c r="CV80" s="1327"/>
      <c r="CW80" s="1327"/>
      <c r="CX80" s="1327"/>
      <c r="CY80" s="1327"/>
      <c r="CZ80" s="1327"/>
      <c r="DA80" s="1327"/>
      <c r="DB80" s="1327"/>
      <c r="DC80" s="1327"/>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5XcoRPUC0LI1kB1W/uMLr+hJV1Bk1bMpc9nIo1bGK1zBk/+C8BimJKtcwVfSXD6u4lwlgkH/Q251S2qnAVx2uw==" saltValue="HT7V7/JHHsUmNGe5KQdHug=="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L8svFIM+CwfayjKsSbaw5nwBZZN8ndvLBd83zd4twrEeDXqG2miqdMGWqrGY2jQIatUDnRtOyqn7AyN4uHARA==" saltValue="AQVgbiM5QR4Au2JMDDiv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XAGNIt1r8I/ecaF17Bk4XkGpURj8FmooYgZAb2fpkXIVnboKBoe2S9WXgLOE9Vb9QbMwJRqP9l66TuKEWRehw==" saltValue="4a3chE9tsrS7hjO4pbkD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551</v>
      </c>
      <c r="G2" s="156"/>
      <c r="H2" s="157"/>
    </row>
    <row r="3" spans="1:8">
      <c r="A3" s="153" t="s">
        <v>544</v>
      </c>
      <c r="B3" s="158"/>
      <c r="C3" s="159"/>
      <c r="D3" s="160">
        <v>49744</v>
      </c>
      <c r="E3" s="161"/>
      <c r="F3" s="162">
        <v>66255</v>
      </c>
      <c r="G3" s="163"/>
      <c r="H3" s="164"/>
    </row>
    <row r="4" spans="1:8">
      <c r="A4" s="165"/>
      <c r="B4" s="166"/>
      <c r="C4" s="167"/>
      <c r="D4" s="168">
        <v>30760</v>
      </c>
      <c r="E4" s="169"/>
      <c r="F4" s="170">
        <v>31822</v>
      </c>
      <c r="G4" s="171"/>
      <c r="H4" s="172"/>
    </row>
    <row r="5" spans="1:8">
      <c r="A5" s="153" t="s">
        <v>546</v>
      </c>
      <c r="B5" s="158"/>
      <c r="C5" s="159"/>
      <c r="D5" s="160">
        <v>40193</v>
      </c>
      <c r="E5" s="161"/>
      <c r="F5" s="162">
        <v>47278</v>
      </c>
      <c r="G5" s="163"/>
      <c r="H5" s="164"/>
    </row>
    <row r="6" spans="1:8">
      <c r="A6" s="165"/>
      <c r="B6" s="166"/>
      <c r="C6" s="167"/>
      <c r="D6" s="168">
        <v>26169</v>
      </c>
      <c r="E6" s="169"/>
      <c r="F6" s="170">
        <v>24096</v>
      </c>
      <c r="G6" s="171"/>
      <c r="H6" s="172"/>
    </row>
    <row r="7" spans="1:8">
      <c r="A7" s="153" t="s">
        <v>547</v>
      </c>
      <c r="B7" s="158"/>
      <c r="C7" s="159"/>
      <c r="D7" s="160">
        <v>42286</v>
      </c>
      <c r="E7" s="161"/>
      <c r="F7" s="162">
        <v>44504</v>
      </c>
      <c r="G7" s="163"/>
      <c r="H7" s="164"/>
    </row>
    <row r="8" spans="1:8">
      <c r="A8" s="165"/>
      <c r="B8" s="166"/>
      <c r="C8" s="167"/>
      <c r="D8" s="168">
        <v>29714</v>
      </c>
      <c r="E8" s="169"/>
      <c r="F8" s="170">
        <v>25876</v>
      </c>
      <c r="G8" s="171"/>
      <c r="H8" s="172"/>
    </row>
    <row r="9" spans="1:8">
      <c r="A9" s="153" t="s">
        <v>548</v>
      </c>
      <c r="B9" s="158"/>
      <c r="C9" s="159"/>
      <c r="D9" s="160">
        <v>83357</v>
      </c>
      <c r="E9" s="161"/>
      <c r="F9" s="162">
        <v>47820</v>
      </c>
      <c r="G9" s="163"/>
      <c r="H9" s="164"/>
    </row>
    <row r="10" spans="1:8">
      <c r="A10" s="165"/>
      <c r="B10" s="166"/>
      <c r="C10" s="167"/>
      <c r="D10" s="168">
        <v>70532</v>
      </c>
      <c r="E10" s="169"/>
      <c r="F10" s="170">
        <v>25855</v>
      </c>
      <c r="G10" s="171"/>
      <c r="H10" s="172"/>
    </row>
    <row r="11" spans="1:8">
      <c r="A11" s="153" t="s">
        <v>549</v>
      </c>
      <c r="B11" s="158"/>
      <c r="C11" s="159"/>
      <c r="D11" s="160">
        <v>35387</v>
      </c>
      <c r="E11" s="161"/>
      <c r="F11" s="162">
        <v>41934</v>
      </c>
      <c r="G11" s="163"/>
      <c r="H11" s="164"/>
    </row>
    <row r="12" spans="1:8">
      <c r="A12" s="165"/>
      <c r="B12" s="166"/>
      <c r="C12" s="173"/>
      <c r="D12" s="168">
        <v>26985</v>
      </c>
      <c r="E12" s="169"/>
      <c r="F12" s="170">
        <v>23352</v>
      </c>
      <c r="G12" s="171"/>
      <c r="H12" s="172"/>
    </row>
    <row r="13" spans="1:8">
      <c r="A13" s="153"/>
      <c r="B13" s="158"/>
      <c r="C13" s="174"/>
      <c r="D13" s="175">
        <v>50193</v>
      </c>
      <c r="E13" s="176"/>
      <c r="F13" s="177">
        <v>49558</v>
      </c>
      <c r="G13" s="178"/>
      <c r="H13" s="164"/>
    </row>
    <row r="14" spans="1:8">
      <c r="A14" s="165"/>
      <c r="B14" s="166"/>
      <c r="C14" s="167"/>
      <c r="D14" s="168">
        <v>36832</v>
      </c>
      <c r="E14" s="169"/>
      <c r="F14" s="170">
        <v>26200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4.79</v>
      </c>
      <c r="C19" s="179">
        <f>ROUND(VALUE(SUBSTITUTE(実質収支比率等に係る経年分析!G$48,"▲","-")),2)</f>
        <v>2.82</v>
      </c>
      <c r="D19" s="179">
        <f>ROUND(VALUE(SUBSTITUTE(実質収支比率等に係る経年分析!H$48,"▲","-")),2)</f>
        <v>2.39</v>
      </c>
      <c r="E19" s="179">
        <f>ROUND(VALUE(SUBSTITUTE(実質収支比率等に係る経年分析!I$48,"▲","-")),2)</f>
        <v>3.43</v>
      </c>
      <c r="F19" s="179">
        <f>ROUND(VALUE(SUBSTITUTE(実質収支比率等に係る経年分析!J$48,"▲","-")),2)</f>
        <v>3.08</v>
      </c>
    </row>
    <row r="20" spans="1:11">
      <c r="A20" s="179" t="s">
        <v>55</v>
      </c>
      <c r="B20" s="179">
        <f>ROUND(VALUE(SUBSTITUTE(実質収支比率等に係る経年分析!F$47,"▲","-")),2)</f>
        <v>13</v>
      </c>
      <c r="C20" s="179">
        <f>ROUND(VALUE(SUBSTITUTE(実質収支比率等に係る経年分析!G$47,"▲","-")),2)</f>
        <v>13.26</v>
      </c>
      <c r="D20" s="179">
        <f>ROUND(VALUE(SUBSTITUTE(実質収支比率等に係る経年分析!H$47,"▲","-")),2)</f>
        <v>9.82</v>
      </c>
      <c r="E20" s="179">
        <f>ROUND(VALUE(SUBSTITUTE(実質収支比率等に係る経年分析!I$47,"▲","-")),2)</f>
        <v>8.23</v>
      </c>
      <c r="F20" s="179">
        <f>ROUND(VALUE(SUBSTITUTE(実質収支比率等に係る経年分析!J$47,"▲","-")),2)</f>
        <v>10.08</v>
      </c>
    </row>
    <row r="21" spans="1:11">
      <c r="A21" s="179" t="s">
        <v>56</v>
      </c>
      <c r="B21" s="179">
        <f>IF(ISNUMBER(VALUE(SUBSTITUTE(実質収支比率等に係る経年分析!F$49,"▲","-"))),ROUND(VALUE(SUBSTITUTE(実質収支比率等に係る経年分析!F$49,"▲","-")),2),NA())</f>
        <v>-3.25</v>
      </c>
      <c r="C21" s="179">
        <f>IF(ISNUMBER(VALUE(SUBSTITUTE(実質収支比率等に係る経年分析!G$49,"▲","-"))),ROUND(VALUE(SUBSTITUTE(実質収支比率等に係る経年分析!G$49,"▲","-")),2),NA())</f>
        <v>-3.74</v>
      </c>
      <c r="D21" s="179">
        <f>IF(ISNUMBER(VALUE(SUBSTITUTE(実質収支比率等に係る経年分析!H$49,"▲","-"))),ROUND(VALUE(SUBSTITUTE(実質収支比率等に係る経年分析!H$49,"▲","-")),2),NA())</f>
        <v>-5.31</v>
      </c>
      <c r="E21" s="179">
        <f>IF(ISNUMBER(VALUE(SUBSTITUTE(実質収支比率等に係る経年分析!I$49,"▲","-"))),ROUND(VALUE(SUBSTITUTE(実質収支比率等に係る経年分析!I$49,"▲","-")),2),NA())</f>
        <v>-1.63</v>
      </c>
      <c r="F21" s="179">
        <f>IF(ISNUMBER(VALUE(SUBSTITUTE(実質収支比率等に係る経年分析!J$49,"▲","-"))),ROUND(VALUE(SUBSTITUTE(実質収支比率等に係る経年分析!J$49,"▲","-")),2),NA())</f>
        <v>-2.2799999999999998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0.32</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0.54</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3.72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2.16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2.86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1.1200000000000001</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4.79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2.81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3.07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2164</v>
      </c>
      <c r="E42" s="181"/>
      <c r="F42" s="181"/>
      <c r="G42" s="181">
        <f>'実質公債費比率（分子）の構造'!L$52</f>
        <v>2245</v>
      </c>
      <c r="H42" s="181"/>
      <c r="I42" s="181"/>
      <c r="J42" s="181">
        <f>'実質公債費比率（分子）の構造'!M$52</f>
        <v>2665</v>
      </c>
      <c r="K42" s="181"/>
      <c r="L42" s="181"/>
      <c r="M42" s="181">
        <f>'実質公債費比率（分子）の構造'!N$52</f>
        <v>2547</v>
      </c>
      <c r="N42" s="181"/>
      <c r="O42" s="181"/>
      <c r="P42" s="181">
        <f>'実質公債費比率（分子）の構造'!O$52</f>
        <v>2107</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6</v>
      </c>
      <c r="C44" s="181"/>
      <c r="D44" s="181"/>
      <c r="E44" s="181">
        <f>'実質公債費比率（分子）の構造'!L$50</f>
        <v>6</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c r="A45" s="181" t="s">
        <v>66</v>
      </c>
      <c r="B45" s="181">
        <f>'実質公債費比率（分子）の構造'!K$49</f>
        <v>98</v>
      </c>
      <c r="C45" s="181"/>
      <c r="D45" s="181"/>
      <c r="E45" s="181">
        <f>'実質公債費比率（分子）の構造'!L$49</f>
        <v>111</v>
      </c>
      <c r="F45" s="181"/>
      <c r="G45" s="181"/>
      <c r="H45" s="181">
        <f>'実質公債費比率（分子）の構造'!M$49</f>
        <v>119</v>
      </c>
      <c r="I45" s="181"/>
      <c r="J45" s="181"/>
      <c r="K45" s="181">
        <f>'実質公債費比率（分子）の構造'!N$49</f>
        <v>111</v>
      </c>
      <c r="L45" s="181"/>
      <c r="M45" s="181"/>
      <c r="N45" s="181">
        <f>'実質公債費比率（分子）の構造'!O$49</f>
        <v>85</v>
      </c>
      <c r="O45" s="181"/>
      <c r="P45" s="181"/>
    </row>
    <row r="46" spans="1:16">
      <c r="A46" s="181" t="s">
        <v>67</v>
      </c>
      <c r="B46" s="181">
        <f>'実質公債費比率（分子）の構造'!K$48</f>
        <v>379</v>
      </c>
      <c r="C46" s="181"/>
      <c r="D46" s="181"/>
      <c r="E46" s="181">
        <f>'実質公債費比率（分子）の構造'!L$48</f>
        <v>420</v>
      </c>
      <c r="F46" s="181"/>
      <c r="G46" s="181"/>
      <c r="H46" s="181">
        <f>'実質公債費比率（分子）の構造'!M$48</f>
        <v>366</v>
      </c>
      <c r="I46" s="181"/>
      <c r="J46" s="181"/>
      <c r="K46" s="181">
        <f>'実質公債費比率（分子）の構造'!N$48</f>
        <v>338</v>
      </c>
      <c r="L46" s="181"/>
      <c r="M46" s="181"/>
      <c r="N46" s="181">
        <f>'実質公債費比率（分子）の構造'!O$48</f>
        <v>360</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2158</v>
      </c>
      <c r="C49" s="181"/>
      <c r="D49" s="181"/>
      <c r="E49" s="181">
        <f>'実質公債費比率（分子）の構造'!L$45</f>
        <v>2370</v>
      </c>
      <c r="F49" s="181"/>
      <c r="G49" s="181"/>
      <c r="H49" s="181">
        <f>'実質公債費比率（分子）の構造'!M$45</f>
        <v>2645</v>
      </c>
      <c r="I49" s="181"/>
      <c r="J49" s="181"/>
      <c r="K49" s="181">
        <f>'実質公債費比率（分子）の構造'!N$45</f>
        <v>2543</v>
      </c>
      <c r="L49" s="181"/>
      <c r="M49" s="181"/>
      <c r="N49" s="181">
        <f>'実質公債費比率（分子）の構造'!O$45</f>
        <v>2351</v>
      </c>
      <c r="O49" s="181"/>
      <c r="P49" s="181"/>
    </row>
    <row r="50" spans="1:16">
      <c r="A50" s="181" t="s">
        <v>71</v>
      </c>
      <c r="B50" s="181" t="e">
        <f>NA()</f>
        <v>#N/A</v>
      </c>
      <c r="C50" s="181">
        <f>IF(ISNUMBER('実質公債費比率（分子）の構造'!K$53),'実質公債費比率（分子）の構造'!K$53,NA())</f>
        <v>477</v>
      </c>
      <c r="D50" s="181" t="e">
        <f>NA()</f>
        <v>#N/A</v>
      </c>
      <c r="E50" s="181" t="e">
        <f>NA()</f>
        <v>#N/A</v>
      </c>
      <c r="F50" s="181">
        <f>IF(ISNUMBER('実質公債費比率（分子）の構造'!L$53),'実質公債費比率（分子）の構造'!L$53,NA())</f>
        <v>662</v>
      </c>
      <c r="G50" s="181" t="e">
        <f>NA()</f>
        <v>#N/A</v>
      </c>
      <c r="H50" s="181" t="e">
        <f>NA()</f>
        <v>#N/A</v>
      </c>
      <c r="I50" s="181">
        <f>IF(ISNUMBER('実質公債費比率（分子）の構造'!M$53),'実質公債費比率（分子）の構造'!M$53,NA())</f>
        <v>466</v>
      </c>
      <c r="J50" s="181" t="e">
        <f>NA()</f>
        <v>#N/A</v>
      </c>
      <c r="K50" s="181" t="e">
        <f>NA()</f>
        <v>#N/A</v>
      </c>
      <c r="L50" s="181">
        <f>IF(ISNUMBER('実質公債費比率（分子）の構造'!N$53),'実質公債費比率（分子）の構造'!N$53,NA())</f>
        <v>446</v>
      </c>
      <c r="M50" s="181" t="e">
        <f>NA()</f>
        <v>#N/A</v>
      </c>
      <c r="N50" s="181" t="e">
        <f>NA()</f>
        <v>#N/A</v>
      </c>
      <c r="O50" s="181">
        <f>IF(ISNUMBER('実質公債費比率（分子）の構造'!O$53),'実質公債費比率（分子）の構造'!O$53,NA())</f>
        <v>690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17765</v>
      </c>
      <c r="E56" s="180"/>
      <c r="F56" s="180"/>
      <c r="G56" s="180">
        <f>'将来負担比率（分子）の構造'!J$52</f>
        <v>17871</v>
      </c>
      <c r="H56" s="180"/>
      <c r="I56" s="180"/>
      <c r="J56" s="180">
        <f>'将来負担比率（分子）の構造'!K$52</f>
        <v>18055</v>
      </c>
      <c r="K56" s="180"/>
      <c r="L56" s="180"/>
      <c r="M56" s="180">
        <f>'将来負担比率（分子）の構造'!L$52</f>
        <v>18868</v>
      </c>
      <c r="N56" s="180"/>
      <c r="O56" s="180"/>
      <c r="P56" s="180">
        <f>'将来負担比率（分子）の構造'!M$52</f>
        <v>19008</v>
      </c>
    </row>
    <row r="57" spans="1:16">
      <c r="A57" s="180" t="s">
        <v>42</v>
      </c>
      <c r="B57" s="180"/>
      <c r="C57" s="180"/>
      <c r="D57" s="180">
        <f>'将来負担比率（分子）の構造'!I$51</f>
        <v>4787</v>
      </c>
      <c r="E57" s="180"/>
      <c r="F57" s="180"/>
      <c r="G57" s="180">
        <f>'将来負担比率（分子）の構造'!J$51</f>
        <v>4496</v>
      </c>
      <c r="H57" s="180"/>
      <c r="I57" s="180"/>
      <c r="J57" s="180">
        <f>'将来負担比率（分子）の構造'!K$51</f>
        <v>4270</v>
      </c>
      <c r="K57" s="180"/>
      <c r="L57" s="180"/>
      <c r="M57" s="180">
        <f>'将来負担比率（分子）の構造'!L$51</f>
        <v>3620</v>
      </c>
      <c r="N57" s="180"/>
      <c r="O57" s="180"/>
      <c r="P57" s="180">
        <f>'将来負担比率（分子）の構造'!M$51</f>
        <v>3277</v>
      </c>
    </row>
    <row r="58" spans="1:16">
      <c r="A58" s="180" t="s">
        <v>41</v>
      </c>
      <c r="B58" s="180"/>
      <c r="C58" s="180"/>
      <c r="D58" s="180">
        <f>'将来負担比率（分子）の構造'!I$50</f>
        <v>4917</v>
      </c>
      <c r="E58" s="180"/>
      <c r="F58" s="180"/>
      <c r="G58" s="180">
        <f>'将来負担比率（分子）の構造'!J$50</f>
        <v>4567</v>
      </c>
      <c r="H58" s="180"/>
      <c r="I58" s="180"/>
      <c r="J58" s="180">
        <f>'将来負担比率（分子）の構造'!K$50</f>
        <v>4144</v>
      </c>
      <c r="K58" s="180"/>
      <c r="L58" s="180"/>
      <c r="M58" s="180">
        <f>'将来負担比率（分子）の構造'!L$50</f>
        <v>3397</v>
      </c>
      <c r="N58" s="180"/>
      <c r="O58" s="180"/>
      <c r="P58" s="180">
        <f>'将来負担比率（分子）の構造'!M$50</f>
        <v>2914</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v>
      </c>
      <c r="C61" s="180"/>
      <c r="D61" s="180"/>
      <c r="E61" s="180">
        <f>'将来負担比率（分子）の構造'!J$46</f>
        <v>0</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2799</v>
      </c>
      <c r="C62" s="180"/>
      <c r="D62" s="180"/>
      <c r="E62" s="180">
        <f>'将来負担比率（分子）の構造'!J$45</f>
        <v>2591</v>
      </c>
      <c r="F62" s="180"/>
      <c r="G62" s="180"/>
      <c r="H62" s="180">
        <f>'将来負担比率（分子）の構造'!K$45</f>
        <v>2482</v>
      </c>
      <c r="I62" s="180"/>
      <c r="J62" s="180"/>
      <c r="K62" s="180">
        <f>'将来負担比率（分子）の構造'!L$45</f>
        <v>2366</v>
      </c>
      <c r="L62" s="180"/>
      <c r="M62" s="180"/>
      <c r="N62" s="180">
        <f>'将来負担比率（分子）の構造'!M$45</f>
        <v>2222</v>
      </c>
      <c r="O62" s="180"/>
      <c r="P62" s="180"/>
    </row>
    <row r="63" spans="1:16">
      <c r="A63" s="180" t="s">
        <v>34</v>
      </c>
      <c r="B63" s="180">
        <f>'将来負担比率（分子）の構造'!I$44</f>
        <v>345</v>
      </c>
      <c r="C63" s="180"/>
      <c r="D63" s="180"/>
      <c r="E63" s="180">
        <f>'将来負担比率（分子）の構造'!J$44</f>
        <v>273</v>
      </c>
      <c r="F63" s="180"/>
      <c r="G63" s="180"/>
      <c r="H63" s="180">
        <f>'将来負担比率（分子）の構造'!K$44</f>
        <v>174</v>
      </c>
      <c r="I63" s="180"/>
      <c r="J63" s="180"/>
      <c r="K63" s="180">
        <f>'将来負担比率（分子）の構造'!L$44</f>
        <v>70</v>
      </c>
      <c r="L63" s="180"/>
      <c r="M63" s="180"/>
      <c r="N63" s="180">
        <f>'将来負担比率（分子）の構造'!M$44</f>
        <v>75</v>
      </c>
      <c r="O63" s="180"/>
      <c r="P63" s="180"/>
    </row>
    <row r="64" spans="1:16">
      <c r="A64" s="180" t="s">
        <v>33</v>
      </c>
      <c r="B64" s="180">
        <f>'将来負担比率（分子）の構造'!I$43</f>
        <v>4403</v>
      </c>
      <c r="C64" s="180"/>
      <c r="D64" s="180"/>
      <c r="E64" s="180">
        <f>'将来負担比率（分子）の構造'!J$43</f>
        <v>4251</v>
      </c>
      <c r="F64" s="180"/>
      <c r="G64" s="180"/>
      <c r="H64" s="180">
        <f>'将来負担比率（分子）の構造'!K$43</f>
        <v>4099</v>
      </c>
      <c r="I64" s="180"/>
      <c r="J64" s="180"/>
      <c r="K64" s="180">
        <f>'将来負担比率（分子）の構造'!L$43</f>
        <v>3852</v>
      </c>
      <c r="L64" s="180"/>
      <c r="M64" s="180"/>
      <c r="N64" s="180">
        <f>'将来負担比率（分子）の構造'!M$43</f>
        <v>3588</v>
      </c>
      <c r="O64" s="180"/>
      <c r="P64" s="180"/>
    </row>
    <row r="65" spans="1:16">
      <c r="A65" s="180" t="s">
        <v>32</v>
      </c>
      <c r="B65" s="180">
        <f>'将来負担比率（分子）の構造'!I$42</f>
        <v>65</v>
      </c>
      <c r="C65" s="180"/>
      <c r="D65" s="180"/>
      <c r="E65" s="180">
        <f>'将来負担比率（分子）の構造'!J$42</f>
        <v>65</v>
      </c>
      <c r="F65" s="180"/>
      <c r="G65" s="180"/>
      <c r="H65" s="180">
        <f>'将来負担比率（分子）の構造'!K$42</f>
        <v>65</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22203</v>
      </c>
      <c r="C66" s="180"/>
      <c r="D66" s="180"/>
      <c r="E66" s="180">
        <f>'将来負担比率（分子）の構造'!J$41</f>
        <v>22726</v>
      </c>
      <c r="F66" s="180"/>
      <c r="G66" s="180"/>
      <c r="H66" s="180">
        <f>'将来負担比率（分子）の構造'!K$41</f>
        <v>22570</v>
      </c>
      <c r="I66" s="180"/>
      <c r="J66" s="180"/>
      <c r="K66" s="180">
        <f>'将来負担比率（分子）の構造'!L$41</f>
        <v>24801</v>
      </c>
      <c r="L66" s="180"/>
      <c r="M66" s="180"/>
      <c r="N66" s="180">
        <f>'将来負担比率（分子）の構造'!M$41</f>
        <v>25103</v>
      </c>
      <c r="O66" s="180"/>
      <c r="P66" s="180"/>
    </row>
    <row r="67" spans="1:16">
      <c r="A67" s="180" t="s">
        <v>75</v>
      </c>
      <c r="B67" s="180" t="e">
        <f>NA()</f>
        <v>#N/A</v>
      </c>
      <c r="C67" s="180">
        <f>IF(ISNUMBER('将来負担比率（分子）の構造'!I$53), IF('将来負担比率（分子）の構造'!I$53 &lt; 0, 0, '将来負担比率（分子）の構造'!I$53), NA())</f>
        <v>2348</v>
      </c>
      <c r="D67" s="180" t="e">
        <f>NA()</f>
        <v>#N/A</v>
      </c>
      <c r="E67" s="180" t="e">
        <f>NA()</f>
        <v>#N/A</v>
      </c>
      <c r="F67" s="180">
        <f>IF(ISNUMBER('将来負担比率（分子）の構造'!J$53), IF('将来負担比率（分子）の構造'!J$53 &lt; 0, 0, '将来負担比率（分子）の構造'!J$53), NA())</f>
        <v>2972</v>
      </c>
      <c r="G67" s="180" t="e">
        <f>NA()</f>
        <v>#N/A</v>
      </c>
      <c r="H67" s="180" t="e">
        <f>NA()</f>
        <v>#N/A</v>
      </c>
      <c r="I67" s="180">
        <f>IF(ISNUMBER('将来負担比率（分子）の構造'!K$53), IF('将来負担比率（分子）の構造'!K$53 &lt; 0, 0, '将来負担比率（分子）の構造'!K$53), NA())</f>
        <v>2921</v>
      </c>
      <c r="J67" s="180" t="e">
        <f>NA()</f>
        <v>#N/A</v>
      </c>
      <c r="K67" s="180" t="e">
        <f>NA()</f>
        <v>#N/A</v>
      </c>
      <c r="L67" s="180">
        <f>IF(ISNUMBER('将来負担比率（分子）の構造'!L$53), IF('将来負担比率（分子）の構造'!L$53 &lt; 0, 0, '将来負担比率（分子）の構造'!L$53), NA())</f>
        <v>5203</v>
      </c>
      <c r="M67" s="180" t="e">
        <f>NA()</f>
        <v>#N/A</v>
      </c>
      <c r="N67" s="180" t="e">
        <f>NA()</f>
        <v>#N/A</v>
      </c>
      <c r="O67" s="180">
        <f>IF(ISNUMBER('将来負担比率（分子）の構造'!M$53), IF('将来負担比率（分子）の構造'!M$53 &lt; 0, 0, '将来負担比率（分子）の構造'!M$53), NA())</f>
        <v>5789</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1341</v>
      </c>
      <c r="C72" s="184">
        <f>基金残高に係る経年分析!G55</f>
        <v>1436</v>
      </c>
      <c r="D72" s="184">
        <f>基金残高に係る経年分析!H55</f>
        <v>1399</v>
      </c>
    </row>
    <row r="73" spans="1:16">
      <c r="A73" s="183" t="s">
        <v>78</v>
      </c>
      <c r="B73" s="184" t="str">
        <f>基金残高に係る経年分析!F56</f>
        <v>-</v>
      </c>
      <c r="C73" s="184" t="str">
        <f>基金残高に係る経年分析!G56</f>
        <v>-</v>
      </c>
      <c r="D73" s="184" t="str">
        <f>基金残高に係る経年分析!H56</f>
        <v>-</v>
      </c>
    </row>
    <row r="74" spans="1:16">
      <c r="A74" s="183" t="s">
        <v>79</v>
      </c>
      <c r="B74" s="184">
        <f>基金残高に係る経年分析!F57</f>
        <v>3321</v>
      </c>
      <c r="C74" s="184">
        <f>基金残高に係る経年分析!G57</f>
        <v>1431</v>
      </c>
      <c r="D74" s="184">
        <f>基金残高に係る経年分析!H57</f>
        <v>1014</v>
      </c>
    </row>
  </sheetData>
  <sheetProtection algorithmName="SHA-512" hashValue="xwKHm5n2cOGKXWjCIyJSuIOxzDraKYeNqlEXb8ovZrIwo4V9Vy71+kGpTUj3YfjdC0hNfK46guaO2thjm+N03w==" saltValue="UqM5ehgurYKVKhoQwI97w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227</v>
      </c>
      <c r="C5" s="666"/>
      <c r="D5" s="666"/>
      <c r="E5" s="666"/>
      <c r="F5" s="666"/>
      <c r="G5" s="666"/>
      <c r="H5" s="666"/>
      <c r="I5" s="666"/>
      <c r="J5" s="666"/>
      <c r="K5" s="666"/>
      <c r="L5" s="666"/>
      <c r="M5" s="666"/>
      <c r="N5" s="666"/>
      <c r="O5" s="666"/>
      <c r="P5" s="666"/>
      <c r="Q5" s="667"/>
      <c r="R5" s="668">
        <v>10337683</v>
      </c>
      <c r="S5" s="669"/>
      <c r="T5" s="669"/>
      <c r="U5" s="669"/>
      <c r="V5" s="669"/>
      <c r="W5" s="669"/>
      <c r="X5" s="669"/>
      <c r="Y5" s="670"/>
      <c r="Z5" s="671">
        <v>45</v>
      </c>
      <c r="AA5" s="671"/>
      <c r="AB5" s="671"/>
      <c r="AC5" s="671"/>
      <c r="AD5" s="672">
        <v>9610504</v>
      </c>
      <c r="AE5" s="672"/>
      <c r="AF5" s="672"/>
      <c r="AG5" s="672"/>
      <c r="AH5" s="672"/>
      <c r="AI5" s="672"/>
      <c r="AJ5" s="672"/>
      <c r="AK5" s="672"/>
      <c r="AL5" s="673">
        <v>72.8</v>
      </c>
      <c r="AM5" s="674"/>
      <c r="AN5" s="674"/>
      <c r="AO5" s="675"/>
      <c r="AP5" s="665" t="s">
        <v>228</v>
      </c>
      <c r="AQ5" s="666"/>
      <c r="AR5" s="666"/>
      <c r="AS5" s="666"/>
      <c r="AT5" s="666"/>
      <c r="AU5" s="666"/>
      <c r="AV5" s="666"/>
      <c r="AW5" s="666"/>
      <c r="AX5" s="666"/>
      <c r="AY5" s="666"/>
      <c r="AZ5" s="666"/>
      <c r="BA5" s="666"/>
      <c r="BB5" s="666"/>
      <c r="BC5" s="666"/>
      <c r="BD5" s="666"/>
      <c r="BE5" s="666"/>
      <c r="BF5" s="667"/>
      <c r="BG5" s="679">
        <v>9610504</v>
      </c>
      <c r="BH5" s="680"/>
      <c r="BI5" s="680"/>
      <c r="BJ5" s="680"/>
      <c r="BK5" s="680"/>
      <c r="BL5" s="680"/>
      <c r="BM5" s="680"/>
      <c r="BN5" s="681"/>
      <c r="BO5" s="682">
        <v>93</v>
      </c>
      <c r="BP5" s="682"/>
      <c r="BQ5" s="682"/>
      <c r="BR5" s="682"/>
      <c r="BS5" s="683">
        <v>79540</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c r="B6" s="676" t="s">
        <v>232</v>
      </c>
      <c r="C6" s="677"/>
      <c r="D6" s="677"/>
      <c r="E6" s="677"/>
      <c r="F6" s="677"/>
      <c r="G6" s="677"/>
      <c r="H6" s="677"/>
      <c r="I6" s="677"/>
      <c r="J6" s="677"/>
      <c r="K6" s="677"/>
      <c r="L6" s="677"/>
      <c r="M6" s="677"/>
      <c r="N6" s="677"/>
      <c r="O6" s="677"/>
      <c r="P6" s="677"/>
      <c r="Q6" s="678"/>
      <c r="R6" s="679">
        <v>169644</v>
      </c>
      <c r="S6" s="680"/>
      <c r="T6" s="680"/>
      <c r="U6" s="680"/>
      <c r="V6" s="680"/>
      <c r="W6" s="680"/>
      <c r="X6" s="680"/>
      <c r="Y6" s="681"/>
      <c r="Z6" s="682">
        <v>0.7</v>
      </c>
      <c r="AA6" s="682"/>
      <c r="AB6" s="682"/>
      <c r="AC6" s="682"/>
      <c r="AD6" s="683">
        <v>169644</v>
      </c>
      <c r="AE6" s="683"/>
      <c r="AF6" s="683"/>
      <c r="AG6" s="683"/>
      <c r="AH6" s="683"/>
      <c r="AI6" s="683"/>
      <c r="AJ6" s="683"/>
      <c r="AK6" s="683"/>
      <c r="AL6" s="684">
        <v>1.3</v>
      </c>
      <c r="AM6" s="685"/>
      <c r="AN6" s="685"/>
      <c r="AO6" s="686"/>
      <c r="AP6" s="676" t="s">
        <v>233</v>
      </c>
      <c r="AQ6" s="677"/>
      <c r="AR6" s="677"/>
      <c r="AS6" s="677"/>
      <c r="AT6" s="677"/>
      <c r="AU6" s="677"/>
      <c r="AV6" s="677"/>
      <c r="AW6" s="677"/>
      <c r="AX6" s="677"/>
      <c r="AY6" s="677"/>
      <c r="AZ6" s="677"/>
      <c r="BA6" s="677"/>
      <c r="BB6" s="677"/>
      <c r="BC6" s="677"/>
      <c r="BD6" s="677"/>
      <c r="BE6" s="677"/>
      <c r="BF6" s="678"/>
      <c r="BG6" s="679">
        <v>9610504</v>
      </c>
      <c r="BH6" s="680"/>
      <c r="BI6" s="680"/>
      <c r="BJ6" s="680"/>
      <c r="BK6" s="680"/>
      <c r="BL6" s="680"/>
      <c r="BM6" s="680"/>
      <c r="BN6" s="681"/>
      <c r="BO6" s="682">
        <v>93</v>
      </c>
      <c r="BP6" s="682"/>
      <c r="BQ6" s="682"/>
      <c r="BR6" s="682"/>
      <c r="BS6" s="683">
        <v>79540</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226906</v>
      </c>
      <c r="CS6" s="680"/>
      <c r="CT6" s="680"/>
      <c r="CU6" s="680"/>
      <c r="CV6" s="680"/>
      <c r="CW6" s="680"/>
      <c r="CX6" s="680"/>
      <c r="CY6" s="681"/>
      <c r="CZ6" s="673">
        <v>1</v>
      </c>
      <c r="DA6" s="674"/>
      <c r="DB6" s="674"/>
      <c r="DC6" s="693"/>
      <c r="DD6" s="688" t="s">
        <v>235</v>
      </c>
      <c r="DE6" s="680"/>
      <c r="DF6" s="680"/>
      <c r="DG6" s="680"/>
      <c r="DH6" s="680"/>
      <c r="DI6" s="680"/>
      <c r="DJ6" s="680"/>
      <c r="DK6" s="680"/>
      <c r="DL6" s="680"/>
      <c r="DM6" s="680"/>
      <c r="DN6" s="680"/>
      <c r="DO6" s="680"/>
      <c r="DP6" s="681"/>
      <c r="DQ6" s="688">
        <v>226906</v>
      </c>
      <c r="DR6" s="680"/>
      <c r="DS6" s="680"/>
      <c r="DT6" s="680"/>
      <c r="DU6" s="680"/>
      <c r="DV6" s="680"/>
      <c r="DW6" s="680"/>
      <c r="DX6" s="680"/>
      <c r="DY6" s="680"/>
      <c r="DZ6" s="680"/>
      <c r="EA6" s="680"/>
      <c r="EB6" s="680"/>
      <c r="EC6" s="689"/>
    </row>
    <row r="7" spans="2:143" ht="11.25" customHeight="1">
      <c r="B7" s="676" t="s">
        <v>236</v>
      </c>
      <c r="C7" s="677"/>
      <c r="D7" s="677"/>
      <c r="E7" s="677"/>
      <c r="F7" s="677"/>
      <c r="G7" s="677"/>
      <c r="H7" s="677"/>
      <c r="I7" s="677"/>
      <c r="J7" s="677"/>
      <c r="K7" s="677"/>
      <c r="L7" s="677"/>
      <c r="M7" s="677"/>
      <c r="N7" s="677"/>
      <c r="O7" s="677"/>
      <c r="P7" s="677"/>
      <c r="Q7" s="678"/>
      <c r="R7" s="679">
        <v>15050</v>
      </c>
      <c r="S7" s="680"/>
      <c r="T7" s="680"/>
      <c r="U7" s="680"/>
      <c r="V7" s="680"/>
      <c r="W7" s="680"/>
      <c r="X7" s="680"/>
      <c r="Y7" s="681"/>
      <c r="Z7" s="682">
        <v>0.1</v>
      </c>
      <c r="AA7" s="682"/>
      <c r="AB7" s="682"/>
      <c r="AC7" s="682"/>
      <c r="AD7" s="683">
        <v>15050</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4973797</v>
      </c>
      <c r="BH7" s="680"/>
      <c r="BI7" s="680"/>
      <c r="BJ7" s="680"/>
      <c r="BK7" s="680"/>
      <c r="BL7" s="680"/>
      <c r="BM7" s="680"/>
      <c r="BN7" s="681"/>
      <c r="BO7" s="682">
        <v>48.1</v>
      </c>
      <c r="BP7" s="682"/>
      <c r="BQ7" s="682"/>
      <c r="BR7" s="682"/>
      <c r="BS7" s="683">
        <v>79540</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2600911</v>
      </c>
      <c r="CS7" s="680"/>
      <c r="CT7" s="680"/>
      <c r="CU7" s="680"/>
      <c r="CV7" s="680"/>
      <c r="CW7" s="680"/>
      <c r="CX7" s="680"/>
      <c r="CY7" s="681"/>
      <c r="CZ7" s="682">
        <v>11.6</v>
      </c>
      <c r="DA7" s="682"/>
      <c r="DB7" s="682"/>
      <c r="DC7" s="682"/>
      <c r="DD7" s="688">
        <v>423144</v>
      </c>
      <c r="DE7" s="680"/>
      <c r="DF7" s="680"/>
      <c r="DG7" s="680"/>
      <c r="DH7" s="680"/>
      <c r="DI7" s="680"/>
      <c r="DJ7" s="680"/>
      <c r="DK7" s="680"/>
      <c r="DL7" s="680"/>
      <c r="DM7" s="680"/>
      <c r="DN7" s="680"/>
      <c r="DO7" s="680"/>
      <c r="DP7" s="681"/>
      <c r="DQ7" s="688">
        <v>2045144</v>
      </c>
      <c r="DR7" s="680"/>
      <c r="DS7" s="680"/>
      <c r="DT7" s="680"/>
      <c r="DU7" s="680"/>
      <c r="DV7" s="680"/>
      <c r="DW7" s="680"/>
      <c r="DX7" s="680"/>
      <c r="DY7" s="680"/>
      <c r="DZ7" s="680"/>
      <c r="EA7" s="680"/>
      <c r="EB7" s="680"/>
      <c r="EC7" s="689"/>
    </row>
    <row r="8" spans="2:143" ht="11.25" customHeight="1">
      <c r="B8" s="676" t="s">
        <v>239</v>
      </c>
      <c r="C8" s="677"/>
      <c r="D8" s="677"/>
      <c r="E8" s="677"/>
      <c r="F8" s="677"/>
      <c r="G8" s="677"/>
      <c r="H8" s="677"/>
      <c r="I8" s="677"/>
      <c r="J8" s="677"/>
      <c r="K8" s="677"/>
      <c r="L8" s="677"/>
      <c r="M8" s="677"/>
      <c r="N8" s="677"/>
      <c r="O8" s="677"/>
      <c r="P8" s="677"/>
      <c r="Q8" s="678"/>
      <c r="R8" s="679">
        <v>41764</v>
      </c>
      <c r="S8" s="680"/>
      <c r="T8" s="680"/>
      <c r="U8" s="680"/>
      <c r="V8" s="680"/>
      <c r="W8" s="680"/>
      <c r="X8" s="680"/>
      <c r="Y8" s="681"/>
      <c r="Z8" s="682">
        <v>0.2</v>
      </c>
      <c r="AA8" s="682"/>
      <c r="AB8" s="682"/>
      <c r="AC8" s="682"/>
      <c r="AD8" s="683">
        <v>41764</v>
      </c>
      <c r="AE8" s="683"/>
      <c r="AF8" s="683"/>
      <c r="AG8" s="683"/>
      <c r="AH8" s="683"/>
      <c r="AI8" s="683"/>
      <c r="AJ8" s="683"/>
      <c r="AK8" s="683"/>
      <c r="AL8" s="684">
        <v>0.3</v>
      </c>
      <c r="AM8" s="685"/>
      <c r="AN8" s="685"/>
      <c r="AO8" s="686"/>
      <c r="AP8" s="676" t="s">
        <v>240</v>
      </c>
      <c r="AQ8" s="677"/>
      <c r="AR8" s="677"/>
      <c r="AS8" s="677"/>
      <c r="AT8" s="677"/>
      <c r="AU8" s="677"/>
      <c r="AV8" s="677"/>
      <c r="AW8" s="677"/>
      <c r="AX8" s="677"/>
      <c r="AY8" s="677"/>
      <c r="AZ8" s="677"/>
      <c r="BA8" s="677"/>
      <c r="BB8" s="677"/>
      <c r="BC8" s="677"/>
      <c r="BD8" s="677"/>
      <c r="BE8" s="677"/>
      <c r="BF8" s="678"/>
      <c r="BG8" s="679">
        <v>131976</v>
      </c>
      <c r="BH8" s="680"/>
      <c r="BI8" s="680"/>
      <c r="BJ8" s="680"/>
      <c r="BK8" s="680"/>
      <c r="BL8" s="680"/>
      <c r="BM8" s="680"/>
      <c r="BN8" s="681"/>
      <c r="BO8" s="682">
        <v>1.3</v>
      </c>
      <c r="BP8" s="682"/>
      <c r="BQ8" s="682"/>
      <c r="BR8" s="682"/>
      <c r="BS8" s="688" t="s">
        <v>128</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9281509</v>
      </c>
      <c r="CS8" s="680"/>
      <c r="CT8" s="680"/>
      <c r="CU8" s="680"/>
      <c r="CV8" s="680"/>
      <c r="CW8" s="680"/>
      <c r="CX8" s="680"/>
      <c r="CY8" s="681"/>
      <c r="CZ8" s="682">
        <v>41.3</v>
      </c>
      <c r="DA8" s="682"/>
      <c r="DB8" s="682"/>
      <c r="DC8" s="682"/>
      <c r="DD8" s="688">
        <v>3268</v>
      </c>
      <c r="DE8" s="680"/>
      <c r="DF8" s="680"/>
      <c r="DG8" s="680"/>
      <c r="DH8" s="680"/>
      <c r="DI8" s="680"/>
      <c r="DJ8" s="680"/>
      <c r="DK8" s="680"/>
      <c r="DL8" s="680"/>
      <c r="DM8" s="680"/>
      <c r="DN8" s="680"/>
      <c r="DO8" s="680"/>
      <c r="DP8" s="681"/>
      <c r="DQ8" s="688">
        <v>4788234</v>
      </c>
      <c r="DR8" s="680"/>
      <c r="DS8" s="680"/>
      <c r="DT8" s="680"/>
      <c r="DU8" s="680"/>
      <c r="DV8" s="680"/>
      <c r="DW8" s="680"/>
      <c r="DX8" s="680"/>
      <c r="DY8" s="680"/>
      <c r="DZ8" s="680"/>
      <c r="EA8" s="680"/>
      <c r="EB8" s="680"/>
      <c r="EC8" s="689"/>
    </row>
    <row r="9" spans="2:143" ht="11.25" customHeight="1">
      <c r="B9" s="676" t="s">
        <v>242</v>
      </c>
      <c r="C9" s="677"/>
      <c r="D9" s="677"/>
      <c r="E9" s="677"/>
      <c r="F9" s="677"/>
      <c r="G9" s="677"/>
      <c r="H9" s="677"/>
      <c r="I9" s="677"/>
      <c r="J9" s="677"/>
      <c r="K9" s="677"/>
      <c r="L9" s="677"/>
      <c r="M9" s="677"/>
      <c r="N9" s="677"/>
      <c r="O9" s="677"/>
      <c r="P9" s="677"/>
      <c r="Q9" s="678"/>
      <c r="R9" s="679">
        <v>38348</v>
      </c>
      <c r="S9" s="680"/>
      <c r="T9" s="680"/>
      <c r="U9" s="680"/>
      <c r="V9" s="680"/>
      <c r="W9" s="680"/>
      <c r="X9" s="680"/>
      <c r="Y9" s="681"/>
      <c r="Z9" s="682">
        <v>0.2</v>
      </c>
      <c r="AA9" s="682"/>
      <c r="AB9" s="682"/>
      <c r="AC9" s="682"/>
      <c r="AD9" s="683">
        <v>38348</v>
      </c>
      <c r="AE9" s="683"/>
      <c r="AF9" s="683"/>
      <c r="AG9" s="683"/>
      <c r="AH9" s="683"/>
      <c r="AI9" s="683"/>
      <c r="AJ9" s="683"/>
      <c r="AK9" s="683"/>
      <c r="AL9" s="684">
        <v>0.3</v>
      </c>
      <c r="AM9" s="685"/>
      <c r="AN9" s="685"/>
      <c r="AO9" s="686"/>
      <c r="AP9" s="676" t="s">
        <v>243</v>
      </c>
      <c r="AQ9" s="677"/>
      <c r="AR9" s="677"/>
      <c r="AS9" s="677"/>
      <c r="AT9" s="677"/>
      <c r="AU9" s="677"/>
      <c r="AV9" s="677"/>
      <c r="AW9" s="677"/>
      <c r="AX9" s="677"/>
      <c r="AY9" s="677"/>
      <c r="AZ9" s="677"/>
      <c r="BA9" s="677"/>
      <c r="BB9" s="677"/>
      <c r="BC9" s="677"/>
      <c r="BD9" s="677"/>
      <c r="BE9" s="677"/>
      <c r="BF9" s="678"/>
      <c r="BG9" s="679">
        <v>4248176</v>
      </c>
      <c r="BH9" s="680"/>
      <c r="BI9" s="680"/>
      <c r="BJ9" s="680"/>
      <c r="BK9" s="680"/>
      <c r="BL9" s="680"/>
      <c r="BM9" s="680"/>
      <c r="BN9" s="681"/>
      <c r="BO9" s="682">
        <v>41.1</v>
      </c>
      <c r="BP9" s="682"/>
      <c r="BQ9" s="682"/>
      <c r="BR9" s="682"/>
      <c r="BS9" s="688" t="s">
        <v>128</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1963735</v>
      </c>
      <c r="CS9" s="680"/>
      <c r="CT9" s="680"/>
      <c r="CU9" s="680"/>
      <c r="CV9" s="680"/>
      <c r="CW9" s="680"/>
      <c r="CX9" s="680"/>
      <c r="CY9" s="681"/>
      <c r="CZ9" s="682">
        <v>8.6999999999999993</v>
      </c>
      <c r="DA9" s="682"/>
      <c r="DB9" s="682"/>
      <c r="DC9" s="682"/>
      <c r="DD9" s="688">
        <v>389158</v>
      </c>
      <c r="DE9" s="680"/>
      <c r="DF9" s="680"/>
      <c r="DG9" s="680"/>
      <c r="DH9" s="680"/>
      <c r="DI9" s="680"/>
      <c r="DJ9" s="680"/>
      <c r="DK9" s="680"/>
      <c r="DL9" s="680"/>
      <c r="DM9" s="680"/>
      <c r="DN9" s="680"/>
      <c r="DO9" s="680"/>
      <c r="DP9" s="681"/>
      <c r="DQ9" s="688">
        <v>1457207</v>
      </c>
      <c r="DR9" s="680"/>
      <c r="DS9" s="680"/>
      <c r="DT9" s="680"/>
      <c r="DU9" s="680"/>
      <c r="DV9" s="680"/>
      <c r="DW9" s="680"/>
      <c r="DX9" s="680"/>
      <c r="DY9" s="680"/>
      <c r="DZ9" s="680"/>
      <c r="EA9" s="680"/>
      <c r="EB9" s="680"/>
      <c r="EC9" s="689"/>
    </row>
    <row r="10" spans="2:143" ht="11.25" customHeight="1">
      <c r="B10" s="676" t="s">
        <v>245</v>
      </c>
      <c r="C10" s="677"/>
      <c r="D10" s="677"/>
      <c r="E10" s="677"/>
      <c r="F10" s="677"/>
      <c r="G10" s="677"/>
      <c r="H10" s="677"/>
      <c r="I10" s="677"/>
      <c r="J10" s="677"/>
      <c r="K10" s="677"/>
      <c r="L10" s="677"/>
      <c r="M10" s="677"/>
      <c r="N10" s="677"/>
      <c r="O10" s="677"/>
      <c r="P10" s="677"/>
      <c r="Q10" s="678"/>
      <c r="R10" s="679" t="s">
        <v>235</v>
      </c>
      <c r="S10" s="680"/>
      <c r="T10" s="680"/>
      <c r="U10" s="680"/>
      <c r="V10" s="680"/>
      <c r="W10" s="680"/>
      <c r="X10" s="680"/>
      <c r="Y10" s="681"/>
      <c r="Z10" s="682" t="s">
        <v>246</v>
      </c>
      <c r="AA10" s="682"/>
      <c r="AB10" s="682"/>
      <c r="AC10" s="682"/>
      <c r="AD10" s="683" t="s">
        <v>128</v>
      </c>
      <c r="AE10" s="683"/>
      <c r="AF10" s="683"/>
      <c r="AG10" s="683"/>
      <c r="AH10" s="683"/>
      <c r="AI10" s="683"/>
      <c r="AJ10" s="683"/>
      <c r="AK10" s="683"/>
      <c r="AL10" s="684" t="s">
        <v>128</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181154</v>
      </c>
      <c r="BH10" s="680"/>
      <c r="BI10" s="680"/>
      <c r="BJ10" s="680"/>
      <c r="BK10" s="680"/>
      <c r="BL10" s="680"/>
      <c r="BM10" s="680"/>
      <c r="BN10" s="681"/>
      <c r="BO10" s="682">
        <v>1.8</v>
      </c>
      <c r="BP10" s="682"/>
      <c r="BQ10" s="682"/>
      <c r="BR10" s="682"/>
      <c r="BS10" s="688" t="s">
        <v>235</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81091</v>
      </c>
      <c r="CS10" s="680"/>
      <c r="CT10" s="680"/>
      <c r="CU10" s="680"/>
      <c r="CV10" s="680"/>
      <c r="CW10" s="680"/>
      <c r="CX10" s="680"/>
      <c r="CY10" s="681"/>
      <c r="CZ10" s="682">
        <v>0.4</v>
      </c>
      <c r="DA10" s="682"/>
      <c r="DB10" s="682"/>
      <c r="DC10" s="682"/>
      <c r="DD10" s="688" t="s">
        <v>235</v>
      </c>
      <c r="DE10" s="680"/>
      <c r="DF10" s="680"/>
      <c r="DG10" s="680"/>
      <c r="DH10" s="680"/>
      <c r="DI10" s="680"/>
      <c r="DJ10" s="680"/>
      <c r="DK10" s="680"/>
      <c r="DL10" s="680"/>
      <c r="DM10" s="680"/>
      <c r="DN10" s="680"/>
      <c r="DO10" s="680"/>
      <c r="DP10" s="681"/>
      <c r="DQ10" s="688">
        <v>30108</v>
      </c>
      <c r="DR10" s="680"/>
      <c r="DS10" s="680"/>
      <c r="DT10" s="680"/>
      <c r="DU10" s="680"/>
      <c r="DV10" s="680"/>
      <c r="DW10" s="680"/>
      <c r="DX10" s="680"/>
      <c r="DY10" s="680"/>
      <c r="DZ10" s="680"/>
      <c r="EA10" s="680"/>
      <c r="EB10" s="680"/>
      <c r="EC10" s="689"/>
    </row>
    <row r="11" spans="2:143" ht="11.25" customHeight="1">
      <c r="B11" s="676" t="s">
        <v>249</v>
      </c>
      <c r="C11" s="677"/>
      <c r="D11" s="677"/>
      <c r="E11" s="677"/>
      <c r="F11" s="677"/>
      <c r="G11" s="677"/>
      <c r="H11" s="677"/>
      <c r="I11" s="677"/>
      <c r="J11" s="677"/>
      <c r="K11" s="677"/>
      <c r="L11" s="677"/>
      <c r="M11" s="677"/>
      <c r="N11" s="677"/>
      <c r="O11" s="677"/>
      <c r="P11" s="677"/>
      <c r="Q11" s="678"/>
      <c r="R11" s="679" t="s">
        <v>235</v>
      </c>
      <c r="S11" s="680"/>
      <c r="T11" s="680"/>
      <c r="U11" s="680"/>
      <c r="V11" s="680"/>
      <c r="W11" s="680"/>
      <c r="X11" s="680"/>
      <c r="Y11" s="681"/>
      <c r="Z11" s="682" t="s">
        <v>235</v>
      </c>
      <c r="AA11" s="682"/>
      <c r="AB11" s="682"/>
      <c r="AC11" s="682"/>
      <c r="AD11" s="683" t="s">
        <v>235</v>
      </c>
      <c r="AE11" s="683"/>
      <c r="AF11" s="683"/>
      <c r="AG11" s="683"/>
      <c r="AH11" s="683"/>
      <c r="AI11" s="683"/>
      <c r="AJ11" s="683"/>
      <c r="AK11" s="683"/>
      <c r="AL11" s="684" t="s">
        <v>235</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412491</v>
      </c>
      <c r="BH11" s="680"/>
      <c r="BI11" s="680"/>
      <c r="BJ11" s="680"/>
      <c r="BK11" s="680"/>
      <c r="BL11" s="680"/>
      <c r="BM11" s="680"/>
      <c r="BN11" s="681"/>
      <c r="BO11" s="682">
        <v>4</v>
      </c>
      <c r="BP11" s="682"/>
      <c r="BQ11" s="682"/>
      <c r="BR11" s="682"/>
      <c r="BS11" s="688">
        <v>79540</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71807</v>
      </c>
      <c r="CS11" s="680"/>
      <c r="CT11" s="680"/>
      <c r="CU11" s="680"/>
      <c r="CV11" s="680"/>
      <c r="CW11" s="680"/>
      <c r="CX11" s="680"/>
      <c r="CY11" s="681"/>
      <c r="CZ11" s="682">
        <v>0.3</v>
      </c>
      <c r="DA11" s="682"/>
      <c r="DB11" s="682"/>
      <c r="DC11" s="682"/>
      <c r="DD11" s="688">
        <v>5942</v>
      </c>
      <c r="DE11" s="680"/>
      <c r="DF11" s="680"/>
      <c r="DG11" s="680"/>
      <c r="DH11" s="680"/>
      <c r="DI11" s="680"/>
      <c r="DJ11" s="680"/>
      <c r="DK11" s="680"/>
      <c r="DL11" s="680"/>
      <c r="DM11" s="680"/>
      <c r="DN11" s="680"/>
      <c r="DO11" s="680"/>
      <c r="DP11" s="681"/>
      <c r="DQ11" s="688">
        <v>63300</v>
      </c>
      <c r="DR11" s="680"/>
      <c r="DS11" s="680"/>
      <c r="DT11" s="680"/>
      <c r="DU11" s="680"/>
      <c r="DV11" s="680"/>
      <c r="DW11" s="680"/>
      <c r="DX11" s="680"/>
      <c r="DY11" s="680"/>
      <c r="DZ11" s="680"/>
      <c r="EA11" s="680"/>
      <c r="EB11" s="680"/>
      <c r="EC11" s="689"/>
    </row>
    <row r="12" spans="2:143" ht="11.25" customHeight="1">
      <c r="B12" s="676" t="s">
        <v>252</v>
      </c>
      <c r="C12" s="677"/>
      <c r="D12" s="677"/>
      <c r="E12" s="677"/>
      <c r="F12" s="677"/>
      <c r="G12" s="677"/>
      <c r="H12" s="677"/>
      <c r="I12" s="677"/>
      <c r="J12" s="677"/>
      <c r="K12" s="677"/>
      <c r="L12" s="677"/>
      <c r="M12" s="677"/>
      <c r="N12" s="677"/>
      <c r="O12" s="677"/>
      <c r="P12" s="677"/>
      <c r="Q12" s="678"/>
      <c r="R12" s="679">
        <v>1231051</v>
      </c>
      <c r="S12" s="680"/>
      <c r="T12" s="680"/>
      <c r="U12" s="680"/>
      <c r="V12" s="680"/>
      <c r="W12" s="680"/>
      <c r="X12" s="680"/>
      <c r="Y12" s="681"/>
      <c r="Z12" s="682">
        <v>5.4</v>
      </c>
      <c r="AA12" s="682"/>
      <c r="AB12" s="682"/>
      <c r="AC12" s="682"/>
      <c r="AD12" s="683">
        <v>1231051</v>
      </c>
      <c r="AE12" s="683"/>
      <c r="AF12" s="683"/>
      <c r="AG12" s="683"/>
      <c r="AH12" s="683"/>
      <c r="AI12" s="683"/>
      <c r="AJ12" s="683"/>
      <c r="AK12" s="683"/>
      <c r="AL12" s="684">
        <v>9.3000000000000007</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4118316</v>
      </c>
      <c r="BH12" s="680"/>
      <c r="BI12" s="680"/>
      <c r="BJ12" s="680"/>
      <c r="BK12" s="680"/>
      <c r="BL12" s="680"/>
      <c r="BM12" s="680"/>
      <c r="BN12" s="681"/>
      <c r="BO12" s="682">
        <v>39.799999999999997</v>
      </c>
      <c r="BP12" s="682"/>
      <c r="BQ12" s="682"/>
      <c r="BR12" s="682"/>
      <c r="BS12" s="688" t="s">
        <v>128</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249074</v>
      </c>
      <c r="CS12" s="680"/>
      <c r="CT12" s="680"/>
      <c r="CU12" s="680"/>
      <c r="CV12" s="680"/>
      <c r="CW12" s="680"/>
      <c r="CX12" s="680"/>
      <c r="CY12" s="681"/>
      <c r="CZ12" s="682">
        <v>1.1000000000000001</v>
      </c>
      <c r="DA12" s="682"/>
      <c r="DB12" s="682"/>
      <c r="DC12" s="682"/>
      <c r="DD12" s="688">
        <v>112505</v>
      </c>
      <c r="DE12" s="680"/>
      <c r="DF12" s="680"/>
      <c r="DG12" s="680"/>
      <c r="DH12" s="680"/>
      <c r="DI12" s="680"/>
      <c r="DJ12" s="680"/>
      <c r="DK12" s="680"/>
      <c r="DL12" s="680"/>
      <c r="DM12" s="680"/>
      <c r="DN12" s="680"/>
      <c r="DO12" s="680"/>
      <c r="DP12" s="681"/>
      <c r="DQ12" s="688">
        <v>134614</v>
      </c>
      <c r="DR12" s="680"/>
      <c r="DS12" s="680"/>
      <c r="DT12" s="680"/>
      <c r="DU12" s="680"/>
      <c r="DV12" s="680"/>
      <c r="DW12" s="680"/>
      <c r="DX12" s="680"/>
      <c r="DY12" s="680"/>
      <c r="DZ12" s="680"/>
      <c r="EA12" s="680"/>
      <c r="EB12" s="680"/>
      <c r="EC12" s="689"/>
    </row>
    <row r="13" spans="2:143" ht="11.25" customHeight="1">
      <c r="B13" s="676" t="s">
        <v>255</v>
      </c>
      <c r="C13" s="677"/>
      <c r="D13" s="677"/>
      <c r="E13" s="677"/>
      <c r="F13" s="677"/>
      <c r="G13" s="677"/>
      <c r="H13" s="677"/>
      <c r="I13" s="677"/>
      <c r="J13" s="677"/>
      <c r="K13" s="677"/>
      <c r="L13" s="677"/>
      <c r="M13" s="677"/>
      <c r="N13" s="677"/>
      <c r="O13" s="677"/>
      <c r="P13" s="677"/>
      <c r="Q13" s="678"/>
      <c r="R13" s="679" t="s">
        <v>128</v>
      </c>
      <c r="S13" s="680"/>
      <c r="T13" s="680"/>
      <c r="U13" s="680"/>
      <c r="V13" s="680"/>
      <c r="W13" s="680"/>
      <c r="X13" s="680"/>
      <c r="Y13" s="681"/>
      <c r="Z13" s="682" t="s">
        <v>128</v>
      </c>
      <c r="AA13" s="682"/>
      <c r="AB13" s="682"/>
      <c r="AC13" s="682"/>
      <c r="AD13" s="683" t="s">
        <v>235</v>
      </c>
      <c r="AE13" s="683"/>
      <c r="AF13" s="683"/>
      <c r="AG13" s="683"/>
      <c r="AH13" s="683"/>
      <c r="AI13" s="683"/>
      <c r="AJ13" s="683"/>
      <c r="AK13" s="683"/>
      <c r="AL13" s="684" t="s">
        <v>128</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4111972</v>
      </c>
      <c r="BH13" s="680"/>
      <c r="BI13" s="680"/>
      <c r="BJ13" s="680"/>
      <c r="BK13" s="680"/>
      <c r="BL13" s="680"/>
      <c r="BM13" s="680"/>
      <c r="BN13" s="681"/>
      <c r="BO13" s="682">
        <v>39.799999999999997</v>
      </c>
      <c r="BP13" s="682"/>
      <c r="BQ13" s="682"/>
      <c r="BR13" s="682"/>
      <c r="BS13" s="688" t="s">
        <v>246</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1940154</v>
      </c>
      <c r="CS13" s="680"/>
      <c r="CT13" s="680"/>
      <c r="CU13" s="680"/>
      <c r="CV13" s="680"/>
      <c r="CW13" s="680"/>
      <c r="CX13" s="680"/>
      <c r="CY13" s="681"/>
      <c r="CZ13" s="682">
        <v>8.6</v>
      </c>
      <c r="DA13" s="682"/>
      <c r="DB13" s="682"/>
      <c r="DC13" s="682"/>
      <c r="DD13" s="688">
        <v>790929</v>
      </c>
      <c r="DE13" s="680"/>
      <c r="DF13" s="680"/>
      <c r="DG13" s="680"/>
      <c r="DH13" s="680"/>
      <c r="DI13" s="680"/>
      <c r="DJ13" s="680"/>
      <c r="DK13" s="680"/>
      <c r="DL13" s="680"/>
      <c r="DM13" s="680"/>
      <c r="DN13" s="680"/>
      <c r="DO13" s="680"/>
      <c r="DP13" s="681"/>
      <c r="DQ13" s="688">
        <v>1331670</v>
      </c>
      <c r="DR13" s="680"/>
      <c r="DS13" s="680"/>
      <c r="DT13" s="680"/>
      <c r="DU13" s="680"/>
      <c r="DV13" s="680"/>
      <c r="DW13" s="680"/>
      <c r="DX13" s="680"/>
      <c r="DY13" s="680"/>
      <c r="DZ13" s="680"/>
      <c r="EA13" s="680"/>
      <c r="EB13" s="680"/>
      <c r="EC13" s="689"/>
    </row>
    <row r="14" spans="2:143" ht="11.25" customHeight="1">
      <c r="B14" s="676" t="s">
        <v>258</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246</v>
      </c>
      <c r="AA14" s="682"/>
      <c r="AB14" s="682"/>
      <c r="AC14" s="682"/>
      <c r="AD14" s="683" t="s">
        <v>246</v>
      </c>
      <c r="AE14" s="683"/>
      <c r="AF14" s="683"/>
      <c r="AG14" s="683"/>
      <c r="AH14" s="683"/>
      <c r="AI14" s="683"/>
      <c r="AJ14" s="683"/>
      <c r="AK14" s="683"/>
      <c r="AL14" s="684" t="s">
        <v>235</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130807</v>
      </c>
      <c r="BH14" s="680"/>
      <c r="BI14" s="680"/>
      <c r="BJ14" s="680"/>
      <c r="BK14" s="680"/>
      <c r="BL14" s="680"/>
      <c r="BM14" s="680"/>
      <c r="BN14" s="681"/>
      <c r="BO14" s="682">
        <v>1.3</v>
      </c>
      <c r="BP14" s="682"/>
      <c r="BQ14" s="682"/>
      <c r="BR14" s="682"/>
      <c r="BS14" s="688" t="s">
        <v>128</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1026656</v>
      </c>
      <c r="CS14" s="680"/>
      <c r="CT14" s="680"/>
      <c r="CU14" s="680"/>
      <c r="CV14" s="680"/>
      <c r="CW14" s="680"/>
      <c r="CX14" s="680"/>
      <c r="CY14" s="681"/>
      <c r="CZ14" s="682">
        <v>4.5999999999999996</v>
      </c>
      <c r="DA14" s="682"/>
      <c r="DB14" s="682"/>
      <c r="DC14" s="682"/>
      <c r="DD14" s="688">
        <v>23325</v>
      </c>
      <c r="DE14" s="680"/>
      <c r="DF14" s="680"/>
      <c r="DG14" s="680"/>
      <c r="DH14" s="680"/>
      <c r="DI14" s="680"/>
      <c r="DJ14" s="680"/>
      <c r="DK14" s="680"/>
      <c r="DL14" s="680"/>
      <c r="DM14" s="680"/>
      <c r="DN14" s="680"/>
      <c r="DO14" s="680"/>
      <c r="DP14" s="681"/>
      <c r="DQ14" s="688">
        <v>997312</v>
      </c>
      <c r="DR14" s="680"/>
      <c r="DS14" s="680"/>
      <c r="DT14" s="680"/>
      <c r="DU14" s="680"/>
      <c r="DV14" s="680"/>
      <c r="DW14" s="680"/>
      <c r="DX14" s="680"/>
      <c r="DY14" s="680"/>
      <c r="DZ14" s="680"/>
      <c r="EA14" s="680"/>
      <c r="EB14" s="680"/>
      <c r="EC14" s="689"/>
    </row>
    <row r="15" spans="2:143" ht="11.25" customHeight="1">
      <c r="B15" s="676" t="s">
        <v>261</v>
      </c>
      <c r="C15" s="677"/>
      <c r="D15" s="677"/>
      <c r="E15" s="677"/>
      <c r="F15" s="677"/>
      <c r="G15" s="677"/>
      <c r="H15" s="677"/>
      <c r="I15" s="677"/>
      <c r="J15" s="677"/>
      <c r="K15" s="677"/>
      <c r="L15" s="677"/>
      <c r="M15" s="677"/>
      <c r="N15" s="677"/>
      <c r="O15" s="677"/>
      <c r="P15" s="677"/>
      <c r="Q15" s="678"/>
      <c r="R15" s="679">
        <v>72153</v>
      </c>
      <c r="S15" s="680"/>
      <c r="T15" s="680"/>
      <c r="U15" s="680"/>
      <c r="V15" s="680"/>
      <c r="W15" s="680"/>
      <c r="X15" s="680"/>
      <c r="Y15" s="681"/>
      <c r="Z15" s="682">
        <v>0.3</v>
      </c>
      <c r="AA15" s="682"/>
      <c r="AB15" s="682"/>
      <c r="AC15" s="682"/>
      <c r="AD15" s="683">
        <v>72153</v>
      </c>
      <c r="AE15" s="683"/>
      <c r="AF15" s="683"/>
      <c r="AG15" s="683"/>
      <c r="AH15" s="683"/>
      <c r="AI15" s="683"/>
      <c r="AJ15" s="683"/>
      <c r="AK15" s="683"/>
      <c r="AL15" s="684">
        <v>0.5</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387584</v>
      </c>
      <c r="BH15" s="680"/>
      <c r="BI15" s="680"/>
      <c r="BJ15" s="680"/>
      <c r="BK15" s="680"/>
      <c r="BL15" s="680"/>
      <c r="BM15" s="680"/>
      <c r="BN15" s="681"/>
      <c r="BO15" s="682">
        <v>3.7</v>
      </c>
      <c r="BP15" s="682"/>
      <c r="BQ15" s="682"/>
      <c r="BR15" s="682"/>
      <c r="BS15" s="688" t="s">
        <v>235</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2684285</v>
      </c>
      <c r="CS15" s="680"/>
      <c r="CT15" s="680"/>
      <c r="CU15" s="680"/>
      <c r="CV15" s="680"/>
      <c r="CW15" s="680"/>
      <c r="CX15" s="680"/>
      <c r="CY15" s="681"/>
      <c r="CZ15" s="682">
        <v>11.9</v>
      </c>
      <c r="DA15" s="682"/>
      <c r="DB15" s="682"/>
      <c r="DC15" s="682"/>
      <c r="DD15" s="688">
        <v>920202</v>
      </c>
      <c r="DE15" s="680"/>
      <c r="DF15" s="680"/>
      <c r="DG15" s="680"/>
      <c r="DH15" s="680"/>
      <c r="DI15" s="680"/>
      <c r="DJ15" s="680"/>
      <c r="DK15" s="680"/>
      <c r="DL15" s="680"/>
      <c r="DM15" s="680"/>
      <c r="DN15" s="680"/>
      <c r="DO15" s="680"/>
      <c r="DP15" s="681"/>
      <c r="DQ15" s="688">
        <v>1846601</v>
      </c>
      <c r="DR15" s="680"/>
      <c r="DS15" s="680"/>
      <c r="DT15" s="680"/>
      <c r="DU15" s="680"/>
      <c r="DV15" s="680"/>
      <c r="DW15" s="680"/>
      <c r="DX15" s="680"/>
      <c r="DY15" s="680"/>
      <c r="DZ15" s="680"/>
      <c r="EA15" s="680"/>
      <c r="EB15" s="680"/>
      <c r="EC15" s="689"/>
    </row>
    <row r="16" spans="2:143" ht="11.25" customHeight="1">
      <c r="B16" s="676" t="s">
        <v>264</v>
      </c>
      <c r="C16" s="677"/>
      <c r="D16" s="677"/>
      <c r="E16" s="677"/>
      <c r="F16" s="677"/>
      <c r="G16" s="677"/>
      <c r="H16" s="677"/>
      <c r="I16" s="677"/>
      <c r="J16" s="677"/>
      <c r="K16" s="677"/>
      <c r="L16" s="677"/>
      <c r="M16" s="677"/>
      <c r="N16" s="677"/>
      <c r="O16" s="677"/>
      <c r="P16" s="677"/>
      <c r="Q16" s="678"/>
      <c r="R16" s="679" t="s">
        <v>235</v>
      </c>
      <c r="S16" s="680"/>
      <c r="T16" s="680"/>
      <c r="U16" s="680"/>
      <c r="V16" s="680"/>
      <c r="W16" s="680"/>
      <c r="X16" s="680"/>
      <c r="Y16" s="681"/>
      <c r="Z16" s="682" t="s">
        <v>235</v>
      </c>
      <c r="AA16" s="682"/>
      <c r="AB16" s="682"/>
      <c r="AC16" s="682"/>
      <c r="AD16" s="683" t="s">
        <v>128</v>
      </c>
      <c r="AE16" s="683"/>
      <c r="AF16" s="683"/>
      <c r="AG16" s="683"/>
      <c r="AH16" s="683"/>
      <c r="AI16" s="683"/>
      <c r="AJ16" s="683"/>
      <c r="AK16" s="683"/>
      <c r="AL16" s="684" t="s">
        <v>128</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235</v>
      </c>
      <c r="BP16" s="682"/>
      <c r="BQ16" s="682"/>
      <c r="BR16" s="682"/>
      <c r="BS16" s="688" t="s">
        <v>128</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t="s">
        <v>235</v>
      </c>
      <c r="CS16" s="680"/>
      <c r="CT16" s="680"/>
      <c r="CU16" s="680"/>
      <c r="CV16" s="680"/>
      <c r="CW16" s="680"/>
      <c r="CX16" s="680"/>
      <c r="CY16" s="681"/>
      <c r="CZ16" s="682" t="s">
        <v>128</v>
      </c>
      <c r="DA16" s="682"/>
      <c r="DB16" s="682"/>
      <c r="DC16" s="682"/>
      <c r="DD16" s="688" t="s">
        <v>128</v>
      </c>
      <c r="DE16" s="680"/>
      <c r="DF16" s="680"/>
      <c r="DG16" s="680"/>
      <c r="DH16" s="680"/>
      <c r="DI16" s="680"/>
      <c r="DJ16" s="680"/>
      <c r="DK16" s="680"/>
      <c r="DL16" s="680"/>
      <c r="DM16" s="680"/>
      <c r="DN16" s="680"/>
      <c r="DO16" s="680"/>
      <c r="DP16" s="681"/>
      <c r="DQ16" s="688" t="s">
        <v>235</v>
      </c>
      <c r="DR16" s="680"/>
      <c r="DS16" s="680"/>
      <c r="DT16" s="680"/>
      <c r="DU16" s="680"/>
      <c r="DV16" s="680"/>
      <c r="DW16" s="680"/>
      <c r="DX16" s="680"/>
      <c r="DY16" s="680"/>
      <c r="DZ16" s="680"/>
      <c r="EA16" s="680"/>
      <c r="EB16" s="680"/>
      <c r="EC16" s="689"/>
    </row>
    <row r="17" spans="2:133" ht="11.25" customHeight="1">
      <c r="B17" s="676" t="s">
        <v>267</v>
      </c>
      <c r="C17" s="677"/>
      <c r="D17" s="677"/>
      <c r="E17" s="677"/>
      <c r="F17" s="677"/>
      <c r="G17" s="677"/>
      <c r="H17" s="677"/>
      <c r="I17" s="677"/>
      <c r="J17" s="677"/>
      <c r="K17" s="677"/>
      <c r="L17" s="677"/>
      <c r="M17" s="677"/>
      <c r="N17" s="677"/>
      <c r="O17" s="677"/>
      <c r="P17" s="677"/>
      <c r="Q17" s="678"/>
      <c r="R17" s="679">
        <v>72889</v>
      </c>
      <c r="S17" s="680"/>
      <c r="T17" s="680"/>
      <c r="U17" s="680"/>
      <c r="V17" s="680"/>
      <c r="W17" s="680"/>
      <c r="X17" s="680"/>
      <c r="Y17" s="681"/>
      <c r="Z17" s="682">
        <v>0.3</v>
      </c>
      <c r="AA17" s="682"/>
      <c r="AB17" s="682"/>
      <c r="AC17" s="682"/>
      <c r="AD17" s="683">
        <v>72889</v>
      </c>
      <c r="AE17" s="683"/>
      <c r="AF17" s="683"/>
      <c r="AG17" s="683"/>
      <c r="AH17" s="683"/>
      <c r="AI17" s="683"/>
      <c r="AJ17" s="683"/>
      <c r="AK17" s="683"/>
      <c r="AL17" s="684">
        <v>0.6</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235</v>
      </c>
      <c r="BP17" s="682"/>
      <c r="BQ17" s="682"/>
      <c r="BR17" s="682"/>
      <c r="BS17" s="688" t="s">
        <v>235</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2355148</v>
      </c>
      <c r="CS17" s="680"/>
      <c r="CT17" s="680"/>
      <c r="CU17" s="680"/>
      <c r="CV17" s="680"/>
      <c r="CW17" s="680"/>
      <c r="CX17" s="680"/>
      <c r="CY17" s="681"/>
      <c r="CZ17" s="682">
        <v>10.5</v>
      </c>
      <c r="DA17" s="682"/>
      <c r="DB17" s="682"/>
      <c r="DC17" s="682"/>
      <c r="DD17" s="688" t="s">
        <v>128</v>
      </c>
      <c r="DE17" s="680"/>
      <c r="DF17" s="680"/>
      <c r="DG17" s="680"/>
      <c r="DH17" s="680"/>
      <c r="DI17" s="680"/>
      <c r="DJ17" s="680"/>
      <c r="DK17" s="680"/>
      <c r="DL17" s="680"/>
      <c r="DM17" s="680"/>
      <c r="DN17" s="680"/>
      <c r="DO17" s="680"/>
      <c r="DP17" s="681"/>
      <c r="DQ17" s="688">
        <v>2355148</v>
      </c>
      <c r="DR17" s="680"/>
      <c r="DS17" s="680"/>
      <c r="DT17" s="680"/>
      <c r="DU17" s="680"/>
      <c r="DV17" s="680"/>
      <c r="DW17" s="680"/>
      <c r="DX17" s="680"/>
      <c r="DY17" s="680"/>
      <c r="DZ17" s="680"/>
      <c r="EA17" s="680"/>
      <c r="EB17" s="680"/>
      <c r="EC17" s="689"/>
    </row>
    <row r="18" spans="2:133" ht="11.25" customHeight="1">
      <c r="B18" s="676" t="s">
        <v>270</v>
      </c>
      <c r="C18" s="677"/>
      <c r="D18" s="677"/>
      <c r="E18" s="677"/>
      <c r="F18" s="677"/>
      <c r="G18" s="677"/>
      <c r="H18" s="677"/>
      <c r="I18" s="677"/>
      <c r="J18" s="677"/>
      <c r="K18" s="677"/>
      <c r="L18" s="677"/>
      <c r="M18" s="677"/>
      <c r="N18" s="677"/>
      <c r="O18" s="677"/>
      <c r="P18" s="677"/>
      <c r="Q18" s="678"/>
      <c r="R18" s="679">
        <v>2023526</v>
      </c>
      <c r="S18" s="680"/>
      <c r="T18" s="680"/>
      <c r="U18" s="680"/>
      <c r="V18" s="680"/>
      <c r="W18" s="680"/>
      <c r="X18" s="680"/>
      <c r="Y18" s="681"/>
      <c r="Z18" s="682">
        <v>8.8000000000000007</v>
      </c>
      <c r="AA18" s="682"/>
      <c r="AB18" s="682"/>
      <c r="AC18" s="682"/>
      <c r="AD18" s="683">
        <v>1831041</v>
      </c>
      <c r="AE18" s="683"/>
      <c r="AF18" s="683"/>
      <c r="AG18" s="683"/>
      <c r="AH18" s="683"/>
      <c r="AI18" s="683"/>
      <c r="AJ18" s="683"/>
      <c r="AK18" s="683"/>
      <c r="AL18" s="684">
        <v>13.9</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235</v>
      </c>
      <c r="BH18" s="680"/>
      <c r="BI18" s="680"/>
      <c r="BJ18" s="680"/>
      <c r="BK18" s="680"/>
      <c r="BL18" s="680"/>
      <c r="BM18" s="680"/>
      <c r="BN18" s="681"/>
      <c r="BO18" s="682" t="s">
        <v>246</v>
      </c>
      <c r="BP18" s="682"/>
      <c r="BQ18" s="682"/>
      <c r="BR18" s="682"/>
      <c r="BS18" s="688" t="s">
        <v>128</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c r="B19" s="676" t="s">
        <v>273</v>
      </c>
      <c r="C19" s="677"/>
      <c r="D19" s="677"/>
      <c r="E19" s="677"/>
      <c r="F19" s="677"/>
      <c r="G19" s="677"/>
      <c r="H19" s="677"/>
      <c r="I19" s="677"/>
      <c r="J19" s="677"/>
      <c r="K19" s="677"/>
      <c r="L19" s="677"/>
      <c r="M19" s="677"/>
      <c r="N19" s="677"/>
      <c r="O19" s="677"/>
      <c r="P19" s="677"/>
      <c r="Q19" s="678"/>
      <c r="R19" s="679">
        <v>1831041</v>
      </c>
      <c r="S19" s="680"/>
      <c r="T19" s="680"/>
      <c r="U19" s="680"/>
      <c r="V19" s="680"/>
      <c r="W19" s="680"/>
      <c r="X19" s="680"/>
      <c r="Y19" s="681"/>
      <c r="Z19" s="682">
        <v>8</v>
      </c>
      <c r="AA19" s="682"/>
      <c r="AB19" s="682"/>
      <c r="AC19" s="682"/>
      <c r="AD19" s="683">
        <v>1831041</v>
      </c>
      <c r="AE19" s="683"/>
      <c r="AF19" s="683"/>
      <c r="AG19" s="683"/>
      <c r="AH19" s="683"/>
      <c r="AI19" s="683"/>
      <c r="AJ19" s="683"/>
      <c r="AK19" s="683"/>
      <c r="AL19" s="684">
        <v>13.9</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727179</v>
      </c>
      <c r="BH19" s="680"/>
      <c r="BI19" s="680"/>
      <c r="BJ19" s="680"/>
      <c r="BK19" s="680"/>
      <c r="BL19" s="680"/>
      <c r="BM19" s="680"/>
      <c r="BN19" s="681"/>
      <c r="BO19" s="682">
        <v>7</v>
      </c>
      <c r="BP19" s="682"/>
      <c r="BQ19" s="682"/>
      <c r="BR19" s="682"/>
      <c r="BS19" s="688" t="s">
        <v>246</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235</v>
      </c>
      <c r="DE19" s="680"/>
      <c r="DF19" s="680"/>
      <c r="DG19" s="680"/>
      <c r="DH19" s="680"/>
      <c r="DI19" s="680"/>
      <c r="DJ19" s="680"/>
      <c r="DK19" s="680"/>
      <c r="DL19" s="680"/>
      <c r="DM19" s="680"/>
      <c r="DN19" s="680"/>
      <c r="DO19" s="680"/>
      <c r="DP19" s="681"/>
      <c r="DQ19" s="688" t="s">
        <v>235</v>
      </c>
      <c r="DR19" s="680"/>
      <c r="DS19" s="680"/>
      <c r="DT19" s="680"/>
      <c r="DU19" s="680"/>
      <c r="DV19" s="680"/>
      <c r="DW19" s="680"/>
      <c r="DX19" s="680"/>
      <c r="DY19" s="680"/>
      <c r="DZ19" s="680"/>
      <c r="EA19" s="680"/>
      <c r="EB19" s="680"/>
      <c r="EC19" s="689"/>
    </row>
    <row r="20" spans="2:133" ht="11.25" customHeight="1">
      <c r="B20" s="676" t="s">
        <v>276</v>
      </c>
      <c r="C20" s="677"/>
      <c r="D20" s="677"/>
      <c r="E20" s="677"/>
      <c r="F20" s="677"/>
      <c r="G20" s="677"/>
      <c r="H20" s="677"/>
      <c r="I20" s="677"/>
      <c r="J20" s="677"/>
      <c r="K20" s="677"/>
      <c r="L20" s="677"/>
      <c r="M20" s="677"/>
      <c r="N20" s="677"/>
      <c r="O20" s="677"/>
      <c r="P20" s="677"/>
      <c r="Q20" s="678"/>
      <c r="R20" s="679">
        <v>192382</v>
      </c>
      <c r="S20" s="680"/>
      <c r="T20" s="680"/>
      <c r="U20" s="680"/>
      <c r="V20" s="680"/>
      <c r="W20" s="680"/>
      <c r="X20" s="680"/>
      <c r="Y20" s="681"/>
      <c r="Z20" s="682">
        <v>0.8</v>
      </c>
      <c r="AA20" s="682"/>
      <c r="AB20" s="682"/>
      <c r="AC20" s="682"/>
      <c r="AD20" s="683" t="s">
        <v>128</v>
      </c>
      <c r="AE20" s="683"/>
      <c r="AF20" s="683"/>
      <c r="AG20" s="683"/>
      <c r="AH20" s="683"/>
      <c r="AI20" s="683"/>
      <c r="AJ20" s="683"/>
      <c r="AK20" s="683"/>
      <c r="AL20" s="684" t="s">
        <v>235</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727179</v>
      </c>
      <c r="BH20" s="680"/>
      <c r="BI20" s="680"/>
      <c r="BJ20" s="680"/>
      <c r="BK20" s="680"/>
      <c r="BL20" s="680"/>
      <c r="BM20" s="680"/>
      <c r="BN20" s="681"/>
      <c r="BO20" s="682">
        <v>7</v>
      </c>
      <c r="BP20" s="682"/>
      <c r="BQ20" s="682"/>
      <c r="BR20" s="682"/>
      <c r="BS20" s="688" t="s">
        <v>235</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22481276</v>
      </c>
      <c r="CS20" s="680"/>
      <c r="CT20" s="680"/>
      <c r="CU20" s="680"/>
      <c r="CV20" s="680"/>
      <c r="CW20" s="680"/>
      <c r="CX20" s="680"/>
      <c r="CY20" s="681"/>
      <c r="CZ20" s="682">
        <v>100</v>
      </c>
      <c r="DA20" s="682"/>
      <c r="DB20" s="682"/>
      <c r="DC20" s="682"/>
      <c r="DD20" s="688">
        <v>2668473</v>
      </c>
      <c r="DE20" s="680"/>
      <c r="DF20" s="680"/>
      <c r="DG20" s="680"/>
      <c r="DH20" s="680"/>
      <c r="DI20" s="680"/>
      <c r="DJ20" s="680"/>
      <c r="DK20" s="680"/>
      <c r="DL20" s="680"/>
      <c r="DM20" s="680"/>
      <c r="DN20" s="680"/>
      <c r="DO20" s="680"/>
      <c r="DP20" s="681"/>
      <c r="DQ20" s="688">
        <v>15276244</v>
      </c>
      <c r="DR20" s="680"/>
      <c r="DS20" s="680"/>
      <c r="DT20" s="680"/>
      <c r="DU20" s="680"/>
      <c r="DV20" s="680"/>
      <c r="DW20" s="680"/>
      <c r="DX20" s="680"/>
      <c r="DY20" s="680"/>
      <c r="DZ20" s="680"/>
      <c r="EA20" s="680"/>
      <c r="EB20" s="680"/>
      <c r="EC20" s="689"/>
    </row>
    <row r="21" spans="2:133" ht="11.25" customHeight="1">
      <c r="B21" s="676" t="s">
        <v>279</v>
      </c>
      <c r="C21" s="677"/>
      <c r="D21" s="677"/>
      <c r="E21" s="677"/>
      <c r="F21" s="677"/>
      <c r="G21" s="677"/>
      <c r="H21" s="677"/>
      <c r="I21" s="677"/>
      <c r="J21" s="677"/>
      <c r="K21" s="677"/>
      <c r="L21" s="677"/>
      <c r="M21" s="677"/>
      <c r="N21" s="677"/>
      <c r="O21" s="677"/>
      <c r="P21" s="677"/>
      <c r="Q21" s="678"/>
      <c r="R21" s="679">
        <v>103</v>
      </c>
      <c r="S21" s="680"/>
      <c r="T21" s="680"/>
      <c r="U21" s="680"/>
      <c r="V21" s="680"/>
      <c r="W21" s="680"/>
      <c r="X21" s="680"/>
      <c r="Y21" s="681"/>
      <c r="Z21" s="682">
        <v>0</v>
      </c>
      <c r="AA21" s="682"/>
      <c r="AB21" s="682"/>
      <c r="AC21" s="682"/>
      <c r="AD21" s="683" t="s">
        <v>246</v>
      </c>
      <c r="AE21" s="683"/>
      <c r="AF21" s="683"/>
      <c r="AG21" s="683"/>
      <c r="AH21" s="683"/>
      <c r="AI21" s="683"/>
      <c r="AJ21" s="683"/>
      <c r="AK21" s="683"/>
      <c r="AL21" s="684" t="s">
        <v>246</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128</v>
      </c>
      <c r="BH21" s="680"/>
      <c r="BI21" s="680"/>
      <c r="BJ21" s="680"/>
      <c r="BK21" s="680"/>
      <c r="BL21" s="680"/>
      <c r="BM21" s="680"/>
      <c r="BN21" s="681"/>
      <c r="BO21" s="682" t="s">
        <v>128</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281</v>
      </c>
      <c r="C22" s="677"/>
      <c r="D22" s="677"/>
      <c r="E22" s="677"/>
      <c r="F22" s="677"/>
      <c r="G22" s="677"/>
      <c r="H22" s="677"/>
      <c r="I22" s="677"/>
      <c r="J22" s="677"/>
      <c r="K22" s="677"/>
      <c r="L22" s="677"/>
      <c r="M22" s="677"/>
      <c r="N22" s="677"/>
      <c r="O22" s="677"/>
      <c r="P22" s="677"/>
      <c r="Q22" s="678"/>
      <c r="R22" s="679">
        <v>14002108</v>
      </c>
      <c r="S22" s="680"/>
      <c r="T22" s="680"/>
      <c r="U22" s="680"/>
      <c r="V22" s="680"/>
      <c r="W22" s="680"/>
      <c r="X22" s="680"/>
      <c r="Y22" s="681"/>
      <c r="Z22" s="682">
        <v>61</v>
      </c>
      <c r="AA22" s="682"/>
      <c r="AB22" s="682"/>
      <c r="AC22" s="682"/>
      <c r="AD22" s="683">
        <v>13082444</v>
      </c>
      <c r="AE22" s="683"/>
      <c r="AF22" s="683"/>
      <c r="AG22" s="683"/>
      <c r="AH22" s="683"/>
      <c r="AI22" s="683"/>
      <c r="AJ22" s="683"/>
      <c r="AK22" s="683"/>
      <c r="AL22" s="684">
        <v>99.1</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284</v>
      </c>
      <c r="C23" s="677"/>
      <c r="D23" s="677"/>
      <c r="E23" s="677"/>
      <c r="F23" s="677"/>
      <c r="G23" s="677"/>
      <c r="H23" s="677"/>
      <c r="I23" s="677"/>
      <c r="J23" s="677"/>
      <c r="K23" s="677"/>
      <c r="L23" s="677"/>
      <c r="M23" s="677"/>
      <c r="N23" s="677"/>
      <c r="O23" s="677"/>
      <c r="P23" s="677"/>
      <c r="Q23" s="678"/>
      <c r="R23" s="679">
        <v>9649</v>
      </c>
      <c r="S23" s="680"/>
      <c r="T23" s="680"/>
      <c r="U23" s="680"/>
      <c r="V23" s="680"/>
      <c r="W23" s="680"/>
      <c r="X23" s="680"/>
      <c r="Y23" s="681"/>
      <c r="Z23" s="682">
        <v>0</v>
      </c>
      <c r="AA23" s="682"/>
      <c r="AB23" s="682"/>
      <c r="AC23" s="682"/>
      <c r="AD23" s="683">
        <v>9649</v>
      </c>
      <c r="AE23" s="683"/>
      <c r="AF23" s="683"/>
      <c r="AG23" s="683"/>
      <c r="AH23" s="683"/>
      <c r="AI23" s="683"/>
      <c r="AJ23" s="683"/>
      <c r="AK23" s="683"/>
      <c r="AL23" s="684">
        <v>0.1</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v>727179</v>
      </c>
      <c r="BH23" s="680"/>
      <c r="BI23" s="680"/>
      <c r="BJ23" s="680"/>
      <c r="BK23" s="680"/>
      <c r="BL23" s="680"/>
      <c r="BM23" s="680"/>
      <c r="BN23" s="681"/>
      <c r="BO23" s="682">
        <v>7</v>
      </c>
      <c r="BP23" s="682"/>
      <c r="BQ23" s="682"/>
      <c r="BR23" s="682"/>
      <c r="BS23" s="688" t="s">
        <v>246</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c r="B24" s="676" t="s">
        <v>291</v>
      </c>
      <c r="C24" s="677"/>
      <c r="D24" s="677"/>
      <c r="E24" s="677"/>
      <c r="F24" s="677"/>
      <c r="G24" s="677"/>
      <c r="H24" s="677"/>
      <c r="I24" s="677"/>
      <c r="J24" s="677"/>
      <c r="K24" s="677"/>
      <c r="L24" s="677"/>
      <c r="M24" s="677"/>
      <c r="N24" s="677"/>
      <c r="O24" s="677"/>
      <c r="P24" s="677"/>
      <c r="Q24" s="678"/>
      <c r="R24" s="679">
        <v>119350</v>
      </c>
      <c r="S24" s="680"/>
      <c r="T24" s="680"/>
      <c r="U24" s="680"/>
      <c r="V24" s="680"/>
      <c r="W24" s="680"/>
      <c r="X24" s="680"/>
      <c r="Y24" s="681"/>
      <c r="Z24" s="682">
        <v>0.5</v>
      </c>
      <c r="AA24" s="682"/>
      <c r="AB24" s="682"/>
      <c r="AC24" s="682"/>
      <c r="AD24" s="683" t="s">
        <v>128</v>
      </c>
      <c r="AE24" s="683"/>
      <c r="AF24" s="683"/>
      <c r="AG24" s="683"/>
      <c r="AH24" s="683"/>
      <c r="AI24" s="683"/>
      <c r="AJ24" s="683"/>
      <c r="AK24" s="683"/>
      <c r="AL24" s="684" t="s">
        <v>246</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235</v>
      </c>
      <c r="BH24" s="680"/>
      <c r="BI24" s="680"/>
      <c r="BJ24" s="680"/>
      <c r="BK24" s="680"/>
      <c r="BL24" s="680"/>
      <c r="BM24" s="680"/>
      <c r="BN24" s="681"/>
      <c r="BO24" s="682" t="s">
        <v>128</v>
      </c>
      <c r="BP24" s="682"/>
      <c r="BQ24" s="682"/>
      <c r="BR24" s="682"/>
      <c r="BS24" s="688" t="s">
        <v>235</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11963020</v>
      </c>
      <c r="CS24" s="669"/>
      <c r="CT24" s="669"/>
      <c r="CU24" s="669"/>
      <c r="CV24" s="669"/>
      <c r="CW24" s="669"/>
      <c r="CX24" s="669"/>
      <c r="CY24" s="670"/>
      <c r="CZ24" s="673">
        <v>53.2</v>
      </c>
      <c r="DA24" s="674"/>
      <c r="DB24" s="674"/>
      <c r="DC24" s="693"/>
      <c r="DD24" s="712">
        <v>7640251</v>
      </c>
      <c r="DE24" s="669"/>
      <c r="DF24" s="669"/>
      <c r="DG24" s="669"/>
      <c r="DH24" s="669"/>
      <c r="DI24" s="669"/>
      <c r="DJ24" s="669"/>
      <c r="DK24" s="670"/>
      <c r="DL24" s="712">
        <v>7634352</v>
      </c>
      <c r="DM24" s="669"/>
      <c r="DN24" s="669"/>
      <c r="DO24" s="669"/>
      <c r="DP24" s="669"/>
      <c r="DQ24" s="669"/>
      <c r="DR24" s="669"/>
      <c r="DS24" s="669"/>
      <c r="DT24" s="669"/>
      <c r="DU24" s="669"/>
      <c r="DV24" s="670"/>
      <c r="DW24" s="673">
        <v>53.4</v>
      </c>
      <c r="DX24" s="674"/>
      <c r="DY24" s="674"/>
      <c r="DZ24" s="674"/>
      <c r="EA24" s="674"/>
      <c r="EB24" s="674"/>
      <c r="EC24" s="675"/>
    </row>
    <row r="25" spans="2:133" ht="11.25" customHeight="1">
      <c r="B25" s="676" t="s">
        <v>294</v>
      </c>
      <c r="C25" s="677"/>
      <c r="D25" s="677"/>
      <c r="E25" s="677"/>
      <c r="F25" s="677"/>
      <c r="G25" s="677"/>
      <c r="H25" s="677"/>
      <c r="I25" s="677"/>
      <c r="J25" s="677"/>
      <c r="K25" s="677"/>
      <c r="L25" s="677"/>
      <c r="M25" s="677"/>
      <c r="N25" s="677"/>
      <c r="O25" s="677"/>
      <c r="P25" s="677"/>
      <c r="Q25" s="678"/>
      <c r="R25" s="679">
        <v>251526</v>
      </c>
      <c r="S25" s="680"/>
      <c r="T25" s="680"/>
      <c r="U25" s="680"/>
      <c r="V25" s="680"/>
      <c r="W25" s="680"/>
      <c r="X25" s="680"/>
      <c r="Y25" s="681"/>
      <c r="Z25" s="682">
        <v>1.1000000000000001</v>
      </c>
      <c r="AA25" s="682"/>
      <c r="AB25" s="682"/>
      <c r="AC25" s="682"/>
      <c r="AD25" s="683">
        <v>74931</v>
      </c>
      <c r="AE25" s="683"/>
      <c r="AF25" s="683"/>
      <c r="AG25" s="683"/>
      <c r="AH25" s="683"/>
      <c r="AI25" s="683"/>
      <c r="AJ25" s="683"/>
      <c r="AK25" s="683"/>
      <c r="AL25" s="684">
        <v>0.6</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235</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3566037</v>
      </c>
      <c r="CS25" s="715"/>
      <c r="CT25" s="715"/>
      <c r="CU25" s="715"/>
      <c r="CV25" s="715"/>
      <c r="CW25" s="715"/>
      <c r="CX25" s="715"/>
      <c r="CY25" s="716"/>
      <c r="CZ25" s="684">
        <v>15.9</v>
      </c>
      <c r="DA25" s="713"/>
      <c r="DB25" s="713"/>
      <c r="DC25" s="717"/>
      <c r="DD25" s="688">
        <v>3310923</v>
      </c>
      <c r="DE25" s="715"/>
      <c r="DF25" s="715"/>
      <c r="DG25" s="715"/>
      <c r="DH25" s="715"/>
      <c r="DI25" s="715"/>
      <c r="DJ25" s="715"/>
      <c r="DK25" s="716"/>
      <c r="DL25" s="688">
        <v>3305024</v>
      </c>
      <c r="DM25" s="715"/>
      <c r="DN25" s="715"/>
      <c r="DO25" s="715"/>
      <c r="DP25" s="715"/>
      <c r="DQ25" s="715"/>
      <c r="DR25" s="715"/>
      <c r="DS25" s="715"/>
      <c r="DT25" s="715"/>
      <c r="DU25" s="715"/>
      <c r="DV25" s="716"/>
      <c r="DW25" s="684">
        <v>23.1</v>
      </c>
      <c r="DX25" s="713"/>
      <c r="DY25" s="713"/>
      <c r="DZ25" s="713"/>
      <c r="EA25" s="713"/>
      <c r="EB25" s="713"/>
      <c r="EC25" s="714"/>
    </row>
    <row r="26" spans="2:133" ht="11.25" customHeight="1">
      <c r="B26" s="676" t="s">
        <v>297</v>
      </c>
      <c r="C26" s="677"/>
      <c r="D26" s="677"/>
      <c r="E26" s="677"/>
      <c r="F26" s="677"/>
      <c r="G26" s="677"/>
      <c r="H26" s="677"/>
      <c r="I26" s="677"/>
      <c r="J26" s="677"/>
      <c r="K26" s="677"/>
      <c r="L26" s="677"/>
      <c r="M26" s="677"/>
      <c r="N26" s="677"/>
      <c r="O26" s="677"/>
      <c r="P26" s="677"/>
      <c r="Q26" s="678"/>
      <c r="R26" s="679">
        <v>95685</v>
      </c>
      <c r="S26" s="680"/>
      <c r="T26" s="680"/>
      <c r="U26" s="680"/>
      <c r="V26" s="680"/>
      <c r="W26" s="680"/>
      <c r="X26" s="680"/>
      <c r="Y26" s="681"/>
      <c r="Z26" s="682">
        <v>0.4</v>
      </c>
      <c r="AA26" s="682"/>
      <c r="AB26" s="682"/>
      <c r="AC26" s="682"/>
      <c r="AD26" s="683" t="s">
        <v>235</v>
      </c>
      <c r="AE26" s="683"/>
      <c r="AF26" s="683"/>
      <c r="AG26" s="683"/>
      <c r="AH26" s="683"/>
      <c r="AI26" s="683"/>
      <c r="AJ26" s="683"/>
      <c r="AK26" s="683"/>
      <c r="AL26" s="684" t="s">
        <v>128</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235</v>
      </c>
      <c r="BH26" s="680"/>
      <c r="BI26" s="680"/>
      <c r="BJ26" s="680"/>
      <c r="BK26" s="680"/>
      <c r="BL26" s="680"/>
      <c r="BM26" s="680"/>
      <c r="BN26" s="681"/>
      <c r="BO26" s="682" t="s">
        <v>235</v>
      </c>
      <c r="BP26" s="682"/>
      <c r="BQ26" s="682"/>
      <c r="BR26" s="682"/>
      <c r="BS26" s="688" t="s">
        <v>128</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2494936</v>
      </c>
      <c r="CS26" s="680"/>
      <c r="CT26" s="680"/>
      <c r="CU26" s="680"/>
      <c r="CV26" s="680"/>
      <c r="CW26" s="680"/>
      <c r="CX26" s="680"/>
      <c r="CY26" s="681"/>
      <c r="CZ26" s="684">
        <v>11.1</v>
      </c>
      <c r="DA26" s="713"/>
      <c r="DB26" s="713"/>
      <c r="DC26" s="717"/>
      <c r="DD26" s="688">
        <v>2247125</v>
      </c>
      <c r="DE26" s="680"/>
      <c r="DF26" s="680"/>
      <c r="DG26" s="680"/>
      <c r="DH26" s="680"/>
      <c r="DI26" s="680"/>
      <c r="DJ26" s="680"/>
      <c r="DK26" s="681"/>
      <c r="DL26" s="688" t="s">
        <v>128</v>
      </c>
      <c r="DM26" s="680"/>
      <c r="DN26" s="680"/>
      <c r="DO26" s="680"/>
      <c r="DP26" s="680"/>
      <c r="DQ26" s="680"/>
      <c r="DR26" s="680"/>
      <c r="DS26" s="680"/>
      <c r="DT26" s="680"/>
      <c r="DU26" s="680"/>
      <c r="DV26" s="681"/>
      <c r="DW26" s="684" t="s">
        <v>235</v>
      </c>
      <c r="DX26" s="713"/>
      <c r="DY26" s="713"/>
      <c r="DZ26" s="713"/>
      <c r="EA26" s="713"/>
      <c r="EB26" s="713"/>
      <c r="EC26" s="714"/>
    </row>
    <row r="27" spans="2:133" ht="11.25" customHeight="1">
      <c r="B27" s="676" t="s">
        <v>300</v>
      </c>
      <c r="C27" s="677"/>
      <c r="D27" s="677"/>
      <c r="E27" s="677"/>
      <c r="F27" s="677"/>
      <c r="G27" s="677"/>
      <c r="H27" s="677"/>
      <c r="I27" s="677"/>
      <c r="J27" s="677"/>
      <c r="K27" s="677"/>
      <c r="L27" s="677"/>
      <c r="M27" s="677"/>
      <c r="N27" s="677"/>
      <c r="O27" s="677"/>
      <c r="P27" s="677"/>
      <c r="Q27" s="678"/>
      <c r="R27" s="679">
        <v>3284163</v>
      </c>
      <c r="S27" s="680"/>
      <c r="T27" s="680"/>
      <c r="U27" s="680"/>
      <c r="V27" s="680"/>
      <c r="W27" s="680"/>
      <c r="X27" s="680"/>
      <c r="Y27" s="681"/>
      <c r="Z27" s="682">
        <v>14.3</v>
      </c>
      <c r="AA27" s="682"/>
      <c r="AB27" s="682"/>
      <c r="AC27" s="682"/>
      <c r="AD27" s="683" t="s">
        <v>235</v>
      </c>
      <c r="AE27" s="683"/>
      <c r="AF27" s="683"/>
      <c r="AG27" s="683"/>
      <c r="AH27" s="683"/>
      <c r="AI27" s="683"/>
      <c r="AJ27" s="683"/>
      <c r="AK27" s="683"/>
      <c r="AL27" s="684" t="s">
        <v>235</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10337683</v>
      </c>
      <c r="BH27" s="680"/>
      <c r="BI27" s="680"/>
      <c r="BJ27" s="680"/>
      <c r="BK27" s="680"/>
      <c r="BL27" s="680"/>
      <c r="BM27" s="680"/>
      <c r="BN27" s="681"/>
      <c r="BO27" s="682">
        <v>100</v>
      </c>
      <c r="BP27" s="682"/>
      <c r="BQ27" s="682"/>
      <c r="BR27" s="682"/>
      <c r="BS27" s="688">
        <v>79540</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6041835</v>
      </c>
      <c r="CS27" s="715"/>
      <c r="CT27" s="715"/>
      <c r="CU27" s="715"/>
      <c r="CV27" s="715"/>
      <c r="CW27" s="715"/>
      <c r="CX27" s="715"/>
      <c r="CY27" s="716"/>
      <c r="CZ27" s="684">
        <v>26.9</v>
      </c>
      <c r="DA27" s="713"/>
      <c r="DB27" s="713"/>
      <c r="DC27" s="717"/>
      <c r="DD27" s="688">
        <v>1974180</v>
      </c>
      <c r="DE27" s="715"/>
      <c r="DF27" s="715"/>
      <c r="DG27" s="715"/>
      <c r="DH27" s="715"/>
      <c r="DI27" s="715"/>
      <c r="DJ27" s="715"/>
      <c r="DK27" s="716"/>
      <c r="DL27" s="688">
        <v>1974180</v>
      </c>
      <c r="DM27" s="715"/>
      <c r="DN27" s="715"/>
      <c r="DO27" s="715"/>
      <c r="DP27" s="715"/>
      <c r="DQ27" s="715"/>
      <c r="DR27" s="715"/>
      <c r="DS27" s="715"/>
      <c r="DT27" s="715"/>
      <c r="DU27" s="715"/>
      <c r="DV27" s="716"/>
      <c r="DW27" s="684">
        <v>13.8</v>
      </c>
      <c r="DX27" s="713"/>
      <c r="DY27" s="713"/>
      <c r="DZ27" s="713"/>
      <c r="EA27" s="713"/>
      <c r="EB27" s="713"/>
      <c r="EC27" s="714"/>
    </row>
    <row r="28" spans="2:133" ht="11.25" customHeight="1">
      <c r="B28" s="721" t="s">
        <v>303</v>
      </c>
      <c r="C28" s="722"/>
      <c r="D28" s="722"/>
      <c r="E28" s="722"/>
      <c r="F28" s="722"/>
      <c r="G28" s="722"/>
      <c r="H28" s="722"/>
      <c r="I28" s="722"/>
      <c r="J28" s="722"/>
      <c r="K28" s="722"/>
      <c r="L28" s="722"/>
      <c r="M28" s="722"/>
      <c r="N28" s="722"/>
      <c r="O28" s="722"/>
      <c r="P28" s="722"/>
      <c r="Q28" s="723"/>
      <c r="R28" s="679" t="s">
        <v>235</v>
      </c>
      <c r="S28" s="680"/>
      <c r="T28" s="680"/>
      <c r="U28" s="680"/>
      <c r="V28" s="680"/>
      <c r="W28" s="680"/>
      <c r="X28" s="680"/>
      <c r="Y28" s="681"/>
      <c r="Z28" s="682" t="s">
        <v>235</v>
      </c>
      <c r="AA28" s="682"/>
      <c r="AB28" s="682"/>
      <c r="AC28" s="682"/>
      <c r="AD28" s="683" t="s">
        <v>235</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2355148</v>
      </c>
      <c r="CS28" s="680"/>
      <c r="CT28" s="680"/>
      <c r="CU28" s="680"/>
      <c r="CV28" s="680"/>
      <c r="CW28" s="680"/>
      <c r="CX28" s="680"/>
      <c r="CY28" s="681"/>
      <c r="CZ28" s="684">
        <v>10.5</v>
      </c>
      <c r="DA28" s="713"/>
      <c r="DB28" s="713"/>
      <c r="DC28" s="717"/>
      <c r="DD28" s="688">
        <v>2355148</v>
      </c>
      <c r="DE28" s="680"/>
      <c r="DF28" s="680"/>
      <c r="DG28" s="680"/>
      <c r="DH28" s="680"/>
      <c r="DI28" s="680"/>
      <c r="DJ28" s="680"/>
      <c r="DK28" s="681"/>
      <c r="DL28" s="688">
        <v>2355148</v>
      </c>
      <c r="DM28" s="680"/>
      <c r="DN28" s="680"/>
      <c r="DO28" s="680"/>
      <c r="DP28" s="680"/>
      <c r="DQ28" s="680"/>
      <c r="DR28" s="680"/>
      <c r="DS28" s="680"/>
      <c r="DT28" s="680"/>
      <c r="DU28" s="680"/>
      <c r="DV28" s="681"/>
      <c r="DW28" s="684">
        <v>16.5</v>
      </c>
      <c r="DX28" s="713"/>
      <c r="DY28" s="713"/>
      <c r="DZ28" s="713"/>
      <c r="EA28" s="713"/>
      <c r="EB28" s="713"/>
      <c r="EC28" s="714"/>
    </row>
    <row r="29" spans="2:133" ht="11.25" customHeight="1">
      <c r="B29" s="676" t="s">
        <v>305</v>
      </c>
      <c r="C29" s="677"/>
      <c r="D29" s="677"/>
      <c r="E29" s="677"/>
      <c r="F29" s="677"/>
      <c r="G29" s="677"/>
      <c r="H29" s="677"/>
      <c r="I29" s="677"/>
      <c r="J29" s="677"/>
      <c r="K29" s="677"/>
      <c r="L29" s="677"/>
      <c r="M29" s="677"/>
      <c r="N29" s="677"/>
      <c r="O29" s="677"/>
      <c r="P29" s="677"/>
      <c r="Q29" s="678"/>
      <c r="R29" s="679">
        <v>1436851</v>
      </c>
      <c r="S29" s="680"/>
      <c r="T29" s="680"/>
      <c r="U29" s="680"/>
      <c r="V29" s="680"/>
      <c r="W29" s="680"/>
      <c r="X29" s="680"/>
      <c r="Y29" s="681"/>
      <c r="Z29" s="682">
        <v>6.3</v>
      </c>
      <c r="AA29" s="682"/>
      <c r="AB29" s="682"/>
      <c r="AC29" s="682"/>
      <c r="AD29" s="683" t="s">
        <v>235</v>
      </c>
      <c r="AE29" s="683"/>
      <c r="AF29" s="683"/>
      <c r="AG29" s="683"/>
      <c r="AH29" s="683"/>
      <c r="AI29" s="683"/>
      <c r="AJ29" s="683"/>
      <c r="AK29" s="683"/>
      <c r="AL29" s="684" t="s">
        <v>246</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2350879</v>
      </c>
      <c r="CS29" s="715"/>
      <c r="CT29" s="715"/>
      <c r="CU29" s="715"/>
      <c r="CV29" s="715"/>
      <c r="CW29" s="715"/>
      <c r="CX29" s="715"/>
      <c r="CY29" s="716"/>
      <c r="CZ29" s="684">
        <v>10.5</v>
      </c>
      <c r="DA29" s="713"/>
      <c r="DB29" s="713"/>
      <c r="DC29" s="717"/>
      <c r="DD29" s="688">
        <v>2350879</v>
      </c>
      <c r="DE29" s="715"/>
      <c r="DF29" s="715"/>
      <c r="DG29" s="715"/>
      <c r="DH29" s="715"/>
      <c r="DI29" s="715"/>
      <c r="DJ29" s="715"/>
      <c r="DK29" s="716"/>
      <c r="DL29" s="688">
        <v>2350879</v>
      </c>
      <c r="DM29" s="715"/>
      <c r="DN29" s="715"/>
      <c r="DO29" s="715"/>
      <c r="DP29" s="715"/>
      <c r="DQ29" s="715"/>
      <c r="DR29" s="715"/>
      <c r="DS29" s="715"/>
      <c r="DT29" s="715"/>
      <c r="DU29" s="715"/>
      <c r="DV29" s="716"/>
      <c r="DW29" s="684">
        <v>16.399999999999999</v>
      </c>
      <c r="DX29" s="713"/>
      <c r="DY29" s="713"/>
      <c r="DZ29" s="713"/>
      <c r="EA29" s="713"/>
      <c r="EB29" s="713"/>
      <c r="EC29" s="714"/>
    </row>
    <row r="30" spans="2:133" ht="11.25" customHeight="1">
      <c r="B30" s="676" t="s">
        <v>310</v>
      </c>
      <c r="C30" s="677"/>
      <c r="D30" s="677"/>
      <c r="E30" s="677"/>
      <c r="F30" s="677"/>
      <c r="G30" s="677"/>
      <c r="H30" s="677"/>
      <c r="I30" s="677"/>
      <c r="J30" s="677"/>
      <c r="K30" s="677"/>
      <c r="L30" s="677"/>
      <c r="M30" s="677"/>
      <c r="N30" s="677"/>
      <c r="O30" s="677"/>
      <c r="P30" s="677"/>
      <c r="Q30" s="678"/>
      <c r="R30" s="679">
        <v>35214</v>
      </c>
      <c r="S30" s="680"/>
      <c r="T30" s="680"/>
      <c r="U30" s="680"/>
      <c r="V30" s="680"/>
      <c r="W30" s="680"/>
      <c r="X30" s="680"/>
      <c r="Y30" s="681"/>
      <c r="Z30" s="682">
        <v>0.2</v>
      </c>
      <c r="AA30" s="682"/>
      <c r="AB30" s="682"/>
      <c r="AC30" s="682"/>
      <c r="AD30" s="683">
        <v>32456</v>
      </c>
      <c r="AE30" s="683"/>
      <c r="AF30" s="683"/>
      <c r="AG30" s="683"/>
      <c r="AH30" s="683"/>
      <c r="AI30" s="683"/>
      <c r="AJ30" s="683"/>
      <c r="AK30" s="683"/>
      <c r="AL30" s="684">
        <v>0.2</v>
      </c>
      <c r="AM30" s="685"/>
      <c r="AN30" s="685"/>
      <c r="AO30" s="686"/>
      <c r="AP30" s="727" t="s">
        <v>311</v>
      </c>
      <c r="AQ30" s="728"/>
      <c r="AR30" s="728"/>
      <c r="AS30" s="728"/>
      <c r="AT30" s="733" t="s">
        <v>312</v>
      </c>
      <c r="AU30" s="230"/>
      <c r="AV30" s="230"/>
      <c r="AW30" s="230"/>
      <c r="AX30" s="665" t="s">
        <v>187</v>
      </c>
      <c r="AY30" s="666"/>
      <c r="AZ30" s="666"/>
      <c r="BA30" s="666"/>
      <c r="BB30" s="666"/>
      <c r="BC30" s="666"/>
      <c r="BD30" s="666"/>
      <c r="BE30" s="666"/>
      <c r="BF30" s="667"/>
      <c r="BG30" s="739">
        <v>99.5</v>
      </c>
      <c r="BH30" s="740"/>
      <c r="BI30" s="740"/>
      <c r="BJ30" s="740"/>
      <c r="BK30" s="740"/>
      <c r="BL30" s="740"/>
      <c r="BM30" s="674">
        <v>98.1</v>
      </c>
      <c r="BN30" s="740"/>
      <c r="BO30" s="740"/>
      <c r="BP30" s="740"/>
      <c r="BQ30" s="741"/>
      <c r="BR30" s="739">
        <v>99.5</v>
      </c>
      <c r="BS30" s="740"/>
      <c r="BT30" s="740"/>
      <c r="BU30" s="740"/>
      <c r="BV30" s="740"/>
      <c r="BW30" s="740"/>
      <c r="BX30" s="674">
        <v>98.1</v>
      </c>
      <c r="BY30" s="740"/>
      <c r="BZ30" s="740"/>
      <c r="CA30" s="740"/>
      <c r="CB30" s="741"/>
      <c r="CD30" s="744"/>
      <c r="CE30" s="745"/>
      <c r="CF30" s="694" t="s">
        <v>313</v>
      </c>
      <c r="CG30" s="695"/>
      <c r="CH30" s="695"/>
      <c r="CI30" s="695"/>
      <c r="CJ30" s="695"/>
      <c r="CK30" s="695"/>
      <c r="CL30" s="695"/>
      <c r="CM30" s="695"/>
      <c r="CN30" s="695"/>
      <c r="CO30" s="695"/>
      <c r="CP30" s="695"/>
      <c r="CQ30" s="696"/>
      <c r="CR30" s="679">
        <v>2228666</v>
      </c>
      <c r="CS30" s="680"/>
      <c r="CT30" s="680"/>
      <c r="CU30" s="680"/>
      <c r="CV30" s="680"/>
      <c r="CW30" s="680"/>
      <c r="CX30" s="680"/>
      <c r="CY30" s="681"/>
      <c r="CZ30" s="684">
        <v>9.9</v>
      </c>
      <c r="DA30" s="713"/>
      <c r="DB30" s="713"/>
      <c r="DC30" s="717"/>
      <c r="DD30" s="688">
        <v>2228666</v>
      </c>
      <c r="DE30" s="680"/>
      <c r="DF30" s="680"/>
      <c r="DG30" s="680"/>
      <c r="DH30" s="680"/>
      <c r="DI30" s="680"/>
      <c r="DJ30" s="680"/>
      <c r="DK30" s="681"/>
      <c r="DL30" s="688">
        <v>2228666</v>
      </c>
      <c r="DM30" s="680"/>
      <c r="DN30" s="680"/>
      <c r="DO30" s="680"/>
      <c r="DP30" s="680"/>
      <c r="DQ30" s="680"/>
      <c r="DR30" s="680"/>
      <c r="DS30" s="680"/>
      <c r="DT30" s="680"/>
      <c r="DU30" s="680"/>
      <c r="DV30" s="681"/>
      <c r="DW30" s="684">
        <v>15.6</v>
      </c>
      <c r="DX30" s="713"/>
      <c r="DY30" s="713"/>
      <c r="DZ30" s="713"/>
      <c r="EA30" s="713"/>
      <c r="EB30" s="713"/>
      <c r="EC30" s="714"/>
    </row>
    <row r="31" spans="2:133" ht="11.25" customHeight="1">
      <c r="B31" s="676" t="s">
        <v>314</v>
      </c>
      <c r="C31" s="677"/>
      <c r="D31" s="677"/>
      <c r="E31" s="677"/>
      <c r="F31" s="677"/>
      <c r="G31" s="677"/>
      <c r="H31" s="677"/>
      <c r="I31" s="677"/>
      <c r="J31" s="677"/>
      <c r="K31" s="677"/>
      <c r="L31" s="677"/>
      <c r="M31" s="677"/>
      <c r="N31" s="677"/>
      <c r="O31" s="677"/>
      <c r="P31" s="677"/>
      <c r="Q31" s="678"/>
      <c r="R31" s="679">
        <v>6961</v>
      </c>
      <c r="S31" s="680"/>
      <c r="T31" s="680"/>
      <c r="U31" s="680"/>
      <c r="V31" s="680"/>
      <c r="W31" s="680"/>
      <c r="X31" s="680"/>
      <c r="Y31" s="681"/>
      <c r="Z31" s="682">
        <v>0</v>
      </c>
      <c r="AA31" s="682"/>
      <c r="AB31" s="682"/>
      <c r="AC31" s="682"/>
      <c r="AD31" s="683" t="s">
        <v>235</v>
      </c>
      <c r="AE31" s="683"/>
      <c r="AF31" s="683"/>
      <c r="AG31" s="683"/>
      <c r="AH31" s="683"/>
      <c r="AI31" s="683"/>
      <c r="AJ31" s="683"/>
      <c r="AK31" s="683"/>
      <c r="AL31" s="684" t="s">
        <v>235</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99.5</v>
      </c>
      <c r="BH31" s="715"/>
      <c r="BI31" s="715"/>
      <c r="BJ31" s="715"/>
      <c r="BK31" s="715"/>
      <c r="BL31" s="715"/>
      <c r="BM31" s="685">
        <v>98.2</v>
      </c>
      <c r="BN31" s="737"/>
      <c r="BO31" s="737"/>
      <c r="BP31" s="737"/>
      <c r="BQ31" s="738"/>
      <c r="BR31" s="736">
        <v>99.5</v>
      </c>
      <c r="BS31" s="715"/>
      <c r="BT31" s="715"/>
      <c r="BU31" s="715"/>
      <c r="BV31" s="715"/>
      <c r="BW31" s="715"/>
      <c r="BX31" s="685">
        <v>98</v>
      </c>
      <c r="BY31" s="737"/>
      <c r="BZ31" s="737"/>
      <c r="CA31" s="737"/>
      <c r="CB31" s="738"/>
      <c r="CD31" s="744"/>
      <c r="CE31" s="745"/>
      <c r="CF31" s="694" t="s">
        <v>317</v>
      </c>
      <c r="CG31" s="695"/>
      <c r="CH31" s="695"/>
      <c r="CI31" s="695"/>
      <c r="CJ31" s="695"/>
      <c r="CK31" s="695"/>
      <c r="CL31" s="695"/>
      <c r="CM31" s="695"/>
      <c r="CN31" s="695"/>
      <c r="CO31" s="695"/>
      <c r="CP31" s="695"/>
      <c r="CQ31" s="696"/>
      <c r="CR31" s="679">
        <v>122213</v>
      </c>
      <c r="CS31" s="715"/>
      <c r="CT31" s="715"/>
      <c r="CU31" s="715"/>
      <c r="CV31" s="715"/>
      <c r="CW31" s="715"/>
      <c r="CX31" s="715"/>
      <c r="CY31" s="716"/>
      <c r="CZ31" s="684">
        <v>0.5</v>
      </c>
      <c r="DA31" s="713"/>
      <c r="DB31" s="713"/>
      <c r="DC31" s="717"/>
      <c r="DD31" s="688">
        <v>122213</v>
      </c>
      <c r="DE31" s="715"/>
      <c r="DF31" s="715"/>
      <c r="DG31" s="715"/>
      <c r="DH31" s="715"/>
      <c r="DI31" s="715"/>
      <c r="DJ31" s="715"/>
      <c r="DK31" s="716"/>
      <c r="DL31" s="688">
        <v>122213</v>
      </c>
      <c r="DM31" s="715"/>
      <c r="DN31" s="715"/>
      <c r="DO31" s="715"/>
      <c r="DP31" s="715"/>
      <c r="DQ31" s="715"/>
      <c r="DR31" s="715"/>
      <c r="DS31" s="715"/>
      <c r="DT31" s="715"/>
      <c r="DU31" s="715"/>
      <c r="DV31" s="716"/>
      <c r="DW31" s="684">
        <v>0.9</v>
      </c>
      <c r="DX31" s="713"/>
      <c r="DY31" s="713"/>
      <c r="DZ31" s="713"/>
      <c r="EA31" s="713"/>
      <c r="EB31" s="713"/>
      <c r="EC31" s="714"/>
    </row>
    <row r="32" spans="2:133" ht="11.25" customHeight="1">
      <c r="B32" s="676" t="s">
        <v>318</v>
      </c>
      <c r="C32" s="677"/>
      <c r="D32" s="677"/>
      <c r="E32" s="677"/>
      <c r="F32" s="677"/>
      <c r="G32" s="677"/>
      <c r="H32" s="677"/>
      <c r="I32" s="677"/>
      <c r="J32" s="677"/>
      <c r="K32" s="677"/>
      <c r="L32" s="677"/>
      <c r="M32" s="677"/>
      <c r="N32" s="677"/>
      <c r="O32" s="677"/>
      <c r="P32" s="677"/>
      <c r="Q32" s="678"/>
      <c r="R32" s="679">
        <v>710958</v>
      </c>
      <c r="S32" s="680"/>
      <c r="T32" s="680"/>
      <c r="U32" s="680"/>
      <c r="V32" s="680"/>
      <c r="W32" s="680"/>
      <c r="X32" s="680"/>
      <c r="Y32" s="681"/>
      <c r="Z32" s="682">
        <v>3.1</v>
      </c>
      <c r="AA32" s="682"/>
      <c r="AB32" s="682"/>
      <c r="AC32" s="682"/>
      <c r="AD32" s="683" t="s">
        <v>128</v>
      </c>
      <c r="AE32" s="683"/>
      <c r="AF32" s="683"/>
      <c r="AG32" s="683"/>
      <c r="AH32" s="683"/>
      <c r="AI32" s="683"/>
      <c r="AJ32" s="683"/>
      <c r="AK32" s="683"/>
      <c r="AL32" s="684" t="s">
        <v>235</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99.6</v>
      </c>
      <c r="BH32" s="749"/>
      <c r="BI32" s="749"/>
      <c r="BJ32" s="749"/>
      <c r="BK32" s="749"/>
      <c r="BL32" s="749"/>
      <c r="BM32" s="750">
        <v>98.1</v>
      </c>
      <c r="BN32" s="749"/>
      <c r="BO32" s="749"/>
      <c r="BP32" s="749"/>
      <c r="BQ32" s="751"/>
      <c r="BR32" s="748">
        <v>99.6</v>
      </c>
      <c r="BS32" s="749"/>
      <c r="BT32" s="749"/>
      <c r="BU32" s="749"/>
      <c r="BV32" s="749"/>
      <c r="BW32" s="749"/>
      <c r="BX32" s="750">
        <v>98.2</v>
      </c>
      <c r="BY32" s="749"/>
      <c r="BZ32" s="749"/>
      <c r="CA32" s="749"/>
      <c r="CB32" s="751"/>
      <c r="CD32" s="746"/>
      <c r="CE32" s="747"/>
      <c r="CF32" s="694" t="s">
        <v>320</v>
      </c>
      <c r="CG32" s="695"/>
      <c r="CH32" s="695"/>
      <c r="CI32" s="695"/>
      <c r="CJ32" s="695"/>
      <c r="CK32" s="695"/>
      <c r="CL32" s="695"/>
      <c r="CM32" s="695"/>
      <c r="CN32" s="695"/>
      <c r="CO32" s="695"/>
      <c r="CP32" s="695"/>
      <c r="CQ32" s="696"/>
      <c r="CR32" s="679">
        <v>4269</v>
      </c>
      <c r="CS32" s="680"/>
      <c r="CT32" s="680"/>
      <c r="CU32" s="680"/>
      <c r="CV32" s="680"/>
      <c r="CW32" s="680"/>
      <c r="CX32" s="680"/>
      <c r="CY32" s="681"/>
      <c r="CZ32" s="684">
        <v>0</v>
      </c>
      <c r="DA32" s="713"/>
      <c r="DB32" s="713"/>
      <c r="DC32" s="717"/>
      <c r="DD32" s="688">
        <v>4269</v>
      </c>
      <c r="DE32" s="680"/>
      <c r="DF32" s="680"/>
      <c r="DG32" s="680"/>
      <c r="DH32" s="680"/>
      <c r="DI32" s="680"/>
      <c r="DJ32" s="680"/>
      <c r="DK32" s="681"/>
      <c r="DL32" s="688">
        <v>4269</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321</v>
      </c>
      <c r="C33" s="677"/>
      <c r="D33" s="677"/>
      <c r="E33" s="677"/>
      <c r="F33" s="677"/>
      <c r="G33" s="677"/>
      <c r="H33" s="677"/>
      <c r="I33" s="677"/>
      <c r="J33" s="677"/>
      <c r="K33" s="677"/>
      <c r="L33" s="677"/>
      <c r="M33" s="677"/>
      <c r="N33" s="677"/>
      <c r="O33" s="677"/>
      <c r="P33" s="677"/>
      <c r="Q33" s="678"/>
      <c r="R33" s="679">
        <v>253113</v>
      </c>
      <c r="S33" s="680"/>
      <c r="T33" s="680"/>
      <c r="U33" s="680"/>
      <c r="V33" s="680"/>
      <c r="W33" s="680"/>
      <c r="X33" s="680"/>
      <c r="Y33" s="681"/>
      <c r="Z33" s="682">
        <v>1.1000000000000001</v>
      </c>
      <c r="AA33" s="682"/>
      <c r="AB33" s="682"/>
      <c r="AC33" s="682"/>
      <c r="AD33" s="683" t="s">
        <v>235</v>
      </c>
      <c r="AE33" s="683"/>
      <c r="AF33" s="683"/>
      <c r="AG33" s="683"/>
      <c r="AH33" s="683"/>
      <c r="AI33" s="683"/>
      <c r="AJ33" s="683"/>
      <c r="AK33" s="683"/>
      <c r="AL33" s="684" t="s">
        <v>235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7849783</v>
      </c>
      <c r="CS33" s="715"/>
      <c r="CT33" s="715"/>
      <c r="CU33" s="715"/>
      <c r="CV33" s="715"/>
      <c r="CW33" s="715"/>
      <c r="CX33" s="715"/>
      <c r="CY33" s="716"/>
      <c r="CZ33" s="684">
        <v>34.9</v>
      </c>
      <c r="DA33" s="713"/>
      <c r="DB33" s="713"/>
      <c r="DC33" s="717"/>
      <c r="DD33" s="688">
        <v>6920126</v>
      </c>
      <c r="DE33" s="715"/>
      <c r="DF33" s="715"/>
      <c r="DG33" s="715"/>
      <c r="DH33" s="715"/>
      <c r="DI33" s="715"/>
      <c r="DJ33" s="715"/>
      <c r="DK33" s="716"/>
      <c r="DL33" s="688">
        <v>6124275</v>
      </c>
      <c r="DM33" s="715"/>
      <c r="DN33" s="715"/>
      <c r="DO33" s="715"/>
      <c r="DP33" s="715"/>
      <c r="DQ33" s="715"/>
      <c r="DR33" s="715"/>
      <c r="DS33" s="715"/>
      <c r="DT33" s="715"/>
      <c r="DU33" s="715"/>
      <c r="DV33" s="716"/>
      <c r="DW33" s="684">
        <v>42.8</v>
      </c>
      <c r="DX33" s="713"/>
      <c r="DY33" s="713"/>
      <c r="DZ33" s="713"/>
      <c r="EA33" s="713"/>
      <c r="EB33" s="713"/>
      <c r="EC33" s="714"/>
    </row>
    <row r="34" spans="2:133" ht="11.25" customHeight="1">
      <c r="B34" s="676" t="s">
        <v>323</v>
      </c>
      <c r="C34" s="677"/>
      <c r="D34" s="677"/>
      <c r="E34" s="677"/>
      <c r="F34" s="677"/>
      <c r="G34" s="677"/>
      <c r="H34" s="677"/>
      <c r="I34" s="677"/>
      <c r="J34" s="677"/>
      <c r="K34" s="677"/>
      <c r="L34" s="677"/>
      <c r="M34" s="677"/>
      <c r="N34" s="677"/>
      <c r="O34" s="677"/>
      <c r="P34" s="677"/>
      <c r="Q34" s="678"/>
      <c r="R34" s="679">
        <v>231646</v>
      </c>
      <c r="S34" s="680"/>
      <c r="T34" s="680"/>
      <c r="U34" s="680"/>
      <c r="V34" s="680"/>
      <c r="W34" s="680"/>
      <c r="X34" s="680"/>
      <c r="Y34" s="681"/>
      <c r="Z34" s="682">
        <v>1</v>
      </c>
      <c r="AA34" s="682"/>
      <c r="AB34" s="682"/>
      <c r="AC34" s="682"/>
      <c r="AD34" s="683">
        <v>35</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3163911</v>
      </c>
      <c r="CS34" s="680"/>
      <c r="CT34" s="680"/>
      <c r="CU34" s="680"/>
      <c r="CV34" s="680"/>
      <c r="CW34" s="680"/>
      <c r="CX34" s="680"/>
      <c r="CY34" s="681"/>
      <c r="CZ34" s="684">
        <v>14.1</v>
      </c>
      <c r="DA34" s="713"/>
      <c r="DB34" s="713"/>
      <c r="DC34" s="717"/>
      <c r="DD34" s="688">
        <v>2799505</v>
      </c>
      <c r="DE34" s="680"/>
      <c r="DF34" s="680"/>
      <c r="DG34" s="680"/>
      <c r="DH34" s="680"/>
      <c r="DI34" s="680"/>
      <c r="DJ34" s="680"/>
      <c r="DK34" s="681"/>
      <c r="DL34" s="688">
        <v>2584621</v>
      </c>
      <c r="DM34" s="680"/>
      <c r="DN34" s="680"/>
      <c r="DO34" s="680"/>
      <c r="DP34" s="680"/>
      <c r="DQ34" s="680"/>
      <c r="DR34" s="680"/>
      <c r="DS34" s="680"/>
      <c r="DT34" s="680"/>
      <c r="DU34" s="680"/>
      <c r="DV34" s="681"/>
      <c r="DW34" s="684">
        <v>18.100000000000001</v>
      </c>
      <c r="DX34" s="713"/>
      <c r="DY34" s="713"/>
      <c r="DZ34" s="713"/>
      <c r="EA34" s="713"/>
      <c r="EB34" s="713"/>
      <c r="EC34" s="714"/>
    </row>
    <row r="35" spans="2:133" ht="11.25" customHeight="1">
      <c r="B35" s="676" t="s">
        <v>327</v>
      </c>
      <c r="C35" s="677"/>
      <c r="D35" s="677"/>
      <c r="E35" s="677"/>
      <c r="F35" s="677"/>
      <c r="G35" s="677"/>
      <c r="H35" s="677"/>
      <c r="I35" s="677"/>
      <c r="J35" s="677"/>
      <c r="K35" s="677"/>
      <c r="L35" s="677"/>
      <c r="M35" s="677"/>
      <c r="N35" s="677"/>
      <c r="O35" s="677"/>
      <c r="P35" s="677"/>
      <c r="Q35" s="678"/>
      <c r="R35" s="679">
        <v>2529953</v>
      </c>
      <c r="S35" s="680"/>
      <c r="T35" s="680"/>
      <c r="U35" s="680"/>
      <c r="V35" s="680"/>
      <c r="W35" s="680"/>
      <c r="X35" s="680"/>
      <c r="Y35" s="681"/>
      <c r="Z35" s="682">
        <v>11</v>
      </c>
      <c r="AA35" s="682"/>
      <c r="AB35" s="682"/>
      <c r="AC35" s="682"/>
      <c r="AD35" s="683" t="s">
        <v>128</v>
      </c>
      <c r="AE35" s="683"/>
      <c r="AF35" s="683"/>
      <c r="AG35" s="683"/>
      <c r="AH35" s="683"/>
      <c r="AI35" s="683"/>
      <c r="AJ35" s="683"/>
      <c r="AK35" s="683"/>
      <c r="AL35" s="684" t="s">
        <v>235</v>
      </c>
      <c r="AM35" s="685"/>
      <c r="AN35" s="685"/>
      <c r="AO35" s="686"/>
      <c r="AP35" s="234"/>
      <c r="AQ35" s="752" t="s">
        <v>328</v>
      </c>
      <c r="AR35" s="753"/>
      <c r="AS35" s="753"/>
      <c r="AT35" s="753"/>
      <c r="AU35" s="753"/>
      <c r="AV35" s="753"/>
      <c r="AW35" s="753"/>
      <c r="AX35" s="753"/>
      <c r="AY35" s="754"/>
      <c r="AZ35" s="668">
        <v>2579112</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156151</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192396</v>
      </c>
      <c r="CS35" s="715"/>
      <c r="CT35" s="715"/>
      <c r="CU35" s="715"/>
      <c r="CV35" s="715"/>
      <c r="CW35" s="715"/>
      <c r="CX35" s="715"/>
      <c r="CY35" s="716"/>
      <c r="CZ35" s="684">
        <v>0.9</v>
      </c>
      <c r="DA35" s="713"/>
      <c r="DB35" s="713"/>
      <c r="DC35" s="717"/>
      <c r="DD35" s="688">
        <v>187218</v>
      </c>
      <c r="DE35" s="715"/>
      <c r="DF35" s="715"/>
      <c r="DG35" s="715"/>
      <c r="DH35" s="715"/>
      <c r="DI35" s="715"/>
      <c r="DJ35" s="715"/>
      <c r="DK35" s="716"/>
      <c r="DL35" s="688">
        <v>187218</v>
      </c>
      <c r="DM35" s="715"/>
      <c r="DN35" s="715"/>
      <c r="DO35" s="715"/>
      <c r="DP35" s="715"/>
      <c r="DQ35" s="715"/>
      <c r="DR35" s="715"/>
      <c r="DS35" s="715"/>
      <c r="DT35" s="715"/>
      <c r="DU35" s="715"/>
      <c r="DV35" s="716"/>
      <c r="DW35" s="684">
        <v>1.3</v>
      </c>
      <c r="DX35" s="713"/>
      <c r="DY35" s="713"/>
      <c r="DZ35" s="713"/>
      <c r="EA35" s="713"/>
      <c r="EB35" s="713"/>
      <c r="EC35" s="714"/>
    </row>
    <row r="36" spans="2:133" ht="11.25" customHeight="1">
      <c r="B36" s="676" t="s">
        <v>331</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235</v>
      </c>
      <c r="AM36" s="685"/>
      <c r="AN36" s="685"/>
      <c r="AO36" s="686"/>
      <c r="AQ36" s="756" t="s">
        <v>332</v>
      </c>
      <c r="AR36" s="757"/>
      <c r="AS36" s="757"/>
      <c r="AT36" s="757"/>
      <c r="AU36" s="757"/>
      <c r="AV36" s="757"/>
      <c r="AW36" s="757"/>
      <c r="AX36" s="757"/>
      <c r="AY36" s="758"/>
      <c r="AZ36" s="679">
        <v>516123</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134636</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1841595</v>
      </c>
      <c r="CS36" s="680"/>
      <c r="CT36" s="680"/>
      <c r="CU36" s="680"/>
      <c r="CV36" s="680"/>
      <c r="CW36" s="680"/>
      <c r="CX36" s="680"/>
      <c r="CY36" s="681"/>
      <c r="CZ36" s="684">
        <v>8.1999999999999993</v>
      </c>
      <c r="DA36" s="713"/>
      <c r="DB36" s="713"/>
      <c r="DC36" s="717"/>
      <c r="DD36" s="688">
        <v>1661240</v>
      </c>
      <c r="DE36" s="680"/>
      <c r="DF36" s="680"/>
      <c r="DG36" s="680"/>
      <c r="DH36" s="680"/>
      <c r="DI36" s="680"/>
      <c r="DJ36" s="680"/>
      <c r="DK36" s="681"/>
      <c r="DL36" s="688">
        <v>1406019</v>
      </c>
      <c r="DM36" s="680"/>
      <c r="DN36" s="680"/>
      <c r="DO36" s="680"/>
      <c r="DP36" s="680"/>
      <c r="DQ36" s="680"/>
      <c r="DR36" s="680"/>
      <c r="DS36" s="680"/>
      <c r="DT36" s="680"/>
      <c r="DU36" s="680"/>
      <c r="DV36" s="681"/>
      <c r="DW36" s="684">
        <v>9.8000000000000007</v>
      </c>
      <c r="DX36" s="713"/>
      <c r="DY36" s="713"/>
      <c r="DZ36" s="713"/>
      <c r="EA36" s="713"/>
      <c r="EB36" s="713"/>
      <c r="EC36" s="714"/>
    </row>
    <row r="37" spans="2:133" ht="11.25" customHeight="1">
      <c r="B37" s="676" t="s">
        <v>335</v>
      </c>
      <c r="C37" s="677"/>
      <c r="D37" s="677"/>
      <c r="E37" s="677"/>
      <c r="F37" s="677"/>
      <c r="G37" s="677"/>
      <c r="H37" s="677"/>
      <c r="I37" s="677"/>
      <c r="J37" s="677"/>
      <c r="K37" s="677"/>
      <c r="L37" s="677"/>
      <c r="M37" s="677"/>
      <c r="N37" s="677"/>
      <c r="O37" s="677"/>
      <c r="P37" s="677"/>
      <c r="Q37" s="678"/>
      <c r="R37" s="679">
        <v>1108953</v>
      </c>
      <c r="S37" s="680"/>
      <c r="T37" s="680"/>
      <c r="U37" s="680"/>
      <c r="V37" s="680"/>
      <c r="W37" s="680"/>
      <c r="X37" s="680"/>
      <c r="Y37" s="681"/>
      <c r="Z37" s="682">
        <v>4.8</v>
      </c>
      <c r="AA37" s="682"/>
      <c r="AB37" s="682"/>
      <c r="AC37" s="682"/>
      <c r="AD37" s="683" t="s">
        <v>128</v>
      </c>
      <c r="AE37" s="683"/>
      <c r="AF37" s="683"/>
      <c r="AG37" s="683"/>
      <c r="AH37" s="683"/>
      <c r="AI37" s="683"/>
      <c r="AJ37" s="683"/>
      <c r="AK37" s="683"/>
      <c r="AL37" s="684" t="s">
        <v>128</v>
      </c>
      <c r="AM37" s="685"/>
      <c r="AN37" s="685"/>
      <c r="AO37" s="686"/>
      <c r="AQ37" s="756" t="s">
        <v>336</v>
      </c>
      <c r="AR37" s="757"/>
      <c r="AS37" s="757"/>
      <c r="AT37" s="757"/>
      <c r="AU37" s="757"/>
      <c r="AV37" s="757"/>
      <c r="AW37" s="757"/>
      <c r="AX37" s="757"/>
      <c r="AY37" s="758"/>
      <c r="AZ37" s="679">
        <v>6753</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10521</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1135364</v>
      </c>
      <c r="CS37" s="715"/>
      <c r="CT37" s="715"/>
      <c r="CU37" s="715"/>
      <c r="CV37" s="715"/>
      <c r="CW37" s="715"/>
      <c r="CX37" s="715"/>
      <c r="CY37" s="716"/>
      <c r="CZ37" s="684">
        <v>5.0999999999999996</v>
      </c>
      <c r="DA37" s="713"/>
      <c r="DB37" s="713"/>
      <c r="DC37" s="717"/>
      <c r="DD37" s="688">
        <v>1039957</v>
      </c>
      <c r="DE37" s="715"/>
      <c r="DF37" s="715"/>
      <c r="DG37" s="715"/>
      <c r="DH37" s="715"/>
      <c r="DI37" s="715"/>
      <c r="DJ37" s="715"/>
      <c r="DK37" s="716"/>
      <c r="DL37" s="688">
        <v>948403</v>
      </c>
      <c r="DM37" s="715"/>
      <c r="DN37" s="715"/>
      <c r="DO37" s="715"/>
      <c r="DP37" s="715"/>
      <c r="DQ37" s="715"/>
      <c r="DR37" s="715"/>
      <c r="DS37" s="715"/>
      <c r="DT37" s="715"/>
      <c r="DU37" s="715"/>
      <c r="DV37" s="716"/>
      <c r="DW37" s="684">
        <v>6.6</v>
      </c>
      <c r="DX37" s="713"/>
      <c r="DY37" s="713"/>
      <c r="DZ37" s="713"/>
      <c r="EA37" s="713"/>
      <c r="EB37" s="713"/>
      <c r="EC37" s="714"/>
    </row>
    <row r="38" spans="2:133" ht="11.25" customHeight="1">
      <c r="B38" s="724" t="s">
        <v>339</v>
      </c>
      <c r="C38" s="725"/>
      <c r="D38" s="725"/>
      <c r="E38" s="725"/>
      <c r="F38" s="725"/>
      <c r="G38" s="725"/>
      <c r="H38" s="725"/>
      <c r="I38" s="725"/>
      <c r="J38" s="725"/>
      <c r="K38" s="725"/>
      <c r="L38" s="725"/>
      <c r="M38" s="725"/>
      <c r="N38" s="725"/>
      <c r="O38" s="725"/>
      <c r="P38" s="725"/>
      <c r="Q38" s="726"/>
      <c r="R38" s="759">
        <v>22967177</v>
      </c>
      <c r="S38" s="760"/>
      <c r="T38" s="760"/>
      <c r="U38" s="760"/>
      <c r="V38" s="760"/>
      <c r="W38" s="760"/>
      <c r="X38" s="760"/>
      <c r="Y38" s="761"/>
      <c r="Z38" s="762">
        <v>100</v>
      </c>
      <c r="AA38" s="762"/>
      <c r="AB38" s="762"/>
      <c r="AC38" s="762"/>
      <c r="AD38" s="763">
        <v>13199515</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246</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16731</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2572359</v>
      </c>
      <c r="CS38" s="680"/>
      <c r="CT38" s="680"/>
      <c r="CU38" s="680"/>
      <c r="CV38" s="680"/>
      <c r="CW38" s="680"/>
      <c r="CX38" s="680"/>
      <c r="CY38" s="681"/>
      <c r="CZ38" s="684">
        <v>11.4</v>
      </c>
      <c r="DA38" s="713"/>
      <c r="DB38" s="713"/>
      <c r="DC38" s="717"/>
      <c r="DD38" s="688">
        <v>2270826</v>
      </c>
      <c r="DE38" s="680"/>
      <c r="DF38" s="680"/>
      <c r="DG38" s="680"/>
      <c r="DH38" s="680"/>
      <c r="DI38" s="680"/>
      <c r="DJ38" s="680"/>
      <c r="DK38" s="681"/>
      <c r="DL38" s="688">
        <v>1946417</v>
      </c>
      <c r="DM38" s="680"/>
      <c r="DN38" s="680"/>
      <c r="DO38" s="680"/>
      <c r="DP38" s="680"/>
      <c r="DQ38" s="680"/>
      <c r="DR38" s="680"/>
      <c r="DS38" s="680"/>
      <c r="DT38" s="680"/>
      <c r="DU38" s="680"/>
      <c r="DV38" s="681"/>
      <c r="DW38" s="684">
        <v>13.6</v>
      </c>
      <c r="DX38" s="713"/>
      <c r="DY38" s="713"/>
      <c r="DZ38" s="713"/>
      <c r="EA38" s="713"/>
      <c r="EB38" s="713"/>
      <c r="EC38" s="714"/>
    </row>
    <row r="39" spans="2:133" ht="11.25" customHeight="1">
      <c r="AQ39" s="756" t="s">
        <v>343</v>
      </c>
      <c r="AR39" s="757"/>
      <c r="AS39" s="757"/>
      <c r="AT39" s="757"/>
      <c r="AU39" s="757"/>
      <c r="AV39" s="757"/>
      <c r="AW39" s="757"/>
      <c r="AX39" s="757"/>
      <c r="AY39" s="758"/>
      <c r="AZ39" s="679" t="s">
        <v>235</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86</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6521</v>
      </c>
      <c r="CS39" s="715"/>
      <c r="CT39" s="715"/>
      <c r="CU39" s="715"/>
      <c r="CV39" s="715"/>
      <c r="CW39" s="715"/>
      <c r="CX39" s="715"/>
      <c r="CY39" s="716"/>
      <c r="CZ39" s="684">
        <v>0</v>
      </c>
      <c r="DA39" s="713"/>
      <c r="DB39" s="713"/>
      <c r="DC39" s="717"/>
      <c r="DD39" s="688">
        <v>257</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c r="AQ40" s="756" t="s">
        <v>347</v>
      </c>
      <c r="AR40" s="757"/>
      <c r="AS40" s="757"/>
      <c r="AT40" s="757"/>
      <c r="AU40" s="757"/>
      <c r="AV40" s="757"/>
      <c r="AW40" s="757"/>
      <c r="AX40" s="757"/>
      <c r="AY40" s="758"/>
      <c r="AZ40" s="679">
        <v>367925</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235</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73001</v>
      </c>
      <c r="CS40" s="680"/>
      <c r="CT40" s="680"/>
      <c r="CU40" s="680"/>
      <c r="CV40" s="680"/>
      <c r="CW40" s="680"/>
      <c r="CX40" s="680"/>
      <c r="CY40" s="681"/>
      <c r="CZ40" s="684">
        <v>0.3</v>
      </c>
      <c r="DA40" s="713"/>
      <c r="DB40" s="713"/>
      <c r="DC40" s="717"/>
      <c r="DD40" s="688">
        <v>1080</v>
      </c>
      <c r="DE40" s="680"/>
      <c r="DF40" s="680"/>
      <c r="DG40" s="680"/>
      <c r="DH40" s="680"/>
      <c r="DI40" s="680"/>
      <c r="DJ40" s="680"/>
      <c r="DK40" s="681"/>
      <c r="DL40" s="688" t="s">
        <v>235</v>
      </c>
      <c r="DM40" s="680"/>
      <c r="DN40" s="680"/>
      <c r="DO40" s="680"/>
      <c r="DP40" s="680"/>
      <c r="DQ40" s="680"/>
      <c r="DR40" s="680"/>
      <c r="DS40" s="680"/>
      <c r="DT40" s="680"/>
      <c r="DU40" s="680"/>
      <c r="DV40" s="681"/>
      <c r="DW40" s="684" t="s">
        <v>235</v>
      </c>
      <c r="DX40" s="713"/>
      <c r="DY40" s="713"/>
      <c r="DZ40" s="713"/>
      <c r="EA40" s="713"/>
      <c r="EB40" s="713"/>
      <c r="EC40" s="714"/>
    </row>
    <row r="41" spans="2:133" ht="11.25" customHeight="1">
      <c r="AQ41" s="766" t="s">
        <v>350</v>
      </c>
      <c r="AR41" s="767"/>
      <c r="AS41" s="767"/>
      <c r="AT41" s="767"/>
      <c r="AU41" s="767"/>
      <c r="AV41" s="767"/>
      <c r="AW41" s="767"/>
      <c r="AX41" s="767"/>
      <c r="AY41" s="768"/>
      <c r="AZ41" s="759">
        <v>1688311</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314</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235</v>
      </c>
      <c r="CS41" s="715"/>
      <c r="CT41" s="715"/>
      <c r="CU41" s="715"/>
      <c r="CV41" s="715"/>
      <c r="CW41" s="715"/>
      <c r="CX41" s="715"/>
      <c r="CY41" s="716"/>
      <c r="CZ41" s="684" t="s">
        <v>235</v>
      </c>
      <c r="DA41" s="713"/>
      <c r="DB41" s="713"/>
      <c r="DC41" s="717"/>
      <c r="DD41" s="688" t="s">
        <v>235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2668473</v>
      </c>
      <c r="CS42" s="680"/>
      <c r="CT42" s="680"/>
      <c r="CU42" s="680"/>
      <c r="CV42" s="680"/>
      <c r="CW42" s="680"/>
      <c r="CX42" s="680"/>
      <c r="CY42" s="681"/>
      <c r="CZ42" s="684">
        <v>11.9</v>
      </c>
      <c r="DA42" s="685"/>
      <c r="DB42" s="685"/>
      <c r="DC42" s="780"/>
      <c r="DD42" s="688">
        <v>715867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207973</v>
      </c>
      <c r="CS43" s="715"/>
      <c r="CT43" s="715"/>
      <c r="CU43" s="715"/>
      <c r="CV43" s="715"/>
      <c r="CW43" s="715"/>
      <c r="CX43" s="715"/>
      <c r="CY43" s="716"/>
      <c r="CZ43" s="684">
        <v>0.9</v>
      </c>
      <c r="DA43" s="713"/>
      <c r="DB43" s="713"/>
      <c r="DC43" s="717"/>
      <c r="DD43" s="688">
        <v>207973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357</v>
      </c>
      <c r="CD44" s="791" t="s">
        <v>308</v>
      </c>
      <c r="CE44" s="792"/>
      <c r="CF44" s="676" t="s">
        <v>358</v>
      </c>
      <c r="CG44" s="677"/>
      <c r="CH44" s="677"/>
      <c r="CI44" s="677"/>
      <c r="CJ44" s="677"/>
      <c r="CK44" s="677"/>
      <c r="CL44" s="677"/>
      <c r="CM44" s="677"/>
      <c r="CN44" s="677"/>
      <c r="CO44" s="677"/>
      <c r="CP44" s="677"/>
      <c r="CQ44" s="678"/>
      <c r="CR44" s="679">
        <v>2668473</v>
      </c>
      <c r="CS44" s="680"/>
      <c r="CT44" s="680"/>
      <c r="CU44" s="680"/>
      <c r="CV44" s="680"/>
      <c r="CW44" s="680"/>
      <c r="CX44" s="680"/>
      <c r="CY44" s="681"/>
      <c r="CZ44" s="684">
        <v>11.9</v>
      </c>
      <c r="DA44" s="685"/>
      <c r="DB44" s="685"/>
      <c r="DC44" s="780"/>
      <c r="DD44" s="688">
        <v>715867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359</v>
      </c>
      <c r="CG45" s="677"/>
      <c r="CH45" s="677"/>
      <c r="CI45" s="677"/>
      <c r="CJ45" s="677"/>
      <c r="CK45" s="677"/>
      <c r="CL45" s="677"/>
      <c r="CM45" s="677"/>
      <c r="CN45" s="677"/>
      <c r="CO45" s="677"/>
      <c r="CP45" s="677"/>
      <c r="CQ45" s="678"/>
      <c r="CR45" s="679">
        <v>599132</v>
      </c>
      <c r="CS45" s="715"/>
      <c r="CT45" s="715"/>
      <c r="CU45" s="715"/>
      <c r="CV45" s="715"/>
      <c r="CW45" s="715"/>
      <c r="CX45" s="715"/>
      <c r="CY45" s="716"/>
      <c r="CZ45" s="684">
        <v>2.7</v>
      </c>
      <c r="DA45" s="713"/>
      <c r="DB45" s="713"/>
      <c r="DC45" s="717"/>
      <c r="DD45" s="688">
        <v>17580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360</v>
      </c>
      <c r="CG46" s="677"/>
      <c r="CH46" s="677"/>
      <c r="CI46" s="677"/>
      <c r="CJ46" s="677"/>
      <c r="CK46" s="677"/>
      <c r="CL46" s="677"/>
      <c r="CM46" s="677"/>
      <c r="CN46" s="677"/>
      <c r="CO46" s="677"/>
      <c r="CP46" s="677"/>
      <c r="CQ46" s="678"/>
      <c r="CR46" s="679">
        <v>2034855</v>
      </c>
      <c r="CS46" s="680"/>
      <c r="CT46" s="680"/>
      <c r="CU46" s="680"/>
      <c r="CV46" s="680"/>
      <c r="CW46" s="680"/>
      <c r="CX46" s="680"/>
      <c r="CY46" s="681"/>
      <c r="CZ46" s="684">
        <v>9.1</v>
      </c>
      <c r="DA46" s="685"/>
      <c r="DB46" s="685"/>
      <c r="DC46" s="780"/>
      <c r="DD46" s="688">
        <v>694701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361</v>
      </c>
      <c r="CG47" s="677"/>
      <c r="CH47" s="677"/>
      <c r="CI47" s="677"/>
      <c r="CJ47" s="677"/>
      <c r="CK47" s="677"/>
      <c r="CL47" s="677"/>
      <c r="CM47" s="677"/>
      <c r="CN47" s="677"/>
      <c r="CO47" s="677"/>
      <c r="CP47" s="677"/>
      <c r="CQ47" s="678"/>
      <c r="CR47" s="679" t="s">
        <v>235</v>
      </c>
      <c r="CS47" s="715"/>
      <c r="CT47" s="715"/>
      <c r="CU47" s="715"/>
      <c r="CV47" s="715"/>
      <c r="CW47" s="715"/>
      <c r="CX47" s="715"/>
      <c r="CY47" s="716"/>
      <c r="CZ47" s="684" t="s">
        <v>128</v>
      </c>
      <c r="DA47" s="713"/>
      <c r="DB47" s="713"/>
      <c r="DC47" s="717"/>
      <c r="DD47" s="688" t="s">
        <v>235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362</v>
      </c>
      <c r="CG48" s="677"/>
      <c r="CH48" s="677"/>
      <c r="CI48" s="677"/>
      <c r="CJ48" s="677"/>
      <c r="CK48" s="677"/>
      <c r="CL48" s="677"/>
      <c r="CM48" s="677"/>
      <c r="CN48" s="677"/>
      <c r="CO48" s="677"/>
      <c r="CP48" s="677"/>
      <c r="CQ48" s="678"/>
      <c r="CR48" s="679" t="s">
        <v>235</v>
      </c>
      <c r="CS48" s="680"/>
      <c r="CT48" s="680"/>
      <c r="CU48" s="680"/>
      <c r="CV48" s="680"/>
      <c r="CW48" s="680"/>
      <c r="CX48" s="680"/>
      <c r="CY48" s="681"/>
      <c r="CZ48" s="684" t="s">
        <v>235</v>
      </c>
      <c r="DA48" s="685"/>
      <c r="DB48" s="685"/>
      <c r="DC48" s="780"/>
      <c r="DD48" s="688" t="s">
        <v>235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363</v>
      </c>
      <c r="CE49" s="725"/>
      <c r="CF49" s="725"/>
      <c r="CG49" s="725"/>
      <c r="CH49" s="725"/>
      <c r="CI49" s="725"/>
      <c r="CJ49" s="725"/>
      <c r="CK49" s="725"/>
      <c r="CL49" s="725"/>
      <c r="CM49" s="725"/>
      <c r="CN49" s="725"/>
      <c r="CO49" s="725"/>
      <c r="CP49" s="725"/>
      <c r="CQ49" s="726"/>
      <c r="CR49" s="759">
        <v>22481276</v>
      </c>
      <c r="CS49" s="749"/>
      <c r="CT49" s="749"/>
      <c r="CU49" s="749"/>
      <c r="CV49" s="749"/>
      <c r="CW49" s="749"/>
      <c r="CX49" s="749"/>
      <c r="CY49" s="781"/>
      <c r="CZ49" s="764">
        <v>100</v>
      </c>
      <c r="DA49" s="782"/>
      <c r="DB49" s="782"/>
      <c r="DC49" s="783"/>
      <c r="DD49" s="784">
        <v>15276244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AsMMFl68q1J/s3ocXYiRfGQTfPQjafHK3H3WHRsAyWUb8hZc4V68qQMxqBr36+dc7rXeyZZbR0Bj001qGZAKqg==" saltValue="wIhlH2sE0wwvclv50hKf8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386</v>
      </c>
      <c r="C7" s="812"/>
      <c r="D7" s="812"/>
      <c r="E7" s="812"/>
      <c r="F7" s="812"/>
      <c r="G7" s="812"/>
      <c r="H7" s="812"/>
      <c r="I7" s="812"/>
      <c r="J7" s="812"/>
      <c r="K7" s="812"/>
      <c r="L7" s="812"/>
      <c r="M7" s="812"/>
      <c r="N7" s="812"/>
      <c r="O7" s="812"/>
      <c r="P7" s="813"/>
      <c r="Q7" s="814">
        <v>22995</v>
      </c>
      <c r="R7" s="815"/>
      <c r="S7" s="815"/>
      <c r="T7" s="815"/>
      <c r="U7" s="815"/>
      <c r="V7" s="815">
        <v>22509</v>
      </c>
      <c r="W7" s="815"/>
      <c r="X7" s="815"/>
      <c r="Y7" s="815"/>
      <c r="Z7" s="815"/>
      <c r="AA7" s="815">
        <v>486</v>
      </c>
      <c r="AB7" s="815"/>
      <c r="AC7" s="815"/>
      <c r="AD7" s="815"/>
      <c r="AE7" s="816"/>
      <c r="AF7" s="817">
        <v>428</v>
      </c>
      <c r="AG7" s="818"/>
      <c r="AH7" s="818"/>
      <c r="AI7" s="818"/>
      <c r="AJ7" s="819"/>
      <c r="AK7" s="854">
        <v>711</v>
      </c>
      <c r="AL7" s="855"/>
      <c r="AM7" s="855"/>
      <c r="AN7" s="855"/>
      <c r="AO7" s="855"/>
      <c r="AP7" s="855">
        <v>25103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578</v>
      </c>
      <c r="BT7" s="859"/>
      <c r="BU7" s="859"/>
      <c r="BV7" s="859"/>
      <c r="BW7" s="859"/>
      <c r="BX7" s="859"/>
      <c r="BY7" s="859"/>
      <c r="BZ7" s="859"/>
      <c r="CA7" s="859"/>
      <c r="CB7" s="859"/>
      <c r="CC7" s="859"/>
      <c r="CD7" s="859"/>
      <c r="CE7" s="859"/>
      <c r="CF7" s="859"/>
      <c r="CG7" s="860"/>
      <c r="CH7" s="851">
        <v>-12</v>
      </c>
      <c r="CI7" s="852"/>
      <c r="CJ7" s="852"/>
      <c r="CK7" s="852"/>
      <c r="CL7" s="853"/>
      <c r="CM7" s="851">
        <v>265</v>
      </c>
      <c r="CN7" s="852"/>
      <c r="CO7" s="852"/>
      <c r="CP7" s="852"/>
      <c r="CQ7" s="853"/>
      <c r="CR7" s="851">
        <v>200</v>
      </c>
      <c r="CS7" s="852"/>
      <c r="CT7" s="852"/>
      <c r="CU7" s="852"/>
      <c r="CV7" s="853"/>
      <c r="CW7" s="851" t="s">
        <v>581</v>
      </c>
      <c r="CX7" s="852"/>
      <c r="CY7" s="852"/>
      <c r="CZ7" s="852"/>
      <c r="DA7" s="853"/>
      <c r="DB7" s="851" t="s">
        <v>581</v>
      </c>
      <c r="DC7" s="852"/>
      <c r="DD7" s="852"/>
      <c r="DE7" s="852"/>
      <c r="DF7" s="853"/>
      <c r="DG7" s="851" t="s">
        <v>581</v>
      </c>
      <c r="DH7" s="852"/>
      <c r="DI7" s="852"/>
      <c r="DJ7" s="852"/>
      <c r="DK7" s="853"/>
      <c r="DL7" s="851" t="s">
        <v>581</v>
      </c>
      <c r="DM7" s="852"/>
      <c r="DN7" s="852"/>
      <c r="DO7" s="852"/>
      <c r="DP7" s="853"/>
      <c r="DQ7" s="851" t="s">
        <v>581</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579</v>
      </c>
      <c r="BT8" s="849"/>
      <c r="BU8" s="849"/>
      <c r="BV8" s="849"/>
      <c r="BW8" s="849"/>
      <c r="BX8" s="849"/>
      <c r="BY8" s="849"/>
      <c r="BZ8" s="849"/>
      <c r="CA8" s="849"/>
      <c r="CB8" s="849"/>
      <c r="CC8" s="849"/>
      <c r="CD8" s="849"/>
      <c r="CE8" s="849"/>
      <c r="CF8" s="849"/>
      <c r="CG8" s="850"/>
      <c r="CH8" s="861">
        <v>-3</v>
      </c>
      <c r="CI8" s="862"/>
      <c r="CJ8" s="862"/>
      <c r="CK8" s="862"/>
      <c r="CL8" s="863"/>
      <c r="CM8" s="861">
        <v>63</v>
      </c>
      <c r="CN8" s="862"/>
      <c r="CO8" s="862"/>
      <c r="CP8" s="862"/>
      <c r="CQ8" s="863"/>
      <c r="CR8" s="861">
        <v>10</v>
      </c>
      <c r="CS8" s="862"/>
      <c r="CT8" s="862"/>
      <c r="CU8" s="862"/>
      <c r="CV8" s="863"/>
      <c r="CW8" s="861" t="s">
        <v>581</v>
      </c>
      <c r="CX8" s="862"/>
      <c r="CY8" s="862"/>
      <c r="CZ8" s="862"/>
      <c r="DA8" s="863"/>
      <c r="DB8" s="861" t="s">
        <v>581</v>
      </c>
      <c r="DC8" s="862"/>
      <c r="DD8" s="862"/>
      <c r="DE8" s="862"/>
      <c r="DF8" s="863"/>
      <c r="DG8" s="861" t="s">
        <v>581</v>
      </c>
      <c r="DH8" s="862"/>
      <c r="DI8" s="862"/>
      <c r="DJ8" s="862"/>
      <c r="DK8" s="863"/>
      <c r="DL8" s="861" t="s">
        <v>581</v>
      </c>
      <c r="DM8" s="862"/>
      <c r="DN8" s="862"/>
      <c r="DO8" s="862"/>
      <c r="DP8" s="863"/>
      <c r="DQ8" s="861" t="s">
        <v>581</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580</v>
      </c>
      <c r="BT9" s="849"/>
      <c r="BU9" s="849"/>
      <c r="BV9" s="849"/>
      <c r="BW9" s="849"/>
      <c r="BX9" s="849"/>
      <c r="BY9" s="849"/>
      <c r="BZ9" s="849"/>
      <c r="CA9" s="849"/>
      <c r="CB9" s="849"/>
      <c r="CC9" s="849"/>
      <c r="CD9" s="849"/>
      <c r="CE9" s="849"/>
      <c r="CF9" s="849"/>
      <c r="CG9" s="850"/>
      <c r="CH9" s="861">
        <v>0</v>
      </c>
      <c r="CI9" s="862"/>
      <c r="CJ9" s="862"/>
      <c r="CK9" s="862"/>
      <c r="CL9" s="863"/>
      <c r="CM9" s="861">
        <v>526</v>
      </c>
      <c r="CN9" s="862"/>
      <c r="CO9" s="862"/>
      <c r="CP9" s="862"/>
      <c r="CQ9" s="863"/>
      <c r="CR9" s="861">
        <v>5</v>
      </c>
      <c r="CS9" s="862"/>
      <c r="CT9" s="862"/>
      <c r="CU9" s="862"/>
      <c r="CV9" s="863"/>
      <c r="CW9" s="861" t="s">
        <v>581</v>
      </c>
      <c r="CX9" s="862"/>
      <c r="CY9" s="862"/>
      <c r="CZ9" s="862"/>
      <c r="DA9" s="863"/>
      <c r="DB9" s="861" t="s">
        <v>581</v>
      </c>
      <c r="DC9" s="862"/>
      <c r="DD9" s="862"/>
      <c r="DE9" s="862"/>
      <c r="DF9" s="863"/>
      <c r="DG9" s="861" t="s">
        <v>581</v>
      </c>
      <c r="DH9" s="862"/>
      <c r="DI9" s="862"/>
      <c r="DJ9" s="862"/>
      <c r="DK9" s="863"/>
      <c r="DL9" s="861" t="s">
        <v>581</v>
      </c>
      <c r="DM9" s="862"/>
      <c r="DN9" s="862"/>
      <c r="DO9" s="862"/>
      <c r="DP9" s="863"/>
      <c r="DQ9" s="861" t="s">
        <v>581</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388</v>
      </c>
      <c r="B23" s="870" t="s">
        <v>389</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428</v>
      </c>
      <c r="AG23" s="874"/>
      <c r="AH23" s="874"/>
      <c r="AI23" s="874"/>
      <c r="AJ23" s="877"/>
      <c r="AK23" s="878"/>
      <c r="AL23" s="879"/>
      <c r="AM23" s="879"/>
      <c r="AN23" s="879"/>
      <c r="AO23" s="879"/>
      <c r="AP23" s="874"/>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369</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401</v>
      </c>
      <c r="C28" s="812"/>
      <c r="D28" s="812"/>
      <c r="E28" s="812"/>
      <c r="F28" s="812"/>
      <c r="G28" s="812"/>
      <c r="H28" s="812"/>
      <c r="I28" s="812"/>
      <c r="J28" s="812"/>
      <c r="K28" s="812"/>
      <c r="L28" s="812"/>
      <c r="M28" s="812"/>
      <c r="N28" s="812"/>
      <c r="O28" s="812"/>
      <c r="P28" s="813"/>
      <c r="Q28" s="902">
        <v>7588</v>
      </c>
      <c r="R28" s="903"/>
      <c r="S28" s="903"/>
      <c r="T28" s="903"/>
      <c r="U28" s="903"/>
      <c r="V28" s="903">
        <v>7432</v>
      </c>
      <c r="W28" s="903"/>
      <c r="X28" s="903"/>
      <c r="Y28" s="903"/>
      <c r="Z28" s="903"/>
      <c r="AA28" s="903">
        <v>156</v>
      </c>
      <c r="AB28" s="903"/>
      <c r="AC28" s="903"/>
      <c r="AD28" s="903"/>
      <c r="AE28" s="904"/>
      <c r="AF28" s="905">
        <v>156</v>
      </c>
      <c r="AG28" s="903"/>
      <c r="AH28" s="903"/>
      <c r="AI28" s="903"/>
      <c r="AJ28" s="906"/>
      <c r="AK28" s="907">
        <v>368</v>
      </c>
      <c r="AL28" s="898"/>
      <c r="AM28" s="898"/>
      <c r="AN28" s="898"/>
      <c r="AO28" s="898"/>
      <c r="AP28" s="898" t="s">
        <v>576</v>
      </c>
      <c r="AQ28" s="898"/>
      <c r="AR28" s="898"/>
      <c r="AS28" s="898"/>
      <c r="AT28" s="898"/>
      <c r="AU28" s="898" t="s">
        <v>576</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402</v>
      </c>
      <c r="C29" s="836"/>
      <c r="D29" s="836"/>
      <c r="E29" s="836"/>
      <c r="F29" s="836"/>
      <c r="G29" s="836"/>
      <c r="H29" s="836"/>
      <c r="I29" s="836"/>
      <c r="J29" s="836"/>
      <c r="K29" s="836"/>
      <c r="L29" s="836"/>
      <c r="M29" s="836"/>
      <c r="N29" s="836"/>
      <c r="O29" s="836"/>
      <c r="P29" s="837"/>
      <c r="Q29" s="838">
        <v>5227</v>
      </c>
      <c r="R29" s="839"/>
      <c r="S29" s="839"/>
      <c r="T29" s="839"/>
      <c r="U29" s="839"/>
      <c r="V29" s="839">
        <v>5152</v>
      </c>
      <c r="W29" s="839"/>
      <c r="X29" s="839"/>
      <c r="Y29" s="839"/>
      <c r="Z29" s="839"/>
      <c r="AA29" s="839">
        <v>75</v>
      </c>
      <c r="AB29" s="839"/>
      <c r="AC29" s="839"/>
      <c r="AD29" s="839"/>
      <c r="AE29" s="840"/>
      <c r="AF29" s="841">
        <v>75</v>
      </c>
      <c r="AG29" s="842"/>
      <c r="AH29" s="842"/>
      <c r="AI29" s="842"/>
      <c r="AJ29" s="843"/>
      <c r="AK29" s="910">
        <v>880</v>
      </c>
      <c r="AL29" s="911"/>
      <c r="AM29" s="911"/>
      <c r="AN29" s="911"/>
      <c r="AO29" s="911"/>
      <c r="AP29" s="911" t="s">
        <v>577</v>
      </c>
      <c r="AQ29" s="911"/>
      <c r="AR29" s="911"/>
      <c r="AS29" s="911"/>
      <c r="AT29" s="911"/>
      <c r="AU29" s="911" t="s">
        <v>576</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403</v>
      </c>
      <c r="C30" s="836"/>
      <c r="D30" s="836"/>
      <c r="E30" s="836"/>
      <c r="F30" s="836"/>
      <c r="G30" s="836"/>
      <c r="H30" s="836"/>
      <c r="I30" s="836"/>
      <c r="J30" s="836"/>
      <c r="K30" s="836"/>
      <c r="L30" s="836"/>
      <c r="M30" s="836"/>
      <c r="N30" s="836"/>
      <c r="O30" s="836"/>
      <c r="P30" s="837"/>
      <c r="Q30" s="838">
        <v>999</v>
      </c>
      <c r="R30" s="839"/>
      <c r="S30" s="839"/>
      <c r="T30" s="839"/>
      <c r="U30" s="839"/>
      <c r="V30" s="839">
        <v>994</v>
      </c>
      <c r="W30" s="839"/>
      <c r="X30" s="839"/>
      <c r="Y30" s="839"/>
      <c r="Z30" s="839"/>
      <c r="AA30" s="839">
        <v>5</v>
      </c>
      <c r="AB30" s="839"/>
      <c r="AC30" s="839"/>
      <c r="AD30" s="839"/>
      <c r="AE30" s="840"/>
      <c r="AF30" s="841">
        <v>5</v>
      </c>
      <c r="AG30" s="842"/>
      <c r="AH30" s="842"/>
      <c r="AI30" s="842"/>
      <c r="AJ30" s="843"/>
      <c r="AK30" s="910">
        <v>195</v>
      </c>
      <c r="AL30" s="911"/>
      <c r="AM30" s="911"/>
      <c r="AN30" s="911"/>
      <c r="AO30" s="911"/>
      <c r="AP30" s="911" t="s">
        <v>576</v>
      </c>
      <c r="AQ30" s="911"/>
      <c r="AR30" s="911"/>
      <c r="AS30" s="911"/>
      <c r="AT30" s="911"/>
      <c r="AU30" s="911" t="s">
        <v>576</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404</v>
      </c>
      <c r="C31" s="836"/>
      <c r="D31" s="836"/>
      <c r="E31" s="836"/>
      <c r="F31" s="836"/>
      <c r="G31" s="836"/>
      <c r="H31" s="836"/>
      <c r="I31" s="836"/>
      <c r="J31" s="836"/>
      <c r="K31" s="836"/>
      <c r="L31" s="836"/>
      <c r="M31" s="836"/>
      <c r="N31" s="836"/>
      <c r="O31" s="836"/>
      <c r="P31" s="837"/>
      <c r="Q31" s="838">
        <v>1524</v>
      </c>
      <c r="R31" s="839"/>
      <c r="S31" s="839"/>
      <c r="T31" s="839"/>
      <c r="U31" s="839"/>
      <c r="V31" s="839">
        <v>1478</v>
      </c>
      <c r="W31" s="839"/>
      <c r="X31" s="839"/>
      <c r="Y31" s="839"/>
      <c r="Z31" s="839"/>
      <c r="AA31" s="839">
        <v>46</v>
      </c>
      <c r="AB31" s="839"/>
      <c r="AC31" s="839"/>
      <c r="AD31" s="839"/>
      <c r="AE31" s="840"/>
      <c r="AF31" s="841">
        <v>46</v>
      </c>
      <c r="AG31" s="842"/>
      <c r="AH31" s="842"/>
      <c r="AI31" s="842"/>
      <c r="AJ31" s="843"/>
      <c r="AK31" s="910">
        <v>516</v>
      </c>
      <c r="AL31" s="911"/>
      <c r="AM31" s="911"/>
      <c r="AN31" s="911"/>
      <c r="AO31" s="911"/>
      <c r="AP31" s="911">
        <v>6442</v>
      </c>
      <c r="AQ31" s="911"/>
      <c r="AR31" s="911"/>
      <c r="AS31" s="911"/>
      <c r="AT31" s="911"/>
      <c r="AU31" s="911">
        <v>3588</v>
      </c>
      <c r="AV31" s="911"/>
      <c r="AW31" s="911"/>
      <c r="AX31" s="911"/>
      <c r="AY31" s="911"/>
      <c r="AZ31" s="912"/>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388</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282</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408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410</v>
      </c>
      <c r="B66" s="821"/>
      <c r="C66" s="821"/>
      <c r="D66" s="821"/>
      <c r="E66" s="821"/>
      <c r="F66" s="821"/>
      <c r="G66" s="821"/>
      <c r="H66" s="821"/>
      <c r="I66" s="821"/>
      <c r="J66" s="821"/>
      <c r="K66" s="821"/>
      <c r="L66" s="821"/>
      <c r="M66" s="821"/>
      <c r="N66" s="821"/>
      <c r="O66" s="821"/>
      <c r="P66" s="822"/>
      <c r="Q66" s="797" t="s">
        <v>393</v>
      </c>
      <c r="R66" s="798"/>
      <c r="S66" s="798"/>
      <c r="T66" s="798"/>
      <c r="U66" s="799"/>
      <c r="V66" s="797" t="s">
        <v>411</v>
      </c>
      <c r="W66" s="798"/>
      <c r="X66" s="798"/>
      <c r="Y66" s="798"/>
      <c r="Z66" s="799"/>
      <c r="AA66" s="797" t="s">
        <v>412</v>
      </c>
      <c r="AB66" s="798"/>
      <c r="AC66" s="798"/>
      <c r="AD66" s="798"/>
      <c r="AE66" s="799"/>
      <c r="AF66" s="932" t="s">
        <v>413</v>
      </c>
      <c r="AG66" s="893"/>
      <c r="AH66" s="893"/>
      <c r="AI66" s="893"/>
      <c r="AJ66" s="933"/>
      <c r="AK66" s="797" t="s">
        <v>414</v>
      </c>
      <c r="AL66" s="821"/>
      <c r="AM66" s="821"/>
      <c r="AN66" s="821"/>
      <c r="AO66" s="822"/>
      <c r="AP66" s="797" t="s">
        <v>415</v>
      </c>
      <c r="AQ66" s="798"/>
      <c r="AR66" s="798"/>
      <c r="AS66" s="798"/>
      <c r="AT66" s="799"/>
      <c r="AU66" s="797" t="s">
        <v>416</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thickBot="1">
      <c r="A68" s="258">
        <v>1</v>
      </c>
      <c r="B68" s="952" t="s">
        <v>582</v>
      </c>
      <c r="C68" s="953"/>
      <c r="D68" s="953"/>
      <c r="E68" s="953"/>
      <c r="F68" s="953"/>
      <c r="G68" s="953"/>
      <c r="H68" s="953"/>
      <c r="I68" s="953"/>
      <c r="J68" s="953"/>
      <c r="K68" s="953"/>
      <c r="L68" s="953"/>
      <c r="M68" s="953"/>
      <c r="N68" s="953"/>
      <c r="O68" s="953"/>
      <c r="P68" s="954"/>
      <c r="Q68" s="955">
        <v>2056</v>
      </c>
      <c r="R68" s="947"/>
      <c r="S68" s="947"/>
      <c r="T68" s="947"/>
      <c r="U68" s="948"/>
      <c r="V68" s="946">
        <v>2034</v>
      </c>
      <c r="W68" s="947"/>
      <c r="X68" s="947"/>
      <c r="Y68" s="947"/>
      <c r="Z68" s="948"/>
      <c r="AA68" s="946">
        <v>22</v>
      </c>
      <c r="AB68" s="947"/>
      <c r="AC68" s="947"/>
      <c r="AD68" s="947"/>
      <c r="AE68" s="948"/>
      <c r="AF68" s="946">
        <v>22</v>
      </c>
      <c r="AG68" s="947"/>
      <c r="AH68" s="947"/>
      <c r="AI68" s="947"/>
      <c r="AJ68" s="948"/>
      <c r="AK68" s="946" t="s">
        <v>589</v>
      </c>
      <c r="AL68" s="947"/>
      <c r="AM68" s="947"/>
      <c r="AN68" s="947"/>
      <c r="AO68" s="948"/>
      <c r="AP68" s="946" t="s">
        <v>589</v>
      </c>
      <c r="AQ68" s="947"/>
      <c r="AR68" s="947"/>
      <c r="AS68" s="947"/>
      <c r="AT68" s="948"/>
      <c r="AU68" s="946" t="s">
        <v>589</v>
      </c>
      <c r="AV68" s="947"/>
      <c r="AW68" s="947"/>
      <c r="AX68" s="947"/>
      <c r="AY68" s="948"/>
      <c r="AZ68" s="949" t="s">
        <v>591</v>
      </c>
      <c r="BA68" s="950"/>
      <c r="BB68" s="950"/>
      <c r="BC68" s="950"/>
      <c r="BD68" s="951"/>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thickTop="1">
      <c r="A69" s="261">
        <v>2</v>
      </c>
      <c r="B69" s="952" t="s">
        <v>582</v>
      </c>
      <c r="C69" s="953"/>
      <c r="D69" s="953"/>
      <c r="E69" s="953"/>
      <c r="F69" s="953"/>
      <c r="G69" s="953"/>
      <c r="H69" s="953"/>
      <c r="I69" s="953"/>
      <c r="J69" s="953"/>
      <c r="K69" s="953"/>
      <c r="L69" s="953"/>
      <c r="M69" s="953"/>
      <c r="N69" s="953"/>
      <c r="O69" s="953"/>
      <c r="P69" s="954"/>
      <c r="Q69" s="959">
        <v>723894</v>
      </c>
      <c r="R69" s="960"/>
      <c r="S69" s="960"/>
      <c r="T69" s="960"/>
      <c r="U69" s="910"/>
      <c r="V69" s="961">
        <v>705179</v>
      </c>
      <c r="W69" s="960"/>
      <c r="X69" s="960"/>
      <c r="Y69" s="960"/>
      <c r="Z69" s="910"/>
      <c r="AA69" s="961">
        <v>18715</v>
      </c>
      <c r="AB69" s="960"/>
      <c r="AC69" s="960"/>
      <c r="AD69" s="960"/>
      <c r="AE69" s="910"/>
      <c r="AF69" s="961">
        <v>18715</v>
      </c>
      <c r="AG69" s="960"/>
      <c r="AH69" s="960"/>
      <c r="AI69" s="960"/>
      <c r="AJ69" s="910"/>
      <c r="AK69" s="961">
        <v>1705</v>
      </c>
      <c r="AL69" s="960"/>
      <c r="AM69" s="960"/>
      <c r="AN69" s="960"/>
      <c r="AO69" s="910"/>
      <c r="AP69" s="961" t="s">
        <v>589</v>
      </c>
      <c r="AQ69" s="960"/>
      <c r="AR69" s="960"/>
      <c r="AS69" s="960"/>
      <c r="AT69" s="910"/>
      <c r="AU69" s="961" t="s">
        <v>589</v>
      </c>
      <c r="AV69" s="960"/>
      <c r="AW69" s="960"/>
      <c r="AX69" s="960"/>
      <c r="AY69" s="910"/>
      <c r="AZ69" s="962" t="s">
        <v>592</v>
      </c>
      <c r="BA69" s="963"/>
      <c r="BB69" s="963"/>
      <c r="BC69" s="963"/>
      <c r="BD69" s="964"/>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6" t="s">
        <v>583</v>
      </c>
      <c r="C70" s="957"/>
      <c r="D70" s="957"/>
      <c r="E70" s="957"/>
      <c r="F70" s="957"/>
      <c r="G70" s="957"/>
      <c r="H70" s="957"/>
      <c r="I70" s="957"/>
      <c r="J70" s="957"/>
      <c r="K70" s="957"/>
      <c r="L70" s="957"/>
      <c r="M70" s="957"/>
      <c r="N70" s="957"/>
      <c r="O70" s="957"/>
      <c r="P70" s="958"/>
      <c r="Q70" s="959">
        <v>23533</v>
      </c>
      <c r="R70" s="960"/>
      <c r="S70" s="960"/>
      <c r="T70" s="960"/>
      <c r="U70" s="910"/>
      <c r="V70" s="961">
        <v>22843</v>
      </c>
      <c r="W70" s="960"/>
      <c r="X70" s="960"/>
      <c r="Y70" s="960"/>
      <c r="Z70" s="910"/>
      <c r="AA70" s="961">
        <v>689</v>
      </c>
      <c r="AB70" s="960"/>
      <c r="AC70" s="960"/>
      <c r="AD70" s="960"/>
      <c r="AE70" s="910"/>
      <c r="AF70" s="961">
        <v>689</v>
      </c>
      <c r="AG70" s="960"/>
      <c r="AH70" s="960"/>
      <c r="AI70" s="960"/>
      <c r="AJ70" s="910"/>
      <c r="AK70" s="961">
        <v>22</v>
      </c>
      <c r="AL70" s="960"/>
      <c r="AM70" s="960"/>
      <c r="AN70" s="960"/>
      <c r="AO70" s="910"/>
      <c r="AP70" s="961" t="s">
        <v>589</v>
      </c>
      <c r="AQ70" s="960"/>
      <c r="AR70" s="960"/>
      <c r="AS70" s="960"/>
      <c r="AT70" s="910"/>
      <c r="AU70" s="961" t="s">
        <v>589</v>
      </c>
      <c r="AV70" s="960"/>
      <c r="AW70" s="960"/>
      <c r="AX70" s="960"/>
      <c r="AY70" s="910"/>
      <c r="AZ70" s="962" t="s">
        <v>591</v>
      </c>
      <c r="BA70" s="963"/>
      <c r="BB70" s="963"/>
      <c r="BC70" s="963"/>
      <c r="BD70" s="964"/>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6" t="s">
        <v>583</v>
      </c>
      <c r="C71" s="957"/>
      <c r="D71" s="957"/>
      <c r="E71" s="957"/>
      <c r="F71" s="957"/>
      <c r="G71" s="957"/>
      <c r="H71" s="957"/>
      <c r="I71" s="957"/>
      <c r="J71" s="957"/>
      <c r="K71" s="957"/>
      <c r="L71" s="957"/>
      <c r="M71" s="957"/>
      <c r="N71" s="957"/>
      <c r="O71" s="957"/>
      <c r="P71" s="958"/>
      <c r="Q71" s="959">
        <v>370</v>
      </c>
      <c r="R71" s="960"/>
      <c r="S71" s="960"/>
      <c r="T71" s="960"/>
      <c r="U71" s="910"/>
      <c r="V71" s="961">
        <v>135</v>
      </c>
      <c r="W71" s="960"/>
      <c r="X71" s="960"/>
      <c r="Y71" s="960"/>
      <c r="Z71" s="910"/>
      <c r="AA71" s="961">
        <v>235</v>
      </c>
      <c r="AB71" s="960"/>
      <c r="AC71" s="960"/>
      <c r="AD71" s="960"/>
      <c r="AE71" s="910"/>
      <c r="AF71" s="961">
        <v>235</v>
      </c>
      <c r="AG71" s="960"/>
      <c r="AH71" s="960"/>
      <c r="AI71" s="960"/>
      <c r="AJ71" s="910"/>
      <c r="AK71" s="961" t="s">
        <v>589</v>
      </c>
      <c r="AL71" s="960"/>
      <c r="AM71" s="960"/>
      <c r="AN71" s="960"/>
      <c r="AO71" s="910"/>
      <c r="AP71" s="961" t="s">
        <v>589</v>
      </c>
      <c r="AQ71" s="960"/>
      <c r="AR71" s="960"/>
      <c r="AS71" s="960"/>
      <c r="AT71" s="910"/>
      <c r="AU71" s="961" t="s">
        <v>589</v>
      </c>
      <c r="AV71" s="960"/>
      <c r="AW71" s="960"/>
      <c r="AX71" s="960"/>
      <c r="AY71" s="910"/>
      <c r="AZ71" s="962" t="s">
        <v>593</v>
      </c>
      <c r="BA71" s="963"/>
      <c r="BB71" s="963"/>
      <c r="BC71" s="963"/>
      <c r="BD71" s="964"/>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6" t="s">
        <v>584</v>
      </c>
      <c r="C72" s="957"/>
      <c r="D72" s="957"/>
      <c r="E72" s="957"/>
      <c r="F72" s="957"/>
      <c r="G72" s="957"/>
      <c r="H72" s="957"/>
      <c r="I72" s="957"/>
      <c r="J72" s="957"/>
      <c r="K72" s="957"/>
      <c r="L72" s="957"/>
      <c r="M72" s="957"/>
      <c r="N72" s="957"/>
      <c r="O72" s="957"/>
      <c r="P72" s="958"/>
      <c r="Q72" s="959">
        <v>405</v>
      </c>
      <c r="R72" s="960"/>
      <c r="S72" s="960"/>
      <c r="T72" s="960"/>
      <c r="U72" s="910"/>
      <c r="V72" s="961">
        <v>397</v>
      </c>
      <c r="W72" s="960"/>
      <c r="X72" s="960"/>
      <c r="Y72" s="960"/>
      <c r="Z72" s="910"/>
      <c r="AA72" s="961">
        <v>8</v>
      </c>
      <c r="AB72" s="960"/>
      <c r="AC72" s="960"/>
      <c r="AD72" s="960"/>
      <c r="AE72" s="910"/>
      <c r="AF72" s="961">
        <v>8</v>
      </c>
      <c r="AG72" s="960"/>
      <c r="AH72" s="960"/>
      <c r="AI72" s="960"/>
      <c r="AJ72" s="910"/>
      <c r="AK72" s="961" t="s">
        <v>590</v>
      </c>
      <c r="AL72" s="960"/>
      <c r="AM72" s="960"/>
      <c r="AN72" s="960"/>
      <c r="AO72" s="910"/>
      <c r="AP72" s="961" t="s">
        <v>589</v>
      </c>
      <c r="AQ72" s="960"/>
      <c r="AR72" s="960"/>
      <c r="AS72" s="960"/>
      <c r="AT72" s="910"/>
      <c r="AU72" s="961" t="s">
        <v>589</v>
      </c>
      <c r="AV72" s="960"/>
      <c r="AW72" s="960"/>
      <c r="AX72" s="960"/>
      <c r="AY72" s="910"/>
      <c r="AZ72" s="962"/>
      <c r="BA72" s="963"/>
      <c r="BB72" s="963"/>
      <c r="BC72" s="963"/>
      <c r="BD72" s="964"/>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6" t="s">
        <v>585</v>
      </c>
      <c r="C73" s="957"/>
      <c r="D73" s="957"/>
      <c r="E73" s="957"/>
      <c r="F73" s="957"/>
      <c r="G73" s="957"/>
      <c r="H73" s="957"/>
      <c r="I73" s="957"/>
      <c r="J73" s="957"/>
      <c r="K73" s="957"/>
      <c r="L73" s="957"/>
      <c r="M73" s="957"/>
      <c r="N73" s="957"/>
      <c r="O73" s="957"/>
      <c r="P73" s="958"/>
      <c r="Q73" s="965">
        <v>324</v>
      </c>
      <c r="R73" s="911"/>
      <c r="S73" s="911"/>
      <c r="T73" s="911"/>
      <c r="U73" s="911"/>
      <c r="V73" s="911">
        <v>289</v>
      </c>
      <c r="W73" s="911"/>
      <c r="X73" s="911"/>
      <c r="Y73" s="911"/>
      <c r="Z73" s="911"/>
      <c r="AA73" s="911">
        <v>35</v>
      </c>
      <c r="AB73" s="911"/>
      <c r="AC73" s="911"/>
      <c r="AD73" s="911"/>
      <c r="AE73" s="911"/>
      <c r="AF73" s="911">
        <v>35</v>
      </c>
      <c r="AG73" s="911"/>
      <c r="AH73" s="911"/>
      <c r="AI73" s="911"/>
      <c r="AJ73" s="911"/>
      <c r="AK73" s="911">
        <v>0</v>
      </c>
      <c r="AL73" s="911"/>
      <c r="AM73" s="911"/>
      <c r="AN73" s="911"/>
      <c r="AO73" s="911"/>
      <c r="AP73" s="911">
        <v>0</v>
      </c>
      <c r="AQ73" s="911"/>
      <c r="AR73" s="911"/>
      <c r="AS73" s="911"/>
      <c r="AT73" s="911"/>
      <c r="AU73" s="911">
        <v>0</v>
      </c>
      <c r="AV73" s="911"/>
      <c r="AW73" s="911"/>
      <c r="AX73" s="911"/>
      <c r="AY73" s="911"/>
      <c r="AZ73" s="966" t="s">
        <v>591</v>
      </c>
      <c r="BA73" s="966"/>
      <c r="BB73" s="966"/>
      <c r="BC73" s="966"/>
      <c r="BD73" s="967"/>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6" t="s">
        <v>586</v>
      </c>
      <c r="C74" s="957"/>
      <c r="D74" s="957"/>
      <c r="E74" s="957"/>
      <c r="F74" s="957"/>
      <c r="G74" s="957"/>
      <c r="H74" s="957"/>
      <c r="I74" s="957"/>
      <c r="J74" s="957"/>
      <c r="K74" s="957"/>
      <c r="L74" s="957"/>
      <c r="M74" s="957"/>
      <c r="N74" s="957"/>
      <c r="O74" s="957"/>
      <c r="P74" s="958"/>
      <c r="Q74" s="965">
        <v>542</v>
      </c>
      <c r="R74" s="911"/>
      <c r="S74" s="911"/>
      <c r="T74" s="911"/>
      <c r="U74" s="911"/>
      <c r="V74" s="911">
        <v>526</v>
      </c>
      <c r="W74" s="911"/>
      <c r="X74" s="911"/>
      <c r="Y74" s="911"/>
      <c r="Z74" s="911"/>
      <c r="AA74" s="911">
        <v>16</v>
      </c>
      <c r="AB74" s="911"/>
      <c r="AC74" s="911"/>
      <c r="AD74" s="911"/>
      <c r="AE74" s="911"/>
      <c r="AF74" s="911">
        <v>16</v>
      </c>
      <c r="AG74" s="911"/>
      <c r="AH74" s="911"/>
      <c r="AI74" s="911"/>
      <c r="AJ74" s="911"/>
      <c r="AK74" s="911">
        <v>89</v>
      </c>
      <c r="AL74" s="911"/>
      <c r="AM74" s="911"/>
      <c r="AN74" s="911"/>
      <c r="AO74" s="911"/>
      <c r="AP74" s="911">
        <v>0</v>
      </c>
      <c r="AQ74" s="911"/>
      <c r="AR74" s="911"/>
      <c r="AS74" s="911"/>
      <c r="AT74" s="911"/>
      <c r="AU74" s="911">
        <v>0</v>
      </c>
      <c r="AV74" s="911"/>
      <c r="AW74" s="911"/>
      <c r="AX74" s="911"/>
      <c r="AY74" s="911"/>
      <c r="AZ74" s="966" t="s">
        <v>591</v>
      </c>
      <c r="BA74" s="966"/>
      <c r="BB74" s="966"/>
      <c r="BC74" s="966"/>
      <c r="BD74" s="967"/>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6" t="s">
        <v>587</v>
      </c>
      <c r="C75" s="957"/>
      <c r="D75" s="957"/>
      <c r="E75" s="957"/>
      <c r="F75" s="957"/>
      <c r="G75" s="957"/>
      <c r="H75" s="957"/>
      <c r="I75" s="957"/>
      <c r="J75" s="957"/>
      <c r="K75" s="957"/>
      <c r="L75" s="957"/>
      <c r="M75" s="957"/>
      <c r="N75" s="957"/>
      <c r="O75" s="957"/>
      <c r="P75" s="958"/>
      <c r="Q75" s="959">
        <v>2856</v>
      </c>
      <c r="R75" s="960"/>
      <c r="S75" s="960"/>
      <c r="T75" s="960"/>
      <c r="U75" s="910"/>
      <c r="V75" s="961">
        <v>2498</v>
      </c>
      <c r="W75" s="960"/>
      <c r="X75" s="960"/>
      <c r="Y75" s="960"/>
      <c r="Z75" s="910"/>
      <c r="AA75" s="961">
        <v>367</v>
      </c>
      <c r="AB75" s="960"/>
      <c r="AC75" s="960"/>
      <c r="AD75" s="960"/>
      <c r="AE75" s="910"/>
      <c r="AF75" s="961">
        <v>2442</v>
      </c>
      <c r="AG75" s="960"/>
      <c r="AH75" s="960"/>
      <c r="AI75" s="960"/>
      <c r="AJ75" s="910"/>
      <c r="AK75" s="961">
        <v>16</v>
      </c>
      <c r="AL75" s="960"/>
      <c r="AM75" s="960"/>
      <c r="AN75" s="960"/>
      <c r="AO75" s="910"/>
      <c r="AP75" s="961">
        <v>835</v>
      </c>
      <c r="AQ75" s="960"/>
      <c r="AR75" s="960"/>
      <c r="AS75" s="960"/>
      <c r="AT75" s="910"/>
      <c r="AU75" s="961">
        <v>2</v>
      </c>
      <c r="AV75" s="960"/>
      <c r="AW75" s="960"/>
      <c r="AX75" s="960"/>
      <c r="AY75" s="910"/>
      <c r="AZ75" s="966" t="s">
        <v>594</v>
      </c>
      <c r="BA75" s="966"/>
      <c r="BB75" s="966"/>
      <c r="BC75" s="966"/>
      <c r="BD75" s="967"/>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6" t="s">
        <v>588</v>
      </c>
      <c r="C76" s="957"/>
      <c r="D76" s="957"/>
      <c r="E76" s="957"/>
      <c r="F76" s="957"/>
      <c r="G76" s="957"/>
      <c r="H76" s="957"/>
      <c r="I76" s="957"/>
      <c r="J76" s="957"/>
      <c r="K76" s="957"/>
      <c r="L76" s="957"/>
      <c r="M76" s="957"/>
      <c r="N76" s="957"/>
      <c r="O76" s="957"/>
      <c r="P76" s="958"/>
      <c r="Q76" s="959">
        <v>3849</v>
      </c>
      <c r="R76" s="960"/>
      <c r="S76" s="960"/>
      <c r="T76" s="960"/>
      <c r="U76" s="910"/>
      <c r="V76" s="961">
        <v>3674</v>
      </c>
      <c r="W76" s="960"/>
      <c r="X76" s="960"/>
      <c r="Y76" s="960"/>
      <c r="Z76" s="910"/>
      <c r="AA76" s="961">
        <v>175</v>
      </c>
      <c r="AB76" s="960"/>
      <c r="AC76" s="960"/>
      <c r="AD76" s="960"/>
      <c r="AE76" s="910"/>
      <c r="AF76" s="961">
        <v>66</v>
      </c>
      <c r="AG76" s="960"/>
      <c r="AH76" s="960"/>
      <c r="AI76" s="960"/>
      <c r="AJ76" s="910"/>
      <c r="AK76" s="961">
        <v>32</v>
      </c>
      <c r="AL76" s="960"/>
      <c r="AM76" s="960"/>
      <c r="AN76" s="960"/>
      <c r="AO76" s="910"/>
      <c r="AP76" s="961">
        <v>644</v>
      </c>
      <c r="AQ76" s="960"/>
      <c r="AR76" s="960"/>
      <c r="AS76" s="960"/>
      <c r="AT76" s="910"/>
      <c r="AU76" s="961">
        <v>74</v>
      </c>
      <c r="AV76" s="960"/>
      <c r="AW76" s="960"/>
      <c r="AX76" s="960"/>
      <c r="AY76" s="910"/>
      <c r="AZ76" s="966" t="s">
        <v>591</v>
      </c>
      <c r="BA76" s="966"/>
      <c r="BB76" s="966"/>
      <c r="BC76" s="966"/>
      <c r="BD76" s="967"/>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6" t="s">
        <v>588</v>
      </c>
      <c r="C77" s="957"/>
      <c r="D77" s="957"/>
      <c r="E77" s="957"/>
      <c r="F77" s="957"/>
      <c r="G77" s="957"/>
      <c r="H77" s="957"/>
      <c r="I77" s="957"/>
      <c r="J77" s="957"/>
      <c r="K77" s="957"/>
      <c r="L77" s="957"/>
      <c r="M77" s="957"/>
      <c r="N77" s="957"/>
      <c r="O77" s="957"/>
      <c r="P77" s="958"/>
      <c r="Q77" s="959">
        <v>106</v>
      </c>
      <c r="R77" s="960"/>
      <c r="S77" s="960"/>
      <c r="T77" s="960"/>
      <c r="U77" s="910"/>
      <c r="V77" s="961">
        <v>210</v>
      </c>
      <c r="W77" s="960"/>
      <c r="X77" s="960"/>
      <c r="Y77" s="960"/>
      <c r="Z77" s="910"/>
      <c r="AA77" s="961">
        <v>-104</v>
      </c>
      <c r="AB77" s="960"/>
      <c r="AC77" s="960"/>
      <c r="AD77" s="960"/>
      <c r="AE77" s="910"/>
      <c r="AF77" s="961">
        <v>5</v>
      </c>
      <c r="AG77" s="960"/>
      <c r="AH77" s="960"/>
      <c r="AI77" s="960"/>
      <c r="AJ77" s="910"/>
      <c r="AK77" s="961">
        <v>141</v>
      </c>
      <c r="AL77" s="960"/>
      <c r="AM77" s="960"/>
      <c r="AN77" s="960"/>
      <c r="AO77" s="910"/>
      <c r="AP77" s="961">
        <v>0</v>
      </c>
      <c r="AQ77" s="960"/>
      <c r="AR77" s="960"/>
      <c r="AS77" s="960"/>
      <c r="AT77" s="910"/>
      <c r="AU77" s="961">
        <v>0</v>
      </c>
      <c r="AV77" s="960"/>
      <c r="AW77" s="960"/>
      <c r="AX77" s="960"/>
      <c r="AY77" s="910"/>
      <c r="AZ77" s="966" t="s">
        <v>595</v>
      </c>
      <c r="BA77" s="966"/>
      <c r="BB77" s="966"/>
      <c r="BC77" s="966"/>
      <c r="BD77" s="967"/>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6"/>
      <c r="C78" s="957"/>
      <c r="D78" s="957"/>
      <c r="E78" s="957"/>
      <c r="F78" s="957"/>
      <c r="G78" s="957"/>
      <c r="H78" s="957"/>
      <c r="I78" s="957"/>
      <c r="J78" s="957"/>
      <c r="K78" s="957"/>
      <c r="L78" s="957"/>
      <c r="M78" s="957"/>
      <c r="N78" s="957"/>
      <c r="O78" s="957"/>
      <c r="P78" s="958"/>
      <c r="Q78" s="965"/>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66"/>
      <c r="BA78" s="966"/>
      <c r="BB78" s="966"/>
      <c r="BC78" s="966"/>
      <c r="BD78" s="967"/>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6"/>
      <c r="C79" s="957"/>
      <c r="D79" s="957"/>
      <c r="E79" s="957"/>
      <c r="F79" s="957"/>
      <c r="G79" s="957"/>
      <c r="H79" s="957"/>
      <c r="I79" s="957"/>
      <c r="J79" s="957"/>
      <c r="K79" s="957"/>
      <c r="L79" s="957"/>
      <c r="M79" s="957"/>
      <c r="N79" s="957"/>
      <c r="O79" s="957"/>
      <c r="P79" s="958"/>
      <c r="Q79" s="965"/>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66"/>
      <c r="BA79" s="966"/>
      <c r="BB79" s="966"/>
      <c r="BC79" s="966"/>
      <c r="BD79" s="967"/>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6"/>
      <c r="C80" s="957"/>
      <c r="D80" s="957"/>
      <c r="E80" s="957"/>
      <c r="F80" s="957"/>
      <c r="G80" s="957"/>
      <c r="H80" s="957"/>
      <c r="I80" s="957"/>
      <c r="J80" s="957"/>
      <c r="K80" s="957"/>
      <c r="L80" s="957"/>
      <c r="M80" s="957"/>
      <c r="N80" s="957"/>
      <c r="O80" s="957"/>
      <c r="P80" s="958"/>
      <c r="Q80" s="965"/>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66"/>
      <c r="BA80" s="966"/>
      <c r="BB80" s="966"/>
      <c r="BC80" s="966"/>
      <c r="BD80" s="967"/>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6"/>
      <c r="C81" s="957"/>
      <c r="D81" s="957"/>
      <c r="E81" s="957"/>
      <c r="F81" s="957"/>
      <c r="G81" s="957"/>
      <c r="H81" s="957"/>
      <c r="I81" s="957"/>
      <c r="J81" s="957"/>
      <c r="K81" s="957"/>
      <c r="L81" s="957"/>
      <c r="M81" s="957"/>
      <c r="N81" s="957"/>
      <c r="O81" s="957"/>
      <c r="P81" s="958"/>
      <c r="Q81" s="965"/>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66"/>
      <c r="BA81" s="966"/>
      <c r="BB81" s="966"/>
      <c r="BC81" s="966"/>
      <c r="BD81" s="967"/>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6"/>
      <c r="C82" s="957"/>
      <c r="D82" s="957"/>
      <c r="E82" s="957"/>
      <c r="F82" s="957"/>
      <c r="G82" s="957"/>
      <c r="H82" s="957"/>
      <c r="I82" s="957"/>
      <c r="J82" s="957"/>
      <c r="K82" s="957"/>
      <c r="L82" s="957"/>
      <c r="M82" s="957"/>
      <c r="N82" s="957"/>
      <c r="O82" s="957"/>
      <c r="P82" s="958"/>
      <c r="Q82" s="965"/>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66"/>
      <c r="BA82" s="966"/>
      <c r="BB82" s="966"/>
      <c r="BC82" s="966"/>
      <c r="BD82" s="967"/>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6"/>
      <c r="C83" s="957"/>
      <c r="D83" s="957"/>
      <c r="E83" s="957"/>
      <c r="F83" s="957"/>
      <c r="G83" s="957"/>
      <c r="H83" s="957"/>
      <c r="I83" s="957"/>
      <c r="J83" s="957"/>
      <c r="K83" s="957"/>
      <c r="L83" s="957"/>
      <c r="M83" s="957"/>
      <c r="N83" s="957"/>
      <c r="O83" s="957"/>
      <c r="P83" s="958"/>
      <c r="Q83" s="965"/>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66"/>
      <c r="BA83" s="966"/>
      <c r="BB83" s="966"/>
      <c r="BC83" s="966"/>
      <c r="BD83" s="967"/>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6"/>
      <c r="C84" s="957"/>
      <c r="D84" s="957"/>
      <c r="E84" s="957"/>
      <c r="F84" s="957"/>
      <c r="G84" s="957"/>
      <c r="H84" s="957"/>
      <c r="I84" s="957"/>
      <c r="J84" s="957"/>
      <c r="K84" s="957"/>
      <c r="L84" s="957"/>
      <c r="M84" s="957"/>
      <c r="N84" s="957"/>
      <c r="O84" s="957"/>
      <c r="P84" s="958"/>
      <c r="Q84" s="965"/>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66"/>
      <c r="BA84" s="966"/>
      <c r="BB84" s="966"/>
      <c r="BC84" s="966"/>
      <c r="BD84" s="967"/>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6"/>
      <c r="C85" s="957"/>
      <c r="D85" s="957"/>
      <c r="E85" s="957"/>
      <c r="F85" s="957"/>
      <c r="G85" s="957"/>
      <c r="H85" s="957"/>
      <c r="I85" s="957"/>
      <c r="J85" s="957"/>
      <c r="K85" s="957"/>
      <c r="L85" s="957"/>
      <c r="M85" s="957"/>
      <c r="N85" s="957"/>
      <c r="O85" s="957"/>
      <c r="P85" s="958"/>
      <c r="Q85" s="965"/>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66"/>
      <c r="BA85" s="966"/>
      <c r="BB85" s="966"/>
      <c r="BC85" s="966"/>
      <c r="BD85" s="967"/>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6"/>
      <c r="C86" s="957"/>
      <c r="D86" s="957"/>
      <c r="E86" s="957"/>
      <c r="F86" s="957"/>
      <c r="G86" s="957"/>
      <c r="H86" s="957"/>
      <c r="I86" s="957"/>
      <c r="J86" s="957"/>
      <c r="K86" s="957"/>
      <c r="L86" s="957"/>
      <c r="M86" s="957"/>
      <c r="N86" s="957"/>
      <c r="O86" s="957"/>
      <c r="P86" s="958"/>
      <c r="Q86" s="965"/>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66"/>
      <c r="BA86" s="966"/>
      <c r="BB86" s="966"/>
      <c r="BC86" s="966"/>
      <c r="BD86" s="967"/>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388</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418</v>
      </c>
      <c r="BS102" s="871"/>
      <c r="BT102" s="871"/>
      <c r="BU102" s="871"/>
      <c r="BV102" s="871"/>
      <c r="BW102" s="871"/>
      <c r="BX102" s="871"/>
      <c r="BY102" s="871"/>
      <c r="BZ102" s="871"/>
      <c r="CA102" s="871"/>
      <c r="CB102" s="871"/>
      <c r="CC102" s="871"/>
      <c r="CD102" s="871"/>
      <c r="CE102" s="871"/>
      <c r="CF102" s="871"/>
      <c r="CG102" s="872"/>
      <c r="CH102" s="975"/>
      <c r="CI102" s="976"/>
      <c r="CJ102" s="976"/>
      <c r="CK102" s="976"/>
      <c r="CL102" s="977"/>
      <c r="CM102" s="975"/>
      <c r="CN102" s="976"/>
      <c r="CO102" s="976"/>
      <c r="CP102" s="976"/>
      <c r="CQ102" s="977"/>
      <c r="CR102" s="978"/>
      <c r="CS102" s="930"/>
      <c r="CT102" s="930"/>
      <c r="CU102" s="930"/>
      <c r="CV102" s="979"/>
      <c r="CW102" s="978"/>
      <c r="CX102" s="930"/>
      <c r="CY102" s="930"/>
      <c r="CZ102" s="930"/>
      <c r="DA102" s="979"/>
      <c r="DB102" s="978"/>
      <c r="DC102" s="930"/>
      <c r="DD102" s="930"/>
      <c r="DE102" s="930"/>
      <c r="DF102" s="979"/>
      <c r="DG102" s="978"/>
      <c r="DH102" s="930"/>
      <c r="DI102" s="930"/>
      <c r="DJ102" s="930"/>
      <c r="DK102" s="979"/>
      <c r="DL102" s="978"/>
      <c r="DM102" s="930"/>
      <c r="DN102" s="930"/>
      <c r="DO102" s="930"/>
      <c r="DP102" s="979"/>
      <c r="DQ102" s="978"/>
      <c r="DR102" s="930"/>
      <c r="DS102" s="930"/>
      <c r="DT102" s="930"/>
      <c r="DU102" s="979"/>
      <c r="DV102" s="1002"/>
      <c r="DW102" s="1003"/>
      <c r="DX102" s="1003"/>
      <c r="DY102" s="1003"/>
      <c r="DZ102" s="100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6" customFormat="1" ht="26.25" customHeight="1">
      <c r="A109" s="1000" t="s">
        <v>425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426</v>
      </c>
      <c r="AB109" s="981"/>
      <c r="AC109" s="981"/>
      <c r="AD109" s="981"/>
      <c r="AE109" s="982"/>
      <c r="AF109" s="980" t="s">
        <v>307</v>
      </c>
      <c r="AG109" s="981"/>
      <c r="AH109" s="981"/>
      <c r="AI109" s="981"/>
      <c r="AJ109" s="982"/>
      <c r="AK109" s="980" t="s">
        <v>306</v>
      </c>
      <c r="AL109" s="981"/>
      <c r="AM109" s="981"/>
      <c r="AN109" s="981"/>
      <c r="AO109" s="982"/>
      <c r="AP109" s="980" t="s">
        <v>427</v>
      </c>
      <c r="AQ109" s="981"/>
      <c r="AR109" s="981"/>
      <c r="AS109" s="981"/>
      <c r="AT109" s="983"/>
      <c r="AU109" s="1000" t="s">
        <v>425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426</v>
      </c>
      <c r="BR109" s="981"/>
      <c r="BS109" s="981"/>
      <c r="BT109" s="981"/>
      <c r="BU109" s="982"/>
      <c r="BV109" s="980" t="s">
        <v>307</v>
      </c>
      <c r="BW109" s="981"/>
      <c r="BX109" s="981"/>
      <c r="BY109" s="981"/>
      <c r="BZ109" s="982"/>
      <c r="CA109" s="980" t="s">
        <v>306</v>
      </c>
      <c r="CB109" s="981"/>
      <c r="CC109" s="981"/>
      <c r="CD109" s="981"/>
      <c r="CE109" s="982"/>
      <c r="CF109" s="1001" t="s">
        <v>427</v>
      </c>
      <c r="CG109" s="1001"/>
      <c r="CH109" s="1001"/>
      <c r="CI109" s="1001"/>
      <c r="CJ109" s="1001"/>
      <c r="CK109" s="980" t="s">
        <v>428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426</v>
      </c>
      <c r="DH109" s="981"/>
      <c r="DI109" s="981"/>
      <c r="DJ109" s="981"/>
      <c r="DK109" s="982"/>
      <c r="DL109" s="980" t="s">
        <v>307</v>
      </c>
      <c r="DM109" s="981"/>
      <c r="DN109" s="981"/>
      <c r="DO109" s="981"/>
      <c r="DP109" s="982"/>
      <c r="DQ109" s="980" t="s">
        <v>306</v>
      </c>
      <c r="DR109" s="981"/>
      <c r="DS109" s="981"/>
      <c r="DT109" s="981"/>
      <c r="DU109" s="982"/>
      <c r="DV109" s="980" t="s">
        <v>427</v>
      </c>
      <c r="DW109" s="981"/>
      <c r="DX109" s="981"/>
      <c r="DY109" s="981"/>
      <c r="DZ109" s="983"/>
    </row>
    <row r="110" spans="1:131" s="246" customFormat="1" ht="26.25" customHeight="1">
      <c r="A110" s="984" t="s">
        <v>429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2644647</v>
      </c>
      <c r="AB110" s="988"/>
      <c r="AC110" s="988"/>
      <c r="AD110" s="988"/>
      <c r="AE110" s="989"/>
      <c r="AF110" s="990">
        <v>2543483</v>
      </c>
      <c r="AG110" s="988"/>
      <c r="AH110" s="988"/>
      <c r="AI110" s="988"/>
      <c r="AJ110" s="989"/>
      <c r="AK110" s="990">
        <v>2350879</v>
      </c>
      <c r="AL110" s="988"/>
      <c r="AM110" s="988"/>
      <c r="AN110" s="988"/>
      <c r="AO110" s="989"/>
      <c r="AP110" s="991">
        <v>19</v>
      </c>
      <c r="AQ110" s="992"/>
      <c r="AR110" s="992"/>
      <c r="AS110" s="992"/>
      <c r="AT110" s="993"/>
      <c r="AU110" s="994" t="s">
        <v>73</v>
      </c>
      <c r="AV110" s="995"/>
      <c r="AW110" s="995"/>
      <c r="AX110" s="995"/>
      <c r="AY110" s="995"/>
      <c r="AZ110" s="1036" t="s">
        <v>430</v>
      </c>
      <c r="BA110" s="985"/>
      <c r="BB110" s="985"/>
      <c r="BC110" s="985"/>
      <c r="BD110" s="985"/>
      <c r="BE110" s="985"/>
      <c r="BF110" s="985"/>
      <c r="BG110" s="985"/>
      <c r="BH110" s="985"/>
      <c r="BI110" s="985"/>
      <c r="BJ110" s="985"/>
      <c r="BK110" s="985"/>
      <c r="BL110" s="985"/>
      <c r="BM110" s="985"/>
      <c r="BN110" s="985"/>
      <c r="BO110" s="985"/>
      <c r="BP110" s="986"/>
      <c r="BQ110" s="1022">
        <v>22569957</v>
      </c>
      <c r="BR110" s="1023"/>
      <c r="BS110" s="1023"/>
      <c r="BT110" s="1023"/>
      <c r="BU110" s="1023"/>
      <c r="BV110" s="1023">
        <v>24801331</v>
      </c>
      <c r="BW110" s="1023"/>
      <c r="BX110" s="1023"/>
      <c r="BY110" s="1023"/>
      <c r="BZ110" s="1023"/>
      <c r="CA110" s="1023">
        <v>25102618</v>
      </c>
      <c r="CB110" s="1023"/>
      <c r="CC110" s="1023"/>
      <c r="CD110" s="1023"/>
      <c r="CE110" s="1023"/>
      <c r="CF110" s="1037">
        <v>202.7</v>
      </c>
      <c r="CG110" s="1038"/>
      <c r="CH110" s="1038"/>
      <c r="CI110" s="1038"/>
      <c r="CJ110" s="1038"/>
      <c r="CK110" s="1039" t="s">
        <v>431</v>
      </c>
      <c r="CL110" s="1040"/>
      <c r="CM110" s="1019" t="s">
        <v>432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433</v>
      </c>
      <c r="DH110" s="1023"/>
      <c r="DI110" s="1023"/>
      <c r="DJ110" s="1023"/>
      <c r="DK110" s="1023"/>
      <c r="DL110" s="1023" t="s">
        <v>433</v>
      </c>
      <c r="DM110" s="1023"/>
      <c r="DN110" s="1023"/>
      <c r="DO110" s="1023"/>
      <c r="DP110" s="1023"/>
      <c r="DQ110" s="1023" t="s">
        <v>434</v>
      </c>
      <c r="DR110" s="1023"/>
      <c r="DS110" s="1023"/>
      <c r="DT110" s="1023"/>
      <c r="DU110" s="1023"/>
      <c r="DV110" s="1024" t="s">
        <v>435</v>
      </c>
      <c r="DW110" s="1024"/>
      <c r="DX110" s="1024"/>
      <c r="DY110" s="1024"/>
      <c r="DZ110" s="1025"/>
    </row>
    <row r="111" spans="1:131" s="246" customFormat="1" ht="26.25" customHeight="1">
      <c r="A111" s="1026" t="s">
        <v>436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437</v>
      </c>
      <c r="AB111" s="1030"/>
      <c r="AC111" s="1030"/>
      <c r="AD111" s="1030"/>
      <c r="AE111" s="1031"/>
      <c r="AF111" s="1032" t="s">
        <v>433</v>
      </c>
      <c r="AG111" s="1030"/>
      <c r="AH111" s="1030"/>
      <c r="AI111" s="1030"/>
      <c r="AJ111" s="1031"/>
      <c r="AK111" s="1032" t="s">
        <v>433</v>
      </c>
      <c r="AL111" s="1030"/>
      <c r="AM111" s="1030"/>
      <c r="AN111" s="1030"/>
      <c r="AO111" s="1031"/>
      <c r="AP111" s="1033" t="s">
        <v>433</v>
      </c>
      <c r="AQ111" s="1034"/>
      <c r="AR111" s="1034"/>
      <c r="AS111" s="1034"/>
      <c r="AT111" s="1035"/>
      <c r="AU111" s="996"/>
      <c r="AV111" s="997"/>
      <c r="AW111" s="997"/>
      <c r="AX111" s="997"/>
      <c r="AY111" s="997"/>
      <c r="AZ111" s="1045" t="s">
        <v>438</v>
      </c>
      <c r="BA111" s="1046"/>
      <c r="BB111" s="1046"/>
      <c r="BC111" s="1046"/>
      <c r="BD111" s="1046"/>
      <c r="BE111" s="1046"/>
      <c r="BF111" s="1046"/>
      <c r="BG111" s="1046"/>
      <c r="BH111" s="1046"/>
      <c r="BI111" s="1046"/>
      <c r="BJ111" s="1046"/>
      <c r="BK111" s="1046"/>
      <c r="BL111" s="1046"/>
      <c r="BM111" s="1046"/>
      <c r="BN111" s="1046"/>
      <c r="BO111" s="1046"/>
      <c r="BP111" s="1047"/>
      <c r="BQ111" s="1015">
        <v>64910</v>
      </c>
      <c r="BR111" s="1016"/>
      <c r="BS111" s="1016"/>
      <c r="BT111" s="1016"/>
      <c r="BU111" s="1016"/>
      <c r="BV111" s="1016" t="s">
        <v>433</v>
      </c>
      <c r="BW111" s="1016"/>
      <c r="BX111" s="1016"/>
      <c r="BY111" s="1016"/>
      <c r="BZ111" s="1016"/>
      <c r="CA111" s="1016" t="s">
        <v>433</v>
      </c>
      <c r="CB111" s="1016"/>
      <c r="CC111" s="1016"/>
      <c r="CD111" s="1016"/>
      <c r="CE111" s="1016"/>
      <c r="CF111" s="1010" t="s">
        <v>435</v>
      </c>
      <c r="CG111" s="1011"/>
      <c r="CH111" s="1011"/>
      <c r="CI111" s="1011"/>
      <c r="CJ111" s="1011"/>
      <c r="CK111" s="1041"/>
      <c r="CL111" s="1042"/>
      <c r="CM111" s="1012" t="s">
        <v>439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433</v>
      </c>
      <c r="DH111" s="1016"/>
      <c r="DI111" s="1016"/>
      <c r="DJ111" s="1016"/>
      <c r="DK111" s="1016"/>
      <c r="DL111" s="1016" t="s">
        <v>433</v>
      </c>
      <c r="DM111" s="1016"/>
      <c r="DN111" s="1016"/>
      <c r="DO111" s="1016"/>
      <c r="DP111" s="1016"/>
      <c r="DQ111" s="1016" t="s">
        <v>435</v>
      </c>
      <c r="DR111" s="1016"/>
      <c r="DS111" s="1016"/>
      <c r="DT111" s="1016"/>
      <c r="DU111" s="1016"/>
      <c r="DV111" s="1017" t="s">
        <v>433</v>
      </c>
      <c r="DW111" s="1017"/>
      <c r="DX111" s="1017"/>
      <c r="DY111" s="1017"/>
      <c r="DZ111" s="1018"/>
    </row>
    <row r="112" spans="1:131" s="246" customFormat="1" ht="26.25" customHeight="1">
      <c r="A112" s="1048" t="s">
        <v>440</v>
      </c>
      <c r="B112" s="1049"/>
      <c r="C112" s="1046" t="s">
        <v>441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442</v>
      </c>
      <c r="AB112" s="1055"/>
      <c r="AC112" s="1055"/>
      <c r="AD112" s="1055"/>
      <c r="AE112" s="1056"/>
      <c r="AF112" s="1057" t="s">
        <v>433</v>
      </c>
      <c r="AG112" s="1055"/>
      <c r="AH112" s="1055"/>
      <c r="AI112" s="1055"/>
      <c r="AJ112" s="1056"/>
      <c r="AK112" s="1057" t="s">
        <v>437</v>
      </c>
      <c r="AL112" s="1055"/>
      <c r="AM112" s="1055"/>
      <c r="AN112" s="1055"/>
      <c r="AO112" s="1056"/>
      <c r="AP112" s="1058" t="s">
        <v>433</v>
      </c>
      <c r="AQ112" s="1059"/>
      <c r="AR112" s="1059"/>
      <c r="AS112" s="1059"/>
      <c r="AT112" s="1060"/>
      <c r="AU112" s="996"/>
      <c r="AV112" s="997"/>
      <c r="AW112" s="997"/>
      <c r="AX112" s="997"/>
      <c r="AY112" s="997"/>
      <c r="AZ112" s="1045" t="s">
        <v>443</v>
      </c>
      <c r="BA112" s="1046"/>
      <c r="BB112" s="1046"/>
      <c r="BC112" s="1046"/>
      <c r="BD112" s="1046"/>
      <c r="BE112" s="1046"/>
      <c r="BF112" s="1046"/>
      <c r="BG112" s="1046"/>
      <c r="BH112" s="1046"/>
      <c r="BI112" s="1046"/>
      <c r="BJ112" s="1046"/>
      <c r="BK112" s="1046"/>
      <c r="BL112" s="1046"/>
      <c r="BM112" s="1046"/>
      <c r="BN112" s="1046"/>
      <c r="BO112" s="1046"/>
      <c r="BP112" s="1047"/>
      <c r="BQ112" s="1015">
        <v>4099165</v>
      </c>
      <c r="BR112" s="1016"/>
      <c r="BS112" s="1016"/>
      <c r="BT112" s="1016"/>
      <c r="BU112" s="1016"/>
      <c r="BV112" s="1016">
        <v>3851593</v>
      </c>
      <c r="BW112" s="1016"/>
      <c r="BX112" s="1016"/>
      <c r="BY112" s="1016"/>
      <c r="BZ112" s="1016"/>
      <c r="CA112" s="1016">
        <v>3587972</v>
      </c>
      <c r="CB112" s="1016"/>
      <c r="CC112" s="1016"/>
      <c r="CD112" s="1016"/>
      <c r="CE112" s="1016"/>
      <c r="CF112" s="1010">
        <v>29</v>
      </c>
      <c r="CG112" s="1011"/>
      <c r="CH112" s="1011"/>
      <c r="CI112" s="1011"/>
      <c r="CJ112" s="1011"/>
      <c r="CK112" s="1041"/>
      <c r="CL112" s="1042"/>
      <c r="CM112" s="1012" t="s">
        <v>444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433</v>
      </c>
      <c r="DH112" s="1016"/>
      <c r="DI112" s="1016"/>
      <c r="DJ112" s="1016"/>
      <c r="DK112" s="1016"/>
      <c r="DL112" s="1016" t="s">
        <v>433</v>
      </c>
      <c r="DM112" s="1016"/>
      <c r="DN112" s="1016"/>
      <c r="DO112" s="1016"/>
      <c r="DP112" s="1016"/>
      <c r="DQ112" s="1016" t="s">
        <v>433</v>
      </c>
      <c r="DR112" s="1016"/>
      <c r="DS112" s="1016"/>
      <c r="DT112" s="1016"/>
      <c r="DU112" s="1016"/>
      <c r="DV112" s="1017" t="s">
        <v>434</v>
      </c>
      <c r="DW112" s="1017"/>
      <c r="DX112" s="1017"/>
      <c r="DY112" s="1017"/>
      <c r="DZ112" s="1018"/>
    </row>
    <row r="113" spans="1:130" s="246" customFormat="1" ht="26.25" customHeight="1">
      <c r="A113" s="1050"/>
      <c r="B113" s="1051"/>
      <c r="C113" s="1046" t="s">
        <v>445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366271</v>
      </c>
      <c r="AB113" s="1030"/>
      <c r="AC113" s="1030"/>
      <c r="AD113" s="1030"/>
      <c r="AE113" s="1031"/>
      <c r="AF113" s="1032">
        <v>338409</v>
      </c>
      <c r="AG113" s="1030"/>
      <c r="AH113" s="1030"/>
      <c r="AI113" s="1030"/>
      <c r="AJ113" s="1031"/>
      <c r="AK113" s="1032">
        <v>360376</v>
      </c>
      <c r="AL113" s="1030"/>
      <c r="AM113" s="1030"/>
      <c r="AN113" s="1030"/>
      <c r="AO113" s="1031"/>
      <c r="AP113" s="1033">
        <v>2.9</v>
      </c>
      <c r="AQ113" s="1034"/>
      <c r="AR113" s="1034"/>
      <c r="AS113" s="1034"/>
      <c r="AT113" s="1035"/>
      <c r="AU113" s="996"/>
      <c r="AV113" s="997"/>
      <c r="AW113" s="997"/>
      <c r="AX113" s="997"/>
      <c r="AY113" s="997"/>
      <c r="AZ113" s="1045" t="s">
        <v>446</v>
      </c>
      <c r="BA113" s="1046"/>
      <c r="BB113" s="1046"/>
      <c r="BC113" s="1046"/>
      <c r="BD113" s="1046"/>
      <c r="BE113" s="1046"/>
      <c r="BF113" s="1046"/>
      <c r="BG113" s="1046"/>
      <c r="BH113" s="1046"/>
      <c r="BI113" s="1046"/>
      <c r="BJ113" s="1046"/>
      <c r="BK113" s="1046"/>
      <c r="BL113" s="1046"/>
      <c r="BM113" s="1046"/>
      <c r="BN113" s="1046"/>
      <c r="BO113" s="1046"/>
      <c r="BP113" s="1047"/>
      <c r="BQ113" s="1015">
        <v>173621</v>
      </c>
      <c r="BR113" s="1016"/>
      <c r="BS113" s="1016"/>
      <c r="BT113" s="1016"/>
      <c r="BU113" s="1016"/>
      <c r="BV113" s="1016">
        <v>70250</v>
      </c>
      <c r="BW113" s="1016"/>
      <c r="BX113" s="1016"/>
      <c r="BY113" s="1016"/>
      <c r="BZ113" s="1016"/>
      <c r="CA113" s="1016">
        <v>74894</v>
      </c>
      <c r="CB113" s="1016"/>
      <c r="CC113" s="1016"/>
      <c r="CD113" s="1016"/>
      <c r="CE113" s="1016"/>
      <c r="CF113" s="1010">
        <v>0.6</v>
      </c>
      <c r="CG113" s="1011"/>
      <c r="CH113" s="1011"/>
      <c r="CI113" s="1011"/>
      <c r="CJ113" s="1011"/>
      <c r="CK113" s="1041"/>
      <c r="CL113" s="1042"/>
      <c r="CM113" s="1012" t="s">
        <v>447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433</v>
      </c>
      <c r="DH113" s="1055"/>
      <c r="DI113" s="1055"/>
      <c r="DJ113" s="1055"/>
      <c r="DK113" s="1056"/>
      <c r="DL113" s="1057" t="s">
        <v>433</v>
      </c>
      <c r="DM113" s="1055"/>
      <c r="DN113" s="1055"/>
      <c r="DO113" s="1055"/>
      <c r="DP113" s="1056"/>
      <c r="DQ113" s="1057" t="s">
        <v>433</v>
      </c>
      <c r="DR113" s="1055"/>
      <c r="DS113" s="1055"/>
      <c r="DT113" s="1055"/>
      <c r="DU113" s="1056"/>
      <c r="DV113" s="1058" t="s">
        <v>433</v>
      </c>
      <c r="DW113" s="1059"/>
      <c r="DX113" s="1059"/>
      <c r="DY113" s="1059"/>
      <c r="DZ113" s="1060"/>
    </row>
    <row r="114" spans="1:130" s="246" customFormat="1" ht="26.25" customHeight="1">
      <c r="A114" s="1050"/>
      <c r="B114" s="1051"/>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119006</v>
      </c>
      <c r="AB114" s="1055"/>
      <c r="AC114" s="1055"/>
      <c r="AD114" s="1055"/>
      <c r="AE114" s="1056"/>
      <c r="AF114" s="1057">
        <v>111495</v>
      </c>
      <c r="AG114" s="1055"/>
      <c r="AH114" s="1055"/>
      <c r="AI114" s="1055"/>
      <c r="AJ114" s="1056"/>
      <c r="AK114" s="1057">
        <v>84960</v>
      </c>
      <c r="AL114" s="1055"/>
      <c r="AM114" s="1055"/>
      <c r="AN114" s="1055"/>
      <c r="AO114" s="1056"/>
      <c r="AP114" s="1058">
        <v>0.7</v>
      </c>
      <c r="AQ114" s="1059"/>
      <c r="AR114" s="1059"/>
      <c r="AS114" s="1059"/>
      <c r="AT114" s="106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2482011</v>
      </c>
      <c r="BR114" s="1016"/>
      <c r="BS114" s="1016"/>
      <c r="BT114" s="1016"/>
      <c r="BU114" s="1016"/>
      <c r="BV114" s="1016">
        <v>2366239</v>
      </c>
      <c r="BW114" s="1016"/>
      <c r="BX114" s="1016"/>
      <c r="BY114" s="1016"/>
      <c r="BZ114" s="1016"/>
      <c r="CA114" s="1016">
        <v>2222390</v>
      </c>
      <c r="CB114" s="1016"/>
      <c r="CC114" s="1016"/>
      <c r="CD114" s="1016"/>
      <c r="CE114" s="1016"/>
      <c r="CF114" s="1010">
        <v>17.899999999999999</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433</v>
      </c>
      <c r="DH114" s="1055"/>
      <c r="DI114" s="1055"/>
      <c r="DJ114" s="1055"/>
      <c r="DK114" s="1056"/>
      <c r="DL114" s="1057" t="s">
        <v>433</v>
      </c>
      <c r="DM114" s="1055"/>
      <c r="DN114" s="1055"/>
      <c r="DO114" s="1055"/>
      <c r="DP114" s="1056"/>
      <c r="DQ114" s="1057" t="s">
        <v>435</v>
      </c>
      <c r="DR114" s="1055"/>
      <c r="DS114" s="1055"/>
      <c r="DT114" s="1055"/>
      <c r="DU114" s="1056"/>
      <c r="DV114" s="1058" t="s">
        <v>433</v>
      </c>
      <c r="DW114" s="1059"/>
      <c r="DX114" s="1059"/>
      <c r="DY114" s="1059"/>
      <c r="DZ114" s="1060"/>
    </row>
    <row r="115" spans="1:130" s="246" customFormat="1" ht="26.25" customHeight="1">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1359</v>
      </c>
      <c r="AB115" s="1030"/>
      <c r="AC115" s="1030"/>
      <c r="AD115" s="1030"/>
      <c r="AE115" s="1031"/>
      <c r="AF115" s="1032">
        <v>1152</v>
      </c>
      <c r="AG115" s="1030"/>
      <c r="AH115" s="1030"/>
      <c r="AI115" s="1030"/>
      <c r="AJ115" s="1031"/>
      <c r="AK115" s="1032">
        <v>981</v>
      </c>
      <c r="AL115" s="1030"/>
      <c r="AM115" s="1030"/>
      <c r="AN115" s="1030"/>
      <c r="AO115" s="1031"/>
      <c r="AP115" s="1033">
        <v>0</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t="s">
        <v>435</v>
      </c>
      <c r="BR115" s="1016"/>
      <c r="BS115" s="1016"/>
      <c r="BT115" s="1016"/>
      <c r="BU115" s="1016"/>
      <c r="BV115" s="1016" t="s">
        <v>433</v>
      </c>
      <c r="BW115" s="1016"/>
      <c r="BX115" s="1016"/>
      <c r="BY115" s="1016"/>
      <c r="BZ115" s="1016"/>
      <c r="CA115" s="1016" t="s">
        <v>437</v>
      </c>
      <c r="CB115" s="1016"/>
      <c r="CC115" s="1016"/>
      <c r="CD115" s="1016"/>
      <c r="CE115" s="1016"/>
      <c r="CF115" s="1010" t="s">
        <v>453</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64910</v>
      </c>
      <c r="DH115" s="1055"/>
      <c r="DI115" s="1055"/>
      <c r="DJ115" s="1055"/>
      <c r="DK115" s="1056"/>
      <c r="DL115" s="1057" t="s">
        <v>433</v>
      </c>
      <c r="DM115" s="1055"/>
      <c r="DN115" s="1055"/>
      <c r="DO115" s="1055"/>
      <c r="DP115" s="1056"/>
      <c r="DQ115" s="1057" t="s">
        <v>433</v>
      </c>
      <c r="DR115" s="1055"/>
      <c r="DS115" s="1055"/>
      <c r="DT115" s="1055"/>
      <c r="DU115" s="1056"/>
      <c r="DV115" s="1058" t="s">
        <v>433</v>
      </c>
      <c r="DW115" s="1059"/>
      <c r="DX115" s="1059"/>
      <c r="DY115" s="1059"/>
      <c r="DZ115" s="1060"/>
    </row>
    <row r="116" spans="1:130" s="246" customFormat="1" ht="26.25" customHeight="1">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435</v>
      </c>
      <c r="AB116" s="1055"/>
      <c r="AC116" s="1055"/>
      <c r="AD116" s="1055"/>
      <c r="AE116" s="1056"/>
      <c r="AF116" s="1057" t="s">
        <v>456</v>
      </c>
      <c r="AG116" s="1055"/>
      <c r="AH116" s="1055"/>
      <c r="AI116" s="1055"/>
      <c r="AJ116" s="1056"/>
      <c r="AK116" s="1057" t="s">
        <v>456</v>
      </c>
      <c r="AL116" s="1055"/>
      <c r="AM116" s="1055"/>
      <c r="AN116" s="1055"/>
      <c r="AO116" s="1056"/>
      <c r="AP116" s="1058" t="s">
        <v>433</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435</v>
      </c>
      <c r="BR116" s="1016"/>
      <c r="BS116" s="1016"/>
      <c r="BT116" s="1016"/>
      <c r="BU116" s="1016"/>
      <c r="BV116" s="1016" t="s">
        <v>433</v>
      </c>
      <c r="BW116" s="1016"/>
      <c r="BX116" s="1016"/>
      <c r="BY116" s="1016"/>
      <c r="BZ116" s="1016"/>
      <c r="CA116" s="1016" t="s">
        <v>433</v>
      </c>
      <c r="CB116" s="1016"/>
      <c r="CC116" s="1016"/>
      <c r="CD116" s="1016"/>
      <c r="CE116" s="1016"/>
      <c r="CF116" s="1010" t="s">
        <v>437</v>
      </c>
      <c r="CG116" s="1011"/>
      <c r="CH116" s="1011"/>
      <c r="CI116" s="1011"/>
      <c r="CJ116" s="1011"/>
      <c r="CK116" s="1041"/>
      <c r="CL116" s="1042"/>
      <c r="CM116" s="1012" t="s">
        <v>458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456</v>
      </c>
      <c r="DH116" s="1055"/>
      <c r="DI116" s="1055"/>
      <c r="DJ116" s="1055"/>
      <c r="DK116" s="1056"/>
      <c r="DL116" s="1057" t="s">
        <v>433</v>
      </c>
      <c r="DM116" s="1055"/>
      <c r="DN116" s="1055"/>
      <c r="DO116" s="1055"/>
      <c r="DP116" s="1056"/>
      <c r="DQ116" s="1057" t="s">
        <v>433</v>
      </c>
      <c r="DR116" s="1055"/>
      <c r="DS116" s="1055"/>
      <c r="DT116" s="1055"/>
      <c r="DU116" s="1056"/>
      <c r="DV116" s="1058" t="s">
        <v>435</v>
      </c>
      <c r="DW116" s="1059"/>
      <c r="DX116" s="1059"/>
      <c r="DY116" s="1059"/>
      <c r="DZ116" s="1060"/>
    </row>
    <row r="117" spans="1:130" s="246" customFormat="1" ht="26.25" customHeight="1">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459</v>
      </c>
      <c r="Z117" s="982"/>
      <c r="AA117" s="1072">
        <v>3131283</v>
      </c>
      <c r="AB117" s="1073"/>
      <c r="AC117" s="1073"/>
      <c r="AD117" s="1073"/>
      <c r="AE117" s="1074"/>
      <c r="AF117" s="1075">
        <v>2994539</v>
      </c>
      <c r="AG117" s="1073"/>
      <c r="AH117" s="1073"/>
      <c r="AI117" s="1073"/>
      <c r="AJ117" s="1074"/>
      <c r="AK117" s="1075">
        <v>2797196</v>
      </c>
      <c r="AL117" s="1073"/>
      <c r="AM117" s="1073"/>
      <c r="AN117" s="1073"/>
      <c r="AO117" s="1074"/>
      <c r="AP117" s="1076"/>
      <c r="AQ117" s="1077"/>
      <c r="AR117" s="1077"/>
      <c r="AS117" s="1077"/>
      <c r="AT117" s="1078"/>
      <c r="AU117" s="996"/>
      <c r="AV117" s="997"/>
      <c r="AW117" s="997"/>
      <c r="AX117" s="997"/>
      <c r="AY117" s="997"/>
      <c r="AZ117" s="1063" t="s">
        <v>460</v>
      </c>
      <c r="BA117" s="1064"/>
      <c r="BB117" s="1064"/>
      <c r="BC117" s="1064"/>
      <c r="BD117" s="1064"/>
      <c r="BE117" s="1064"/>
      <c r="BF117" s="1064"/>
      <c r="BG117" s="1064"/>
      <c r="BH117" s="1064"/>
      <c r="BI117" s="1064"/>
      <c r="BJ117" s="1064"/>
      <c r="BK117" s="1064"/>
      <c r="BL117" s="1064"/>
      <c r="BM117" s="1064"/>
      <c r="BN117" s="1064"/>
      <c r="BO117" s="1064"/>
      <c r="BP117" s="1065"/>
      <c r="BQ117" s="1015" t="s">
        <v>433</v>
      </c>
      <c r="BR117" s="1016"/>
      <c r="BS117" s="1016"/>
      <c r="BT117" s="1016"/>
      <c r="BU117" s="1016"/>
      <c r="BV117" s="1016" t="s">
        <v>456</v>
      </c>
      <c r="BW117" s="1016"/>
      <c r="BX117" s="1016"/>
      <c r="BY117" s="1016"/>
      <c r="BZ117" s="1016"/>
      <c r="CA117" s="1016" t="s">
        <v>433</v>
      </c>
      <c r="CB117" s="1016"/>
      <c r="CC117" s="1016"/>
      <c r="CD117" s="1016"/>
      <c r="CE117" s="1016"/>
      <c r="CF117" s="1010" t="s">
        <v>433</v>
      </c>
      <c r="CG117" s="1011"/>
      <c r="CH117" s="1011"/>
      <c r="CI117" s="1011"/>
      <c r="CJ117" s="1011"/>
      <c r="CK117" s="1041"/>
      <c r="CL117" s="1042"/>
      <c r="CM117" s="1012" t="s">
        <v>461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435</v>
      </c>
      <c r="DH117" s="1055"/>
      <c r="DI117" s="1055"/>
      <c r="DJ117" s="1055"/>
      <c r="DK117" s="1056"/>
      <c r="DL117" s="1057" t="s">
        <v>433</v>
      </c>
      <c r="DM117" s="1055"/>
      <c r="DN117" s="1055"/>
      <c r="DO117" s="1055"/>
      <c r="DP117" s="1056"/>
      <c r="DQ117" s="1057" t="s">
        <v>433</v>
      </c>
      <c r="DR117" s="1055"/>
      <c r="DS117" s="1055"/>
      <c r="DT117" s="1055"/>
      <c r="DU117" s="1056"/>
      <c r="DV117" s="1058" t="s">
        <v>433</v>
      </c>
      <c r="DW117" s="1059"/>
      <c r="DX117" s="1059"/>
      <c r="DY117" s="1059"/>
      <c r="DZ117" s="1060"/>
    </row>
    <row r="118" spans="1:130" s="246" customFormat="1" ht="26.25" customHeight="1">
      <c r="A118" s="1000" t="s">
        <v>428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426</v>
      </c>
      <c r="AB118" s="981"/>
      <c r="AC118" s="981"/>
      <c r="AD118" s="981"/>
      <c r="AE118" s="982"/>
      <c r="AF118" s="980" t="s">
        <v>307</v>
      </c>
      <c r="AG118" s="981"/>
      <c r="AH118" s="981"/>
      <c r="AI118" s="981"/>
      <c r="AJ118" s="982"/>
      <c r="AK118" s="980" t="s">
        <v>306</v>
      </c>
      <c r="AL118" s="981"/>
      <c r="AM118" s="981"/>
      <c r="AN118" s="981"/>
      <c r="AO118" s="982"/>
      <c r="AP118" s="1067" t="s">
        <v>427</v>
      </c>
      <c r="AQ118" s="1068"/>
      <c r="AR118" s="1068"/>
      <c r="AS118" s="1068"/>
      <c r="AT118" s="1069"/>
      <c r="AU118" s="996"/>
      <c r="AV118" s="997"/>
      <c r="AW118" s="997"/>
      <c r="AX118" s="997"/>
      <c r="AY118" s="997"/>
      <c r="AZ118" s="1070" t="s">
        <v>462</v>
      </c>
      <c r="BA118" s="1061"/>
      <c r="BB118" s="1061"/>
      <c r="BC118" s="1061"/>
      <c r="BD118" s="1061"/>
      <c r="BE118" s="1061"/>
      <c r="BF118" s="1061"/>
      <c r="BG118" s="1061"/>
      <c r="BH118" s="1061"/>
      <c r="BI118" s="1061"/>
      <c r="BJ118" s="1061"/>
      <c r="BK118" s="1061"/>
      <c r="BL118" s="1061"/>
      <c r="BM118" s="1061"/>
      <c r="BN118" s="1061"/>
      <c r="BO118" s="1061"/>
      <c r="BP118" s="1062"/>
      <c r="BQ118" s="1093" t="s">
        <v>433</v>
      </c>
      <c r="BR118" s="1094"/>
      <c r="BS118" s="1094"/>
      <c r="BT118" s="1094"/>
      <c r="BU118" s="1094"/>
      <c r="BV118" s="1094" t="s">
        <v>433</v>
      </c>
      <c r="BW118" s="1094"/>
      <c r="BX118" s="1094"/>
      <c r="BY118" s="1094"/>
      <c r="BZ118" s="1094"/>
      <c r="CA118" s="1094" t="s">
        <v>437</v>
      </c>
      <c r="CB118" s="1094"/>
      <c r="CC118" s="1094"/>
      <c r="CD118" s="1094"/>
      <c r="CE118" s="1094"/>
      <c r="CF118" s="1010" t="s">
        <v>433</v>
      </c>
      <c r="CG118" s="1011"/>
      <c r="CH118" s="1011"/>
      <c r="CI118" s="1011"/>
      <c r="CJ118" s="1011"/>
      <c r="CK118" s="1041"/>
      <c r="CL118" s="1042"/>
      <c r="CM118" s="1012" t="s">
        <v>463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433</v>
      </c>
      <c r="DH118" s="1055"/>
      <c r="DI118" s="1055"/>
      <c r="DJ118" s="1055"/>
      <c r="DK118" s="1056"/>
      <c r="DL118" s="1057" t="s">
        <v>435</v>
      </c>
      <c r="DM118" s="1055"/>
      <c r="DN118" s="1055"/>
      <c r="DO118" s="1055"/>
      <c r="DP118" s="1056"/>
      <c r="DQ118" s="1057" t="s">
        <v>456</v>
      </c>
      <c r="DR118" s="1055"/>
      <c r="DS118" s="1055"/>
      <c r="DT118" s="1055"/>
      <c r="DU118" s="1056"/>
      <c r="DV118" s="1058" t="s">
        <v>433</v>
      </c>
      <c r="DW118" s="1059"/>
      <c r="DX118" s="1059"/>
      <c r="DY118" s="1059"/>
      <c r="DZ118" s="1060"/>
    </row>
    <row r="119" spans="1:130" s="246" customFormat="1" ht="26.25" customHeight="1">
      <c r="A119" s="1154" t="s">
        <v>431</v>
      </c>
      <c r="B119" s="1040"/>
      <c r="C119" s="1019" t="s">
        <v>432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456</v>
      </c>
      <c r="AB119" s="988"/>
      <c r="AC119" s="988"/>
      <c r="AD119" s="988"/>
      <c r="AE119" s="989"/>
      <c r="AF119" s="990" t="s">
        <v>442</v>
      </c>
      <c r="AG119" s="988"/>
      <c r="AH119" s="988"/>
      <c r="AI119" s="988"/>
      <c r="AJ119" s="989"/>
      <c r="AK119" s="990" t="s">
        <v>435</v>
      </c>
      <c r="AL119" s="988"/>
      <c r="AM119" s="988"/>
      <c r="AN119" s="988"/>
      <c r="AO119" s="989"/>
      <c r="AP119" s="991" t="s">
        <v>433</v>
      </c>
      <c r="AQ119" s="992"/>
      <c r="AR119" s="992"/>
      <c r="AS119" s="992"/>
      <c r="AT119" s="993"/>
      <c r="AU119" s="998"/>
      <c r="AV119" s="999"/>
      <c r="AW119" s="999"/>
      <c r="AX119" s="999"/>
      <c r="AY119" s="999"/>
      <c r="AZ119" s="277" t="s">
        <v>187</v>
      </c>
      <c r="BA119" s="277"/>
      <c r="BB119" s="277"/>
      <c r="BC119" s="277"/>
      <c r="BD119" s="277"/>
      <c r="BE119" s="277"/>
      <c r="BF119" s="277"/>
      <c r="BG119" s="277"/>
      <c r="BH119" s="277"/>
      <c r="BI119" s="277"/>
      <c r="BJ119" s="277"/>
      <c r="BK119" s="277"/>
      <c r="BL119" s="277"/>
      <c r="BM119" s="277"/>
      <c r="BN119" s="277"/>
      <c r="BO119" s="1071" t="s">
        <v>464</v>
      </c>
      <c r="BP119" s="1102"/>
      <c r="BQ119" s="1093">
        <v>29389664</v>
      </c>
      <c r="BR119" s="1094"/>
      <c r="BS119" s="1094"/>
      <c r="BT119" s="1094"/>
      <c r="BU119" s="1094"/>
      <c r="BV119" s="1094">
        <v>31089413</v>
      </c>
      <c r="BW119" s="1094"/>
      <c r="BX119" s="1094"/>
      <c r="BY119" s="1094"/>
      <c r="BZ119" s="1094"/>
      <c r="CA119" s="1094">
        <v>30987874</v>
      </c>
      <c r="CB119" s="1094"/>
      <c r="CC119" s="1094"/>
      <c r="CD119" s="1094"/>
      <c r="CE119" s="1094"/>
      <c r="CF119" s="1095"/>
      <c r="CG119" s="1096"/>
      <c r="CH119" s="1096"/>
      <c r="CI119" s="1096"/>
      <c r="CJ119" s="1097"/>
      <c r="CK119" s="1043"/>
      <c r="CL119" s="1044"/>
      <c r="CM119" s="1098" t="s">
        <v>465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456</v>
      </c>
      <c r="DH119" s="1080"/>
      <c r="DI119" s="1080"/>
      <c r="DJ119" s="1080"/>
      <c r="DK119" s="1081"/>
      <c r="DL119" s="1079" t="s">
        <v>433</v>
      </c>
      <c r="DM119" s="1080"/>
      <c r="DN119" s="1080"/>
      <c r="DO119" s="1080"/>
      <c r="DP119" s="1081"/>
      <c r="DQ119" s="1079" t="s">
        <v>466</v>
      </c>
      <c r="DR119" s="1080"/>
      <c r="DS119" s="1080"/>
      <c r="DT119" s="1080"/>
      <c r="DU119" s="1081"/>
      <c r="DV119" s="1082" t="s">
        <v>453</v>
      </c>
      <c r="DW119" s="1083"/>
      <c r="DX119" s="1083"/>
      <c r="DY119" s="1083"/>
      <c r="DZ119" s="1084"/>
    </row>
    <row r="120" spans="1:130" s="246" customFormat="1" ht="26.25" customHeight="1">
      <c r="A120" s="1155"/>
      <c r="B120" s="1042"/>
      <c r="C120" s="1012" t="s">
        <v>439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433</v>
      </c>
      <c r="AB120" s="1055"/>
      <c r="AC120" s="1055"/>
      <c r="AD120" s="1055"/>
      <c r="AE120" s="1056"/>
      <c r="AF120" s="1057" t="s">
        <v>433</v>
      </c>
      <c r="AG120" s="1055"/>
      <c r="AH120" s="1055"/>
      <c r="AI120" s="1055"/>
      <c r="AJ120" s="1056"/>
      <c r="AK120" s="1057" t="s">
        <v>433</v>
      </c>
      <c r="AL120" s="1055"/>
      <c r="AM120" s="1055"/>
      <c r="AN120" s="1055"/>
      <c r="AO120" s="1056"/>
      <c r="AP120" s="1058" t="s">
        <v>466</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4143900</v>
      </c>
      <c r="BR120" s="1023"/>
      <c r="BS120" s="1023"/>
      <c r="BT120" s="1023"/>
      <c r="BU120" s="1023"/>
      <c r="BV120" s="1023">
        <v>3397175</v>
      </c>
      <c r="BW120" s="1023"/>
      <c r="BX120" s="1023"/>
      <c r="BY120" s="1023"/>
      <c r="BZ120" s="1023"/>
      <c r="CA120" s="1023">
        <v>2913751</v>
      </c>
      <c r="CB120" s="1023"/>
      <c r="CC120" s="1023"/>
      <c r="CD120" s="1023"/>
      <c r="CE120" s="1023"/>
      <c r="CF120" s="1037">
        <v>23.5</v>
      </c>
      <c r="CG120" s="1038"/>
      <c r="CH120" s="1038"/>
      <c r="CI120" s="1038"/>
      <c r="CJ120" s="1038"/>
      <c r="CK120" s="1103" t="s">
        <v>469</v>
      </c>
      <c r="CL120" s="1104"/>
      <c r="CM120" s="1104"/>
      <c r="CN120" s="1104"/>
      <c r="CO120" s="1105"/>
      <c r="CP120" s="1111" t="s">
        <v>470</v>
      </c>
      <c r="CQ120" s="1112"/>
      <c r="CR120" s="1112"/>
      <c r="CS120" s="1112"/>
      <c r="CT120" s="1112"/>
      <c r="CU120" s="1112"/>
      <c r="CV120" s="1112"/>
      <c r="CW120" s="1112"/>
      <c r="CX120" s="1112"/>
      <c r="CY120" s="1112"/>
      <c r="CZ120" s="1112"/>
      <c r="DA120" s="1112"/>
      <c r="DB120" s="1112"/>
      <c r="DC120" s="1112"/>
      <c r="DD120" s="1112"/>
      <c r="DE120" s="1112"/>
      <c r="DF120" s="1113"/>
      <c r="DG120" s="1022">
        <v>4099165</v>
      </c>
      <c r="DH120" s="1023"/>
      <c r="DI120" s="1023"/>
      <c r="DJ120" s="1023"/>
      <c r="DK120" s="1023"/>
      <c r="DL120" s="1023">
        <v>3851593</v>
      </c>
      <c r="DM120" s="1023"/>
      <c r="DN120" s="1023"/>
      <c r="DO120" s="1023"/>
      <c r="DP120" s="1023"/>
      <c r="DQ120" s="1023">
        <v>3587972</v>
      </c>
      <c r="DR120" s="1023"/>
      <c r="DS120" s="1023"/>
      <c r="DT120" s="1023"/>
      <c r="DU120" s="1023"/>
      <c r="DV120" s="1024">
        <v>29</v>
      </c>
      <c r="DW120" s="1024"/>
      <c r="DX120" s="1024"/>
      <c r="DY120" s="1024"/>
      <c r="DZ120" s="1025"/>
    </row>
    <row r="121" spans="1:130" s="246" customFormat="1" ht="26.25" customHeight="1">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456</v>
      </c>
      <c r="AB121" s="1055"/>
      <c r="AC121" s="1055"/>
      <c r="AD121" s="1055"/>
      <c r="AE121" s="1056"/>
      <c r="AF121" s="1057" t="s">
        <v>433</v>
      </c>
      <c r="AG121" s="1055"/>
      <c r="AH121" s="1055"/>
      <c r="AI121" s="1055"/>
      <c r="AJ121" s="1056"/>
      <c r="AK121" s="1057" t="s">
        <v>456</v>
      </c>
      <c r="AL121" s="1055"/>
      <c r="AM121" s="1055"/>
      <c r="AN121" s="1055"/>
      <c r="AO121" s="1056"/>
      <c r="AP121" s="1058" t="s">
        <v>433</v>
      </c>
      <c r="AQ121" s="1059"/>
      <c r="AR121" s="1059"/>
      <c r="AS121" s="1059"/>
      <c r="AT121" s="1060"/>
      <c r="AU121" s="1088"/>
      <c r="AV121" s="1089"/>
      <c r="AW121" s="1089"/>
      <c r="AX121" s="1089"/>
      <c r="AY121" s="1090"/>
      <c r="AZ121" s="1045" t="s">
        <v>472</v>
      </c>
      <c r="BA121" s="1046"/>
      <c r="BB121" s="1046"/>
      <c r="BC121" s="1046"/>
      <c r="BD121" s="1046"/>
      <c r="BE121" s="1046"/>
      <c r="BF121" s="1046"/>
      <c r="BG121" s="1046"/>
      <c r="BH121" s="1046"/>
      <c r="BI121" s="1046"/>
      <c r="BJ121" s="1046"/>
      <c r="BK121" s="1046"/>
      <c r="BL121" s="1046"/>
      <c r="BM121" s="1046"/>
      <c r="BN121" s="1046"/>
      <c r="BO121" s="1046"/>
      <c r="BP121" s="1047"/>
      <c r="BQ121" s="1015">
        <v>4270304</v>
      </c>
      <c r="BR121" s="1016"/>
      <c r="BS121" s="1016"/>
      <c r="BT121" s="1016"/>
      <c r="BU121" s="1016"/>
      <c r="BV121" s="1016">
        <v>3620481</v>
      </c>
      <c r="BW121" s="1016"/>
      <c r="BX121" s="1016"/>
      <c r="BY121" s="1016"/>
      <c r="BZ121" s="1016"/>
      <c r="CA121" s="1016">
        <v>3277234</v>
      </c>
      <c r="CB121" s="1016"/>
      <c r="CC121" s="1016"/>
      <c r="CD121" s="1016"/>
      <c r="CE121" s="1016"/>
      <c r="CF121" s="1010">
        <v>26.5</v>
      </c>
      <c r="CG121" s="1011"/>
      <c r="CH121" s="1011"/>
      <c r="CI121" s="1011"/>
      <c r="CJ121" s="1011"/>
      <c r="CK121" s="1106"/>
      <c r="CL121" s="1107"/>
      <c r="CM121" s="1107"/>
      <c r="CN121" s="1107"/>
      <c r="CO121" s="1108"/>
      <c r="CP121" s="1116"/>
      <c r="CQ121" s="1117"/>
      <c r="CR121" s="1117"/>
      <c r="CS121" s="1117"/>
      <c r="CT121" s="1117"/>
      <c r="CU121" s="1117"/>
      <c r="CV121" s="1117"/>
      <c r="CW121" s="1117"/>
      <c r="CX121" s="1117"/>
      <c r="CY121" s="1117"/>
      <c r="CZ121" s="1117"/>
      <c r="DA121" s="1117"/>
      <c r="DB121" s="1117"/>
      <c r="DC121" s="1117"/>
      <c r="DD121" s="1117"/>
      <c r="DE121" s="1117"/>
      <c r="DF121" s="1118"/>
      <c r="DG121" s="1015"/>
      <c r="DH121" s="1016"/>
      <c r="DI121" s="1016"/>
      <c r="DJ121" s="1016"/>
      <c r="DK121" s="1016"/>
      <c r="DL121" s="1016"/>
      <c r="DM121" s="1016"/>
      <c r="DN121" s="1016"/>
      <c r="DO121" s="1016"/>
      <c r="DP121" s="1016"/>
      <c r="DQ121" s="1016"/>
      <c r="DR121" s="1016"/>
      <c r="DS121" s="1016"/>
      <c r="DT121" s="1016"/>
      <c r="DU121" s="1016"/>
      <c r="DV121" s="1017"/>
      <c r="DW121" s="1017"/>
      <c r="DX121" s="1017"/>
      <c r="DY121" s="1017"/>
      <c r="DZ121" s="1018"/>
    </row>
    <row r="122" spans="1:130" s="246" customFormat="1" ht="26.25" customHeight="1">
      <c r="A122" s="1155"/>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435</v>
      </c>
      <c r="AB122" s="1055"/>
      <c r="AC122" s="1055"/>
      <c r="AD122" s="1055"/>
      <c r="AE122" s="1056"/>
      <c r="AF122" s="1057" t="s">
        <v>456</v>
      </c>
      <c r="AG122" s="1055"/>
      <c r="AH122" s="1055"/>
      <c r="AI122" s="1055"/>
      <c r="AJ122" s="1056"/>
      <c r="AK122" s="1057" t="s">
        <v>433</v>
      </c>
      <c r="AL122" s="1055"/>
      <c r="AM122" s="1055"/>
      <c r="AN122" s="1055"/>
      <c r="AO122" s="1056"/>
      <c r="AP122" s="1058" t="s">
        <v>433</v>
      </c>
      <c r="AQ122" s="1059"/>
      <c r="AR122" s="1059"/>
      <c r="AS122" s="1059"/>
      <c r="AT122" s="1060"/>
      <c r="AU122" s="1088"/>
      <c r="AV122" s="1089"/>
      <c r="AW122" s="1089"/>
      <c r="AX122" s="1089"/>
      <c r="AY122" s="1090"/>
      <c r="AZ122" s="1070" t="s">
        <v>473</v>
      </c>
      <c r="BA122" s="1061"/>
      <c r="BB122" s="1061"/>
      <c r="BC122" s="1061"/>
      <c r="BD122" s="1061"/>
      <c r="BE122" s="1061"/>
      <c r="BF122" s="1061"/>
      <c r="BG122" s="1061"/>
      <c r="BH122" s="1061"/>
      <c r="BI122" s="1061"/>
      <c r="BJ122" s="1061"/>
      <c r="BK122" s="1061"/>
      <c r="BL122" s="1061"/>
      <c r="BM122" s="1061"/>
      <c r="BN122" s="1061"/>
      <c r="BO122" s="1061"/>
      <c r="BP122" s="1062"/>
      <c r="BQ122" s="1093">
        <v>18054790</v>
      </c>
      <c r="BR122" s="1094"/>
      <c r="BS122" s="1094"/>
      <c r="BT122" s="1094"/>
      <c r="BU122" s="1094"/>
      <c r="BV122" s="1094">
        <v>18868385</v>
      </c>
      <c r="BW122" s="1094"/>
      <c r="BX122" s="1094"/>
      <c r="BY122" s="1094"/>
      <c r="BZ122" s="1094"/>
      <c r="CA122" s="1094">
        <v>19008208</v>
      </c>
      <c r="CB122" s="1094"/>
      <c r="CC122" s="1094"/>
      <c r="CD122" s="1094"/>
      <c r="CE122" s="1094"/>
      <c r="CF122" s="1114">
        <v>153.5</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6" customFormat="1" ht="26.25" customHeight="1">
      <c r="A123" s="1155"/>
      <c r="B123" s="1042"/>
      <c r="C123" s="1012" t="s">
        <v>458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433</v>
      </c>
      <c r="AB123" s="1055"/>
      <c r="AC123" s="1055"/>
      <c r="AD123" s="1055"/>
      <c r="AE123" s="1056"/>
      <c r="AF123" s="1057" t="s">
        <v>456</v>
      </c>
      <c r="AG123" s="1055"/>
      <c r="AH123" s="1055"/>
      <c r="AI123" s="1055"/>
      <c r="AJ123" s="1056"/>
      <c r="AK123" s="1057" t="s">
        <v>433</v>
      </c>
      <c r="AL123" s="1055"/>
      <c r="AM123" s="1055"/>
      <c r="AN123" s="1055"/>
      <c r="AO123" s="1056"/>
      <c r="AP123" s="1058" t="s">
        <v>453</v>
      </c>
      <c r="AQ123" s="1059"/>
      <c r="AR123" s="1059"/>
      <c r="AS123" s="1059"/>
      <c r="AT123" s="1060"/>
      <c r="AU123" s="1091"/>
      <c r="AV123" s="1092"/>
      <c r="AW123" s="1092"/>
      <c r="AX123" s="1092"/>
      <c r="AY123" s="1092"/>
      <c r="AZ123" s="277" t="s">
        <v>187</v>
      </c>
      <c r="BA123" s="277"/>
      <c r="BB123" s="277"/>
      <c r="BC123" s="277"/>
      <c r="BD123" s="277"/>
      <c r="BE123" s="277"/>
      <c r="BF123" s="277"/>
      <c r="BG123" s="277"/>
      <c r="BH123" s="277"/>
      <c r="BI123" s="277"/>
      <c r="BJ123" s="277"/>
      <c r="BK123" s="277"/>
      <c r="BL123" s="277"/>
      <c r="BM123" s="277"/>
      <c r="BN123" s="277"/>
      <c r="BO123" s="1071" t="s">
        <v>474</v>
      </c>
      <c r="BP123" s="1102"/>
      <c r="BQ123" s="1161">
        <v>26468994</v>
      </c>
      <c r="BR123" s="1162"/>
      <c r="BS123" s="1162"/>
      <c r="BT123" s="1162"/>
      <c r="BU123" s="1162"/>
      <c r="BV123" s="1162">
        <v>25886041</v>
      </c>
      <c r="BW123" s="1162"/>
      <c r="BX123" s="1162"/>
      <c r="BY123" s="1162"/>
      <c r="BZ123" s="1162"/>
      <c r="CA123" s="1162">
        <v>25199193</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6" customFormat="1" ht="26.25" customHeight="1" thickBot="1">
      <c r="A124" s="1155"/>
      <c r="B124" s="1042"/>
      <c r="C124" s="1012" t="s">
        <v>461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433</v>
      </c>
      <c r="AB124" s="1055"/>
      <c r="AC124" s="1055"/>
      <c r="AD124" s="1055"/>
      <c r="AE124" s="1056"/>
      <c r="AF124" s="1057" t="s">
        <v>437</v>
      </c>
      <c r="AG124" s="1055"/>
      <c r="AH124" s="1055"/>
      <c r="AI124" s="1055"/>
      <c r="AJ124" s="1056"/>
      <c r="AK124" s="1057" t="s">
        <v>433</v>
      </c>
      <c r="AL124" s="1055"/>
      <c r="AM124" s="1055"/>
      <c r="AN124" s="1055"/>
      <c r="AO124" s="1056"/>
      <c r="AP124" s="1058" t="s">
        <v>433</v>
      </c>
      <c r="AQ124" s="1059"/>
      <c r="AR124" s="1059"/>
      <c r="AS124" s="1059"/>
      <c r="AT124" s="1060"/>
      <c r="AU124" s="1157" t="s">
        <v>475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24.1</v>
      </c>
      <c r="BR124" s="1124"/>
      <c r="BS124" s="1124"/>
      <c r="BT124" s="1124"/>
      <c r="BU124" s="1124"/>
      <c r="BV124" s="1124">
        <v>42.5</v>
      </c>
      <c r="BW124" s="1124"/>
      <c r="BX124" s="1124"/>
      <c r="BY124" s="1124"/>
      <c r="BZ124" s="1124"/>
      <c r="CA124" s="1124">
        <v>46.7</v>
      </c>
      <c r="CB124" s="1124"/>
      <c r="CC124" s="1124"/>
      <c r="CD124" s="1124"/>
      <c r="CE124" s="1124"/>
      <c r="CF124" s="1125"/>
      <c r="CG124" s="1126"/>
      <c r="CH124" s="1126"/>
      <c r="CI124" s="1126"/>
      <c r="CJ124" s="1127"/>
      <c r="CK124" s="1109"/>
      <c r="CL124" s="1109"/>
      <c r="CM124" s="1109"/>
      <c r="CN124" s="1109"/>
      <c r="CO124" s="1110"/>
      <c r="CP124" s="1116" t="s">
        <v>476</v>
      </c>
      <c r="CQ124" s="1117"/>
      <c r="CR124" s="1117"/>
      <c r="CS124" s="1117"/>
      <c r="CT124" s="1117"/>
      <c r="CU124" s="1117"/>
      <c r="CV124" s="1117"/>
      <c r="CW124" s="1117"/>
      <c r="CX124" s="1117"/>
      <c r="CY124" s="1117"/>
      <c r="CZ124" s="1117"/>
      <c r="DA124" s="1117"/>
      <c r="DB124" s="1117"/>
      <c r="DC124" s="1117"/>
      <c r="DD124" s="1117"/>
      <c r="DE124" s="1117"/>
      <c r="DF124" s="1118"/>
      <c r="DG124" s="1101" t="s">
        <v>456</v>
      </c>
      <c r="DH124" s="1080"/>
      <c r="DI124" s="1080"/>
      <c r="DJ124" s="1080"/>
      <c r="DK124" s="1081"/>
      <c r="DL124" s="1079" t="s">
        <v>453</v>
      </c>
      <c r="DM124" s="1080"/>
      <c r="DN124" s="1080"/>
      <c r="DO124" s="1080"/>
      <c r="DP124" s="1081"/>
      <c r="DQ124" s="1079" t="s">
        <v>433</v>
      </c>
      <c r="DR124" s="1080"/>
      <c r="DS124" s="1080"/>
      <c r="DT124" s="1080"/>
      <c r="DU124" s="1081"/>
      <c r="DV124" s="1082" t="s">
        <v>466</v>
      </c>
      <c r="DW124" s="1083"/>
      <c r="DX124" s="1083"/>
      <c r="DY124" s="1083"/>
      <c r="DZ124" s="1084"/>
    </row>
    <row r="125" spans="1:130" s="246" customFormat="1" ht="26.25" customHeight="1">
      <c r="A125" s="1155"/>
      <c r="B125" s="1042"/>
      <c r="C125" s="1012" t="s">
        <v>463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435</v>
      </c>
      <c r="AB125" s="1055"/>
      <c r="AC125" s="1055"/>
      <c r="AD125" s="1055"/>
      <c r="AE125" s="1056"/>
      <c r="AF125" s="1057" t="s">
        <v>453</v>
      </c>
      <c r="AG125" s="1055"/>
      <c r="AH125" s="1055"/>
      <c r="AI125" s="1055"/>
      <c r="AJ125" s="1056"/>
      <c r="AK125" s="1057" t="s">
        <v>433</v>
      </c>
      <c r="AL125" s="1055"/>
      <c r="AM125" s="1055"/>
      <c r="AN125" s="1055"/>
      <c r="AO125" s="1056"/>
      <c r="AP125" s="1058" t="s">
        <v>433</v>
      </c>
      <c r="AQ125" s="1059"/>
      <c r="AR125" s="1059"/>
      <c r="AS125" s="1059"/>
      <c r="AT125" s="106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9" t="s">
        <v>477</v>
      </c>
      <c r="CL125" s="1104"/>
      <c r="CM125" s="1104"/>
      <c r="CN125" s="1104"/>
      <c r="CO125" s="1105"/>
      <c r="CP125" s="1036" t="s">
        <v>478</v>
      </c>
      <c r="CQ125" s="985"/>
      <c r="CR125" s="985"/>
      <c r="CS125" s="985"/>
      <c r="CT125" s="985"/>
      <c r="CU125" s="985"/>
      <c r="CV125" s="985"/>
      <c r="CW125" s="985"/>
      <c r="CX125" s="985"/>
      <c r="CY125" s="985"/>
      <c r="CZ125" s="985"/>
      <c r="DA125" s="985"/>
      <c r="DB125" s="985"/>
      <c r="DC125" s="985"/>
      <c r="DD125" s="985"/>
      <c r="DE125" s="985"/>
      <c r="DF125" s="986"/>
      <c r="DG125" s="1022" t="s">
        <v>435</v>
      </c>
      <c r="DH125" s="1023"/>
      <c r="DI125" s="1023"/>
      <c r="DJ125" s="1023"/>
      <c r="DK125" s="1023"/>
      <c r="DL125" s="1023" t="s">
        <v>433</v>
      </c>
      <c r="DM125" s="1023"/>
      <c r="DN125" s="1023"/>
      <c r="DO125" s="1023"/>
      <c r="DP125" s="1023"/>
      <c r="DQ125" s="1023" t="s">
        <v>433</v>
      </c>
      <c r="DR125" s="1023"/>
      <c r="DS125" s="1023"/>
      <c r="DT125" s="1023"/>
      <c r="DU125" s="1023"/>
      <c r="DV125" s="1024" t="s">
        <v>466</v>
      </c>
      <c r="DW125" s="1024"/>
      <c r="DX125" s="1024"/>
      <c r="DY125" s="1024"/>
      <c r="DZ125" s="1025"/>
    </row>
    <row r="126" spans="1:130" s="246" customFormat="1" ht="26.25" customHeight="1" thickBot="1">
      <c r="A126" s="1155"/>
      <c r="B126" s="1042"/>
      <c r="C126" s="1012" t="s">
        <v>465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456</v>
      </c>
      <c r="AB126" s="1055"/>
      <c r="AC126" s="1055"/>
      <c r="AD126" s="1055"/>
      <c r="AE126" s="1056"/>
      <c r="AF126" s="1057" t="s">
        <v>456</v>
      </c>
      <c r="AG126" s="1055"/>
      <c r="AH126" s="1055"/>
      <c r="AI126" s="1055"/>
      <c r="AJ126" s="1056"/>
      <c r="AK126" s="1057" t="s">
        <v>453</v>
      </c>
      <c r="AL126" s="1055"/>
      <c r="AM126" s="1055"/>
      <c r="AN126" s="1055"/>
      <c r="AO126" s="1056"/>
      <c r="AP126" s="1058" t="s">
        <v>433</v>
      </c>
      <c r="AQ126" s="1059"/>
      <c r="AR126" s="1059"/>
      <c r="AS126" s="1059"/>
      <c r="AT126" s="106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0"/>
      <c r="CL126" s="1107"/>
      <c r="CM126" s="1107"/>
      <c r="CN126" s="1107"/>
      <c r="CO126" s="1108"/>
      <c r="CP126" s="1045" t="s">
        <v>479</v>
      </c>
      <c r="CQ126" s="1046"/>
      <c r="CR126" s="1046"/>
      <c r="CS126" s="1046"/>
      <c r="CT126" s="1046"/>
      <c r="CU126" s="1046"/>
      <c r="CV126" s="1046"/>
      <c r="CW126" s="1046"/>
      <c r="CX126" s="1046"/>
      <c r="CY126" s="1046"/>
      <c r="CZ126" s="1046"/>
      <c r="DA126" s="1046"/>
      <c r="DB126" s="1046"/>
      <c r="DC126" s="1046"/>
      <c r="DD126" s="1046"/>
      <c r="DE126" s="1046"/>
      <c r="DF126" s="1047"/>
      <c r="DG126" s="1015" t="s">
        <v>433</v>
      </c>
      <c r="DH126" s="1016"/>
      <c r="DI126" s="1016"/>
      <c r="DJ126" s="1016"/>
      <c r="DK126" s="1016"/>
      <c r="DL126" s="1016" t="s">
        <v>433</v>
      </c>
      <c r="DM126" s="1016"/>
      <c r="DN126" s="1016"/>
      <c r="DO126" s="1016"/>
      <c r="DP126" s="1016"/>
      <c r="DQ126" s="1016" t="s">
        <v>433</v>
      </c>
      <c r="DR126" s="1016"/>
      <c r="DS126" s="1016"/>
      <c r="DT126" s="1016"/>
      <c r="DU126" s="1016"/>
      <c r="DV126" s="1017" t="s">
        <v>453</v>
      </c>
      <c r="DW126" s="1017"/>
      <c r="DX126" s="1017"/>
      <c r="DY126" s="1017"/>
      <c r="DZ126" s="1018"/>
    </row>
    <row r="127" spans="1:130" s="246" customFormat="1" ht="26.25" customHeight="1">
      <c r="A127" s="1156"/>
      <c r="B127" s="1044"/>
      <c r="C127" s="1098" t="s">
        <v>480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1359</v>
      </c>
      <c r="AB127" s="1055"/>
      <c r="AC127" s="1055"/>
      <c r="AD127" s="1055"/>
      <c r="AE127" s="1056"/>
      <c r="AF127" s="1057">
        <v>1152</v>
      </c>
      <c r="AG127" s="1055"/>
      <c r="AH127" s="1055"/>
      <c r="AI127" s="1055"/>
      <c r="AJ127" s="1056"/>
      <c r="AK127" s="1057">
        <v>981</v>
      </c>
      <c r="AL127" s="1055"/>
      <c r="AM127" s="1055"/>
      <c r="AN127" s="1055"/>
      <c r="AO127" s="1056"/>
      <c r="AP127" s="1058">
        <v>0</v>
      </c>
      <c r="AQ127" s="1059"/>
      <c r="AR127" s="1059"/>
      <c r="AS127" s="1059"/>
      <c r="AT127" s="1060"/>
      <c r="AU127" s="282"/>
      <c r="AV127" s="282"/>
      <c r="AW127" s="282"/>
      <c r="AX127" s="1128" t="s">
        <v>481</v>
      </c>
      <c r="AY127" s="1129"/>
      <c r="AZ127" s="1129"/>
      <c r="BA127" s="1129"/>
      <c r="BB127" s="1129"/>
      <c r="BC127" s="1129"/>
      <c r="BD127" s="1129"/>
      <c r="BE127" s="1130"/>
      <c r="BF127" s="1131" t="s">
        <v>482</v>
      </c>
      <c r="BG127" s="1129"/>
      <c r="BH127" s="1129"/>
      <c r="BI127" s="1129"/>
      <c r="BJ127" s="1129"/>
      <c r="BK127" s="1129"/>
      <c r="BL127" s="1130"/>
      <c r="BM127" s="1131" t="s">
        <v>483</v>
      </c>
      <c r="BN127" s="1129"/>
      <c r="BO127" s="1129"/>
      <c r="BP127" s="1129"/>
      <c r="BQ127" s="1129"/>
      <c r="BR127" s="1129"/>
      <c r="BS127" s="1130"/>
      <c r="BT127" s="1131" t="s">
        <v>484</v>
      </c>
      <c r="BU127" s="1129"/>
      <c r="BV127" s="1129"/>
      <c r="BW127" s="1129"/>
      <c r="BX127" s="1129"/>
      <c r="BY127" s="1129"/>
      <c r="BZ127" s="1153"/>
      <c r="CA127" s="282"/>
      <c r="CB127" s="282"/>
      <c r="CC127" s="282"/>
      <c r="CD127" s="283"/>
      <c r="CE127" s="283"/>
      <c r="CF127" s="283"/>
      <c r="CG127" s="280"/>
      <c r="CH127" s="280"/>
      <c r="CI127" s="280"/>
      <c r="CJ127" s="281"/>
      <c r="CK127" s="1120"/>
      <c r="CL127" s="1107"/>
      <c r="CM127" s="1107"/>
      <c r="CN127" s="1107"/>
      <c r="CO127" s="1108"/>
      <c r="CP127" s="1045" t="s">
        <v>485</v>
      </c>
      <c r="CQ127" s="1046"/>
      <c r="CR127" s="1046"/>
      <c r="CS127" s="1046"/>
      <c r="CT127" s="1046"/>
      <c r="CU127" s="1046"/>
      <c r="CV127" s="1046"/>
      <c r="CW127" s="1046"/>
      <c r="CX127" s="1046"/>
      <c r="CY127" s="1046"/>
      <c r="CZ127" s="1046"/>
      <c r="DA127" s="1046"/>
      <c r="DB127" s="1046"/>
      <c r="DC127" s="1046"/>
      <c r="DD127" s="1046"/>
      <c r="DE127" s="1046"/>
      <c r="DF127" s="1047"/>
      <c r="DG127" s="1015" t="s">
        <v>435</v>
      </c>
      <c r="DH127" s="1016"/>
      <c r="DI127" s="1016"/>
      <c r="DJ127" s="1016"/>
      <c r="DK127" s="1016"/>
      <c r="DL127" s="1016" t="s">
        <v>433</v>
      </c>
      <c r="DM127" s="1016"/>
      <c r="DN127" s="1016"/>
      <c r="DO127" s="1016"/>
      <c r="DP127" s="1016"/>
      <c r="DQ127" s="1016" t="s">
        <v>435</v>
      </c>
      <c r="DR127" s="1016"/>
      <c r="DS127" s="1016"/>
      <c r="DT127" s="1016"/>
      <c r="DU127" s="1016"/>
      <c r="DV127" s="1017" t="s">
        <v>456</v>
      </c>
      <c r="DW127" s="1017"/>
      <c r="DX127" s="1017"/>
      <c r="DY127" s="1017"/>
      <c r="DZ127" s="1018"/>
    </row>
    <row r="128" spans="1:130" s="246" customFormat="1" ht="26.25" customHeight="1" thickBot="1">
      <c r="A128" s="1139" t="s">
        <v>486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487</v>
      </c>
      <c r="X128" s="1141"/>
      <c r="Y128" s="1141"/>
      <c r="Z128" s="1142"/>
      <c r="AA128" s="1143">
        <v>1199747</v>
      </c>
      <c r="AB128" s="1144"/>
      <c r="AC128" s="1144"/>
      <c r="AD128" s="1144"/>
      <c r="AE128" s="1145"/>
      <c r="AF128" s="1146">
        <v>1033576</v>
      </c>
      <c r="AG128" s="1144"/>
      <c r="AH128" s="1144"/>
      <c r="AI128" s="1144"/>
      <c r="AJ128" s="1145"/>
      <c r="AK128" s="1146">
        <v>603120</v>
      </c>
      <c r="AL128" s="1144"/>
      <c r="AM128" s="1144"/>
      <c r="AN128" s="1144"/>
      <c r="AO128" s="1145"/>
      <c r="AP128" s="1147"/>
      <c r="AQ128" s="1148"/>
      <c r="AR128" s="1148"/>
      <c r="AS128" s="1148"/>
      <c r="AT128" s="1149"/>
      <c r="AU128" s="282"/>
      <c r="AV128" s="282"/>
      <c r="AW128" s="282"/>
      <c r="AX128" s="984" t="s">
        <v>488</v>
      </c>
      <c r="AY128" s="985"/>
      <c r="AZ128" s="985"/>
      <c r="BA128" s="985"/>
      <c r="BB128" s="985"/>
      <c r="BC128" s="985"/>
      <c r="BD128" s="985"/>
      <c r="BE128" s="986"/>
      <c r="BF128" s="1150" t="s">
        <v>433</v>
      </c>
      <c r="BG128" s="1151"/>
      <c r="BH128" s="1151"/>
      <c r="BI128" s="1151"/>
      <c r="BJ128" s="1151"/>
      <c r="BK128" s="1151"/>
      <c r="BL128" s="1152"/>
      <c r="BM128" s="1150">
        <v>12.87</v>
      </c>
      <c r="BN128" s="1151"/>
      <c r="BO128" s="1151"/>
      <c r="BP128" s="1151"/>
      <c r="BQ128" s="1151"/>
      <c r="BR128" s="1151"/>
      <c r="BS128" s="1152"/>
      <c r="BT128" s="1150">
        <v>20</v>
      </c>
      <c r="BU128" s="1151"/>
      <c r="BV128" s="1151"/>
      <c r="BW128" s="1151"/>
      <c r="BX128" s="1151"/>
      <c r="BY128" s="1151"/>
      <c r="BZ128" s="1175"/>
      <c r="CA128" s="283"/>
      <c r="CB128" s="283"/>
      <c r="CC128" s="283"/>
      <c r="CD128" s="283"/>
      <c r="CE128" s="283"/>
      <c r="CF128" s="283"/>
      <c r="CG128" s="280"/>
      <c r="CH128" s="280"/>
      <c r="CI128" s="280"/>
      <c r="CJ128" s="281"/>
      <c r="CK128" s="1121"/>
      <c r="CL128" s="1122"/>
      <c r="CM128" s="1122"/>
      <c r="CN128" s="1122"/>
      <c r="CO128" s="1123"/>
      <c r="CP128" s="1132" t="s">
        <v>489</v>
      </c>
      <c r="CQ128" s="1133"/>
      <c r="CR128" s="1133"/>
      <c r="CS128" s="1133"/>
      <c r="CT128" s="1133"/>
      <c r="CU128" s="1133"/>
      <c r="CV128" s="1133"/>
      <c r="CW128" s="1133"/>
      <c r="CX128" s="1133"/>
      <c r="CY128" s="1133"/>
      <c r="CZ128" s="1133"/>
      <c r="DA128" s="1133"/>
      <c r="DB128" s="1133"/>
      <c r="DC128" s="1133"/>
      <c r="DD128" s="1133"/>
      <c r="DE128" s="1133"/>
      <c r="DF128" s="1134"/>
      <c r="DG128" s="1135" t="s">
        <v>453</v>
      </c>
      <c r="DH128" s="1136"/>
      <c r="DI128" s="1136"/>
      <c r="DJ128" s="1136"/>
      <c r="DK128" s="1136"/>
      <c r="DL128" s="1136" t="s">
        <v>453</v>
      </c>
      <c r="DM128" s="1136"/>
      <c r="DN128" s="1136"/>
      <c r="DO128" s="1136"/>
      <c r="DP128" s="1136"/>
      <c r="DQ128" s="1136" t="s">
        <v>453</v>
      </c>
      <c r="DR128" s="1136"/>
      <c r="DS128" s="1136"/>
      <c r="DT128" s="1136"/>
      <c r="DU128" s="1136"/>
      <c r="DV128" s="1137" t="s">
        <v>433</v>
      </c>
      <c r="DW128" s="1137"/>
      <c r="DX128" s="1137"/>
      <c r="DY128" s="1137"/>
      <c r="DZ128" s="1138"/>
    </row>
    <row r="129" spans="1:131" s="246" customFormat="1" ht="26.25" customHeight="1">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490</v>
      </c>
      <c r="X129" s="1170"/>
      <c r="Y129" s="1170"/>
      <c r="Z129" s="1171"/>
      <c r="AA129" s="1054">
        <v>13581572</v>
      </c>
      <c r="AB129" s="1055"/>
      <c r="AC129" s="1055"/>
      <c r="AD129" s="1055"/>
      <c r="AE129" s="1056"/>
      <c r="AF129" s="1057">
        <v>13752956</v>
      </c>
      <c r="AG129" s="1055"/>
      <c r="AH129" s="1055"/>
      <c r="AI129" s="1055"/>
      <c r="AJ129" s="1056"/>
      <c r="AK129" s="1057">
        <v>13887081</v>
      </c>
      <c r="AL129" s="1055"/>
      <c r="AM129" s="1055"/>
      <c r="AN129" s="1055"/>
      <c r="AO129" s="1056"/>
      <c r="AP129" s="1172"/>
      <c r="AQ129" s="1173"/>
      <c r="AR129" s="1173"/>
      <c r="AS129" s="1173"/>
      <c r="AT129" s="1174"/>
      <c r="AU129" s="284"/>
      <c r="AV129" s="284"/>
      <c r="AW129" s="284"/>
      <c r="AX129" s="1163" t="s">
        <v>491</v>
      </c>
      <c r="AY129" s="1046"/>
      <c r="AZ129" s="1046"/>
      <c r="BA129" s="1046"/>
      <c r="BB129" s="1046"/>
      <c r="BC129" s="1046"/>
      <c r="BD129" s="1046"/>
      <c r="BE129" s="1047"/>
      <c r="BF129" s="1164" t="s">
        <v>433</v>
      </c>
      <c r="BG129" s="1165"/>
      <c r="BH129" s="1165"/>
      <c r="BI129" s="1165"/>
      <c r="BJ129" s="1165"/>
      <c r="BK129" s="1165"/>
      <c r="BL129" s="1166"/>
      <c r="BM129" s="1164">
        <v>17.87</v>
      </c>
      <c r="BN129" s="1165"/>
      <c r="BO129" s="1165"/>
      <c r="BP129" s="1165"/>
      <c r="BQ129" s="1165"/>
      <c r="BR129" s="1165"/>
      <c r="BS129" s="1166"/>
      <c r="BT129" s="1164">
        <v>30</v>
      </c>
      <c r="BU129" s="1167"/>
      <c r="BV129" s="1167"/>
      <c r="BW129" s="1167"/>
      <c r="BX129" s="1167"/>
      <c r="BY129" s="1167"/>
      <c r="BZ129" s="1168"/>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6" t="s">
        <v>492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493</v>
      </c>
      <c r="X130" s="1170"/>
      <c r="Y130" s="1170"/>
      <c r="Z130" s="1171"/>
      <c r="AA130" s="1054">
        <v>1464508</v>
      </c>
      <c r="AB130" s="1055"/>
      <c r="AC130" s="1055"/>
      <c r="AD130" s="1055"/>
      <c r="AE130" s="1056"/>
      <c r="AF130" s="1057">
        <v>1512477</v>
      </c>
      <c r="AG130" s="1055"/>
      <c r="AH130" s="1055"/>
      <c r="AI130" s="1055"/>
      <c r="AJ130" s="1056"/>
      <c r="AK130" s="1057">
        <v>1504033</v>
      </c>
      <c r="AL130" s="1055"/>
      <c r="AM130" s="1055"/>
      <c r="AN130" s="1055"/>
      <c r="AO130" s="1056"/>
      <c r="AP130" s="1172"/>
      <c r="AQ130" s="1173"/>
      <c r="AR130" s="1173"/>
      <c r="AS130" s="1173"/>
      <c r="AT130" s="1174"/>
      <c r="AU130" s="284"/>
      <c r="AV130" s="284"/>
      <c r="AW130" s="284"/>
      <c r="AX130" s="1163" t="s">
        <v>494</v>
      </c>
      <c r="AY130" s="1046"/>
      <c r="AZ130" s="1046"/>
      <c r="BA130" s="1046"/>
      <c r="BB130" s="1046"/>
      <c r="BC130" s="1046"/>
      <c r="BD130" s="1046"/>
      <c r="BE130" s="1047"/>
      <c r="BF130" s="1200">
        <v>4.3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495</v>
      </c>
      <c r="X131" s="1208"/>
      <c r="Y131" s="1208"/>
      <c r="Z131" s="1209"/>
      <c r="AA131" s="1101">
        <v>12117064</v>
      </c>
      <c r="AB131" s="1080"/>
      <c r="AC131" s="1080"/>
      <c r="AD131" s="1080"/>
      <c r="AE131" s="1081"/>
      <c r="AF131" s="1079">
        <v>12240479</v>
      </c>
      <c r="AG131" s="1080"/>
      <c r="AH131" s="1080"/>
      <c r="AI131" s="1080"/>
      <c r="AJ131" s="1081"/>
      <c r="AK131" s="1079">
        <v>12383048</v>
      </c>
      <c r="AL131" s="1080"/>
      <c r="AM131" s="1080"/>
      <c r="AN131" s="1080"/>
      <c r="AO131" s="1081"/>
      <c r="AP131" s="1210"/>
      <c r="AQ131" s="1211"/>
      <c r="AR131" s="1211"/>
      <c r="AS131" s="1211"/>
      <c r="AT131" s="1212"/>
      <c r="AU131" s="284"/>
      <c r="AV131" s="284"/>
      <c r="AW131" s="284"/>
      <c r="AX131" s="1182" t="s">
        <v>496</v>
      </c>
      <c r="AY131" s="1133"/>
      <c r="AZ131" s="1133"/>
      <c r="BA131" s="1133"/>
      <c r="BB131" s="1133"/>
      <c r="BC131" s="1133"/>
      <c r="BD131" s="1133"/>
      <c r="BE131" s="1134"/>
      <c r="BF131" s="1183">
        <v>46.7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9" t="s">
        <v>497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498</v>
      </c>
      <c r="W132" s="1193"/>
      <c r="X132" s="1193"/>
      <c r="Y132" s="1193"/>
      <c r="Z132" s="1194"/>
      <c r="AA132" s="1195">
        <v>3.8543000190000001</v>
      </c>
      <c r="AB132" s="1196"/>
      <c r="AC132" s="1196"/>
      <c r="AD132" s="1196"/>
      <c r="AE132" s="1197"/>
      <c r="AF132" s="1198">
        <v>3.6639579219999998</v>
      </c>
      <c r="AG132" s="1196"/>
      <c r="AH132" s="1196"/>
      <c r="AI132" s="1196"/>
      <c r="AJ132" s="1197"/>
      <c r="AK132" s="1198">
        <v>5.572481024</v>
      </c>
      <c r="AL132" s="1196"/>
      <c r="AM132" s="1196"/>
      <c r="AN132" s="1196"/>
      <c r="AO132" s="1197"/>
      <c r="AP132" s="1095"/>
      <c r="AQ132" s="1096"/>
      <c r="AR132" s="1096"/>
      <c r="AS132" s="1096"/>
      <c r="AT132" s="119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499</v>
      </c>
      <c r="W133" s="1176"/>
      <c r="X133" s="1176"/>
      <c r="Y133" s="1176"/>
      <c r="Z133" s="1177"/>
      <c r="AA133" s="1178">
        <v>4.4000000000000004</v>
      </c>
      <c r="AB133" s="1179"/>
      <c r="AC133" s="1179"/>
      <c r="AD133" s="1179"/>
      <c r="AE133" s="1180"/>
      <c r="AF133" s="1178">
        <v>4.3</v>
      </c>
      <c r="AG133" s="1179"/>
      <c r="AH133" s="1179"/>
      <c r="AI133" s="1179"/>
      <c r="AJ133" s="1180"/>
      <c r="AK133" s="1178">
        <v>4.3</v>
      </c>
      <c r="AL133" s="1179"/>
      <c r="AM133" s="1179"/>
      <c r="AN133" s="1179"/>
      <c r="AO133" s="1180"/>
      <c r="AP133" s="1125"/>
      <c r="AQ133" s="1126"/>
      <c r="AR133" s="1126"/>
      <c r="AS133" s="1126"/>
      <c r="AT133" s="1181"/>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0F/LE3ymfiHBc7m+XAY2fB2LFjvjSASVj//O55WNSNtry/afoX1dV1xoqcgdjH5fYLiQXZdurDMXERnfdzr0eg==" saltValue="XUZib9LAoTBfCgcdN+Mt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sLk/jBHM1DTSosbBgx/gBWI/ipT0ld5AgVNWJB5ucqT1MDYzJ0QqgHtR7FAzNoOQIV3GAxU6Ui7rD9mO48YEOA==" saltValue="Z8hhgMIbT9cOccjSXAVx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zimHL/FQphvvGLNexo0fZxOtRHt+g+0gCMd1QywAPx6CoAUdh6Q0RhfpRBFVRYop+7P3Aa6K/neZUlda2SunQ==" saltValue="ynyPh4M1SZeCvzBSyqKz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6" t="s">
        <v>503</v>
      </c>
      <c r="AP7" s="303"/>
      <c r="AQ7" s="304" t="s">
        <v>504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7"/>
      <c r="AP8" s="309" t="s">
        <v>505</v>
      </c>
      <c r="AQ8" s="310" t="s">
        <v>506</v>
      </c>
      <c r="AR8" s="311" t="s">
        <v>507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8" t="s">
        <v>508</v>
      </c>
      <c r="AL9" s="1219"/>
      <c r="AM9" s="1219"/>
      <c r="AN9" s="1220"/>
      <c r="AO9" s="312">
        <v>3566037</v>
      </c>
      <c r="AP9" s="312">
        <v>47290</v>
      </c>
      <c r="AQ9" s="313">
        <v>57145</v>
      </c>
      <c r="AR9" s="314">
        <v>-17.2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8" t="s">
        <v>509</v>
      </c>
      <c r="AL10" s="1219"/>
      <c r="AM10" s="1219"/>
      <c r="AN10" s="1220"/>
      <c r="AO10" s="315">
        <v>243800</v>
      </c>
      <c r="AP10" s="315">
        <v>3233</v>
      </c>
      <c r="AQ10" s="316">
        <v>3801</v>
      </c>
      <c r="AR10" s="317">
        <v>-14.9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8" t="s">
        <v>510</v>
      </c>
      <c r="AL11" s="1219"/>
      <c r="AM11" s="1219"/>
      <c r="AN11" s="1220"/>
      <c r="AO11" s="315">
        <v>753086</v>
      </c>
      <c r="AP11" s="315">
        <v>9987</v>
      </c>
      <c r="AQ11" s="316">
        <v>6723</v>
      </c>
      <c r="AR11" s="317">
        <v>48.5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8" t="s">
        <v>511</v>
      </c>
      <c r="AL12" s="1219"/>
      <c r="AM12" s="1219"/>
      <c r="AN12" s="1220"/>
      <c r="AO12" s="315" t="s">
        <v>512</v>
      </c>
      <c r="AP12" s="315" t="s">
        <v>512</v>
      </c>
      <c r="AQ12" s="316">
        <v>959</v>
      </c>
      <c r="AR12" s="317" t="s">
        <v>512</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8" t="s">
        <v>513</v>
      </c>
      <c r="AL13" s="1219"/>
      <c r="AM13" s="1219"/>
      <c r="AN13" s="1220"/>
      <c r="AO13" s="315" t="s">
        <v>512</v>
      </c>
      <c r="AP13" s="315" t="s">
        <v>512</v>
      </c>
      <c r="AQ13" s="316">
        <v>1</v>
      </c>
      <c r="AR13" s="317" t="s">
        <v>512</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8" t="s">
        <v>514</v>
      </c>
      <c r="AL14" s="1219"/>
      <c r="AM14" s="1219"/>
      <c r="AN14" s="1220"/>
      <c r="AO14" s="315">
        <v>212891</v>
      </c>
      <c r="AP14" s="315">
        <v>2823</v>
      </c>
      <c r="AQ14" s="316">
        <v>2728</v>
      </c>
      <c r="AR14" s="317">
        <v>3.5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8" t="s">
        <v>515</v>
      </c>
      <c r="AL15" s="1219"/>
      <c r="AM15" s="1219"/>
      <c r="AN15" s="1220"/>
      <c r="AO15" s="315">
        <v>207973</v>
      </c>
      <c r="AP15" s="315">
        <v>2758</v>
      </c>
      <c r="AQ15" s="316">
        <v>1349</v>
      </c>
      <c r="AR15" s="317">
        <v>104.4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1" t="s">
        <v>516</v>
      </c>
      <c r="AL16" s="1222"/>
      <c r="AM16" s="1222"/>
      <c r="AN16" s="1223"/>
      <c r="AO16" s="315">
        <v>-232564</v>
      </c>
      <c r="AP16" s="315">
        <v>-3084</v>
      </c>
      <c r="AQ16" s="316">
        <v>-4270</v>
      </c>
      <c r="AR16" s="317">
        <v>-27.8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1" t="s">
        <v>187</v>
      </c>
      <c r="AL17" s="1222"/>
      <c r="AM17" s="1222"/>
      <c r="AN17" s="1223"/>
      <c r="AO17" s="315">
        <v>4751223</v>
      </c>
      <c r="AP17" s="315">
        <v>63007</v>
      </c>
      <c r="AQ17" s="316">
        <v>68438</v>
      </c>
      <c r="AR17" s="317">
        <v>-7.9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3" t="s">
        <v>521</v>
      </c>
      <c r="AL21" s="1214"/>
      <c r="AM21" s="1214"/>
      <c r="AN21" s="1215"/>
      <c r="AO21" s="327">
        <v>5.66</v>
      </c>
      <c r="AP21" s="328">
        <v>6.23</v>
      </c>
      <c r="AQ21" s="329">
        <v>-0.56999999999999995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3" t="s">
        <v>522</v>
      </c>
      <c r="AL22" s="1214"/>
      <c r="AM22" s="1214"/>
      <c r="AN22" s="1215"/>
      <c r="AO22" s="332">
        <v>101.3</v>
      </c>
      <c r="AP22" s="333">
        <v>98.5</v>
      </c>
      <c r="AQ22" s="334">
        <v>2.8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6" t="s">
        <v>503</v>
      </c>
      <c r="AP30" s="303"/>
      <c r="AQ30" s="304" t="s">
        <v>504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7"/>
      <c r="AP31" s="309" t="s">
        <v>505</v>
      </c>
      <c r="AQ31" s="310" t="s">
        <v>506</v>
      </c>
      <c r="AR31" s="311" t="s">
        <v>507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9" t="s">
        <v>526</v>
      </c>
      <c r="AL32" s="1230"/>
      <c r="AM32" s="1230"/>
      <c r="AN32" s="1231"/>
      <c r="AO32" s="342">
        <v>2350879</v>
      </c>
      <c r="AP32" s="342">
        <v>31175</v>
      </c>
      <c r="AQ32" s="343">
        <v>33979</v>
      </c>
      <c r="AR32" s="344">
        <v>-8.3000000000000007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9" t="s">
        <v>527</v>
      </c>
      <c r="AL33" s="1230"/>
      <c r="AM33" s="1230"/>
      <c r="AN33" s="1231"/>
      <c r="AO33" s="342" t="s">
        <v>512</v>
      </c>
      <c r="AP33" s="342" t="s">
        <v>512</v>
      </c>
      <c r="AQ33" s="343" t="s">
        <v>512</v>
      </c>
      <c r="AR33" s="344" t="s">
        <v>512</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9" t="s">
        <v>528</v>
      </c>
      <c r="AL34" s="1230"/>
      <c r="AM34" s="1230"/>
      <c r="AN34" s="1231"/>
      <c r="AO34" s="342" t="s">
        <v>512</v>
      </c>
      <c r="AP34" s="342" t="s">
        <v>512</v>
      </c>
      <c r="AQ34" s="343">
        <v>15</v>
      </c>
      <c r="AR34" s="344" t="s">
        <v>512</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9" t="s">
        <v>529</v>
      </c>
      <c r="AL35" s="1230"/>
      <c r="AM35" s="1230"/>
      <c r="AN35" s="1231"/>
      <c r="AO35" s="342">
        <v>360376</v>
      </c>
      <c r="AP35" s="342">
        <v>4779</v>
      </c>
      <c r="AQ35" s="343">
        <v>9031</v>
      </c>
      <c r="AR35" s="344">
        <v>-47.1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9" t="s">
        <v>530</v>
      </c>
      <c r="AL36" s="1230"/>
      <c r="AM36" s="1230"/>
      <c r="AN36" s="1231"/>
      <c r="AO36" s="342">
        <v>84960</v>
      </c>
      <c r="AP36" s="342">
        <v>1127</v>
      </c>
      <c r="AQ36" s="343">
        <v>1893</v>
      </c>
      <c r="AR36" s="344">
        <v>-40.5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9" t="s">
        <v>531</v>
      </c>
      <c r="AL37" s="1230"/>
      <c r="AM37" s="1230"/>
      <c r="AN37" s="1231"/>
      <c r="AO37" s="342">
        <v>981</v>
      </c>
      <c r="AP37" s="342">
        <v>13</v>
      </c>
      <c r="AQ37" s="343">
        <v>1352</v>
      </c>
      <c r="AR37" s="344">
        <v>-99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2" t="s">
        <v>532</v>
      </c>
      <c r="AL38" s="1233"/>
      <c r="AM38" s="1233"/>
      <c r="AN38" s="1234"/>
      <c r="AO38" s="345" t="s">
        <v>512</v>
      </c>
      <c r="AP38" s="345" t="s">
        <v>512</v>
      </c>
      <c r="AQ38" s="346">
        <v>1</v>
      </c>
      <c r="AR38" s="334" t="s">
        <v>512</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2" t="s">
        <v>533</v>
      </c>
      <c r="AL39" s="1233"/>
      <c r="AM39" s="1233"/>
      <c r="AN39" s="1234"/>
      <c r="AO39" s="342">
        <v>-603120</v>
      </c>
      <c r="AP39" s="342">
        <v>-7998</v>
      </c>
      <c r="AQ39" s="343">
        <v>-6634</v>
      </c>
      <c r="AR39" s="344">
        <v>20.6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9" t="s">
        <v>534</v>
      </c>
      <c r="AL40" s="1230"/>
      <c r="AM40" s="1230"/>
      <c r="AN40" s="1231"/>
      <c r="AO40" s="342">
        <v>-1504033</v>
      </c>
      <c r="AP40" s="342">
        <v>-19945</v>
      </c>
      <c r="AQ40" s="343">
        <v>-28305</v>
      </c>
      <c r="AR40" s="344">
        <v>-29.5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5" t="s">
        <v>301</v>
      </c>
      <c r="AL41" s="1236"/>
      <c r="AM41" s="1236"/>
      <c r="AN41" s="1237"/>
      <c r="AO41" s="342">
        <v>690043</v>
      </c>
      <c r="AP41" s="342">
        <v>9151</v>
      </c>
      <c r="AQ41" s="343">
        <v>11332</v>
      </c>
      <c r="AR41" s="344">
        <v>-19.2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4" t="s">
        <v>503</v>
      </c>
      <c r="AN49" s="1226" t="s">
        <v>538</v>
      </c>
      <c r="AO49" s="1227"/>
      <c r="AP49" s="1227"/>
      <c r="AQ49" s="1227"/>
      <c r="AR49" s="1228"/>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5"/>
      <c r="AN50" s="358" t="s">
        <v>539</v>
      </c>
      <c r="AO50" s="359" t="s">
        <v>540</v>
      </c>
      <c r="AP50" s="360" t="s">
        <v>541</v>
      </c>
      <c r="AQ50" s="361" t="s">
        <v>542</v>
      </c>
      <c r="AR50" s="362" t="s">
        <v>543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3741120</v>
      </c>
      <c r="AN51" s="364">
        <v>49744</v>
      </c>
      <c r="AO51" s="365">
        <v>37.4</v>
      </c>
      <c r="AP51" s="366">
        <v>66255</v>
      </c>
      <c r="AQ51" s="367">
        <v>3.6</v>
      </c>
      <c r="AR51" s="368">
        <v>33.799999999999997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2313404</v>
      </c>
      <c r="AN52" s="372">
        <v>30760</v>
      </c>
      <c r="AO52" s="373">
        <v>51.4</v>
      </c>
      <c r="AP52" s="374">
        <v>31822</v>
      </c>
      <c r="AQ52" s="375">
        <v>8.8000000000000007</v>
      </c>
      <c r="AR52" s="376">
        <v>42.6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3017353</v>
      </c>
      <c r="AN53" s="364">
        <v>40193</v>
      </c>
      <c r="AO53" s="365">
        <v>-19.2</v>
      </c>
      <c r="AP53" s="366">
        <v>47278</v>
      </c>
      <c r="AQ53" s="367">
        <v>-28.6</v>
      </c>
      <c r="AR53" s="368">
        <v>9.4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1964559</v>
      </c>
      <c r="AN54" s="372">
        <v>26169</v>
      </c>
      <c r="AO54" s="373">
        <v>-14.9</v>
      </c>
      <c r="AP54" s="374">
        <v>24096</v>
      </c>
      <c r="AQ54" s="375">
        <v>-24.3</v>
      </c>
      <c r="AR54" s="376">
        <v>9.4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3182733</v>
      </c>
      <c r="AN55" s="364">
        <v>42286</v>
      </c>
      <c r="AO55" s="365">
        <v>5.2</v>
      </c>
      <c r="AP55" s="366">
        <v>44504</v>
      </c>
      <c r="AQ55" s="367">
        <v>-5.9</v>
      </c>
      <c r="AR55" s="368">
        <v>11.1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2236467</v>
      </c>
      <c r="AN56" s="372">
        <v>29714</v>
      </c>
      <c r="AO56" s="373">
        <v>13.5</v>
      </c>
      <c r="AP56" s="374">
        <v>25876</v>
      </c>
      <c r="AQ56" s="375">
        <v>7.4</v>
      </c>
      <c r="AR56" s="376">
        <v>6.1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6271253</v>
      </c>
      <c r="AN57" s="364">
        <v>83357</v>
      </c>
      <c r="AO57" s="365">
        <v>97.1</v>
      </c>
      <c r="AP57" s="366">
        <v>47820</v>
      </c>
      <c r="AQ57" s="367">
        <v>7.5</v>
      </c>
      <c r="AR57" s="368">
        <v>89.6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5306423</v>
      </c>
      <c r="AN58" s="372">
        <v>70532</v>
      </c>
      <c r="AO58" s="373">
        <v>137.4</v>
      </c>
      <c r="AP58" s="374">
        <v>25855</v>
      </c>
      <c r="AQ58" s="375">
        <v>-0.1</v>
      </c>
      <c r="AR58" s="376">
        <v>137.5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2668473</v>
      </c>
      <c r="AN59" s="364">
        <v>35387</v>
      </c>
      <c r="AO59" s="365">
        <v>-57.5</v>
      </c>
      <c r="AP59" s="366">
        <v>41934</v>
      </c>
      <c r="AQ59" s="367">
        <v>-12.3</v>
      </c>
      <c r="AR59" s="368">
        <v>-45.2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2034855</v>
      </c>
      <c r="AN60" s="372">
        <v>26985</v>
      </c>
      <c r="AO60" s="373">
        <v>-61.7</v>
      </c>
      <c r="AP60" s="374">
        <v>23352</v>
      </c>
      <c r="AQ60" s="375">
        <v>-9.6999999999999993</v>
      </c>
      <c r="AR60" s="376">
        <v>-52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3776186</v>
      </c>
      <c r="AN61" s="379">
        <v>50193</v>
      </c>
      <c r="AO61" s="380">
        <v>12.6</v>
      </c>
      <c r="AP61" s="381">
        <v>49558</v>
      </c>
      <c r="AQ61" s="382">
        <v>-7.1</v>
      </c>
      <c r="AR61" s="368">
        <v>19.7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2771142</v>
      </c>
      <c r="AN62" s="372">
        <v>36832</v>
      </c>
      <c r="AO62" s="373">
        <v>25.1</v>
      </c>
      <c r="AP62" s="374">
        <v>26200</v>
      </c>
      <c r="AQ62" s="375">
        <v>-3.6</v>
      </c>
      <c r="AR62" s="376">
        <v>28.7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uVZXvaZVWybDYSMGyGNkYgtTCF7ilyySFBowuEmoKUgmrMFLYVEfvxmydd41PgZOJ0k1oIvI5/5jcXBGcvs9Ng==" saltValue="Zn347V0X8KVWngKiuJw4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Mkm0Fm0tEYx73oDyQkZBZk+T6QNUfXEXQxZuYapUpRjPRBuSFg+I1j+KyLM+VHhFS2pYk+LTjYb6EntbqpXA==" saltValue="dRuVHVe6ERbE3hdnhPuq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s57tg2fzNfuffSBXDqgW6DfUtoWnH4S5g/KEepoREP9hf6Gs8fIWE4g4lZY3yo3DH5GfsdkLWbtYGwUNDdzSQ==" saltValue="rYr1dCRTmd2p3TEXPLlC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38" t="s">
        <v>3</v>
      </c>
      <c r="D47" s="1238"/>
      <c r="E47" s="1239"/>
      <c r="F47" s="11">
        <v>13</v>
      </c>
      <c r="G47" s="12">
        <v>13.26</v>
      </c>
      <c r="H47" s="12">
        <v>9.82</v>
      </c>
      <c r="I47" s="12">
        <v>8.23</v>
      </c>
      <c r="J47" s="13">
        <v>10.08</v>
      </c>
    </row>
    <row r="48" spans="2:10" ht="57.75" customHeight="1">
      <c r="B48" s="14"/>
      <c r="C48" s="1240" t="s">
        <v>4</v>
      </c>
      <c r="D48" s="1240"/>
      <c r="E48" s="1241"/>
      <c r="F48" s="15">
        <v>4.79</v>
      </c>
      <c r="G48" s="16">
        <v>2.82</v>
      </c>
      <c r="H48" s="16">
        <v>2.39</v>
      </c>
      <c r="I48" s="16">
        <v>3.43</v>
      </c>
      <c r="J48" s="17">
        <v>3.08</v>
      </c>
    </row>
    <row r="49" spans="2:10" ht="57.75" customHeight="1" thickBot="1">
      <c r="B49" s="18"/>
      <c r="C49" s="1242" t="s">
        <v>5</v>
      </c>
      <c r="D49" s="1242"/>
      <c r="E49" s="1243"/>
      <c r="F49" s="19" t="s">
        <v>559</v>
      </c>
      <c r="G49" s="20" t="s">
        <v>560</v>
      </c>
      <c r="H49" s="20" t="s">
        <v>561</v>
      </c>
      <c r="I49" s="20" t="s">
        <v>562</v>
      </c>
      <c r="J49" s="21" t="s">
        <v>563</v>
      </c>
    </row>
    <row r="50" spans="2:10" ht="13.5" customHeight="1"/>
    <row r="51" spans="2:10" ht="13.5" hidden="1" customHeight="1"/>
    <row r="52" spans="2:10" ht="13.5" hidden="1" customHeight="1"/>
    <row r="53" spans="2:10" ht="13.5" hidden="1" customHeight="1"/>
  </sheetData>
  <sheetProtection algorithmName="SHA-512" hashValue="44zLb8peWlzMCiuJgyv1CGCn09uxOjk35Zsb4xbwUjmSs9MhOTEP6CTvGpiySOKcIW16Q5dj4pFDlr8NvIE9Jw==" saltValue="rtl90VXfYbxPsO7RvRCg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2020-09-18T13:07:06Z</cp:lastPrinted>
  <dcterms:created xsi:type="dcterms:W3CDTF">2020-02-10T03:04:25Z</dcterms:created>
  <dcterms:modified xsi:type="dcterms:W3CDTF">2020-09-18T13:07:10Z</dcterms:modified>
  <cp:category/>
</cp:coreProperties>
</file>