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0.12\ファイルサーバー\02_課専用\0270_水道課_専用\_16 調査回答\02 県調査回答\03 企画財政部市町村課\H31\R01　13公営企業に係る経営比較分析表（平成30年度決算）の分析等について（依頼）\"/>
    </mc:Choice>
  </mc:AlternateContent>
  <workbookProtection workbookAlgorithmName="SHA-512" workbookHashValue="3G2HOL0urlQ5ghAC1yb4XnujVjUs1KZmbQklZ/AS63C2Vd6LBImL7T9PTK7jei378xPnjMereSJnVT/iANX4mA==" workbookSaltValue="FOic5CPMY1LESSkU1V7Wxg=="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<sst xmlns="http://schemas.openxmlformats.org/spreadsheetml/2006/main" count="220" uniqueCount="108">
  <si>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</si>
  <si>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</si>
  <si>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</si>
  <si>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</si>
  <si>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</si>
  <si>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</si>
  <si>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</si>
  <si>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</si>
  <si>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</si>
  <si>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</si>
  <si>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</si>
  <si>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</si>
  <si>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</si>
  <si>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</si>
  <si>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</si>
  <si>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</si>
  <si>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</si>
  <si>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</si>
  <si>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</si>
  <si>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</si>
  <si>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</si>
  <si>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</si>
  <si>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</si>
  <si>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</si>
  <si>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</si>
  <si>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</si>
  <si>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</si>
  <si>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</si>
  <si>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</si>
  <si>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</si>
  <si>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</si>
  <si>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</si>
  <si>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</si>
  <si>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</si>
  <si>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</si>
  <si>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</si>
  <si>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</si>
  <si>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</si>
  <si>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</si>
  <si>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</si>
  <si>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</si>
  <si>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</si>
  <si>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</si>
  <si>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</si>
  <si>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</si>
  <si>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</si>
  <si>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</si>
  <si>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</si>
  <si>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</si>
  <si>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</si>
  <si>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</si>
  <si>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</si>
  <si>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</si>
  <si>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</si>
  <si>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</si>
  <si>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</si>
  <si>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</si>
  <si>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</si>
  <si>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</si>
  <si>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</si>
  <si>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</si>
  <si>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</si>
  <si>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</si>
  <si>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</si>
  <si>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</si>
  <si>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</si>
  <si>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</si>
  <si>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</si>
  <si>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</si>
  <si>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</si>
  <si>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</si>
  <si>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</si>
  <si>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</si>
  <si>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</si>
  <si>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</si>
  <si>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</si>
  <si>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</si>
  <si>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</si>
  <si>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</si>
  <si>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</si>
  <si>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</si>
  <si>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</si>
  <si>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</si>
  <si>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</si>
  <si>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</si>
  <si>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</si>
  <si>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</si>
  <si>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</si>
  <si>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</si>
  <si>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</si>
  <si>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</si>
  <si>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</si>
  <si>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</si>
  <si>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鳩山町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</si>
  <si>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</si>
  <si>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</si>
  <si>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</si>
  <si>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</si>
  <si>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</si>
  <si>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</si>
  <si>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</si>
  <si>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</si>
  <si>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</si>
  <si>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</si>
  <si>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</si>
  <si>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今後も、経常収支比率が100％を下回らないよう健全な経営に努める。しかし、人口減少による給水収益の減少が進んでおり、施設等の更新財源の確保が十分とは言えない状況である。
　施設の老朽化については、平成28年度のアセットマネジメントを実施し、その結果を基に老朽管更新基本計画を策定し、この計画に基づいた老朽管更新事業に平成29年度から取り組んでいる。
　また、平成28年度に将来にわたって安定的に水道事業を継続していく為の中長期的な基本計画である「経営戦略」（「投資・財源計画」を含む）を策定し、さらなる業務の効率化を推進しながら事業の健全性を確保する為、水道料金の引き上げや水道施設のダウンサイジング等の検討を行い、収支均衡を図ることが必要である。</t>
    <rPh sb="309" eb="311">
      <t>シュウシ</t>
    </rPh>
    <rPh sb="311" eb="313">
      <t>キンコウ</t>
    </rPh>
    <rPh sb="314" eb="315">
      <t>ハカ</t>
    </rPh>
    <phoneticPr fontId="4"/>
  </si>
  <si>
    <r>
      <rPr>
        <sz val="10"/>
        <rFont val="ＭＳ ゴシック"/>
        <family val="3"/>
        <charset val="128"/>
      </rPr>
      <t>①経常収支比率
　指標値は100％を超えてはいるが、平均値より減少している為、今後も改善を検討する必要がある。</t>
    </r>
    <r>
      <rPr>
        <sz val="10"/>
        <color rgb="FFFF0000"/>
        <rFont val="ＭＳ ゴシック"/>
        <family val="3"/>
        <charset val="128"/>
      </rPr>
      <t xml:space="preserve">
</t>
    </r>
    <r>
      <rPr>
        <sz val="10"/>
        <rFont val="ＭＳ ゴシック"/>
        <family val="3"/>
        <charset val="128"/>
      </rPr>
      <t>②累積欠損金比率
　これまで累積欠損金は生じておらず、今後も生じないよう経営努力を継続する。</t>
    </r>
    <r>
      <rPr>
        <sz val="10"/>
        <color rgb="FFFF0000"/>
        <rFont val="ＭＳ ゴシック"/>
        <family val="3"/>
        <charset val="128"/>
      </rPr>
      <t xml:space="preserve">
</t>
    </r>
    <r>
      <rPr>
        <sz val="10"/>
        <rFont val="ＭＳ ゴシック"/>
        <family val="3"/>
        <charset val="128"/>
      </rPr>
      <t>③流動比率
　平成26年度に施設改修がひと段落ついた為、それまで施設の耐震化に伴う支出による下降傾向から回復している。平成30年度は類似団体平均よりも高くなっている。なお、今後は、老朽管の更新事業が計画されており、流動比率にも留意しながら事業を推進する必要がある。</t>
    </r>
    <r>
      <rPr>
        <sz val="10"/>
        <color rgb="FFFF0000"/>
        <rFont val="ＭＳ ゴシック"/>
        <family val="3"/>
        <charset val="128"/>
      </rPr>
      <t xml:space="preserve">
</t>
    </r>
    <r>
      <rPr>
        <sz val="10"/>
        <rFont val="ＭＳ ゴシック"/>
        <family val="3"/>
        <charset val="128"/>
      </rPr>
      <t>④企業債残高対給水収益比率
　企業債については、類似団体平均値、全国平均値よりも大幅に低い状況である。今後は老朽管の更新事業が計画されており、借入を予定しているため増加していく可能性がある。</t>
    </r>
    <r>
      <rPr>
        <sz val="10"/>
        <color rgb="FFFF0000"/>
        <rFont val="ＭＳ ゴシック"/>
        <family val="3"/>
        <charset val="128"/>
      </rPr>
      <t xml:space="preserve">
</t>
    </r>
    <r>
      <rPr>
        <sz val="10"/>
        <rFont val="ＭＳ ゴシック"/>
        <family val="3"/>
        <charset val="128"/>
      </rPr>
      <t>⑤料金回収率
　料金回収率は100％を下回っており、給水に係る費用が給水収益以外で賄われていると考えられる。</t>
    </r>
    <r>
      <rPr>
        <sz val="10"/>
        <color rgb="FFFF0000"/>
        <rFont val="ＭＳ ゴシック"/>
        <family val="3"/>
        <charset val="128"/>
      </rPr>
      <t xml:space="preserve">
</t>
    </r>
    <r>
      <rPr>
        <sz val="10"/>
        <rFont val="ＭＳ ゴシック"/>
        <family val="3"/>
        <charset val="128"/>
      </rPr>
      <t>⑥給水原価
　給水1㎥あたりにかかる費用を示すもので、類似団体平均値を下回り、ほぼ同水準を保っている。</t>
    </r>
    <r>
      <rPr>
        <sz val="10"/>
        <color rgb="FFFF0000"/>
        <rFont val="ＭＳ ゴシック"/>
        <family val="3"/>
        <charset val="128"/>
      </rPr>
      <t xml:space="preserve">
</t>
    </r>
    <r>
      <rPr>
        <sz val="10"/>
        <rFont val="ＭＳ ゴシック"/>
        <family val="3"/>
        <charset val="128"/>
      </rPr>
      <t>⑦施設利用率
　類似団体平均値を上回っている為、良好な状態である。</t>
    </r>
    <r>
      <rPr>
        <sz val="10"/>
        <color rgb="FFFF0000"/>
        <rFont val="ＭＳ ゴシック"/>
        <family val="3"/>
        <charset val="128"/>
      </rPr>
      <t xml:space="preserve">
</t>
    </r>
    <r>
      <rPr>
        <sz val="10"/>
        <rFont val="ＭＳ ゴシック"/>
        <family val="3"/>
        <charset val="128"/>
      </rPr>
      <t>⑧有収率
　類似団体平均値を上回っているが、年々下落傾向である為、老朽管の布設替えや漏水調査を実施することで有収率向上に努める。</t>
    </r>
    <r>
      <rPr>
        <sz val="10"/>
        <color rgb="FFFF0000"/>
        <rFont val="ＭＳ ゴシック"/>
        <family val="3"/>
        <charset val="128"/>
      </rPr>
      <t xml:space="preserve">
</t>
    </r>
    <rPh sb="247" eb="248">
      <t>ヒ</t>
    </rPh>
    <rPh sb="260" eb="262">
      <t>ルイジ</t>
    </rPh>
    <rPh sb="262" eb="264">
      <t>ダンタイ</t>
    </rPh>
    <rPh sb="264" eb="267">
      <t>ヘイキンチ</t>
    </rPh>
    <rPh sb="268" eb="270">
      <t>ゼンコク</t>
    </rPh>
    <rPh sb="270" eb="273">
      <t>ヘイキンチ</t>
    </rPh>
    <rPh sb="276" eb="278">
      <t>オオハバ</t>
    </rPh>
    <rPh sb="279" eb="280">
      <t>ヒク</t>
    </rPh>
    <rPh sb="281" eb="283">
      <t>ジョウキョウ</t>
    </rPh>
    <rPh sb="287" eb="289">
      <t>コンゴ</t>
    </rPh>
    <rPh sb="351" eb="353">
      <t>シタマワ</t>
    </rPh>
    <rPh sb="358" eb="360">
      <t>キュウスイ</t>
    </rPh>
    <rPh sb="361" eb="362">
      <t>カカ</t>
    </rPh>
    <rPh sb="363" eb="365">
      <t>ヒヨウ</t>
    </rPh>
    <rPh sb="366" eb="368">
      <t>キュウスイ</t>
    </rPh>
    <rPh sb="368" eb="370">
      <t>シュウエキ</t>
    </rPh>
    <rPh sb="370" eb="372">
      <t>イガイ</t>
    </rPh>
    <rPh sb="373" eb="374">
      <t>マカナ</t>
    </rPh>
    <phoneticPr fontId="4"/>
  </si>
  <si>
    <r>
      <rPr>
        <sz val="10"/>
        <rFont val="ＭＳ ゴシック"/>
        <family val="3"/>
        <charset val="128"/>
      </rPr>
      <t>①有形固定資産減価償却率
　類似団体とほぼ同等の数値ではあるが、今後は老朽化が進み数値は上昇傾向にある。</t>
    </r>
    <r>
      <rPr>
        <sz val="10"/>
        <color rgb="FFFF0000"/>
        <rFont val="ＭＳ ゴシック"/>
        <family val="3"/>
        <charset val="128"/>
      </rPr>
      <t xml:space="preserve">
</t>
    </r>
    <r>
      <rPr>
        <sz val="10"/>
        <rFont val="ＭＳ ゴシック"/>
        <family val="3"/>
        <charset val="128"/>
      </rPr>
      <t>②管路経年化率
　平成26年度までは横ばい傾向であったが、平成27年度から大幅に上昇した。これは、平成27年度に実施したアセットマネジメント検討により、事業創設当初に設置した管路が法定耐用年数を迎えることが明確となった為である。今後は、これら創設当初の老朽管の更新を行うことが必要である。</t>
    </r>
    <r>
      <rPr>
        <sz val="10"/>
        <color rgb="FFFF0000"/>
        <rFont val="ＭＳ ゴシック"/>
        <family val="3"/>
        <charset val="128"/>
      </rPr>
      <t xml:space="preserve">
</t>
    </r>
    <r>
      <rPr>
        <sz val="10"/>
        <rFont val="ＭＳ ゴシック"/>
        <family val="3"/>
        <charset val="128"/>
      </rPr>
      <t>③管理更新率
　平成28年度にアセットマネジメントを実施し、その結果を基に将来にわたる安定的な事業経営を維持していくため計画的に老朽管の更新を行う必要がある。</t>
    </r>
    <rPh sb="143" eb="145">
      <t>ホウテイ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</si>
</sst>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10"/>
      <color rgb="FFFF0000"/>
      <name val="ＭＳ ゴシック"/>
      <family val="3"/>
      <charset val="128"/>
    </font>
    <font>
      <sz val="11"/>
      <color rgb="FFFF0000"/>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9"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7"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formatCode="#,##0.00;&quot;△&quot;#,##0.00;&quot;-&quot;">
                  <c:v>0.46</c:v>
                </c:pt>
                <c:pt idx="1">
                  <c:v>0</c:v>
                </c:pt>
                <c:pt idx="2" formatCode="#,##0.00;&quot;△&quot;#,##0.00;&quot;-&quot;">
                  <c:v>0.27</c:v>
                </c:pt>
                <c:pt idx="3" formatCode="#,##0.00;&quot;△&quot;#,##0.00;&quot;-&quot;">
                  <c:v>0.88</c:v>
                </c:pt>
                <c:pt idx="4" formatCode="#,##0.00;&quot;△&quot;#,##0.00;&quot;-&quot;">
                  <c:v>0.27</c:v>
                </c:pt>
              </c:numCache>
            </c:numRef>
          </c:val>
          <c:extLst xmlns:c16r2="http://schemas.microsoft.com/office/drawing/2015/06/chart">
            <c:ext xmlns:c16="http://schemas.microsoft.com/office/drawing/2014/chart" uri="{C3380CC4-5D6E-409C-BE32-E72D297353CC}">
              <c16:uniqueId val="{00000000-62D3-434F-9EC8-2DB402A77A90}"/>
            </c:ext>
          </c:extLst>
        </c:ser>
        <c:dLbls>
          <c:showLegendKey val="0"/>
          <c:showVal val="0"/>
          <c:showCatName val="0"/>
          <c:showSerName val="0"/>
          <c:showPercent val="0"/>
          <c:showBubbleSize val="0"/>
        </c:dLbls>
        <c:gapWidth val="150"/>
        <c:axId val="190045784"/>
        <c:axId val="11167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0.39</c:v>
                </c:pt>
                <c:pt idx="4">
                  <c:v>0.43</c:v>
                </c:pt>
              </c:numCache>
            </c:numRef>
          </c:val>
          <c:smooth val="0"/>
          <c:extLst xmlns:c16r2="http://schemas.microsoft.com/office/drawing/2015/06/chart">
            <c:ext xmlns:c16="http://schemas.microsoft.com/office/drawing/2014/chart" uri="{C3380CC4-5D6E-409C-BE32-E72D297353CC}">
              <c16:uniqueId val="{00000001-62D3-434F-9EC8-2DB402A77A90}"/>
            </c:ext>
          </c:extLst>
        </c:ser>
        <c:dLbls>
          <c:showLegendKey val="0"/>
          <c:showVal val="0"/>
          <c:showCatName val="0"/>
          <c:showSerName val="0"/>
          <c:showPercent val="0"/>
          <c:showBubbleSize val="0"/>
        </c:dLbls>
        <c:marker val="1"/>
        <c:smooth val="0"/>
        <c:axId val="190045784"/>
        <c:axId val="111679424"/>
      </c:lineChart>
      <c:dateAx>
        <c:axId val="190045784"/>
        <c:scaling>
          <c:orientation val="minMax"/>
        </c:scaling>
        <c:delete val="1"/>
        <c:axPos val="b"/>
        <c:numFmt formatCode="ge" sourceLinked="1"/>
        <c:majorTickMark val="none"/>
        <c:minorTickMark val="none"/>
        <c:tickLblPos val="none"/>
        <c:crossAx val="111679424"/>
        <c:crosses val="autoZero"/>
        <c:auto val="1"/>
        <c:lblOffset val="100"/>
        <c:baseTimeUnit val="years"/>
      </c:dateAx>
      <c:valAx>
        <c:axId val="11167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045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82.38</c:v>
                </c:pt>
                <c:pt idx="1">
                  <c:v>82.51</c:v>
                </c:pt>
                <c:pt idx="2">
                  <c:v>82.45</c:v>
                </c:pt>
                <c:pt idx="3">
                  <c:v>81.790000000000006</c:v>
                </c:pt>
                <c:pt idx="4">
                  <c:v>81.650000000000006</c:v>
                </c:pt>
              </c:numCache>
            </c:numRef>
          </c:val>
          <c:extLst xmlns:c16r2="http://schemas.microsoft.com/office/drawing/2015/06/chart">
            <c:ext xmlns:c16="http://schemas.microsoft.com/office/drawing/2014/chart" uri="{C3380CC4-5D6E-409C-BE32-E72D297353CC}">
              <c16:uniqueId val="{00000000-7B4D-40D0-B2A6-44BBDC07F349}"/>
            </c:ext>
          </c:extLst>
        </c:ser>
        <c:dLbls>
          <c:showLegendKey val="0"/>
          <c:showVal val="0"/>
          <c:showCatName val="0"/>
          <c:showSerName val="0"/>
          <c:showPercent val="0"/>
          <c:showBubbleSize val="0"/>
        </c:dLbls>
        <c:gapWidth val="150"/>
        <c:axId val="191429280"/>
        <c:axId val="191429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55.88</c:v>
                </c:pt>
                <c:pt idx="4">
                  <c:v>55.22</c:v>
                </c:pt>
              </c:numCache>
            </c:numRef>
          </c:val>
          <c:smooth val="0"/>
          <c:extLst xmlns:c16r2="http://schemas.microsoft.com/office/drawing/2015/06/chart">
            <c:ext xmlns:c16="http://schemas.microsoft.com/office/drawing/2014/chart" uri="{C3380CC4-5D6E-409C-BE32-E72D297353CC}">
              <c16:uniqueId val="{00000001-7B4D-40D0-B2A6-44BBDC07F349}"/>
            </c:ext>
          </c:extLst>
        </c:ser>
        <c:dLbls>
          <c:showLegendKey val="0"/>
          <c:showVal val="0"/>
          <c:showCatName val="0"/>
          <c:showSerName val="0"/>
          <c:showPercent val="0"/>
          <c:showBubbleSize val="0"/>
        </c:dLbls>
        <c:marker val="1"/>
        <c:smooth val="0"/>
        <c:axId val="191429280"/>
        <c:axId val="191429672"/>
      </c:lineChart>
      <c:dateAx>
        <c:axId val="191429280"/>
        <c:scaling>
          <c:orientation val="minMax"/>
        </c:scaling>
        <c:delete val="1"/>
        <c:axPos val="b"/>
        <c:numFmt formatCode="ge" sourceLinked="1"/>
        <c:majorTickMark val="none"/>
        <c:minorTickMark val="none"/>
        <c:tickLblPos val="none"/>
        <c:crossAx val="191429672"/>
        <c:crosses val="autoZero"/>
        <c:auto val="1"/>
        <c:lblOffset val="100"/>
        <c:baseTimeUnit val="years"/>
      </c:dateAx>
      <c:valAx>
        <c:axId val="191429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42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92.38</c:v>
                </c:pt>
                <c:pt idx="1">
                  <c:v>92.49</c:v>
                </c:pt>
                <c:pt idx="2">
                  <c:v>91.78</c:v>
                </c:pt>
                <c:pt idx="3">
                  <c:v>91</c:v>
                </c:pt>
                <c:pt idx="4">
                  <c:v>89.95</c:v>
                </c:pt>
              </c:numCache>
            </c:numRef>
          </c:val>
          <c:extLst xmlns:c16r2="http://schemas.microsoft.com/office/drawing/2015/06/chart">
            <c:ext xmlns:c16="http://schemas.microsoft.com/office/drawing/2014/chart" uri="{C3380CC4-5D6E-409C-BE32-E72D297353CC}">
              <c16:uniqueId val="{00000000-834C-467D-A920-26C575EA93E6}"/>
            </c:ext>
          </c:extLst>
        </c:ser>
        <c:dLbls>
          <c:showLegendKey val="0"/>
          <c:showVal val="0"/>
          <c:showCatName val="0"/>
          <c:showSerName val="0"/>
          <c:showPercent val="0"/>
          <c:showBubbleSize val="0"/>
        </c:dLbls>
        <c:gapWidth val="150"/>
        <c:axId val="191430848"/>
        <c:axId val="191431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80.989999999999995</c:v>
                </c:pt>
                <c:pt idx="4">
                  <c:v>80.930000000000007</c:v>
                </c:pt>
              </c:numCache>
            </c:numRef>
          </c:val>
          <c:smooth val="0"/>
          <c:extLst xmlns:c16r2="http://schemas.microsoft.com/office/drawing/2015/06/chart">
            <c:ext xmlns:c16="http://schemas.microsoft.com/office/drawing/2014/chart" uri="{C3380CC4-5D6E-409C-BE32-E72D297353CC}">
              <c16:uniqueId val="{00000001-834C-467D-A920-26C575EA93E6}"/>
            </c:ext>
          </c:extLst>
        </c:ser>
        <c:dLbls>
          <c:showLegendKey val="0"/>
          <c:showVal val="0"/>
          <c:showCatName val="0"/>
          <c:showSerName val="0"/>
          <c:showPercent val="0"/>
          <c:showBubbleSize val="0"/>
        </c:dLbls>
        <c:marker val="1"/>
        <c:smooth val="0"/>
        <c:axId val="191430848"/>
        <c:axId val="191431240"/>
      </c:lineChart>
      <c:dateAx>
        <c:axId val="191430848"/>
        <c:scaling>
          <c:orientation val="minMax"/>
        </c:scaling>
        <c:delete val="1"/>
        <c:axPos val="b"/>
        <c:numFmt formatCode="ge" sourceLinked="1"/>
        <c:majorTickMark val="none"/>
        <c:minorTickMark val="none"/>
        <c:tickLblPos val="none"/>
        <c:crossAx val="191431240"/>
        <c:crosses val="autoZero"/>
        <c:auto val="1"/>
        <c:lblOffset val="100"/>
        <c:baseTimeUnit val="years"/>
      </c:dateAx>
      <c:valAx>
        <c:axId val="191431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430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110.12</c:v>
                </c:pt>
                <c:pt idx="1">
                  <c:v>113.82</c:v>
                </c:pt>
                <c:pt idx="2">
                  <c:v>112.72</c:v>
                </c:pt>
                <c:pt idx="3">
                  <c:v>107.8</c:v>
                </c:pt>
                <c:pt idx="4">
                  <c:v>102.91</c:v>
                </c:pt>
              </c:numCache>
            </c:numRef>
          </c:val>
          <c:extLst xmlns:c16r2="http://schemas.microsoft.com/office/drawing/2015/06/chart">
            <c:ext xmlns:c16="http://schemas.microsoft.com/office/drawing/2014/chart" uri="{C3380CC4-5D6E-409C-BE32-E72D297353CC}">
              <c16:uniqueId val="{00000000-8533-4E19-A0DB-A3204BC33B8C}"/>
            </c:ext>
          </c:extLst>
        </c:ser>
        <c:dLbls>
          <c:showLegendKey val="0"/>
          <c:showVal val="0"/>
          <c:showCatName val="0"/>
          <c:showSerName val="0"/>
          <c:showPercent val="0"/>
          <c:showBubbleSize val="0"/>
        </c:dLbls>
        <c:gapWidth val="150"/>
        <c:axId val="191198472"/>
        <c:axId val="191198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110.02</c:v>
                </c:pt>
                <c:pt idx="4">
                  <c:v>108.76</c:v>
                </c:pt>
              </c:numCache>
            </c:numRef>
          </c:val>
          <c:smooth val="0"/>
          <c:extLst xmlns:c16r2="http://schemas.microsoft.com/office/drawing/2015/06/chart">
            <c:ext xmlns:c16="http://schemas.microsoft.com/office/drawing/2014/chart" uri="{C3380CC4-5D6E-409C-BE32-E72D297353CC}">
              <c16:uniqueId val="{00000001-8533-4E19-A0DB-A3204BC33B8C}"/>
            </c:ext>
          </c:extLst>
        </c:ser>
        <c:dLbls>
          <c:showLegendKey val="0"/>
          <c:showVal val="0"/>
          <c:showCatName val="0"/>
          <c:showSerName val="0"/>
          <c:showPercent val="0"/>
          <c:showBubbleSize val="0"/>
        </c:dLbls>
        <c:marker val="1"/>
        <c:smooth val="0"/>
        <c:axId val="191198472"/>
        <c:axId val="191198856"/>
      </c:lineChart>
      <c:dateAx>
        <c:axId val="191198472"/>
        <c:scaling>
          <c:orientation val="minMax"/>
        </c:scaling>
        <c:delete val="1"/>
        <c:axPos val="b"/>
        <c:numFmt formatCode="ge" sourceLinked="1"/>
        <c:majorTickMark val="none"/>
        <c:minorTickMark val="none"/>
        <c:tickLblPos val="none"/>
        <c:crossAx val="191198856"/>
        <c:crosses val="autoZero"/>
        <c:auto val="1"/>
        <c:lblOffset val="100"/>
        <c:baseTimeUnit val="years"/>
      </c:dateAx>
      <c:valAx>
        <c:axId val="191198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1198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46.46</c:v>
                </c:pt>
                <c:pt idx="1">
                  <c:v>48.18</c:v>
                </c:pt>
                <c:pt idx="2">
                  <c:v>49.63</c:v>
                </c:pt>
                <c:pt idx="3">
                  <c:v>50.46</c:v>
                </c:pt>
                <c:pt idx="4">
                  <c:v>51.9</c:v>
                </c:pt>
              </c:numCache>
            </c:numRef>
          </c:val>
          <c:extLst xmlns:c16r2="http://schemas.microsoft.com/office/drawing/2015/06/chart">
            <c:ext xmlns:c16="http://schemas.microsoft.com/office/drawing/2014/chart" uri="{C3380CC4-5D6E-409C-BE32-E72D297353CC}">
              <c16:uniqueId val="{00000000-26B2-483A-A938-3A574FDFFF89}"/>
            </c:ext>
          </c:extLst>
        </c:ser>
        <c:dLbls>
          <c:showLegendKey val="0"/>
          <c:showVal val="0"/>
          <c:showCatName val="0"/>
          <c:showSerName val="0"/>
          <c:showPercent val="0"/>
          <c:showBubbleSize val="0"/>
        </c:dLbls>
        <c:gapWidth val="150"/>
        <c:axId val="191498624"/>
        <c:axId val="1914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46.61</c:v>
                </c:pt>
                <c:pt idx="4">
                  <c:v>47.97</c:v>
                </c:pt>
              </c:numCache>
            </c:numRef>
          </c:val>
          <c:smooth val="0"/>
          <c:extLst xmlns:c16r2="http://schemas.microsoft.com/office/drawing/2015/06/chart">
            <c:ext xmlns:c16="http://schemas.microsoft.com/office/drawing/2014/chart" uri="{C3380CC4-5D6E-409C-BE32-E72D297353CC}">
              <c16:uniqueId val="{00000001-26B2-483A-A938-3A574FDFFF89}"/>
            </c:ext>
          </c:extLst>
        </c:ser>
        <c:dLbls>
          <c:showLegendKey val="0"/>
          <c:showVal val="0"/>
          <c:showCatName val="0"/>
          <c:showSerName val="0"/>
          <c:showPercent val="0"/>
          <c:showBubbleSize val="0"/>
        </c:dLbls>
        <c:marker val="1"/>
        <c:smooth val="0"/>
        <c:axId val="191498624"/>
        <c:axId val="191499008"/>
      </c:lineChart>
      <c:dateAx>
        <c:axId val="191498624"/>
        <c:scaling>
          <c:orientation val="minMax"/>
        </c:scaling>
        <c:delete val="1"/>
        <c:axPos val="b"/>
        <c:numFmt formatCode="ge" sourceLinked="1"/>
        <c:majorTickMark val="none"/>
        <c:minorTickMark val="none"/>
        <c:tickLblPos val="none"/>
        <c:crossAx val="191499008"/>
        <c:crosses val="autoZero"/>
        <c:auto val="1"/>
        <c:lblOffset val="100"/>
        <c:baseTimeUnit val="years"/>
      </c:dateAx>
      <c:valAx>
        <c:axId val="1914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498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2.4</c:v>
                </c:pt>
                <c:pt idx="1">
                  <c:v>28.28</c:v>
                </c:pt>
                <c:pt idx="2">
                  <c:v>28.21</c:v>
                </c:pt>
                <c:pt idx="3">
                  <c:v>28.21</c:v>
                </c:pt>
                <c:pt idx="4">
                  <c:v>28.21</c:v>
                </c:pt>
              </c:numCache>
            </c:numRef>
          </c:val>
          <c:extLst xmlns:c16r2="http://schemas.microsoft.com/office/drawing/2015/06/chart">
            <c:ext xmlns:c16="http://schemas.microsoft.com/office/drawing/2014/chart" uri="{C3380CC4-5D6E-409C-BE32-E72D297353CC}">
              <c16:uniqueId val="{00000000-542C-4432-9A3E-6D2922E25932}"/>
            </c:ext>
          </c:extLst>
        </c:ser>
        <c:dLbls>
          <c:showLegendKey val="0"/>
          <c:showVal val="0"/>
          <c:showCatName val="0"/>
          <c:showSerName val="0"/>
          <c:showPercent val="0"/>
          <c:showBubbleSize val="0"/>
        </c:dLbls>
        <c:gapWidth val="150"/>
        <c:axId val="191553704"/>
        <c:axId val="113043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10.84</c:v>
                </c:pt>
                <c:pt idx="4">
                  <c:v>15.33</c:v>
                </c:pt>
              </c:numCache>
            </c:numRef>
          </c:val>
          <c:smooth val="0"/>
          <c:extLst xmlns:c16r2="http://schemas.microsoft.com/office/drawing/2015/06/chart">
            <c:ext xmlns:c16="http://schemas.microsoft.com/office/drawing/2014/chart" uri="{C3380CC4-5D6E-409C-BE32-E72D297353CC}">
              <c16:uniqueId val="{00000001-542C-4432-9A3E-6D2922E25932}"/>
            </c:ext>
          </c:extLst>
        </c:ser>
        <c:dLbls>
          <c:showLegendKey val="0"/>
          <c:showVal val="0"/>
          <c:showCatName val="0"/>
          <c:showSerName val="0"/>
          <c:showPercent val="0"/>
          <c:showBubbleSize val="0"/>
        </c:dLbls>
        <c:marker val="1"/>
        <c:smooth val="0"/>
        <c:axId val="191553704"/>
        <c:axId val="113043624"/>
      </c:lineChart>
      <c:dateAx>
        <c:axId val="191553704"/>
        <c:scaling>
          <c:orientation val="minMax"/>
        </c:scaling>
        <c:delete val="1"/>
        <c:axPos val="b"/>
        <c:numFmt formatCode="ge" sourceLinked="1"/>
        <c:majorTickMark val="none"/>
        <c:minorTickMark val="none"/>
        <c:tickLblPos val="none"/>
        <c:crossAx val="113043624"/>
        <c:crosses val="autoZero"/>
        <c:auto val="1"/>
        <c:lblOffset val="100"/>
        <c:baseTimeUnit val="years"/>
      </c:dateAx>
      <c:valAx>
        <c:axId val="113043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553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AC5-407D-A992-9197DFFF6875}"/>
            </c:ext>
          </c:extLst>
        </c:ser>
        <c:dLbls>
          <c:showLegendKey val="0"/>
          <c:showVal val="0"/>
          <c:showCatName val="0"/>
          <c:showSerName val="0"/>
          <c:showPercent val="0"/>
          <c:showBubbleSize val="0"/>
        </c:dLbls>
        <c:gapWidth val="150"/>
        <c:axId val="113047544"/>
        <c:axId val="11304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7.31</c:v>
                </c:pt>
                <c:pt idx="4">
                  <c:v>7.48</c:v>
                </c:pt>
              </c:numCache>
            </c:numRef>
          </c:val>
          <c:smooth val="0"/>
          <c:extLst xmlns:c16r2="http://schemas.microsoft.com/office/drawing/2015/06/chart">
            <c:ext xmlns:c16="http://schemas.microsoft.com/office/drawing/2014/chart" uri="{C3380CC4-5D6E-409C-BE32-E72D297353CC}">
              <c16:uniqueId val="{00000001-3AC5-407D-A992-9197DFFF6875}"/>
            </c:ext>
          </c:extLst>
        </c:ser>
        <c:dLbls>
          <c:showLegendKey val="0"/>
          <c:showVal val="0"/>
          <c:showCatName val="0"/>
          <c:showSerName val="0"/>
          <c:showPercent val="0"/>
          <c:showBubbleSize val="0"/>
        </c:dLbls>
        <c:marker val="1"/>
        <c:smooth val="0"/>
        <c:axId val="113047544"/>
        <c:axId val="113047936"/>
      </c:lineChart>
      <c:dateAx>
        <c:axId val="113047544"/>
        <c:scaling>
          <c:orientation val="minMax"/>
        </c:scaling>
        <c:delete val="1"/>
        <c:axPos val="b"/>
        <c:numFmt formatCode="ge" sourceLinked="1"/>
        <c:majorTickMark val="none"/>
        <c:minorTickMark val="none"/>
        <c:tickLblPos val="none"/>
        <c:crossAx val="113047936"/>
        <c:crosses val="autoZero"/>
        <c:auto val="1"/>
        <c:lblOffset val="100"/>
        <c:baseTimeUnit val="years"/>
      </c:dateAx>
      <c:valAx>
        <c:axId val="1130479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3047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328.19</c:v>
                </c:pt>
                <c:pt idx="1">
                  <c:v>2104.7199999999998</c:v>
                </c:pt>
                <c:pt idx="2">
                  <c:v>1887.4</c:v>
                </c:pt>
                <c:pt idx="3">
                  <c:v>1433.42</c:v>
                </c:pt>
                <c:pt idx="4">
                  <c:v>2255.5100000000002</c:v>
                </c:pt>
              </c:numCache>
            </c:numRef>
          </c:val>
          <c:extLst xmlns:c16r2="http://schemas.microsoft.com/office/drawing/2015/06/chart">
            <c:ext xmlns:c16="http://schemas.microsoft.com/office/drawing/2014/chart" uri="{C3380CC4-5D6E-409C-BE32-E72D297353CC}">
              <c16:uniqueId val="{00000000-5835-45D1-A189-A08C117C65D2}"/>
            </c:ext>
          </c:extLst>
        </c:ser>
        <c:dLbls>
          <c:showLegendKey val="0"/>
          <c:showVal val="0"/>
          <c:showCatName val="0"/>
          <c:showSerName val="0"/>
          <c:showPercent val="0"/>
          <c:showBubbleSize val="0"/>
        </c:dLbls>
        <c:gapWidth val="150"/>
        <c:axId val="191604792"/>
        <c:axId val="191605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355.27</c:v>
                </c:pt>
                <c:pt idx="4">
                  <c:v>359.7</c:v>
                </c:pt>
              </c:numCache>
            </c:numRef>
          </c:val>
          <c:smooth val="0"/>
          <c:extLst xmlns:c16r2="http://schemas.microsoft.com/office/drawing/2015/06/chart">
            <c:ext xmlns:c16="http://schemas.microsoft.com/office/drawing/2014/chart" uri="{C3380CC4-5D6E-409C-BE32-E72D297353CC}">
              <c16:uniqueId val="{00000001-5835-45D1-A189-A08C117C65D2}"/>
            </c:ext>
          </c:extLst>
        </c:ser>
        <c:dLbls>
          <c:showLegendKey val="0"/>
          <c:showVal val="0"/>
          <c:showCatName val="0"/>
          <c:showSerName val="0"/>
          <c:showPercent val="0"/>
          <c:showBubbleSize val="0"/>
        </c:dLbls>
        <c:marker val="1"/>
        <c:smooth val="0"/>
        <c:axId val="191604792"/>
        <c:axId val="191605184"/>
      </c:lineChart>
      <c:dateAx>
        <c:axId val="191604792"/>
        <c:scaling>
          <c:orientation val="minMax"/>
        </c:scaling>
        <c:delete val="1"/>
        <c:axPos val="b"/>
        <c:numFmt formatCode="ge" sourceLinked="1"/>
        <c:majorTickMark val="none"/>
        <c:minorTickMark val="none"/>
        <c:tickLblPos val="none"/>
        <c:crossAx val="191605184"/>
        <c:crosses val="autoZero"/>
        <c:auto val="1"/>
        <c:lblOffset val="100"/>
        <c:baseTimeUnit val="years"/>
      </c:dateAx>
      <c:valAx>
        <c:axId val="1916051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1604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26.32</c:v>
                </c:pt>
                <c:pt idx="1">
                  <c:v>23.01</c:v>
                </c:pt>
                <c:pt idx="2">
                  <c:v>20.010000000000002</c:v>
                </c:pt>
                <c:pt idx="3">
                  <c:v>16.87</c:v>
                </c:pt>
                <c:pt idx="4">
                  <c:v>24.24</c:v>
                </c:pt>
              </c:numCache>
            </c:numRef>
          </c:val>
          <c:extLst xmlns:c16r2="http://schemas.microsoft.com/office/drawing/2015/06/chart">
            <c:ext xmlns:c16="http://schemas.microsoft.com/office/drawing/2014/chart" uri="{C3380CC4-5D6E-409C-BE32-E72D297353CC}">
              <c16:uniqueId val="{00000000-1A2D-4992-BEFB-71AEFE4057CD}"/>
            </c:ext>
          </c:extLst>
        </c:ser>
        <c:dLbls>
          <c:showLegendKey val="0"/>
          <c:showVal val="0"/>
          <c:showCatName val="0"/>
          <c:showSerName val="0"/>
          <c:showPercent val="0"/>
          <c:showBubbleSize val="0"/>
        </c:dLbls>
        <c:gapWidth val="150"/>
        <c:axId val="191604400"/>
        <c:axId val="191606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458.27</c:v>
                </c:pt>
                <c:pt idx="4">
                  <c:v>447.01</c:v>
                </c:pt>
              </c:numCache>
            </c:numRef>
          </c:val>
          <c:smooth val="0"/>
          <c:extLst xmlns:c16r2="http://schemas.microsoft.com/office/drawing/2015/06/chart">
            <c:ext xmlns:c16="http://schemas.microsoft.com/office/drawing/2014/chart" uri="{C3380CC4-5D6E-409C-BE32-E72D297353CC}">
              <c16:uniqueId val="{00000001-1A2D-4992-BEFB-71AEFE4057CD}"/>
            </c:ext>
          </c:extLst>
        </c:ser>
        <c:dLbls>
          <c:showLegendKey val="0"/>
          <c:showVal val="0"/>
          <c:showCatName val="0"/>
          <c:showSerName val="0"/>
          <c:showPercent val="0"/>
          <c:showBubbleSize val="0"/>
        </c:dLbls>
        <c:marker val="1"/>
        <c:smooth val="0"/>
        <c:axId val="191604400"/>
        <c:axId val="191606360"/>
      </c:lineChart>
      <c:dateAx>
        <c:axId val="191604400"/>
        <c:scaling>
          <c:orientation val="minMax"/>
        </c:scaling>
        <c:delete val="1"/>
        <c:axPos val="b"/>
        <c:numFmt formatCode="ge" sourceLinked="1"/>
        <c:majorTickMark val="none"/>
        <c:minorTickMark val="none"/>
        <c:tickLblPos val="none"/>
        <c:crossAx val="191606360"/>
        <c:crosses val="autoZero"/>
        <c:auto val="1"/>
        <c:lblOffset val="100"/>
        <c:baseTimeUnit val="years"/>
      </c:dateAx>
      <c:valAx>
        <c:axId val="1916063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1604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101.89</c:v>
                </c:pt>
                <c:pt idx="1">
                  <c:v>106.24</c:v>
                </c:pt>
                <c:pt idx="2">
                  <c:v>106.38</c:v>
                </c:pt>
                <c:pt idx="3">
                  <c:v>103.66</c:v>
                </c:pt>
                <c:pt idx="4">
                  <c:v>96.76</c:v>
                </c:pt>
              </c:numCache>
            </c:numRef>
          </c:val>
          <c:extLst xmlns:c16r2="http://schemas.microsoft.com/office/drawing/2015/06/chart">
            <c:ext xmlns:c16="http://schemas.microsoft.com/office/drawing/2014/chart" uri="{C3380CC4-5D6E-409C-BE32-E72D297353CC}">
              <c16:uniqueId val="{00000000-031B-4929-80A5-F82243C19B5E}"/>
            </c:ext>
          </c:extLst>
        </c:ser>
        <c:dLbls>
          <c:showLegendKey val="0"/>
          <c:showVal val="0"/>
          <c:showCatName val="0"/>
          <c:showSerName val="0"/>
          <c:showPercent val="0"/>
          <c:showBubbleSize val="0"/>
        </c:dLbls>
        <c:gapWidth val="150"/>
        <c:axId val="113047152"/>
        <c:axId val="113046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96.77</c:v>
                </c:pt>
                <c:pt idx="4">
                  <c:v>95.81</c:v>
                </c:pt>
              </c:numCache>
            </c:numRef>
          </c:val>
          <c:smooth val="0"/>
          <c:extLst xmlns:c16r2="http://schemas.microsoft.com/office/drawing/2015/06/chart">
            <c:ext xmlns:c16="http://schemas.microsoft.com/office/drawing/2014/chart" uri="{C3380CC4-5D6E-409C-BE32-E72D297353CC}">
              <c16:uniqueId val="{00000001-031B-4929-80A5-F82243C19B5E}"/>
            </c:ext>
          </c:extLst>
        </c:ser>
        <c:dLbls>
          <c:showLegendKey val="0"/>
          <c:showVal val="0"/>
          <c:showCatName val="0"/>
          <c:showSerName val="0"/>
          <c:showPercent val="0"/>
          <c:showBubbleSize val="0"/>
        </c:dLbls>
        <c:marker val="1"/>
        <c:smooth val="0"/>
        <c:axId val="113047152"/>
        <c:axId val="113046760"/>
      </c:lineChart>
      <c:dateAx>
        <c:axId val="113047152"/>
        <c:scaling>
          <c:orientation val="minMax"/>
        </c:scaling>
        <c:delete val="1"/>
        <c:axPos val="b"/>
        <c:numFmt formatCode="ge" sourceLinked="1"/>
        <c:majorTickMark val="none"/>
        <c:minorTickMark val="none"/>
        <c:tickLblPos val="none"/>
        <c:crossAx val="113046760"/>
        <c:crosses val="autoZero"/>
        <c:auto val="1"/>
        <c:lblOffset val="100"/>
        <c:baseTimeUnit val="years"/>
      </c:dateAx>
      <c:valAx>
        <c:axId val="113046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304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139.02000000000001</c:v>
                </c:pt>
                <c:pt idx="1">
                  <c:v>134.01</c:v>
                </c:pt>
                <c:pt idx="2">
                  <c:v>134.31</c:v>
                </c:pt>
                <c:pt idx="3">
                  <c:v>138.66</c:v>
                </c:pt>
                <c:pt idx="4">
                  <c:v>147.78</c:v>
                </c:pt>
              </c:numCache>
            </c:numRef>
          </c:val>
          <c:extLst xmlns:c16r2="http://schemas.microsoft.com/office/drawing/2015/06/chart">
            <c:ext xmlns:c16="http://schemas.microsoft.com/office/drawing/2014/chart" uri="{C3380CC4-5D6E-409C-BE32-E72D297353CC}">
              <c16:uniqueId val="{00000000-2CC4-4BC9-8AEC-CBF7E267B235}"/>
            </c:ext>
          </c:extLst>
        </c:ser>
        <c:dLbls>
          <c:showLegendKey val="0"/>
          <c:showVal val="0"/>
          <c:showCatName val="0"/>
          <c:showSerName val="0"/>
          <c:showPercent val="0"/>
          <c:showBubbleSize val="0"/>
        </c:dLbls>
        <c:gapWidth val="150"/>
        <c:axId val="191427712"/>
        <c:axId val="191428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187.18</c:v>
                </c:pt>
                <c:pt idx="4">
                  <c:v>189.58</c:v>
                </c:pt>
              </c:numCache>
            </c:numRef>
          </c:val>
          <c:smooth val="0"/>
          <c:extLst xmlns:c16r2="http://schemas.microsoft.com/office/drawing/2015/06/chart">
            <c:ext xmlns:c16="http://schemas.microsoft.com/office/drawing/2014/chart" uri="{C3380CC4-5D6E-409C-BE32-E72D297353CC}">
              <c16:uniqueId val="{00000001-2CC4-4BC9-8AEC-CBF7E267B235}"/>
            </c:ext>
          </c:extLst>
        </c:ser>
        <c:dLbls>
          <c:showLegendKey val="0"/>
          <c:showVal val="0"/>
          <c:showCatName val="0"/>
          <c:showSerName val="0"/>
          <c:showPercent val="0"/>
          <c:showBubbleSize val="0"/>
        </c:dLbls>
        <c:marker val="1"/>
        <c:smooth val="0"/>
        <c:axId val="191427712"/>
        <c:axId val="191428104"/>
      </c:lineChart>
      <c:dateAx>
        <c:axId val="191427712"/>
        <c:scaling>
          <c:orientation val="minMax"/>
        </c:scaling>
        <c:delete val="1"/>
        <c:axPos val="b"/>
        <c:numFmt formatCode="ge" sourceLinked="1"/>
        <c:majorTickMark val="none"/>
        <c:minorTickMark val="none"/>
        <c:tickLblPos val="none"/>
        <c:crossAx val="191428104"/>
        <c:crosses val="autoZero"/>
        <c:auto val="1"/>
        <c:lblOffset val="100"/>
        <c:baseTimeUnit val="years"/>
      </c:dateAx>
      <c:valAx>
        <c:axId val="191428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42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90" t="s">
        <v>0</v>
      </c>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row>
    <row r="3" spans="1:78" ht="9.75" customHeight="1" x14ac:dyDescent="0.15">
      <c r="A3" s="2"/>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row>
    <row r="4" spans="1:78" ht="9.75" customHeight="1" x14ac:dyDescent="0.15">
      <c r="A4" s="2"/>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1" t="str">
        <f>データ!H6</f>
        <v>埼玉県　鳩山町</v>
      </c>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2"/>
      <c r="AE6" s="92"/>
      <c r="AF6" s="92"/>
      <c r="AG6" s="92"/>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2" t="s">
        <v>1</v>
      </c>
      <c r="C7" s="83"/>
      <c r="D7" s="83"/>
      <c r="E7" s="83"/>
      <c r="F7" s="83"/>
      <c r="G7" s="83"/>
      <c r="H7" s="83"/>
      <c r="I7" s="82" t="s">
        <v>2</v>
      </c>
      <c r="J7" s="83"/>
      <c r="K7" s="83"/>
      <c r="L7" s="83"/>
      <c r="M7" s="83"/>
      <c r="N7" s="83"/>
      <c r="O7" s="84"/>
      <c r="P7" s="85" t="s">
        <v>3</v>
      </c>
      <c r="Q7" s="85"/>
      <c r="R7" s="85"/>
      <c r="S7" s="85"/>
      <c r="T7" s="85"/>
      <c r="U7" s="85"/>
      <c r="V7" s="85"/>
      <c r="W7" s="85" t="s">
        <v>4</v>
      </c>
      <c r="X7" s="85"/>
      <c r="Y7" s="85"/>
      <c r="Z7" s="85"/>
      <c r="AA7" s="85"/>
      <c r="AB7" s="85"/>
      <c r="AC7" s="85"/>
      <c r="AD7" s="85" t="s">
        <v>5</v>
      </c>
      <c r="AE7" s="85"/>
      <c r="AF7" s="85"/>
      <c r="AG7" s="85"/>
      <c r="AH7" s="85"/>
      <c r="AI7" s="85"/>
      <c r="AJ7" s="85"/>
      <c r="AK7" s="4"/>
      <c r="AL7" s="85" t="s">
        <v>6</v>
      </c>
      <c r="AM7" s="85"/>
      <c r="AN7" s="85"/>
      <c r="AO7" s="85"/>
      <c r="AP7" s="85"/>
      <c r="AQ7" s="85"/>
      <c r="AR7" s="85"/>
      <c r="AS7" s="85"/>
      <c r="AT7" s="82" t="s">
        <v>7</v>
      </c>
      <c r="AU7" s="83"/>
      <c r="AV7" s="83"/>
      <c r="AW7" s="83"/>
      <c r="AX7" s="83"/>
      <c r="AY7" s="83"/>
      <c r="AZ7" s="83"/>
      <c r="BA7" s="83"/>
      <c r="BB7" s="85" t="s">
        <v>8</v>
      </c>
      <c r="BC7" s="85"/>
      <c r="BD7" s="85"/>
      <c r="BE7" s="85"/>
      <c r="BF7" s="85"/>
      <c r="BG7" s="85"/>
      <c r="BH7" s="85"/>
      <c r="BI7" s="85"/>
      <c r="BJ7" s="3"/>
      <c r="BK7" s="3"/>
      <c r="BL7" s="5" t="s">
        <v>9</v>
      </c>
      <c r="BM7" s="6"/>
      <c r="BN7" s="6"/>
      <c r="BO7" s="6"/>
      <c r="BP7" s="6"/>
      <c r="BQ7" s="6"/>
      <c r="BR7" s="6"/>
      <c r="BS7" s="6"/>
      <c r="BT7" s="6"/>
      <c r="BU7" s="6"/>
      <c r="BV7" s="6"/>
      <c r="BW7" s="6"/>
      <c r="BX7" s="6"/>
      <c r="BY7" s="7"/>
    </row>
    <row r="8" spans="1:78" ht="18.75" customHeight="1" x14ac:dyDescent="0.15">
      <c r="A8" s="2"/>
      <c r="B8" s="86" t="str">
        <f>データ!$I$6</f>
        <v>法適用</v>
      </c>
      <c r="C8" s="87"/>
      <c r="D8" s="87"/>
      <c r="E8" s="87"/>
      <c r="F8" s="87"/>
      <c r="G8" s="87"/>
      <c r="H8" s="87"/>
      <c r="I8" s="86" t="str">
        <f>データ!$J$6</f>
        <v>水道事業</v>
      </c>
      <c r="J8" s="87"/>
      <c r="K8" s="87"/>
      <c r="L8" s="87"/>
      <c r="M8" s="87"/>
      <c r="N8" s="87"/>
      <c r="O8" s="88"/>
      <c r="P8" s="89" t="str">
        <f>データ!$K$6</f>
        <v>末端給水事業</v>
      </c>
      <c r="Q8" s="89"/>
      <c r="R8" s="89"/>
      <c r="S8" s="89"/>
      <c r="T8" s="89"/>
      <c r="U8" s="89"/>
      <c r="V8" s="89"/>
      <c r="W8" s="89" t="str">
        <f>データ!$L$6</f>
        <v>A7</v>
      </c>
      <c r="X8" s="89"/>
      <c r="Y8" s="89"/>
      <c r="Z8" s="89"/>
      <c r="AA8" s="89"/>
      <c r="AB8" s="89"/>
      <c r="AC8" s="89"/>
      <c r="AD8" s="89" t="str">
        <f>データ!$M$6</f>
        <v>非設置</v>
      </c>
      <c r="AE8" s="89"/>
      <c r="AF8" s="89"/>
      <c r="AG8" s="89"/>
      <c r="AH8" s="89"/>
      <c r="AI8" s="89"/>
      <c r="AJ8" s="89"/>
      <c r="AK8" s="4"/>
      <c r="AL8" s="77">
        <f>データ!$R$6</f>
        <v>13822</v>
      </c>
      <c r="AM8" s="77"/>
      <c r="AN8" s="77"/>
      <c r="AO8" s="77"/>
      <c r="AP8" s="77"/>
      <c r="AQ8" s="77"/>
      <c r="AR8" s="77"/>
      <c r="AS8" s="77"/>
      <c r="AT8" s="73">
        <f>データ!$S$6</f>
        <v>25.73</v>
      </c>
      <c r="AU8" s="74"/>
      <c r="AV8" s="74"/>
      <c r="AW8" s="74"/>
      <c r="AX8" s="74"/>
      <c r="AY8" s="74"/>
      <c r="AZ8" s="74"/>
      <c r="BA8" s="74"/>
      <c r="BB8" s="76">
        <f>データ!$T$6</f>
        <v>537.19000000000005</v>
      </c>
      <c r="BC8" s="76"/>
      <c r="BD8" s="76"/>
      <c r="BE8" s="76"/>
      <c r="BF8" s="76"/>
      <c r="BG8" s="76"/>
      <c r="BH8" s="76"/>
      <c r="BI8" s="76"/>
      <c r="BJ8" s="3"/>
      <c r="BK8" s="3"/>
      <c r="BL8" s="80" t="s">
        <v>10</v>
      </c>
      <c r="BM8" s="81"/>
      <c r="BN8" s="8" t="s">
        <v>11</v>
      </c>
      <c r="BO8" s="9"/>
      <c r="BP8" s="9"/>
      <c r="BQ8" s="9"/>
      <c r="BR8" s="9"/>
      <c r="BS8" s="9"/>
      <c r="BT8" s="9"/>
      <c r="BU8" s="9"/>
      <c r="BV8" s="9"/>
      <c r="BW8" s="9"/>
      <c r="BX8" s="9"/>
      <c r="BY8" s="10"/>
    </row>
    <row r="9" spans="1:78" ht="18.75" customHeight="1" x14ac:dyDescent="0.15">
      <c r="A9" s="2"/>
      <c r="B9" s="82" t="s">
        <v>12</v>
      </c>
      <c r="C9" s="83"/>
      <c r="D9" s="83"/>
      <c r="E9" s="83"/>
      <c r="F9" s="83"/>
      <c r="G9" s="83"/>
      <c r="H9" s="83"/>
      <c r="I9" s="82" t="s">
        <v>13</v>
      </c>
      <c r="J9" s="83"/>
      <c r="K9" s="83"/>
      <c r="L9" s="83"/>
      <c r="M9" s="83"/>
      <c r="N9" s="83"/>
      <c r="O9" s="84"/>
      <c r="P9" s="85" t="s">
        <v>14</v>
      </c>
      <c r="Q9" s="85"/>
      <c r="R9" s="85"/>
      <c r="S9" s="85"/>
      <c r="T9" s="85"/>
      <c r="U9" s="85"/>
      <c r="V9" s="85"/>
      <c r="W9" s="85" t="s">
        <v>15</v>
      </c>
      <c r="X9" s="85"/>
      <c r="Y9" s="85"/>
      <c r="Z9" s="85"/>
      <c r="AA9" s="85"/>
      <c r="AB9" s="85"/>
      <c r="AC9" s="85"/>
      <c r="AD9" s="2"/>
      <c r="AE9" s="2"/>
      <c r="AF9" s="2"/>
      <c r="AG9" s="2"/>
      <c r="AH9" s="4"/>
      <c r="AI9" s="4"/>
      <c r="AJ9" s="4"/>
      <c r="AK9" s="4"/>
      <c r="AL9" s="85" t="s">
        <v>16</v>
      </c>
      <c r="AM9" s="85"/>
      <c r="AN9" s="85"/>
      <c r="AO9" s="85"/>
      <c r="AP9" s="85"/>
      <c r="AQ9" s="85"/>
      <c r="AR9" s="85"/>
      <c r="AS9" s="85"/>
      <c r="AT9" s="82" t="s">
        <v>17</v>
      </c>
      <c r="AU9" s="83"/>
      <c r="AV9" s="83"/>
      <c r="AW9" s="83"/>
      <c r="AX9" s="83"/>
      <c r="AY9" s="83"/>
      <c r="AZ9" s="83"/>
      <c r="BA9" s="83"/>
      <c r="BB9" s="85" t="s">
        <v>18</v>
      </c>
      <c r="BC9" s="85"/>
      <c r="BD9" s="85"/>
      <c r="BE9" s="85"/>
      <c r="BF9" s="85"/>
      <c r="BG9" s="85"/>
      <c r="BH9" s="85"/>
      <c r="BI9" s="85"/>
      <c r="BJ9" s="3"/>
      <c r="BK9" s="3"/>
      <c r="BL9" s="71" t="s">
        <v>19</v>
      </c>
      <c r="BM9" s="72"/>
      <c r="BN9" s="11" t="s">
        <v>20</v>
      </c>
      <c r="BO9" s="12"/>
      <c r="BP9" s="12"/>
      <c r="BQ9" s="12"/>
      <c r="BR9" s="12"/>
      <c r="BS9" s="12"/>
      <c r="BT9" s="12"/>
      <c r="BU9" s="12"/>
      <c r="BV9" s="12"/>
      <c r="BW9" s="12"/>
      <c r="BX9" s="12"/>
      <c r="BY9" s="13"/>
    </row>
    <row r="10" spans="1:78" ht="18.75" customHeight="1" x14ac:dyDescent="0.15">
      <c r="A10" s="2"/>
      <c r="B10" s="73" t="str">
        <f>データ!$N$6</f>
        <v>-</v>
      </c>
      <c r="C10" s="74"/>
      <c r="D10" s="74"/>
      <c r="E10" s="74"/>
      <c r="F10" s="74"/>
      <c r="G10" s="74"/>
      <c r="H10" s="74"/>
      <c r="I10" s="73">
        <f>データ!$O$6</f>
        <v>97.54</v>
      </c>
      <c r="J10" s="74"/>
      <c r="K10" s="74"/>
      <c r="L10" s="74"/>
      <c r="M10" s="74"/>
      <c r="N10" s="74"/>
      <c r="O10" s="75"/>
      <c r="P10" s="76">
        <f>データ!$P$6</f>
        <v>99.91</v>
      </c>
      <c r="Q10" s="76"/>
      <c r="R10" s="76"/>
      <c r="S10" s="76"/>
      <c r="T10" s="76"/>
      <c r="U10" s="76"/>
      <c r="V10" s="76"/>
      <c r="W10" s="77">
        <f>データ!$Q$6</f>
        <v>2246</v>
      </c>
      <c r="X10" s="77"/>
      <c r="Y10" s="77"/>
      <c r="Z10" s="77"/>
      <c r="AA10" s="77"/>
      <c r="AB10" s="77"/>
      <c r="AC10" s="77"/>
      <c r="AD10" s="2"/>
      <c r="AE10" s="2"/>
      <c r="AF10" s="2"/>
      <c r="AG10" s="2"/>
      <c r="AH10" s="4"/>
      <c r="AI10" s="4"/>
      <c r="AJ10" s="4"/>
      <c r="AK10" s="4"/>
      <c r="AL10" s="77">
        <f>データ!$U$6</f>
        <v>13777</v>
      </c>
      <c r="AM10" s="77"/>
      <c r="AN10" s="77"/>
      <c r="AO10" s="77"/>
      <c r="AP10" s="77"/>
      <c r="AQ10" s="77"/>
      <c r="AR10" s="77"/>
      <c r="AS10" s="77"/>
      <c r="AT10" s="73">
        <f>データ!$V$6</f>
        <v>25.73</v>
      </c>
      <c r="AU10" s="74"/>
      <c r="AV10" s="74"/>
      <c r="AW10" s="74"/>
      <c r="AX10" s="74"/>
      <c r="AY10" s="74"/>
      <c r="AZ10" s="74"/>
      <c r="BA10" s="74"/>
      <c r="BB10" s="76">
        <f>データ!$W$6</f>
        <v>535.45000000000005</v>
      </c>
      <c r="BC10" s="76"/>
      <c r="BD10" s="76"/>
      <c r="BE10" s="76"/>
      <c r="BF10" s="76"/>
      <c r="BG10" s="76"/>
      <c r="BH10" s="76"/>
      <c r="BI10" s="76"/>
      <c r="BJ10" s="2"/>
      <c r="BK10" s="2"/>
      <c r="BL10" s="78" t="s">
        <v>21</v>
      </c>
      <c r="BM10" s="7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106</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8"/>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8"/>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8"/>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8"/>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8"/>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8"/>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8"/>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8"/>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8"/>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8"/>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8"/>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8"/>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8"/>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8"/>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8"/>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8"/>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8"/>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8"/>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8"/>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8"/>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8"/>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8"/>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8"/>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8"/>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8"/>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8"/>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8"/>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8"/>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5" t="s">
        <v>107</v>
      </c>
      <c r="BM47" s="69"/>
      <c r="BN47" s="69"/>
      <c r="BO47" s="69"/>
      <c r="BP47" s="69"/>
      <c r="BQ47" s="69"/>
      <c r="BR47" s="69"/>
      <c r="BS47" s="69"/>
      <c r="BT47" s="69"/>
      <c r="BU47" s="69"/>
      <c r="BV47" s="69"/>
      <c r="BW47" s="69"/>
      <c r="BX47" s="69"/>
      <c r="BY47" s="69"/>
      <c r="BZ47" s="7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5"/>
      <c r="BM48" s="69"/>
      <c r="BN48" s="69"/>
      <c r="BO48" s="69"/>
      <c r="BP48" s="69"/>
      <c r="BQ48" s="69"/>
      <c r="BR48" s="69"/>
      <c r="BS48" s="69"/>
      <c r="BT48" s="69"/>
      <c r="BU48" s="69"/>
      <c r="BV48" s="69"/>
      <c r="BW48" s="69"/>
      <c r="BX48" s="69"/>
      <c r="BY48" s="69"/>
      <c r="BZ48" s="7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5"/>
      <c r="BM49" s="69"/>
      <c r="BN49" s="69"/>
      <c r="BO49" s="69"/>
      <c r="BP49" s="69"/>
      <c r="BQ49" s="69"/>
      <c r="BR49" s="69"/>
      <c r="BS49" s="69"/>
      <c r="BT49" s="69"/>
      <c r="BU49" s="69"/>
      <c r="BV49" s="69"/>
      <c r="BW49" s="69"/>
      <c r="BX49" s="69"/>
      <c r="BY49" s="69"/>
      <c r="BZ49" s="7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5"/>
      <c r="BM50" s="69"/>
      <c r="BN50" s="69"/>
      <c r="BO50" s="69"/>
      <c r="BP50" s="69"/>
      <c r="BQ50" s="69"/>
      <c r="BR50" s="69"/>
      <c r="BS50" s="69"/>
      <c r="BT50" s="69"/>
      <c r="BU50" s="69"/>
      <c r="BV50" s="69"/>
      <c r="BW50" s="69"/>
      <c r="BX50" s="69"/>
      <c r="BY50" s="69"/>
      <c r="BZ50" s="7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5"/>
      <c r="BM51" s="69"/>
      <c r="BN51" s="69"/>
      <c r="BO51" s="69"/>
      <c r="BP51" s="69"/>
      <c r="BQ51" s="69"/>
      <c r="BR51" s="69"/>
      <c r="BS51" s="69"/>
      <c r="BT51" s="69"/>
      <c r="BU51" s="69"/>
      <c r="BV51" s="69"/>
      <c r="BW51" s="69"/>
      <c r="BX51" s="69"/>
      <c r="BY51" s="69"/>
      <c r="BZ51" s="7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5"/>
      <c r="BM52" s="69"/>
      <c r="BN52" s="69"/>
      <c r="BO52" s="69"/>
      <c r="BP52" s="69"/>
      <c r="BQ52" s="69"/>
      <c r="BR52" s="69"/>
      <c r="BS52" s="69"/>
      <c r="BT52" s="69"/>
      <c r="BU52" s="69"/>
      <c r="BV52" s="69"/>
      <c r="BW52" s="69"/>
      <c r="BX52" s="69"/>
      <c r="BY52" s="69"/>
      <c r="BZ52" s="7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5"/>
      <c r="BM53" s="69"/>
      <c r="BN53" s="69"/>
      <c r="BO53" s="69"/>
      <c r="BP53" s="69"/>
      <c r="BQ53" s="69"/>
      <c r="BR53" s="69"/>
      <c r="BS53" s="69"/>
      <c r="BT53" s="69"/>
      <c r="BU53" s="69"/>
      <c r="BV53" s="69"/>
      <c r="BW53" s="69"/>
      <c r="BX53" s="69"/>
      <c r="BY53" s="69"/>
      <c r="BZ53" s="7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5"/>
      <c r="BM54" s="69"/>
      <c r="BN54" s="69"/>
      <c r="BO54" s="69"/>
      <c r="BP54" s="69"/>
      <c r="BQ54" s="69"/>
      <c r="BR54" s="69"/>
      <c r="BS54" s="69"/>
      <c r="BT54" s="69"/>
      <c r="BU54" s="69"/>
      <c r="BV54" s="69"/>
      <c r="BW54" s="69"/>
      <c r="BX54" s="69"/>
      <c r="BY54" s="69"/>
      <c r="BZ54" s="7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5"/>
      <c r="BM55" s="69"/>
      <c r="BN55" s="69"/>
      <c r="BO55" s="69"/>
      <c r="BP55" s="69"/>
      <c r="BQ55" s="69"/>
      <c r="BR55" s="69"/>
      <c r="BS55" s="69"/>
      <c r="BT55" s="69"/>
      <c r="BU55" s="69"/>
      <c r="BV55" s="69"/>
      <c r="BW55" s="69"/>
      <c r="BX55" s="69"/>
      <c r="BY55" s="69"/>
      <c r="BZ55" s="70"/>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5"/>
      <c r="BM56" s="69"/>
      <c r="BN56" s="69"/>
      <c r="BO56" s="69"/>
      <c r="BP56" s="69"/>
      <c r="BQ56" s="69"/>
      <c r="BR56" s="69"/>
      <c r="BS56" s="69"/>
      <c r="BT56" s="69"/>
      <c r="BU56" s="69"/>
      <c r="BV56" s="69"/>
      <c r="BW56" s="69"/>
      <c r="BX56" s="69"/>
      <c r="BY56" s="69"/>
      <c r="BZ56" s="70"/>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5"/>
      <c r="BM57" s="69"/>
      <c r="BN57" s="69"/>
      <c r="BO57" s="69"/>
      <c r="BP57" s="69"/>
      <c r="BQ57" s="69"/>
      <c r="BR57" s="69"/>
      <c r="BS57" s="69"/>
      <c r="BT57" s="69"/>
      <c r="BU57" s="69"/>
      <c r="BV57" s="69"/>
      <c r="BW57" s="69"/>
      <c r="BX57" s="69"/>
      <c r="BY57" s="69"/>
      <c r="BZ57" s="7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5"/>
      <c r="BM58" s="69"/>
      <c r="BN58" s="69"/>
      <c r="BO58" s="69"/>
      <c r="BP58" s="69"/>
      <c r="BQ58" s="69"/>
      <c r="BR58" s="69"/>
      <c r="BS58" s="69"/>
      <c r="BT58" s="69"/>
      <c r="BU58" s="69"/>
      <c r="BV58" s="69"/>
      <c r="BW58" s="69"/>
      <c r="BX58" s="69"/>
      <c r="BY58" s="69"/>
      <c r="BZ58" s="7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5"/>
      <c r="BM59" s="69"/>
      <c r="BN59" s="69"/>
      <c r="BO59" s="69"/>
      <c r="BP59" s="69"/>
      <c r="BQ59" s="69"/>
      <c r="BR59" s="69"/>
      <c r="BS59" s="69"/>
      <c r="BT59" s="69"/>
      <c r="BU59" s="69"/>
      <c r="BV59" s="69"/>
      <c r="BW59" s="69"/>
      <c r="BX59" s="69"/>
      <c r="BY59" s="69"/>
      <c r="BZ59" s="70"/>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9"/>
      <c r="BN60" s="69"/>
      <c r="BO60" s="69"/>
      <c r="BP60" s="69"/>
      <c r="BQ60" s="69"/>
      <c r="BR60" s="69"/>
      <c r="BS60" s="69"/>
      <c r="BT60" s="69"/>
      <c r="BU60" s="69"/>
      <c r="BV60" s="69"/>
      <c r="BW60" s="69"/>
      <c r="BX60" s="69"/>
      <c r="BY60" s="69"/>
      <c r="BZ60" s="70"/>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9"/>
      <c r="BN61" s="69"/>
      <c r="BO61" s="69"/>
      <c r="BP61" s="69"/>
      <c r="BQ61" s="69"/>
      <c r="BR61" s="69"/>
      <c r="BS61" s="69"/>
      <c r="BT61" s="69"/>
      <c r="BU61" s="69"/>
      <c r="BV61" s="69"/>
      <c r="BW61" s="69"/>
      <c r="BX61" s="69"/>
      <c r="BY61" s="69"/>
      <c r="BZ61" s="7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5"/>
      <c r="BM62" s="69"/>
      <c r="BN62" s="69"/>
      <c r="BO62" s="69"/>
      <c r="BP62" s="69"/>
      <c r="BQ62" s="69"/>
      <c r="BR62" s="69"/>
      <c r="BS62" s="69"/>
      <c r="BT62" s="69"/>
      <c r="BU62" s="69"/>
      <c r="BV62" s="69"/>
      <c r="BW62" s="69"/>
      <c r="BX62" s="69"/>
      <c r="BY62" s="69"/>
      <c r="BZ62" s="7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5"/>
      <c r="BM63" s="69"/>
      <c r="BN63" s="69"/>
      <c r="BO63" s="69"/>
      <c r="BP63" s="69"/>
      <c r="BQ63" s="69"/>
      <c r="BR63" s="69"/>
      <c r="BS63" s="69"/>
      <c r="BT63" s="69"/>
      <c r="BU63" s="69"/>
      <c r="BV63" s="69"/>
      <c r="BW63" s="69"/>
      <c r="BX63" s="69"/>
      <c r="BY63" s="69"/>
      <c r="BZ63" s="7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3"/>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3"/>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3"/>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3"/>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3"/>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3"/>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3"/>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3"/>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3"/>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3"/>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3"/>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3"/>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3"/>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3"/>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3"/>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nr4ACWuJglt5IJYGU35FRXob2TSQhRkjHtdEd4Ctte/dJBJbzpFEyGqBP6sq2kt+YzVYBrNeR9pDlYrYV3v8Ag==" saltValue="FJssaeRh59pFoXGBxZmL9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52</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15">
      <c r="A4" s="29" t="s">
        <v>53</v>
      </c>
      <c r="B4" s="31"/>
      <c r="C4" s="31"/>
      <c r="D4" s="31"/>
      <c r="E4" s="31"/>
      <c r="F4" s="31"/>
      <c r="G4" s="31"/>
      <c r="H4" s="97"/>
      <c r="I4" s="98"/>
      <c r="J4" s="98"/>
      <c r="K4" s="98"/>
      <c r="L4" s="98"/>
      <c r="M4" s="98"/>
      <c r="N4" s="98"/>
      <c r="O4" s="98"/>
      <c r="P4" s="98"/>
      <c r="Q4" s="98"/>
      <c r="R4" s="98"/>
      <c r="S4" s="98"/>
      <c r="T4" s="98"/>
      <c r="U4" s="98"/>
      <c r="V4" s="98"/>
      <c r="W4" s="99"/>
      <c r="X4" s="93" t="s">
        <v>54</v>
      </c>
      <c r="Y4" s="93"/>
      <c r="Z4" s="93"/>
      <c r="AA4" s="93"/>
      <c r="AB4" s="93"/>
      <c r="AC4" s="93"/>
      <c r="AD4" s="93"/>
      <c r="AE4" s="93"/>
      <c r="AF4" s="93"/>
      <c r="AG4" s="93"/>
      <c r="AH4" s="93"/>
      <c r="AI4" s="93" t="s">
        <v>55</v>
      </c>
      <c r="AJ4" s="93"/>
      <c r="AK4" s="93"/>
      <c r="AL4" s="93"/>
      <c r="AM4" s="93"/>
      <c r="AN4" s="93"/>
      <c r="AO4" s="93"/>
      <c r="AP4" s="93"/>
      <c r="AQ4" s="93"/>
      <c r="AR4" s="93"/>
      <c r="AS4" s="93"/>
      <c r="AT4" s="93" t="s">
        <v>56</v>
      </c>
      <c r="AU4" s="93"/>
      <c r="AV4" s="93"/>
      <c r="AW4" s="93"/>
      <c r="AX4" s="93"/>
      <c r="AY4" s="93"/>
      <c r="AZ4" s="93"/>
      <c r="BA4" s="93"/>
      <c r="BB4" s="93"/>
      <c r="BC4" s="93"/>
      <c r="BD4" s="93"/>
      <c r="BE4" s="93" t="s">
        <v>57</v>
      </c>
      <c r="BF4" s="93"/>
      <c r="BG4" s="93"/>
      <c r="BH4" s="93"/>
      <c r="BI4" s="93"/>
      <c r="BJ4" s="93"/>
      <c r="BK4" s="93"/>
      <c r="BL4" s="93"/>
      <c r="BM4" s="93"/>
      <c r="BN4" s="93"/>
      <c r="BO4" s="93"/>
      <c r="BP4" s="93" t="s">
        <v>58</v>
      </c>
      <c r="BQ4" s="93"/>
      <c r="BR4" s="93"/>
      <c r="BS4" s="93"/>
      <c r="BT4" s="93"/>
      <c r="BU4" s="93"/>
      <c r="BV4" s="93"/>
      <c r="BW4" s="93"/>
      <c r="BX4" s="93"/>
      <c r="BY4" s="93"/>
      <c r="BZ4" s="93"/>
      <c r="CA4" s="93" t="s">
        <v>59</v>
      </c>
      <c r="CB4" s="93"/>
      <c r="CC4" s="93"/>
      <c r="CD4" s="93"/>
      <c r="CE4" s="93"/>
      <c r="CF4" s="93"/>
      <c r="CG4" s="93"/>
      <c r="CH4" s="93"/>
      <c r="CI4" s="93"/>
      <c r="CJ4" s="93"/>
      <c r="CK4" s="93"/>
      <c r="CL4" s="93" t="s">
        <v>60</v>
      </c>
      <c r="CM4" s="93"/>
      <c r="CN4" s="93"/>
      <c r="CO4" s="93"/>
      <c r="CP4" s="93"/>
      <c r="CQ4" s="93"/>
      <c r="CR4" s="93"/>
      <c r="CS4" s="93"/>
      <c r="CT4" s="93"/>
      <c r="CU4" s="93"/>
      <c r="CV4" s="93"/>
      <c r="CW4" s="93" t="s">
        <v>61</v>
      </c>
      <c r="CX4" s="93"/>
      <c r="CY4" s="93"/>
      <c r="CZ4" s="93"/>
      <c r="DA4" s="93"/>
      <c r="DB4" s="93"/>
      <c r="DC4" s="93"/>
      <c r="DD4" s="93"/>
      <c r="DE4" s="93"/>
      <c r="DF4" s="93"/>
      <c r="DG4" s="93"/>
      <c r="DH4" s="93" t="s">
        <v>62</v>
      </c>
      <c r="DI4" s="93"/>
      <c r="DJ4" s="93"/>
      <c r="DK4" s="93"/>
      <c r="DL4" s="93"/>
      <c r="DM4" s="93"/>
      <c r="DN4" s="93"/>
      <c r="DO4" s="93"/>
      <c r="DP4" s="93"/>
      <c r="DQ4" s="93"/>
      <c r="DR4" s="93"/>
      <c r="DS4" s="93" t="s">
        <v>63</v>
      </c>
      <c r="DT4" s="93"/>
      <c r="DU4" s="93"/>
      <c r="DV4" s="93"/>
      <c r="DW4" s="93"/>
      <c r="DX4" s="93"/>
      <c r="DY4" s="93"/>
      <c r="DZ4" s="93"/>
      <c r="EA4" s="93"/>
      <c r="EB4" s="93"/>
      <c r="EC4" s="93"/>
      <c r="ED4" s="93" t="s">
        <v>64</v>
      </c>
      <c r="EE4" s="93"/>
      <c r="EF4" s="93"/>
      <c r="EG4" s="93"/>
      <c r="EH4" s="93"/>
      <c r="EI4" s="93"/>
      <c r="EJ4" s="93"/>
      <c r="EK4" s="93"/>
      <c r="EL4" s="93"/>
      <c r="EM4" s="93"/>
      <c r="EN4" s="93"/>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113484</v>
      </c>
      <c r="D6" s="34">
        <f t="shared" si="3"/>
        <v>46</v>
      </c>
      <c r="E6" s="34">
        <f t="shared" si="3"/>
        <v>1</v>
      </c>
      <c r="F6" s="34">
        <f t="shared" si="3"/>
        <v>0</v>
      </c>
      <c r="G6" s="34">
        <f t="shared" si="3"/>
        <v>1</v>
      </c>
      <c r="H6" s="34" t="str">
        <f t="shared" si="3"/>
        <v>埼玉県　鳩山町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97.54</v>
      </c>
      <c r="P6" s="35">
        <f t="shared" si="3"/>
        <v>99.91</v>
      </c>
      <c r="Q6" s="35">
        <f t="shared" si="3"/>
        <v>2246</v>
      </c>
      <c r="R6" s="35">
        <f t="shared" si="3"/>
        <v>13822</v>
      </c>
      <c r="S6" s="35">
        <f t="shared" si="3"/>
        <v>25.73</v>
      </c>
      <c r="T6" s="35">
        <f t="shared" si="3"/>
        <v>537.19000000000005</v>
      </c>
      <c r="U6" s="35">
        <f t="shared" si="3"/>
        <v>13777</v>
      </c>
      <c r="V6" s="35">
        <f t="shared" si="3"/>
        <v>25.73</v>
      </c>
      <c r="W6" s="35">
        <f t="shared" si="3"/>
        <v>535.45000000000005</v>
      </c>
      <c r="X6" s="36">
        <f>IF(X7="",NA(),X7)</f>
        <v>110.12</v>
      </c>
      <c r="Y6" s="36">
        <f t="shared" ref="Y6:AG6" si="4">IF(Y7="",NA(),Y7)</f>
        <v>113.82</v>
      </c>
      <c r="Z6" s="36">
        <f t="shared" si="4"/>
        <v>112.72</v>
      </c>
      <c r="AA6" s="36">
        <f t="shared" si="4"/>
        <v>107.8</v>
      </c>
      <c r="AB6" s="36">
        <f t="shared" si="4"/>
        <v>102.91</v>
      </c>
      <c r="AC6" s="36">
        <f t="shared" si="4"/>
        <v>109.49</v>
      </c>
      <c r="AD6" s="36">
        <f t="shared" si="4"/>
        <v>111.06</v>
      </c>
      <c r="AE6" s="36">
        <f t="shared" si="4"/>
        <v>111.34</v>
      </c>
      <c r="AF6" s="36">
        <f t="shared" si="4"/>
        <v>110.02</v>
      </c>
      <c r="AG6" s="36">
        <f t="shared" si="4"/>
        <v>108.76</v>
      </c>
      <c r="AH6" s="35" t="str">
        <f>IF(AH7="","",IF(AH7="-","【-】","【"&amp;SUBSTITUTE(TEXT(AH7,"#,##0.00"),"-","△")&amp;"】"))</f>
        <v>【112.83】</v>
      </c>
      <c r="AI6" s="35">
        <f>IF(AI7="",NA(),AI7)</f>
        <v>0</v>
      </c>
      <c r="AJ6" s="35">
        <f t="shared" ref="AJ6:AR6" si="5">IF(AJ7="",NA(),AJ7)</f>
        <v>0</v>
      </c>
      <c r="AK6" s="35">
        <f t="shared" si="5"/>
        <v>0</v>
      </c>
      <c r="AL6" s="35">
        <f t="shared" si="5"/>
        <v>0</v>
      </c>
      <c r="AM6" s="35">
        <f t="shared" si="5"/>
        <v>0</v>
      </c>
      <c r="AN6" s="36">
        <f t="shared" si="5"/>
        <v>9.49</v>
      </c>
      <c r="AO6" s="36">
        <f t="shared" si="5"/>
        <v>9.35</v>
      </c>
      <c r="AP6" s="36">
        <f t="shared" si="5"/>
        <v>10.130000000000001</v>
      </c>
      <c r="AQ6" s="36">
        <f t="shared" si="5"/>
        <v>7.31</v>
      </c>
      <c r="AR6" s="36">
        <f t="shared" si="5"/>
        <v>7.48</v>
      </c>
      <c r="AS6" s="35" t="str">
        <f>IF(AS7="","",IF(AS7="-","【-】","【"&amp;SUBSTITUTE(TEXT(AS7,"#,##0.00"),"-","△")&amp;"】"))</f>
        <v>【1.05】</v>
      </c>
      <c r="AT6" s="36">
        <f>IF(AT7="",NA(),AT7)</f>
        <v>328.19</v>
      </c>
      <c r="AU6" s="36">
        <f t="shared" ref="AU6:BC6" si="6">IF(AU7="",NA(),AU7)</f>
        <v>2104.7199999999998</v>
      </c>
      <c r="AV6" s="36">
        <f t="shared" si="6"/>
        <v>1887.4</v>
      </c>
      <c r="AW6" s="36">
        <f t="shared" si="6"/>
        <v>1433.42</v>
      </c>
      <c r="AX6" s="36">
        <f t="shared" si="6"/>
        <v>2255.5100000000002</v>
      </c>
      <c r="AY6" s="36">
        <f t="shared" si="6"/>
        <v>406.37</v>
      </c>
      <c r="AZ6" s="36">
        <f t="shared" si="6"/>
        <v>398.29</v>
      </c>
      <c r="BA6" s="36">
        <f t="shared" si="6"/>
        <v>388.67</v>
      </c>
      <c r="BB6" s="36">
        <f t="shared" si="6"/>
        <v>355.27</v>
      </c>
      <c r="BC6" s="36">
        <f t="shared" si="6"/>
        <v>359.7</v>
      </c>
      <c r="BD6" s="35" t="str">
        <f>IF(BD7="","",IF(BD7="-","【-】","【"&amp;SUBSTITUTE(TEXT(BD7,"#,##0.00"),"-","△")&amp;"】"))</f>
        <v>【261.93】</v>
      </c>
      <c r="BE6" s="36">
        <f>IF(BE7="",NA(),BE7)</f>
        <v>26.32</v>
      </c>
      <c r="BF6" s="36">
        <f t="shared" ref="BF6:BN6" si="7">IF(BF7="",NA(),BF7)</f>
        <v>23.01</v>
      </c>
      <c r="BG6" s="36">
        <f t="shared" si="7"/>
        <v>20.010000000000002</v>
      </c>
      <c r="BH6" s="36">
        <f t="shared" si="7"/>
        <v>16.87</v>
      </c>
      <c r="BI6" s="36">
        <f t="shared" si="7"/>
        <v>24.24</v>
      </c>
      <c r="BJ6" s="36">
        <f t="shared" si="7"/>
        <v>442.54</v>
      </c>
      <c r="BK6" s="36">
        <f t="shared" si="7"/>
        <v>431</v>
      </c>
      <c r="BL6" s="36">
        <f t="shared" si="7"/>
        <v>422.5</v>
      </c>
      <c r="BM6" s="36">
        <f t="shared" si="7"/>
        <v>458.27</v>
      </c>
      <c r="BN6" s="36">
        <f t="shared" si="7"/>
        <v>447.01</v>
      </c>
      <c r="BO6" s="35" t="str">
        <f>IF(BO7="","",IF(BO7="-","【-】","【"&amp;SUBSTITUTE(TEXT(BO7,"#,##0.00"),"-","△")&amp;"】"))</f>
        <v>【270.46】</v>
      </c>
      <c r="BP6" s="36">
        <f>IF(BP7="",NA(),BP7)</f>
        <v>101.89</v>
      </c>
      <c r="BQ6" s="36">
        <f t="shared" ref="BQ6:BY6" si="8">IF(BQ7="",NA(),BQ7)</f>
        <v>106.24</v>
      </c>
      <c r="BR6" s="36">
        <f t="shared" si="8"/>
        <v>106.38</v>
      </c>
      <c r="BS6" s="36">
        <f t="shared" si="8"/>
        <v>103.66</v>
      </c>
      <c r="BT6" s="36">
        <f t="shared" si="8"/>
        <v>96.76</v>
      </c>
      <c r="BU6" s="36">
        <f t="shared" si="8"/>
        <v>98.6</v>
      </c>
      <c r="BV6" s="36">
        <f t="shared" si="8"/>
        <v>100.82</v>
      </c>
      <c r="BW6" s="36">
        <f t="shared" si="8"/>
        <v>101.64</v>
      </c>
      <c r="BX6" s="36">
        <f t="shared" si="8"/>
        <v>96.77</v>
      </c>
      <c r="BY6" s="36">
        <f t="shared" si="8"/>
        <v>95.81</v>
      </c>
      <c r="BZ6" s="35" t="str">
        <f>IF(BZ7="","",IF(BZ7="-","【-】","【"&amp;SUBSTITUTE(TEXT(BZ7,"#,##0.00"),"-","△")&amp;"】"))</f>
        <v>【103.91】</v>
      </c>
      <c r="CA6" s="36">
        <f>IF(CA7="",NA(),CA7)</f>
        <v>139.02000000000001</v>
      </c>
      <c r="CB6" s="36">
        <f t="shared" ref="CB6:CJ6" si="9">IF(CB7="",NA(),CB7)</f>
        <v>134.01</v>
      </c>
      <c r="CC6" s="36">
        <f t="shared" si="9"/>
        <v>134.31</v>
      </c>
      <c r="CD6" s="36">
        <f t="shared" si="9"/>
        <v>138.66</v>
      </c>
      <c r="CE6" s="36">
        <f t="shared" si="9"/>
        <v>147.78</v>
      </c>
      <c r="CF6" s="36">
        <f t="shared" si="9"/>
        <v>181.67</v>
      </c>
      <c r="CG6" s="36">
        <f t="shared" si="9"/>
        <v>179.55</v>
      </c>
      <c r="CH6" s="36">
        <f t="shared" si="9"/>
        <v>179.16</v>
      </c>
      <c r="CI6" s="36">
        <f t="shared" si="9"/>
        <v>187.18</v>
      </c>
      <c r="CJ6" s="36">
        <f t="shared" si="9"/>
        <v>189.58</v>
      </c>
      <c r="CK6" s="35" t="str">
        <f>IF(CK7="","",IF(CK7="-","【-】","【"&amp;SUBSTITUTE(TEXT(CK7,"#,##0.00"),"-","△")&amp;"】"))</f>
        <v>【167.11】</v>
      </c>
      <c r="CL6" s="36">
        <f>IF(CL7="",NA(),CL7)</f>
        <v>82.38</v>
      </c>
      <c r="CM6" s="36">
        <f t="shared" ref="CM6:CU6" si="10">IF(CM7="",NA(),CM7)</f>
        <v>82.51</v>
      </c>
      <c r="CN6" s="36">
        <f t="shared" si="10"/>
        <v>82.45</v>
      </c>
      <c r="CO6" s="36">
        <f t="shared" si="10"/>
        <v>81.790000000000006</v>
      </c>
      <c r="CP6" s="36">
        <f t="shared" si="10"/>
        <v>81.650000000000006</v>
      </c>
      <c r="CQ6" s="36">
        <f t="shared" si="10"/>
        <v>53.61</v>
      </c>
      <c r="CR6" s="36">
        <f t="shared" si="10"/>
        <v>53.52</v>
      </c>
      <c r="CS6" s="36">
        <f t="shared" si="10"/>
        <v>54.24</v>
      </c>
      <c r="CT6" s="36">
        <f t="shared" si="10"/>
        <v>55.88</v>
      </c>
      <c r="CU6" s="36">
        <f t="shared" si="10"/>
        <v>55.22</v>
      </c>
      <c r="CV6" s="35" t="str">
        <f>IF(CV7="","",IF(CV7="-","【-】","【"&amp;SUBSTITUTE(TEXT(CV7,"#,##0.00"),"-","△")&amp;"】"))</f>
        <v>【60.27】</v>
      </c>
      <c r="CW6" s="36">
        <f>IF(CW7="",NA(),CW7)</f>
        <v>92.38</v>
      </c>
      <c r="CX6" s="36">
        <f t="shared" ref="CX6:DF6" si="11">IF(CX7="",NA(),CX7)</f>
        <v>92.49</v>
      </c>
      <c r="CY6" s="36">
        <f t="shared" si="11"/>
        <v>91.78</v>
      </c>
      <c r="CZ6" s="36">
        <f t="shared" si="11"/>
        <v>91</v>
      </c>
      <c r="DA6" s="36">
        <f t="shared" si="11"/>
        <v>89.95</v>
      </c>
      <c r="DB6" s="36">
        <f t="shared" si="11"/>
        <v>81.31</v>
      </c>
      <c r="DC6" s="36">
        <f t="shared" si="11"/>
        <v>81.459999999999994</v>
      </c>
      <c r="DD6" s="36">
        <f t="shared" si="11"/>
        <v>81.680000000000007</v>
      </c>
      <c r="DE6" s="36">
        <f t="shared" si="11"/>
        <v>80.989999999999995</v>
      </c>
      <c r="DF6" s="36">
        <f t="shared" si="11"/>
        <v>80.930000000000007</v>
      </c>
      <c r="DG6" s="35" t="str">
        <f>IF(DG7="","",IF(DG7="-","【-】","【"&amp;SUBSTITUTE(TEXT(DG7,"#,##0.00"),"-","△")&amp;"】"))</f>
        <v>【89.92】</v>
      </c>
      <c r="DH6" s="36">
        <f>IF(DH7="",NA(),DH7)</f>
        <v>46.46</v>
      </c>
      <c r="DI6" s="36">
        <f t="shared" ref="DI6:DQ6" si="12">IF(DI7="",NA(),DI7)</f>
        <v>48.18</v>
      </c>
      <c r="DJ6" s="36">
        <f t="shared" si="12"/>
        <v>49.63</v>
      </c>
      <c r="DK6" s="36">
        <f t="shared" si="12"/>
        <v>50.46</v>
      </c>
      <c r="DL6" s="36">
        <f t="shared" si="12"/>
        <v>51.9</v>
      </c>
      <c r="DM6" s="36">
        <f t="shared" si="12"/>
        <v>46.67</v>
      </c>
      <c r="DN6" s="36">
        <f t="shared" si="12"/>
        <v>47.7</v>
      </c>
      <c r="DO6" s="36">
        <f t="shared" si="12"/>
        <v>48.14</v>
      </c>
      <c r="DP6" s="36">
        <f t="shared" si="12"/>
        <v>46.61</v>
      </c>
      <c r="DQ6" s="36">
        <f t="shared" si="12"/>
        <v>47.97</v>
      </c>
      <c r="DR6" s="35" t="str">
        <f>IF(DR7="","",IF(DR7="-","【-】","【"&amp;SUBSTITUTE(TEXT(DR7,"#,##0.00"),"-","△")&amp;"】"))</f>
        <v>【48.85】</v>
      </c>
      <c r="DS6" s="36">
        <f>IF(DS7="",NA(),DS7)</f>
        <v>2.4</v>
      </c>
      <c r="DT6" s="36">
        <f t="shared" ref="DT6:EB6" si="13">IF(DT7="",NA(),DT7)</f>
        <v>28.28</v>
      </c>
      <c r="DU6" s="36">
        <f t="shared" si="13"/>
        <v>28.21</v>
      </c>
      <c r="DV6" s="36">
        <f t="shared" si="13"/>
        <v>28.21</v>
      </c>
      <c r="DW6" s="36">
        <f t="shared" si="13"/>
        <v>28.21</v>
      </c>
      <c r="DX6" s="36">
        <f t="shared" si="13"/>
        <v>10.029999999999999</v>
      </c>
      <c r="DY6" s="36">
        <f t="shared" si="13"/>
        <v>7.26</v>
      </c>
      <c r="DZ6" s="36">
        <f t="shared" si="13"/>
        <v>11.13</v>
      </c>
      <c r="EA6" s="36">
        <f t="shared" si="13"/>
        <v>10.84</v>
      </c>
      <c r="EB6" s="36">
        <f t="shared" si="13"/>
        <v>15.33</v>
      </c>
      <c r="EC6" s="35" t="str">
        <f>IF(EC7="","",IF(EC7="-","【-】","【"&amp;SUBSTITUTE(TEXT(EC7,"#,##0.00"),"-","△")&amp;"】"))</f>
        <v>【17.80】</v>
      </c>
      <c r="ED6" s="36">
        <f>IF(ED7="",NA(),ED7)</f>
        <v>0.46</v>
      </c>
      <c r="EE6" s="35">
        <f t="shared" ref="EE6:EM6" si="14">IF(EE7="",NA(),EE7)</f>
        <v>0</v>
      </c>
      <c r="EF6" s="36">
        <f t="shared" si="14"/>
        <v>0.27</v>
      </c>
      <c r="EG6" s="36">
        <f t="shared" si="14"/>
        <v>0.88</v>
      </c>
      <c r="EH6" s="36">
        <f t="shared" si="14"/>
        <v>0.27</v>
      </c>
      <c r="EI6" s="36">
        <f t="shared" si="14"/>
        <v>0.68</v>
      </c>
      <c r="EJ6" s="36">
        <f t="shared" si="14"/>
        <v>1.65</v>
      </c>
      <c r="EK6" s="36">
        <f t="shared" si="14"/>
        <v>0.47</v>
      </c>
      <c r="EL6" s="36">
        <f t="shared" si="14"/>
        <v>0.39</v>
      </c>
      <c r="EM6" s="36">
        <f t="shared" si="14"/>
        <v>0.43</v>
      </c>
      <c r="EN6" s="35" t="str">
        <f>IF(EN7="","",IF(EN7="-","【-】","【"&amp;SUBSTITUTE(TEXT(EN7,"#,##0.00"),"-","△")&amp;"】"))</f>
        <v>【0.70】</v>
      </c>
    </row>
    <row r="7" spans="1:144" s="37" customFormat="1" x14ac:dyDescent="0.15">
      <c r="A7" s="29"/>
      <c r="B7" s="38">
        <v>2018</v>
      </c>
      <c r="C7" s="38">
        <v>113484</v>
      </c>
      <c r="D7" s="38">
        <v>46</v>
      </c>
      <c r="E7" s="38">
        <v>1</v>
      </c>
      <c r="F7" s="38">
        <v>0</v>
      </c>
      <c r="G7" s="38">
        <v>1</v>
      </c>
      <c r="H7" s="38" t="s">
        <v>93</v>
      </c>
      <c r="I7" s="38" t="s">
        <v>94</v>
      </c>
      <c r="J7" s="38" t="s">
        <v>95</v>
      </c>
      <c r="K7" s="38" t="s">
        <v>96</v>
      </c>
      <c r="L7" s="38" t="s">
        <v>97</v>
      </c>
      <c r="M7" s="38" t="s">
        <v>98</v>
      </c>
      <c r="N7" s="39" t="s">
        <v>99</v>
      </c>
      <c r="O7" s="39">
        <v>97.54</v>
      </c>
      <c r="P7" s="39">
        <v>99.91</v>
      </c>
      <c r="Q7" s="39">
        <v>2246</v>
      </c>
      <c r="R7" s="39">
        <v>13822</v>
      </c>
      <c r="S7" s="39">
        <v>25.73</v>
      </c>
      <c r="T7" s="39">
        <v>537.19000000000005</v>
      </c>
      <c r="U7" s="39">
        <v>13777</v>
      </c>
      <c r="V7" s="39">
        <v>25.73</v>
      </c>
      <c r="W7" s="39">
        <v>535.45000000000005</v>
      </c>
      <c r="X7" s="39">
        <v>110.12</v>
      </c>
      <c r="Y7" s="39">
        <v>113.82</v>
      </c>
      <c r="Z7" s="39">
        <v>112.72</v>
      </c>
      <c r="AA7" s="39">
        <v>107.8</v>
      </c>
      <c r="AB7" s="39">
        <v>102.91</v>
      </c>
      <c r="AC7" s="39">
        <v>109.49</v>
      </c>
      <c r="AD7" s="39">
        <v>111.06</v>
      </c>
      <c r="AE7" s="39">
        <v>111.34</v>
      </c>
      <c r="AF7" s="39">
        <v>110.02</v>
      </c>
      <c r="AG7" s="39">
        <v>108.76</v>
      </c>
      <c r="AH7" s="39">
        <v>112.83</v>
      </c>
      <c r="AI7" s="39">
        <v>0</v>
      </c>
      <c r="AJ7" s="39">
        <v>0</v>
      </c>
      <c r="AK7" s="39">
        <v>0</v>
      </c>
      <c r="AL7" s="39">
        <v>0</v>
      </c>
      <c r="AM7" s="39">
        <v>0</v>
      </c>
      <c r="AN7" s="39">
        <v>9.49</v>
      </c>
      <c r="AO7" s="39">
        <v>9.35</v>
      </c>
      <c r="AP7" s="39">
        <v>10.130000000000001</v>
      </c>
      <c r="AQ7" s="39">
        <v>7.31</v>
      </c>
      <c r="AR7" s="39">
        <v>7.48</v>
      </c>
      <c r="AS7" s="39">
        <v>1.05</v>
      </c>
      <c r="AT7" s="39">
        <v>328.19</v>
      </c>
      <c r="AU7" s="39">
        <v>2104.7199999999998</v>
      </c>
      <c r="AV7" s="39">
        <v>1887.4</v>
      </c>
      <c r="AW7" s="39">
        <v>1433.42</v>
      </c>
      <c r="AX7" s="39">
        <v>2255.5100000000002</v>
      </c>
      <c r="AY7" s="39">
        <v>406.37</v>
      </c>
      <c r="AZ7" s="39">
        <v>398.29</v>
      </c>
      <c r="BA7" s="39">
        <v>388.67</v>
      </c>
      <c r="BB7" s="39">
        <v>355.27</v>
      </c>
      <c r="BC7" s="39">
        <v>359.7</v>
      </c>
      <c r="BD7" s="39">
        <v>261.93</v>
      </c>
      <c r="BE7" s="39">
        <v>26.32</v>
      </c>
      <c r="BF7" s="39">
        <v>23.01</v>
      </c>
      <c r="BG7" s="39">
        <v>20.010000000000002</v>
      </c>
      <c r="BH7" s="39">
        <v>16.87</v>
      </c>
      <c r="BI7" s="39">
        <v>24.24</v>
      </c>
      <c r="BJ7" s="39">
        <v>442.54</v>
      </c>
      <c r="BK7" s="39">
        <v>431</v>
      </c>
      <c r="BL7" s="39">
        <v>422.5</v>
      </c>
      <c r="BM7" s="39">
        <v>458.27</v>
      </c>
      <c r="BN7" s="39">
        <v>447.01</v>
      </c>
      <c r="BO7" s="39">
        <v>270.45999999999998</v>
      </c>
      <c r="BP7" s="39">
        <v>101.89</v>
      </c>
      <c r="BQ7" s="39">
        <v>106.24</v>
      </c>
      <c r="BR7" s="39">
        <v>106.38</v>
      </c>
      <c r="BS7" s="39">
        <v>103.66</v>
      </c>
      <c r="BT7" s="39">
        <v>96.76</v>
      </c>
      <c r="BU7" s="39">
        <v>98.6</v>
      </c>
      <c r="BV7" s="39">
        <v>100.82</v>
      </c>
      <c r="BW7" s="39">
        <v>101.64</v>
      </c>
      <c r="BX7" s="39">
        <v>96.77</v>
      </c>
      <c r="BY7" s="39">
        <v>95.81</v>
      </c>
      <c r="BZ7" s="39">
        <v>103.91</v>
      </c>
      <c r="CA7" s="39">
        <v>139.02000000000001</v>
      </c>
      <c r="CB7" s="39">
        <v>134.01</v>
      </c>
      <c r="CC7" s="39">
        <v>134.31</v>
      </c>
      <c r="CD7" s="39">
        <v>138.66</v>
      </c>
      <c r="CE7" s="39">
        <v>147.78</v>
      </c>
      <c r="CF7" s="39">
        <v>181.67</v>
      </c>
      <c r="CG7" s="39">
        <v>179.55</v>
      </c>
      <c r="CH7" s="39">
        <v>179.16</v>
      </c>
      <c r="CI7" s="39">
        <v>187.18</v>
      </c>
      <c r="CJ7" s="39">
        <v>189.58</v>
      </c>
      <c r="CK7" s="39">
        <v>167.11</v>
      </c>
      <c r="CL7" s="39">
        <v>82.38</v>
      </c>
      <c r="CM7" s="39">
        <v>82.51</v>
      </c>
      <c r="CN7" s="39">
        <v>82.45</v>
      </c>
      <c r="CO7" s="39">
        <v>81.790000000000006</v>
      </c>
      <c r="CP7" s="39">
        <v>81.650000000000006</v>
      </c>
      <c r="CQ7" s="39">
        <v>53.61</v>
      </c>
      <c r="CR7" s="39">
        <v>53.52</v>
      </c>
      <c r="CS7" s="39">
        <v>54.24</v>
      </c>
      <c r="CT7" s="39">
        <v>55.88</v>
      </c>
      <c r="CU7" s="39">
        <v>55.22</v>
      </c>
      <c r="CV7" s="39">
        <v>60.27</v>
      </c>
      <c r="CW7" s="39">
        <v>92.38</v>
      </c>
      <c r="CX7" s="39">
        <v>92.49</v>
      </c>
      <c r="CY7" s="39">
        <v>91.78</v>
      </c>
      <c r="CZ7" s="39">
        <v>91</v>
      </c>
      <c r="DA7" s="39">
        <v>89.95</v>
      </c>
      <c r="DB7" s="39">
        <v>81.31</v>
      </c>
      <c r="DC7" s="39">
        <v>81.459999999999994</v>
      </c>
      <c r="DD7" s="39">
        <v>81.680000000000007</v>
      </c>
      <c r="DE7" s="39">
        <v>80.989999999999995</v>
      </c>
      <c r="DF7" s="39">
        <v>80.930000000000007</v>
      </c>
      <c r="DG7" s="39">
        <v>89.92</v>
      </c>
      <c r="DH7" s="39">
        <v>46.46</v>
      </c>
      <c r="DI7" s="39">
        <v>48.18</v>
      </c>
      <c r="DJ7" s="39">
        <v>49.63</v>
      </c>
      <c r="DK7" s="39">
        <v>50.46</v>
      </c>
      <c r="DL7" s="39">
        <v>51.9</v>
      </c>
      <c r="DM7" s="39">
        <v>46.67</v>
      </c>
      <c r="DN7" s="39">
        <v>47.7</v>
      </c>
      <c r="DO7" s="39">
        <v>48.14</v>
      </c>
      <c r="DP7" s="39">
        <v>46.61</v>
      </c>
      <c r="DQ7" s="39">
        <v>47.97</v>
      </c>
      <c r="DR7" s="39">
        <v>48.85</v>
      </c>
      <c r="DS7" s="39">
        <v>2.4</v>
      </c>
      <c r="DT7" s="39">
        <v>28.28</v>
      </c>
      <c r="DU7" s="39">
        <v>28.21</v>
      </c>
      <c r="DV7" s="39">
        <v>28.21</v>
      </c>
      <c r="DW7" s="39">
        <v>28.21</v>
      </c>
      <c r="DX7" s="39">
        <v>10.029999999999999</v>
      </c>
      <c r="DY7" s="39">
        <v>7.26</v>
      </c>
      <c r="DZ7" s="39">
        <v>11.13</v>
      </c>
      <c r="EA7" s="39">
        <v>10.84</v>
      </c>
      <c r="EB7" s="39">
        <v>15.33</v>
      </c>
      <c r="EC7" s="39">
        <v>17.8</v>
      </c>
      <c r="ED7" s="39">
        <v>0.46</v>
      </c>
      <c r="EE7" s="39">
        <v>0</v>
      </c>
      <c r="EF7" s="39">
        <v>0.27</v>
      </c>
      <c r="EG7" s="39">
        <v>0.88</v>
      </c>
      <c r="EH7" s="39">
        <v>0.27</v>
      </c>
      <c r="EI7" s="39">
        <v>0.68</v>
      </c>
      <c r="EJ7" s="39">
        <v>1.65</v>
      </c>
      <c r="EK7" s="39">
        <v>0.47</v>
      </c>
      <c r="EL7" s="39">
        <v>0.39</v>
      </c>
      <c r="EM7" s="39">
        <v>0.43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2019-12-05T04:12:40Z</dcterms:created>
  <dcterms:modified xsi:type="dcterms:W3CDTF">2020-02-03T02:54:35Z</dcterms:modified>
  <cp:category/>
</cp:coreProperties>
</file>