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12\ファイルサーバー\02_課専用\0270_水道課_専用\_16 調査回答\02 県調査回答\03 企画財政部市町村課\H31\R01　13公営企業に係る経営比較分析表（平成30年度決算）の分析等について（依頼）\"/>
    </mc:Choice>
  </mc:AlternateContent>
  <workbookProtection workbookAlgorithmName="SHA-512" workbookHashValue="3G2HOL0urlQ5ghAC1yb4XnujVjUs1KZmbQklZ/AS63C2Vd6LBImL7T9PTK7jei378xPnjMereSJnVT/iANX4mA==" workbookSaltValue="FOic5CPMY1LESSkU1V7Wx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<sst xmlns="http://schemas.openxmlformats.org/spreadsheetml/2006/main" count="220" uniqueCount="108">
  <si>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</si>
  <si>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</si>
  <si>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</si>
  <si>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</si>
  <si>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</si>
  <si>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</si>
  <si>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</si>
  <si>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</si>
  <si>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</si>
  <si>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</si>
  <si>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</si>
  <si>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</si>
  <si>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</si>
  <si>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</si>
  <si>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</si>
  <si>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</si>
  <si>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</si>
  <si>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</si>
  <si>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</si>
  <si>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</si>
  <si>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</si>
  <si>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</si>
  <si>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</si>
  <si>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</si>
  <si>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</si>
  <si>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</si>
  <si>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</si>
  <si>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</si>
  <si>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</si>
  <si>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</si>
  <si>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</si>
  <si>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</si>
  <si>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</si>
  <si>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</si>
  <si>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</si>
  <si>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</si>
  <si>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</si>
  <si>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</si>
  <si>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</si>
  <si>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</si>
  <si>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</si>
  <si>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</si>
  <si>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</si>
  <si>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</si>
  <si>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</si>
  <si>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</si>
  <si>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</si>
  <si>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</si>
  <si>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</si>
  <si>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</si>
  <si>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</si>
  <si>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</si>
  <si>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</si>
  <si>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</si>
  <si>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</si>
  <si>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</si>
  <si>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</si>
  <si>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</si>
  <si>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</si>
  <si>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</si>
  <si>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</si>
  <si>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</si>
  <si>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</si>
  <si>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</si>
  <si>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</si>
  <si>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</si>
  <si>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</si>
  <si>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</si>
  <si>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</si>
  <si>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</si>
  <si>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</si>
  <si>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</si>
  <si>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</si>
  <si>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</si>
  <si>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</si>
  <si>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</si>
  <si>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</si>
  <si>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</si>
  <si>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</si>
  <si>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</si>
  <si>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</si>
  <si>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</si>
  <si>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</si>
  <si>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</si>
  <si>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</si>
  <si>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</si>
  <si>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</si>
  <si>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</si>
  <si>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</si>
  <si>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</si>
  <si>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</si>
  <si>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</si>
  <si>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</si>
  <si>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鳩山町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</si>
  <si>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</si>
  <si>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</si>
  <si>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</si>
  <si>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</si>
  <si>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</si>
  <si>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</si>
  <si>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</si>
  <si>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</si>
  <si>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</si>
  <si>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</si>
  <si>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</si>
  <si>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今後も、経常収支比率が100％を下回らないよう健全な経営に努める。しかし、人口減少による給水収益の減少が進んでおり、施設等の更新財源の確保が十分とは言えない状況である。
　施設の老朽化については、平成28年度のアセットマネジメントを実施し、その結果を基に老朽管更新基本計画を策定し、この計画に基づいた老朽管更新事業に平成29年度から取り組んでいる。
　また、平成28年度に将来にわたって安定的に水道事業を継続していく為の中長期的な基本計画である「経営戦略」（「投資・財源計画」を含む）を策定し、さらなる業務の効率化を推進しながら事業の健全性を確保する為、水道料金の引き上げや水道施設のダウンサイジング等の検討を行い、収支均衡を図ることが必要である。</t>
    <rPh sb="309" eb="311">
      <t>シュウシ</t>
    </rPh>
    <rPh sb="311" eb="313">
      <t>キンコウ</t>
    </rPh>
    <rPh sb="314" eb="315">
      <t>ハカ</t>
    </rPh>
    <phoneticPr fontId="4"/>
  </si>
  <si>
    <r>
      <rPr>
        <sz val="10"/>
        <rFont val="ＭＳ ゴシック"/>
        <family val="3"/>
        <charset val="128"/>
      </rPr>
      <t>①経常収支比率
　指標値は100％を超えてはいるが、平均値より減少している為、今後も改善を検討する必要がある。</t>
    </r>
    <r>
      <rPr>
        <sz val="10"/>
        <color rgb="FFFF0000"/>
        <rFont val="ＭＳ ゴシック"/>
        <family val="3"/>
        <charset val="128"/>
      </rPr>
      <t xml:space="preserve">
</t>
    </r>
    <r>
      <rPr>
        <sz val="10"/>
        <rFont val="ＭＳ ゴシック"/>
        <family val="3"/>
        <charset val="128"/>
      </rPr>
      <t>②累積欠損金比率
　これまで累積欠損金は生じておらず、今後も生じないよう経営努力を継続する。</t>
    </r>
    <r>
      <rPr>
        <sz val="10"/>
        <color rgb="FFFF0000"/>
        <rFont val="ＭＳ ゴシック"/>
        <family val="3"/>
        <charset val="128"/>
      </rPr>
      <t xml:space="preserve">
</t>
    </r>
    <r>
      <rPr>
        <sz val="10"/>
        <rFont val="ＭＳ ゴシック"/>
        <family val="3"/>
        <charset val="128"/>
      </rPr>
      <t>③流動比率
　平成26年度に施設改修がひと段落ついた為、それまで施設の耐震化に伴う支出による下降傾向から回復している。平成30年度は類似団体平均よりも高くなっている。なお、今後は、老朽管の更新事業が計画されており、流動比率にも留意しながら事業を推進する必要がある。</t>
    </r>
    <r>
      <rPr>
        <sz val="10"/>
        <color rgb="FFFF0000"/>
        <rFont val="ＭＳ ゴシック"/>
        <family val="3"/>
        <charset val="128"/>
      </rPr>
      <t xml:space="preserve">
</t>
    </r>
    <r>
      <rPr>
        <sz val="10"/>
        <rFont val="ＭＳ ゴシック"/>
        <family val="3"/>
        <charset val="128"/>
      </rPr>
      <t>④企業債残高対給水収益比率
　企業債については、類似団体平均値、全国平均値よりも大幅に低い状況である。今後は老朽管の更新事業が計画されており、借入を予定しているため増加していく可能性がある。</t>
    </r>
    <r>
      <rPr>
        <sz val="10"/>
        <color rgb="FFFF0000"/>
        <rFont val="ＭＳ ゴシック"/>
        <family val="3"/>
        <charset val="128"/>
      </rPr>
      <t xml:space="preserve">
</t>
    </r>
    <r>
      <rPr>
        <sz val="10"/>
        <rFont val="ＭＳ ゴシック"/>
        <family val="3"/>
        <charset val="128"/>
      </rPr>
      <t>⑤料金回収率
　料金回収率は100％を下回っており、給水に係る費用が給水収益以外で賄われていると考えられる。</t>
    </r>
    <r>
      <rPr>
        <sz val="10"/>
        <color rgb="FFFF0000"/>
        <rFont val="ＭＳ ゴシック"/>
        <family val="3"/>
        <charset val="128"/>
      </rPr>
      <t xml:space="preserve">
</t>
    </r>
    <r>
      <rPr>
        <sz val="10"/>
        <rFont val="ＭＳ ゴシック"/>
        <family val="3"/>
        <charset val="128"/>
      </rPr>
      <t>⑥給水原価
　給水1㎥あたりにかかる費用を示すもので、類似団体平均値を下回り、ほぼ同水準を保っている。</t>
    </r>
    <r>
      <rPr>
        <sz val="10"/>
        <color rgb="FFFF0000"/>
        <rFont val="ＭＳ ゴシック"/>
        <family val="3"/>
        <charset val="128"/>
      </rPr>
      <t xml:space="preserve">
</t>
    </r>
    <r>
      <rPr>
        <sz val="10"/>
        <rFont val="ＭＳ ゴシック"/>
        <family val="3"/>
        <charset val="128"/>
      </rPr>
      <t>⑦施設利用率
　類似団体平均値を上回っている為、良好な状態である。</t>
    </r>
    <r>
      <rPr>
        <sz val="10"/>
        <color rgb="FFFF0000"/>
        <rFont val="ＭＳ ゴシック"/>
        <family val="3"/>
        <charset val="128"/>
      </rPr>
      <t xml:space="preserve">
</t>
    </r>
    <r>
      <rPr>
        <sz val="10"/>
        <rFont val="ＭＳ ゴシック"/>
        <family val="3"/>
        <charset val="128"/>
      </rPr>
      <t>⑧有収率
　類似団体平均値を上回っているが、年々下落傾向である為、老朽管の布設替えや漏水調査を実施することで有収率向上に努める。</t>
    </r>
    <r>
      <rPr>
        <sz val="10"/>
        <color rgb="FFFF0000"/>
        <rFont val="ＭＳ ゴシック"/>
        <family val="3"/>
        <charset val="128"/>
      </rPr>
      <t xml:space="preserve">
</t>
    </r>
    <rPh sb="247" eb="248">
      <t>ヒ</t>
    </rPh>
    <rPh sb="260" eb="262">
      <t>ルイジ</t>
    </rPh>
    <rPh sb="262" eb="264">
      <t>ダンタイ</t>
    </rPh>
    <rPh sb="264" eb="267">
      <t>ヘイキンチ</t>
    </rPh>
    <rPh sb="268" eb="270">
      <t>ゼンコク</t>
    </rPh>
    <rPh sb="270" eb="273">
      <t>ヘイキンチ</t>
    </rPh>
    <rPh sb="276" eb="278">
      <t>オオハバ</t>
    </rPh>
    <rPh sb="279" eb="280">
      <t>ヒク</t>
    </rPh>
    <rPh sb="281" eb="283">
      <t>ジョウキョウ</t>
    </rPh>
    <rPh sb="287" eb="289">
      <t>コンゴ</t>
    </rPh>
    <rPh sb="351" eb="353">
      <t>シタマワ</t>
    </rPh>
    <rPh sb="358" eb="360">
      <t>キュウスイ</t>
    </rPh>
    <rPh sb="361" eb="362">
      <t>カカ</t>
    </rPh>
    <rPh sb="363" eb="365">
      <t>ヒヨウ</t>
    </rPh>
    <rPh sb="366" eb="368">
      <t>キュウスイ</t>
    </rPh>
    <rPh sb="368" eb="370">
      <t>シュウエキ</t>
    </rPh>
    <rPh sb="370" eb="372">
      <t>イガイ</t>
    </rPh>
    <rPh sb="373" eb="374">
      <t>マカナ</t>
    </rPh>
    <phoneticPr fontId="4"/>
  </si>
  <si>
    <r>
      <rPr>
        <sz val="10"/>
        <rFont val="ＭＳ ゴシック"/>
        <family val="3"/>
        <charset val="128"/>
      </rPr>
      <t>①有形固定資産減価償却率
　類似団体とほぼ同等の数値ではあるが、今後は老朽化が進み数値は上昇傾向にある。</t>
    </r>
    <r>
      <rPr>
        <sz val="10"/>
        <color rgb="FFFF0000"/>
        <rFont val="ＭＳ ゴシック"/>
        <family val="3"/>
        <charset val="128"/>
      </rPr>
      <t xml:space="preserve">
</t>
    </r>
    <r>
      <rPr>
        <sz val="10"/>
        <rFont val="ＭＳ ゴシック"/>
        <family val="3"/>
        <charset val="128"/>
      </rPr>
      <t>②管路経年化率
　平成26年度までは横ばい傾向であったが、平成27年度から大幅に上昇した。これは、平成27年度に実施したアセットマネジメント検討により、事業創設当初に設置した管路が法定耐用年数を迎えることが明確となった為である。今後は、これら創設当初の老朽管の更新を行うことが必要である。</t>
    </r>
    <r>
      <rPr>
        <sz val="10"/>
        <color rgb="FFFF0000"/>
        <rFont val="ＭＳ ゴシック"/>
        <family val="3"/>
        <charset val="128"/>
      </rPr>
      <t xml:space="preserve">
</t>
    </r>
    <r>
      <rPr>
        <sz val="10"/>
        <rFont val="ＭＳ ゴシック"/>
        <family val="3"/>
        <charset val="128"/>
      </rPr>
      <t>③管理更新率
　平成28年度にアセットマネジメントを実施し、その結果を基に将来にわたる安定的な事業経営を維持していくため計画的に老朽管の更新を行う必要がある。</t>
    </r>
    <rPh sb="143" eb="145">
      <t>ホウテイ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</si>
</sst>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color rgb="FFFF0000"/>
      <name val="ＭＳ ゴシック"/>
      <family val="3"/>
      <charset val="128"/>
    </font>
    <font>
      <sz val="11"/>
      <color rgb="FFFF0000"/>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9"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0.46</c:v>
                </c:pt>
                <c:pt idx="1">
                  <c:v>0</c:v>
                </c:pt>
                <c:pt idx="2" formatCode="#,##0.00;&quot;△&quot;#,##0.00;&quot;-&quot;">
                  <c:v>0.27</c:v>
                </c:pt>
                <c:pt idx="3" formatCode="#,##0.00;&quot;△&quot;#,##0.00;&quot;-&quot;">
                  <c:v>0.88</c:v>
                </c:pt>
                <c:pt idx="4" formatCode="#,##0.00;&quot;△&quot;#,##0.00;&quot;-&quot;">
                  <c:v>0.27</c:v>
                </c:pt>
              </c:numCache>
            </c:numRef>
          </c:val>
          <c:extLst xmlns:c16r2="http://schemas.microsoft.com/office/drawing/2015/06/chart">
            <c:ext xmlns:c16="http://schemas.microsoft.com/office/drawing/2014/chart" uri="{C3380CC4-5D6E-409C-BE32-E72D297353CC}">
              <c16:uniqueId val="{00000000-62D3-434F-9EC8-2DB402A77A90}"/>
            </c:ext>
          </c:extLst>
        </c:ser>
        <c:dLbls>
          <c:showLegendKey val="0"/>
          <c:showVal val="0"/>
          <c:showCatName val="0"/>
          <c:showSerName val="0"/>
          <c:showPercent val="0"/>
          <c:showBubbleSize val="0"/>
        </c:dLbls>
        <c:gapWidth val="150"/>
        <c:axId val="190045784"/>
        <c:axId val="11167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0.68</c:v>
                </c:pt>
                <c:pt idx="1">
                  <c:v>1.65</c:v>
                </c:pt>
                <c:pt idx="2">
                  <c:v>0.47</c:v>
                </c:pt>
                <c:pt idx="3">
                  <c:v>0.39</c:v>
                </c:pt>
                <c:pt idx="4">
                  <c:v>0.43</c:v>
                </c:pt>
              </c:numCache>
            </c:numRef>
          </c:val>
          <c:smooth val="0"/>
          <c:extLst xmlns:c16r2="http://schemas.microsoft.com/office/drawing/2015/06/chart">
            <c:ext xmlns:c16="http://schemas.microsoft.com/office/drawing/2014/chart" uri="{C3380CC4-5D6E-409C-BE32-E72D297353CC}">
              <c16:uniqueId val="{00000001-62D3-434F-9EC8-2DB402A77A90}"/>
            </c:ext>
          </c:extLst>
        </c:ser>
        <c:dLbls>
          <c:showLegendKey val="0"/>
          <c:showVal val="0"/>
          <c:showCatName val="0"/>
          <c:showSerName val="0"/>
          <c:showPercent val="0"/>
          <c:showBubbleSize val="0"/>
        </c:dLbls>
        <c:marker val="1"/>
        <c:smooth val="0"/>
        <c:axId val="190045784"/>
        <c:axId val="111679424"/>
      </c:lineChart>
      <c:dateAx>
        <c:axId val="190045784"/>
        <c:scaling>
          <c:orientation val="minMax"/>
        </c:scaling>
        <c:delete val="1"/>
        <c:axPos val="b"/>
        <c:numFmt formatCode="ge" sourceLinked="1"/>
        <c:majorTickMark val="none"/>
        <c:minorTickMark val="none"/>
        <c:tickLblPos val="none"/>
        <c:crossAx val="111679424"/>
        <c:crosses val="autoZero"/>
        <c:auto val="1"/>
        <c:lblOffset val="100"/>
        <c:baseTimeUnit val="years"/>
      </c:dateAx>
      <c:valAx>
        <c:axId val="11167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0045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82.38</c:v>
                </c:pt>
                <c:pt idx="1">
                  <c:v>82.51</c:v>
                </c:pt>
                <c:pt idx="2">
                  <c:v>82.45</c:v>
                </c:pt>
                <c:pt idx="3">
                  <c:v>81.790000000000006</c:v>
                </c:pt>
                <c:pt idx="4">
                  <c:v>81.650000000000006</c:v>
                </c:pt>
              </c:numCache>
            </c:numRef>
          </c:val>
          <c:extLst xmlns:c16r2="http://schemas.microsoft.com/office/drawing/2015/06/chart">
            <c:ext xmlns:c16="http://schemas.microsoft.com/office/drawing/2014/chart" uri="{C3380CC4-5D6E-409C-BE32-E72D297353CC}">
              <c16:uniqueId val="{00000000-7B4D-40D0-B2A6-44BBDC07F349}"/>
            </c:ext>
          </c:extLst>
        </c:ser>
        <c:dLbls>
          <c:showLegendKey val="0"/>
          <c:showVal val="0"/>
          <c:showCatName val="0"/>
          <c:showSerName val="0"/>
          <c:showPercent val="0"/>
          <c:showBubbleSize val="0"/>
        </c:dLbls>
        <c:gapWidth val="150"/>
        <c:axId val="191429280"/>
        <c:axId val="191429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53.61</c:v>
                </c:pt>
                <c:pt idx="1">
                  <c:v>53.52</c:v>
                </c:pt>
                <c:pt idx="2">
                  <c:v>54.24</c:v>
                </c:pt>
                <c:pt idx="3">
                  <c:v>55.88</c:v>
                </c:pt>
                <c:pt idx="4">
                  <c:v>55.22</c:v>
                </c:pt>
              </c:numCache>
            </c:numRef>
          </c:val>
          <c:smooth val="0"/>
          <c:extLst xmlns:c16r2="http://schemas.microsoft.com/office/drawing/2015/06/chart">
            <c:ext xmlns:c16="http://schemas.microsoft.com/office/drawing/2014/chart" uri="{C3380CC4-5D6E-409C-BE32-E72D297353CC}">
              <c16:uniqueId val="{00000001-7B4D-40D0-B2A6-44BBDC07F349}"/>
            </c:ext>
          </c:extLst>
        </c:ser>
        <c:dLbls>
          <c:showLegendKey val="0"/>
          <c:showVal val="0"/>
          <c:showCatName val="0"/>
          <c:showSerName val="0"/>
          <c:showPercent val="0"/>
          <c:showBubbleSize val="0"/>
        </c:dLbls>
        <c:marker val="1"/>
        <c:smooth val="0"/>
        <c:axId val="191429280"/>
        <c:axId val="191429672"/>
      </c:lineChart>
      <c:dateAx>
        <c:axId val="191429280"/>
        <c:scaling>
          <c:orientation val="minMax"/>
        </c:scaling>
        <c:delete val="1"/>
        <c:axPos val="b"/>
        <c:numFmt formatCode="ge" sourceLinked="1"/>
        <c:majorTickMark val="none"/>
        <c:minorTickMark val="none"/>
        <c:tickLblPos val="none"/>
        <c:crossAx val="191429672"/>
        <c:crosses val="autoZero"/>
        <c:auto val="1"/>
        <c:lblOffset val="100"/>
        <c:baseTimeUnit val="years"/>
      </c:dateAx>
      <c:valAx>
        <c:axId val="191429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92.38</c:v>
                </c:pt>
                <c:pt idx="1">
                  <c:v>92.49</c:v>
                </c:pt>
                <c:pt idx="2">
                  <c:v>91.78</c:v>
                </c:pt>
                <c:pt idx="3">
                  <c:v>91</c:v>
                </c:pt>
                <c:pt idx="4">
                  <c:v>89.95</c:v>
                </c:pt>
              </c:numCache>
            </c:numRef>
          </c:val>
          <c:extLst xmlns:c16r2="http://schemas.microsoft.com/office/drawing/2015/06/chart">
            <c:ext xmlns:c16="http://schemas.microsoft.com/office/drawing/2014/chart" uri="{C3380CC4-5D6E-409C-BE32-E72D297353CC}">
              <c16:uniqueId val="{00000000-834C-467D-A920-26C575EA93E6}"/>
            </c:ext>
          </c:extLst>
        </c:ser>
        <c:dLbls>
          <c:showLegendKey val="0"/>
          <c:showVal val="0"/>
          <c:showCatName val="0"/>
          <c:showSerName val="0"/>
          <c:showPercent val="0"/>
          <c:showBubbleSize val="0"/>
        </c:dLbls>
        <c:gapWidth val="150"/>
        <c:axId val="191430848"/>
        <c:axId val="191431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81.31</c:v>
                </c:pt>
                <c:pt idx="1">
                  <c:v>81.459999999999994</c:v>
                </c:pt>
                <c:pt idx="2">
                  <c:v>81.680000000000007</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834C-467D-A920-26C575EA93E6}"/>
            </c:ext>
          </c:extLst>
        </c:ser>
        <c:dLbls>
          <c:showLegendKey val="0"/>
          <c:showVal val="0"/>
          <c:showCatName val="0"/>
          <c:showSerName val="0"/>
          <c:showPercent val="0"/>
          <c:showBubbleSize val="0"/>
        </c:dLbls>
        <c:marker val="1"/>
        <c:smooth val="0"/>
        <c:axId val="191430848"/>
        <c:axId val="191431240"/>
      </c:lineChart>
      <c:dateAx>
        <c:axId val="191430848"/>
        <c:scaling>
          <c:orientation val="minMax"/>
        </c:scaling>
        <c:delete val="1"/>
        <c:axPos val="b"/>
        <c:numFmt formatCode="ge" sourceLinked="1"/>
        <c:majorTickMark val="none"/>
        <c:minorTickMark val="none"/>
        <c:tickLblPos val="none"/>
        <c:crossAx val="191431240"/>
        <c:crosses val="autoZero"/>
        <c:auto val="1"/>
        <c:lblOffset val="100"/>
        <c:baseTimeUnit val="years"/>
      </c:dateAx>
      <c:valAx>
        <c:axId val="191431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110.12</c:v>
                </c:pt>
                <c:pt idx="1">
                  <c:v>113.82</c:v>
                </c:pt>
                <c:pt idx="2">
                  <c:v>112.72</c:v>
                </c:pt>
                <c:pt idx="3">
                  <c:v>107.8</c:v>
                </c:pt>
                <c:pt idx="4">
                  <c:v>102.91</c:v>
                </c:pt>
              </c:numCache>
            </c:numRef>
          </c:val>
          <c:extLst xmlns:c16r2="http://schemas.microsoft.com/office/drawing/2015/06/chart">
            <c:ext xmlns:c16="http://schemas.microsoft.com/office/drawing/2014/chart" uri="{C3380CC4-5D6E-409C-BE32-E72D297353CC}">
              <c16:uniqueId val="{00000000-8533-4E19-A0DB-A3204BC33B8C}"/>
            </c:ext>
          </c:extLst>
        </c:ser>
        <c:dLbls>
          <c:showLegendKey val="0"/>
          <c:showVal val="0"/>
          <c:showCatName val="0"/>
          <c:showSerName val="0"/>
          <c:showPercent val="0"/>
          <c:showBubbleSize val="0"/>
        </c:dLbls>
        <c:gapWidth val="150"/>
        <c:axId val="191198472"/>
        <c:axId val="191198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109.49</c:v>
                </c:pt>
                <c:pt idx="1">
                  <c:v>111.06</c:v>
                </c:pt>
                <c:pt idx="2">
                  <c:v>111.34</c:v>
                </c:pt>
                <c:pt idx="3">
                  <c:v>110.02</c:v>
                </c:pt>
                <c:pt idx="4">
                  <c:v>108.76</c:v>
                </c:pt>
              </c:numCache>
            </c:numRef>
          </c:val>
          <c:smooth val="0"/>
          <c:extLst xmlns:c16r2="http://schemas.microsoft.com/office/drawing/2015/06/chart">
            <c:ext xmlns:c16="http://schemas.microsoft.com/office/drawing/2014/chart" uri="{C3380CC4-5D6E-409C-BE32-E72D297353CC}">
              <c16:uniqueId val="{00000001-8533-4E19-A0DB-A3204BC33B8C}"/>
            </c:ext>
          </c:extLst>
        </c:ser>
        <c:dLbls>
          <c:showLegendKey val="0"/>
          <c:showVal val="0"/>
          <c:showCatName val="0"/>
          <c:showSerName val="0"/>
          <c:showPercent val="0"/>
          <c:showBubbleSize val="0"/>
        </c:dLbls>
        <c:marker val="1"/>
        <c:smooth val="0"/>
        <c:axId val="191198472"/>
        <c:axId val="191198856"/>
      </c:lineChart>
      <c:dateAx>
        <c:axId val="191198472"/>
        <c:scaling>
          <c:orientation val="minMax"/>
        </c:scaling>
        <c:delete val="1"/>
        <c:axPos val="b"/>
        <c:numFmt formatCode="ge" sourceLinked="1"/>
        <c:majorTickMark val="none"/>
        <c:minorTickMark val="none"/>
        <c:tickLblPos val="none"/>
        <c:crossAx val="191198856"/>
        <c:crosses val="autoZero"/>
        <c:auto val="1"/>
        <c:lblOffset val="100"/>
        <c:baseTimeUnit val="years"/>
      </c:dateAx>
      <c:valAx>
        <c:axId val="191198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19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46.46</c:v>
                </c:pt>
                <c:pt idx="1">
                  <c:v>48.18</c:v>
                </c:pt>
                <c:pt idx="2">
                  <c:v>49.63</c:v>
                </c:pt>
                <c:pt idx="3">
                  <c:v>50.46</c:v>
                </c:pt>
                <c:pt idx="4">
                  <c:v>51.9</c:v>
                </c:pt>
              </c:numCache>
            </c:numRef>
          </c:val>
          <c:extLst xmlns:c16r2="http://schemas.microsoft.com/office/drawing/2015/06/chart">
            <c:ext xmlns:c16="http://schemas.microsoft.com/office/drawing/2014/chart" uri="{C3380CC4-5D6E-409C-BE32-E72D297353CC}">
              <c16:uniqueId val="{00000000-26B2-483A-A938-3A574FDFFF89}"/>
            </c:ext>
          </c:extLst>
        </c:ser>
        <c:dLbls>
          <c:showLegendKey val="0"/>
          <c:showVal val="0"/>
          <c:showCatName val="0"/>
          <c:showSerName val="0"/>
          <c:showPercent val="0"/>
          <c:showBubbleSize val="0"/>
        </c:dLbls>
        <c:gapWidth val="150"/>
        <c:axId val="191498624"/>
        <c:axId val="1914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46.67</c:v>
                </c:pt>
                <c:pt idx="1">
                  <c:v>47.7</c:v>
                </c:pt>
                <c:pt idx="2">
                  <c:v>48.14</c:v>
                </c:pt>
                <c:pt idx="3">
                  <c:v>46.61</c:v>
                </c:pt>
                <c:pt idx="4">
                  <c:v>47.97</c:v>
                </c:pt>
              </c:numCache>
            </c:numRef>
          </c:val>
          <c:smooth val="0"/>
          <c:extLst xmlns:c16r2="http://schemas.microsoft.com/office/drawing/2015/06/chart">
            <c:ext xmlns:c16="http://schemas.microsoft.com/office/drawing/2014/chart" uri="{C3380CC4-5D6E-409C-BE32-E72D297353CC}">
              <c16:uniqueId val="{00000001-26B2-483A-A938-3A574FDFFF89}"/>
            </c:ext>
          </c:extLst>
        </c:ser>
        <c:dLbls>
          <c:showLegendKey val="0"/>
          <c:showVal val="0"/>
          <c:showCatName val="0"/>
          <c:showSerName val="0"/>
          <c:showPercent val="0"/>
          <c:showBubbleSize val="0"/>
        </c:dLbls>
        <c:marker val="1"/>
        <c:smooth val="0"/>
        <c:axId val="191498624"/>
        <c:axId val="191499008"/>
      </c:lineChart>
      <c:dateAx>
        <c:axId val="191498624"/>
        <c:scaling>
          <c:orientation val="minMax"/>
        </c:scaling>
        <c:delete val="1"/>
        <c:axPos val="b"/>
        <c:numFmt formatCode="ge" sourceLinked="1"/>
        <c:majorTickMark val="none"/>
        <c:minorTickMark val="none"/>
        <c:tickLblPos val="none"/>
        <c:crossAx val="191499008"/>
        <c:crosses val="autoZero"/>
        <c:auto val="1"/>
        <c:lblOffset val="100"/>
        <c:baseTimeUnit val="years"/>
      </c:dateAx>
      <c:valAx>
        <c:axId val="1914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2.4</c:v>
                </c:pt>
                <c:pt idx="1">
                  <c:v>28.28</c:v>
                </c:pt>
                <c:pt idx="2">
                  <c:v>28.21</c:v>
                </c:pt>
                <c:pt idx="3">
                  <c:v>28.21</c:v>
                </c:pt>
                <c:pt idx="4">
                  <c:v>28.21</c:v>
                </c:pt>
              </c:numCache>
            </c:numRef>
          </c:val>
          <c:extLst xmlns:c16r2="http://schemas.microsoft.com/office/drawing/2015/06/chart">
            <c:ext xmlns:c16="http://schemas.microsoft.com/office/drawing/2014/chart" uri="{C3380CC4-5D6E-409C-BE32-E72D297353CC}">
              <c16:uniqueId val="{00000000-542C-4432-9A3E-6D2922E25932}"/>
            </c:ext>
          </c:extLst>
        </c:ser>
        <c:dLbls>
          <c:showLegendKey val="0"/>
          <c:showVal val="0"/>
          <c:showCatName val="0"/>
          <c:showSerName val="0"/>
          <c:showPercent val="0"/>
          <c:showBubbleSize val="0"/>
        </c:dLbls>
        <c:gapWidth val="150"/>
        <c:axId val="191553704"/>
        <c:axId val="11304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10.029999999999999</c:v>
                </c:pt>
                <c:pt idx="1">
                  <c:v>7.26</c:v>
                </c:pt>
                <c:pt idx="2">
                  <c:v>11.13</c:v>
                </c:pt>
                <c:pt idx="3">
                  <c:v>10.84</c:v>
                </c:pt>
                <c:pt idx="4">
                  <c:v>15.33</c:v>
                </c:pt>
              </c:numCache>
            </c:numRef>
          </c:val>
          <c:smooth val="0"/>
          <c:extLst xmlns:c16r2="http://schemas.microsoft.com/office/drawing/2015/06/chart">
            <c:ext xmlns:c16="http://schemas.microsoft.com/office/drawing/2014/chart" uri="{C3380CC4-5D6E-409C-BE32-E72D297353CC}">
              <c16:uniqueId val="{00000001-542C-4432-9A3E-6D2922E25932}"/>
            </c:ext>
          </c:extLst>
        </c:ser>
        <c:dLbls>
          <c:showLegendKey val="0"/>
          <c:showVal val="0"/>
          <c:showCatName val="0"/>
          <c:showSerName val="0"/>
          <c:showPercent val="0"/>
          <c:showBubbleSize val="0"/>
        </c:dLbls>
        <c:marker val="1"/>
        <c:smooth val="0"/>
        <c:axId val="191553704"/>
        <c:axId val="113043624"/>
      </c:lineChart>
      <c:dateAx>
        <c:axId val="191553704"/>
        <c:scaling>
          <c:orientation val="minMax"/>
        </c:scaling>
        <c:delete val="1"/>
        <c:axPos val="b"/>
        <c:numFmt formatCode="ge" sourceLinked="1"/>
        <c:majorTickMark val="none"/>
        <c:minorTickMark val="none"/>
        <c:tickLblPos val="none"/>
        <c:crossAx val="113043624"/>
        <c:crosses val="autoZero"/>
        <c:auto val="1"/>
        <c:lblOffset val="100"/>
        <c:baseTimeUnit val="years"/>
      </c:dateAx>
      <c:valAx>
        <c:axId val="11304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553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AC5-407D-A992-9197DFFF6875}"/>
            </c:ext>
          </c:extLst>
        </c:ser>
        <c:dLbls>
          <c:showLegendKey val="0"/>
          <c:showVal val="0"/>
          <c:showCatName val="0"/>
          <c:showSerName val="0"/>
          <c:showPercent val="0"/>
          <c:showBubbleSize val="0"/>
        </c:dLbls>
        <c:gapWidth val="150"/>
        <c:axId val="113047544"/>
        <c:axId val="11304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9.49</c:v>
                </c:pt>
                <c:pt idx="1">
                  <c:v>9.35</c:v>
                </c:pt>
                <c:pt idx="2">
                  <c:v>10.130000000000001</c:v>
                </c:pt>
                <c:pt idx="3">
                  <c:v>7.31</c:v>
                </c:pt>
                <c:pt idx="4">
                  <c:v>7.48</c:v>
                </c:pt>
              </c:numCache>
            </c:numRef>
          </c:val>
          <c:smooth val="0"/>
          <c:extLst xmlns:c16r2="http://schemas.microsoft.com/office/drawing/2015/06/chart">
            <c:ext xmlns:c16="http://schemas.microsoft.com/office/drawing/2014/chart" uri="{C3380CC4-5D6E-409C-BE32-E72D297353CC}">
              <c16:uniqueId val="{00000001-3AC5-407D-A992-9197DFFF6875}"/>
            </c:ext>
          </c:extLst>
        </c:ser>
        <c:dLbls>
          <c:showLegendKey val="0"/>
          <c:showVal val="0"/>
          <c:showCatName val="0"/>
          <c:showSerName val="0"/>
          <c:showPercent val="0"/>
          <c:showBubbleSize val="0"/>
        </c:dLbls>
        <c:marker val="1"/>
        <c:smooth val="0"/>
        <c:axId val="113047544"/>
        <c:axId val="113047936"/>
      </c:lineChart>
      <c:dateAx>
        <c:axId val="113047544"/>
        <c:scaling>
          <c:orientation val="minMax"/>
        </c:scaling>
        <c:delete val="1"/>
        <c:axPos val="b"/>
        <c:numFmt formatCode="ge" sourceLinked="1"/>
        <c:majorTickMark val="none"/>
        <c:minorTickMark val="none"/>
        <c:tickLblPos val="none"/>
        <c:crossAx val="113047936"/>
        <c:crosses val="autoZero"/>
        <c:auto val="1"/>
        <c:lblOffset val="100"/>
        <c:baseTimeUnit val="years"/>
      </c:dateAx>
      <c:valAx>
        <c:axId val="113047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304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328.19</c:v>
                </c:pt>
                <c:pt idx="1">
                  <c:v>2104.7199999999998</c:v>
                </c:pt>
                <c:pt idx="2">
                  <c:v>1887.4</c:v>
                </c:pt>
                <c:pt idx="3">
                  <c:v>1433.42</c:v>
                </c:pt>
                <c:pt idx="4">
                  <c:v>2255.5100000000002</c:v>
                </c:pt>
              </c:numCache>
            </c:numRef>
          </c:val>
          <c:extLst xmlns:c16r2="http://schemas.microsoft.com/office/drawing/2015/06/chart">
            <c:ext xmlns:c16="http://schemas.microsoft.com/office/drawing/2014/chart" uri="{C3380CC4-5D6E-409C-BE32-E72D297353CC}">
              <c16:uniqueId val="{00000000-5835-45D1-A189-A08C117C65D2}"/>
            </c:ext>
          </c:extLst>
        </c:ser>
        <c:dLbls>
          <c:showLegendKey val="0"/>
          <c:showVal val="0"/>
          <c:showCatName val="0"/>
          <c:showSerName val="0"/>
          <c:showPercent val="0"/>
          <c:showBubbleSize val="0"/>
        </c:dLbls>
        <c:gapWidth val="150"/>
        <c:axId val="191604792"/>
        <c:axId val="191605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406.37</c:v>
                </c:pt>
                <c:pt idx="1">
                  <c:v>398.29</c:v>
                </c:pt>
                <c:pt idx="2">
                  <c:v>388.67</c:v>
                </c:pt>
                <c:pt idx="3">
                  <c:v>355.27</c:v>
                </c:pt>
                <c:pt idx="4">
                  <c:v>359.7</c:v>
                </c:pt>
              </c:numCache>
            </c:numRef>
          </c:val>
          <c:smooth val="0"/>
          <c:extLst xmlns:c16r2="http://schemas.microsoft.com/office/drawing/2015/06/chart">
            <c:ext xmlns:c16="http://schemas.microsoft.com/office/drawing/2014/chart" uri="{C3380CC4-5D6E-409C-BE32-E72D297353CC}">
              <c16:uniqueId val="{00000001-5835-45D1-A189-A08C117C65D2}"/>
            </c:ext>
          </c:extLst>
        </c:ser>
        <c:dLbls>
          <c:showLegendKey val="0"/>
          <c:showVal val="0"/>
          <c:showCatName val="0"/>
          <c:showSerName val="0"/>
          <c:showPercent val="0"/>
          <c:showBubbleSize val="0"/>
        </c:dLbls>
        <c:marker val="1"/>
        <c:smooth val="0"/>
        <c:axId val="191604792"/>
        <c:axId val="191605184"/>
      </c:lineChart>
      <c:dateAx>
        <c:axId val="191604792"/>
        <c:scaling>
          <c:orientation val="minMax"/>
        </c:scaling>
        <c:delete val="1"/>
        <c:axPos val="b"/>
        <c:numFmt formatCode="ge" sourceLinked="1"/>
        <c:majorTickMark val="none"/>
        <c:minorTickMark val="none"/>
        <c:tickLblPos val="none"/>
        <c:crossAx val="191605184"/>
        <c:crosses val="autoZero"/>
        <c:auto val="1"/>
        <c:lblOffset val="100"/>
        <c:baseTimeUnit val="years"/>
      </c:dateAx>
      <c:valAx>
        <c:axId val="191605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604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26.32</c:v>
                </c:pt>
                <c:pt idx="1">
                  <c:v>23.01</c:v>
                </c:pt>
                <c:pt idx="2">
                  <c:v>20.010000000000002</c:v>
                </c:pt>
                <c:pt idx="3">
                  <c:v>16.87</c:v>
                </c:pt>
                <c:pt idx="4">
                  <c:v>24.24</c:v>
                </c:pt>
              </c:numCache>
            </c:numRef>
          </c:val>
          <c:extLst xmlns:c16r2="http://schemas.microsoft.com/office/drawing/2015/06/chart">
            <c:ext xmlns:c16="http://schemas.microsoft.com/office/drawing/2014/chart" uri="{C3380CC4-5D6E-409C-BE32-E72D297353CC}">
              <c16:uniqueId val="{00000000-1A2D-4992-BEFB-71AEFE4057CD}"/>
            </c:ext>
          </c:extLst>
        </c:ser>
        <c:dLbls>
          <c:showLegendKey val="0"/>
          <c:showVal val="0"/>
          <c:showCatName val="0"/>
          <c:showSerName val="0"/>
          <c:showPercent val="0"/>
          <c:showBubbleSize val="0"/>
        </c:dLbls>
        <c:gapWidth val="150"/>
        <c:axId val="191604400"/>
        <c:axId val="191606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442.54</c:v>
                </c:pt>
                <c:pt idx="1">
                  <c:v>431</c:v>
                </c:pt>
                <c:pt idx="2">
                  <c:v>422.5</c:v>
                </c:pt>
                <c:pt idx="3">
                  <c:v>458.27</c:v>
                </c:pt>
                <c:pt idx="4">
                  <c:v>447.01</c:v>
                </c:pt>
              </c:numCache>
            </c:numRef>
          </c:val>
          <c:smooth val="0"/>
          <c:extLst xmlns:c16r2="http://schemas.microsoft.com/office/drawing/2015/06/chart">
            <c:ext xmlns:c16="http://schemas.microsoft.com/office/drawing/2014/chart" uri="{C3380CC4-5D6E-409C-BE32-E72D297353CC}">
              <c16:uniqueId val="{00000001-1A2D-4992-BEFB-71AEFE4057CD}"/>
            </c:ext>
          </c:extLst>
        </c:ser>
        <c:dLbls>
          <c:showLegendKey val="0"/>
          <c:showVal val="0"/>
          <c:showCatName val="0"/>
          <c:showSerName val="0"/>
          <c:showPercent val="0"/>
          <c:showBubbleSize val="0"/>
        </c:dLbls>
        <c:marker val="1"/>
        <c:smooth val="0"/>
        <c:axId val="191604400"/>
        <c:axId val="191606360"/>
      </c:lineChart>
      <c:dateAx>
        <c:axId val="191604400"/>
        <c:scaling>
          <c:orientation val="minMax"/>
        </c:scaling>
        <c:delete val="1"/>
        <c:axPos val="b"/>
        <c:numFmt formatCode="ge" sourceLinked="1"/>
        <c:majorTickMark val="none"/>
        <c:minorTickMark val="none"/>
        <c:tickLblPos val="none"/>
        <c:crossAx val="191606360"/>
        <c:crosses val="autoZero"/>
        <c:auto val="1"/>
        <c:lblOffset val="100"/>
        <c:baseTimeUnit val="years"/>
      </c:dateAx>
      <c:valAx>
        <c:axId val="191606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160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101.89</c:v>
                </c:pt>
                <c:pt idx="1">
                  <c:v>106.24</c:v>
                </c:pt>
                <c:pt idx="2">
                  <c:v>106.38</c:v>
                </c:pt>
                <c:pt idx="3">
                  <c:v>103.66</c:v>
                </c:pt>
                <c:pt idx="4">
                  <c:v>96.76</c:v>
                </c:pt>
              </c:numCache>
            </c:numRef>
          </c:val>
          <c:extLst xmlns:c16r2="http://schemas.microsoft.com/office/drawing/2015/06/chart">
            <c:ext xmlns:c16="http://schemas.microsoft.com/office/drawing/2014/chart" uri="{C3380CC4-5D6E-409C-BE32-E72D297353CC}">
              <c16:uniqueId val="{00000000-031B-4929-80A5-F82243C19B5E}"/>
            </c:ext>
          </c:extLst>
        </c:ser>
        <c:dLbls>
          <c:showLegendKey val="0"/>
          <c:showVal val="0"/>
          <c:showCatName val="0"/>
          <c:showSerName val="0"/>
          <c:showPercent val="0"/>
          <c:showBubbleSize val="0"/>
        </c:dLbls>
        <c:gapWidth val="150"/>
        <c:axId val="113047152"/>
        <c:axId val="11304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c:v>
                </c:pt>
                <c:pt idx="1">
                  <c:v>100.82</c:v>
                </c:pt>
                <c:pt idx="2">
                  <c:v>101.64</c:v>
                </c:pt>
                <c:pt idx="3">
                  <c:v>96.77</c:v>
                </c:pt>
                <c:pt idx="4">
                  <c:v>95.81</c:v>
                </c:pt>
              </c:numCache>
            </c:numRef>
          </c:val>
          <c:smooth val="0"/>
          <c:extLst xmlns:c16r2="http://schemas.microsoft.com/office/drawing/2015/06/chart">
            <c:ext xmlns:c16="http://schemas.microsoft.com/office/drawing/2014/chart" uri="{C3380CC4-5D6E-409C-BE32-E72D297353CC}">
              <c16:uniqueId val="{00000001-031B-4929-80A5-F82243C19B5E}"/>
            </c:ext>
          </c:extLst>
        </c:ser>
        <c:dLbls>
          <c:showLegendKey val="0"/>
          <c:showVal val="0"/>
          <c:showCatName val="0"/>
          <c:showSerName val="0"/>
          <c:showPercent val="0"/>
          <c:showBubbleSize val="0"/>
        </c:dLbls>
        <c:marker val="1"/>
        <c:smooth val="0"/>
        <c:axId val="113047152"/>
        <c:axId val="113046760"/>
      </c:lineChart>
      <c:dateAx>
        <c:axId val="113047152"/>
        <c:scaling>
          <c:orientation val="minMax"/>
        </c:scaling>
        <c:delete val="1"/>
        <c:axPos val="b"/>
        <c:numFmt formatCode="ge" sourceLinked="1"/>
        <c:majorTickMark val="none"/>
        <c:minorTickMark val="none"/>
        <c:tickLblPos val="none"/>
        <c:crossAx val="113046760"/>
        <c:crosses val="autoZero"/>
        <c:auto val="1"/>
        <c:lblOffset val="100"/>
        <c:baseTimeUnit val="years"/>
      </c:dateAx>
      <c:valAx>
        <c:axId val="11304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4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139.02000000000001</c:v>
                </c:pt>
                <c:pt idx="1">
                  <c:v>134.01</c:v>
                </c:pt>
                <c:pt idx="2">
                  <c:v>134.31</c:v>
                </c:pt>
                <c:pt idx="3">
                  <c:v>138.66</c:v>
                </c:pt>
                <c:pt idx="4">
                  <c:v>147.78</c:v>
                </c:pt>
              </c:numCache>
            </c:numRef>
          </c:val>
          <c:extLst xmlns:c16r2="http://schemas.microsoft.com/office/drawing/2015/06/chart">
            <c:ext xmlns:c16="http://schemas.microsoft.com/office/drawing/2014/chart" uri="{C3380CC4-5D6E-409C-BE32-E72D297353CC}">
              <c16:uniqueId val="{00000000-2CC4-4BC9-8AEC-CBF7E267B235}"/>
            </c:ext>
          </c:extLst>
        </c:ser>
        <c:dLbls>
          <c:showLegendKey val="0"/>
          <c:showVal val="0"/>
          <c:showCatName val="0"/>
          <c:showSerName val="0"/>
          <c:showPercent val="0"/>
          <c:showBubbleSize val="0"/>
        </c:dLbls>
        <c:gapWidth val="150"/>
        <c:axId val="191427712"/>
        <c:axId val="19142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181.67</c:v>
                </c:pt>
                <c:pt idx="1">
                  <c:v>179.55</c:v>
                </c:pt>
                <c:pt idx="2">
                  <c:v>179.16</c:v>
                </c:pt>
                <c:pt idx="3">
                  <c:v>187.18</c:v>
                </c:pt>
                <c:pt idx="4">
                  <c:v>189.58</c:v>
                </c:pt>
              </c:numCache>
            </c:numRef>
          </c:val>
          <c:smooth val="0"/>
          <c:extLst xmlns:c16r2="http://schemas.microsoft.com/office/drawing/2015/06/chart">
            <c:ext xmlns:c16="http://schemas.microsoft.com/office/drawing/2014/chart" uri="{C3380CC4-5D6E-409C-BE32-E72D297353CC}">
              <c16:uniqueId val="{00000001-2CC4-4BC9-8AEC-CBF7E267B235}"/>
            </c:ext>
          </c:extLst>
        </c:ser>
        <c:dLbls>
          <c:showLegendKey val="0"/>
          <c:showVal val="0"/>
          <c:showCatName val="0"/>
          <c:showSerName val="0"/>
          <c:showPercent val="0"/>
          <c:showBubbleSize val="0"/>
        </c:dLbls>
        <c:marker val="1"/>
        <c:smooth val="0"/>
        <c:axId val="191427712"/>
        <c:axId val="191428104"/>
      </c:lineChart>
      <c:dateAx>
        <c:axId val="191427712"/>
        <c:scaling>
          <c:orientation val="minMax"/>
        </c:scaling>
        <c:delete val="1"/>
        <c:axPos val="b"/>
        <c:numFmt formatCode="ge" sourceLinked="1"/>
        <c:majorTickMark val="none"/>
        <c:minorTickMark val="none"/>
        <c:tickLblPos val="none"/>
        <c:crossAx val="191428104"/>
        <c:crosses val="autoZero"/>
        <c:auto val="1"/>
        <c:lblOffset val="100"/>
        <c:baseTimeUnit val="years"/>
      </c:dateAx>
      <c:valAx>
        <c:axId val="19142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42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埼玉県　鳩山町</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A7</v>
      </c>
      <c r="X8" s="89"/>
      <c r="Y8" s="89"/>
      <c r="Z8" s="89"/>
      <c r="AA8" s="89"/>
      <c r="AB8" s="89"/>
      <c r="AC8" s="89"/>
      <c r="AD8" s="89" t="str">
        <f>データ!$M$6</f>
        <v>非設置</v>
      </c>
      <c r="AE8" s="89"/>
      <c r="AF8" s="89"/>
      <c r="AG8" s="89"/>
      <c r="AH8" s="89"/>
      <c r="AI8" s="89"/>
      <c r="AJ8" s="89"/>
      <c r="AK8" s="4"/>
      <c r="AL8" s="77">
        <f>データ!$R$6</f>
        <v>13822</v>
      </c>
      <c r="AM8" s="77"/>
      <c r="AN8" s="77"/>
      <c r="AO8" s="77"/>
      <c r="AP8" s="77"/>
      <c r="AQ8" s="77"/>
      <c r="AR8" s="77"/>
      <c r="AS8" s="77"/>
      <c r="AT8" s="73">
        <f>データ!$S$6</f>
        <v>25.73</v>
      </c>
      <c r="AU8" s="74"/>
      <c r="AV8" s="74"/>
      <c r="AW8" s="74"/>
      <c r="AX8" s="74"/>
      <c r="AY8" s="74"/>
      <c r="AZ8" s="74"/>
      <c r="BA8" s="74"/>
      <c r="BB8" s="76">
        <f>データ!$T$6</f>
        <v>537.19000000000005</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97.54</v>
      </c>
      <c r="J10" s="74"/>
      <c r="K10" s="74"/>
      <c r="L10" s="74"/>
      <c r="M10" s="74"/>
      <c r="N10" s="74"/>
      <c r="O10" s="75"/>
      <c r="P10" s="76">
        <f>データ!$P$6</f>
        <v>99.91</v>
      </c>
      <c r="Q10" s="76"/>
      <c r="R10" s="76"/>
      <c r="S10" s="76"/>
      <c r="T10" s="76"/>
      <c r="U10" s="76"/>
      <c r="V10" s="76"/>
      <c r="W10" s="77">
        <f>データ!$Q$6</f>
        <v>2246</v>
      </c>
      <c r="X10" s="77"/>
      <c r="Y10" s="77"/>
      <c r="Z10" s="77"/>
      <c r="AA10" s="77"/>
      <c r="AB10" s="77"/>
      <c r="AC10" s="77"/>
      <c r="AD10" s="2"/>
      <c r="AE10" s="2"/>
      <c r="AF10" s="2"/>
      <c r="AG10" s="2"/>
      <c r="AH10" s="4"/>
      <c r="AI10" s="4"/>
      <c r="AJ10" s="4"/>
      <c r="AK10" s="4"/>
      <c r="AL10" s="77">
        <f>データ!$U$6</f>
        <v>13777</v>
      </c>
      <c r="AM10" s="77"/>
      <c r="AN10" s="77"/>
      <c r="AO10" s="77"/>
      <c r="AP10" s="77"/>
      <c r="AQ10" s="77"/>
      <c r="AR10" s="77"/>
      <c r="AS10" s="77"/>
      <c r="AT10" s="73">
        <f>データ!$V$6</f>
        <v>25.73</v>
      </c>
      <c r="AU10" s="74"/>
      <c r="AV10" s="74"/>
      <c r="AW10" s="74"/>
      <c r="AX10" s="74"/>
      <c r="AY10" s="74"/>
      <c r="AZ10" s="74"/>
      <c r="BA10" s="74"/>
      <c r="BB10" s="76">
        <f>データ!$W$6</f>
        <v>535.45000000000005</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106</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8"/>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8"/>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8"/>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8"/>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8"/>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8"/>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8"/>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8"/>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8"/>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8"/>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8"/>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8"/>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8"/>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8"/>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8"/>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8"/>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8"/>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8"/>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8"/>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8"/>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8"/>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8"/>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8"/>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8"/>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8"/>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8"/>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8"/>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107</v>
      </c>
      <c r="BM47" s="69"/>
      <c r="BN47" s="69"/>
      <c r="BO47" s="69"/>
      <c r="BP47" s="69"/>
      <c r="BQ47" s="69"/>
      <c r="BR47" s="69"/>
      <c r="BS47" s="69"/>
      <c r="BT47" s="69"/>
      <c r="BU47" s="69"/>
      <c r="BV47" s="69"/>
      <c r="BW47" s="69"/>
      <c r="BX47" s="69"/>
      <c r="BY47" s="69"/>
      <c r="BZ47" s="70"/>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9"/>
      <c r="BN48" s="69"/>
      <c r="BO48" s="69"/>
      <c r="BP48" s="69"/>
      <c r="BQ48" s="69"/>
      <c r="BR48" s="69"/>
      <c r="BS48" s="69"/>
      <c r="BT48" s="69"/>
      <c r="BU48" s="69"/>
      <c r="BV48" s="69"/>
      <c r="BW48" s="69"/>
      <c r="BX48" s="69"/>
      <c r="BY48" s="69"/>
      <c r="BZ48" s="70"/>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9"/>
      <c r="BN49" s="69"/>
      <c r="BO49" s="69"/>
      <c r="BP49" s="69"/>
      <c r="BQ49" s="69"/>
      <c r="BR49" s="69"/>
      <c r="BS49" s="69"/>
      <c r="BT49" s="69"/>
      <c r="BU49" s="69"/>
      <c r="BV49" s="69"/>
      <c r="BW49" s="69"/>
      <c r="BX49" s="69"/>
      <c r="BY49" s="69"/>
      <c r="BZ49" s="70"/>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9"/>
      <c r="BN50" s="69"/>
      <c r="BO50" s="69"/>
      <c r="BP50" s="69"/>
      <c r="BQ50" s="69"/>
      <c r="BR50" s="69"/>
      <c r="BS50" s="69"/>
      <c r="BT50" s="69"/>
      <c r="BU50" s="69"/>
      <c r="BV50" s="69"/>
      <c r="BW50" s="69"/>
      <c r="BX50" s="69"/>
      <c r="BY50" s="69"/>
      <c r="BZ50" s="70"/>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9"/>
      <c r="BN51" s="69"/>
      <c r="BO51" s="69"/>
      <c r="BP51" s="69"/>
      <c r="BQ51" s="69"/>
      <c r="BR51" s="69"/>
      <c r="BS51" s="69"/>
      <c r="BT51" s="69"/>
      <c r="BU51" s="69"/>
      <c r="BV51" s="69"/>
      <c r="BW51" s="69"/>
      <c r="BX51" s="69"/>
      <c r="BY51" s="69"/>
      <c r="BZ51" s="70"/>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9"/>
      <c r="BN52" s="69"/>
      <c r="BO52" s="69"/>
      <c r="BP52" s="69"/>
      <c r="BQ52" s="69"/>
      <c r="BR52" s="69"/>
      <c r="BS52" s="69"/>
      <c r="BT52" s="69"/>
      <c r="BU52" s="69"/>
      <c r="BV52" s="69"/>
      <c r="BW52" s="69"/>
      <c r="BX52" s="69"/>
      <c r="BY52" s="69"/>
      <c r="BZ52" s="70"/>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9"/>
      <c r="BN53" s="69"/>
      <c r="BO53" s="69"/>
      <c r="BP53" s="69"/>
      <c r="BQ53" s="69"/>
      <c r="BR53" s="69"/>
      <c r="BS53" s="69"/>
      <c r="BT53" s="69"/>
      <c r="BU53" s="69"/>
      <c r="BV53" s="69"/>
      <c r="BW53" s="69"/>
      <c r="BX53" s="69"/>
      <c r="BY53" s="69"/>
      <c r="BZ53" s="70"/>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9"/>
      <c r="BN54" s="69"/>
      <c r="BO54" s="69"/>
      <c r="BP54" s="69"/>
      <c r="BQ54" s="69"/>
      <c r="BR54" s="69"/>
      <c r="BS54" s="69"/>
      <c r="BT54" s="69"/>
      <c r="BU54" s="69"/>
      <c r="BV54" s="69"/>
      <c r="BW54" s="69"/>
      <c r="BX54" s="69"/>
      <c r="BY54" s="69"/>
      <c r="BZ54" s="70"/>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9"/>
      <c r="BN55" s="69"/>
      <c r="BO55" s="69"/>
      <c r="BP55" s="69"/>
      <c r="BQ55" s="69"/>
      <c r="BR55" s="69"/>
      <c r="BS55" s="69"/>
      <c r="BT55" s="69"/>
      <c r="BU55" s="69"/>
      <c r="BV55" s="69"/>
      <c r="BW55" s="69"/>
      <c r="BX55" s="69"/>
      <c r="BY55" s="69"/>
      <c r="BZ55" s="70"/>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9"/>
      <c r="BN56" s="69"/>
      <c r="BO56" s="69"/>
      <c r="BP56" s="69"/>
      <c r="BQ56" s="69"/>
      <c r="BR56" s="69"/>
      <c r="BS56" s="69"/>
      <c r="BT56" s="69"/>
      <c r="BU56" s="69"/>
      <c r="BV56" s="69"/>
      <c r="BW56" s="69"/>
      <c r="BX56" s="69"/>
      <c r="BY56" s="69"/>
      <c r="BZ56" s="70"/>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9"/>
      <c r="BN57" s="69"/>
      <c r="BO57" s="69"/>
      <c r="BP57" s="69"/>
      <c r="BQ57" s="69"/>
      <c r="BR57" s="69"/>
      <c r="BS57" s="69"/>
      <c r="BT57" s="69"/>
      <c r="BU57" s="69"/>
      <c r="BV57" s="69"/>
      <c r="BW57" s="69"/>
      <c r="BX57" s="69"/>
      <c r="BY57" s="69"/>
      <c r="BZ57" s="7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9"/>
      <c r="BN58" s="69"/>
      <c r="BO58" s="69"/>
      <c r="BP58" s="69"/>
      <c r="BQ58" s="69"/>
      <c r="BR58" s="69"/>
      <c r="BS58" s="69"/>
      <c r="BT58" s="69"/>
      <c r="BU58" s="69"/>
      <c r="BV58" s="69"/>
      <c r="BW58" s="69"/>
      <c r="BX58" s="69"/>
      <c r="BY58" s="69"/>
      <c r="BZ58" s="7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9"/>
      <c r="BN59" s="69"/>
      <c r="BO59" s="69"/>
      <c r="BP59" s="69"/>
      <c r="BQ59" s="69"/>
      <c r="BR59" s="69"/>
      <c r="BS59" s="69"/>
      <c r="BT59" s="69"/>
      <c r="BU59" s="69"/>
      <c r="BV59" s="69"/>
      <c r="BW59" s="69"/>
      <c r="BX59" s="69"/>
      <c r="BY59" s="69"/>
      <c r="BZ59" s="70"/>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9"/>
      <c r="BN60" s="69"/>
      <c r="BO60" s="69"/>
      <c r="BP60" s="69"/>
      <c r="BQ60" s="69"/>
      <c r="BR60" s="69"/>
      <c r="BS60" s="69"/>
      <c r="BT60" s="69"/>
      <c r="BU60" s="69"/>
      <c r="BV60" s="69"/>
      <c r="BW60" s="69"/>
      <c r="BX60" s="69"/>
      <c r="BY60" s="69"/>
      <c r="BZ60" s="70"/>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9"/>
      <c r="BN61" s="69"/>
      <c r="BO61" s="69"/>
      <c r="BP61" s="69"/>
      <c r="BQ61" s="69"/>
      <c r="BR61" s="69"/>
      <c r="BS61" s="69"/>
      <c r="BT61" s="69"/>
      <c r="BU61" s="69"/>
      <c r="BV61" s="69"/>
      <c r="BW61" s="69"/>
      <c r="BX61" s="69"/>
      <c r="BY61" s="69"/>
      <c r="BZ61" s="70"/>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9"/>
      <c r="BN62" s="69"/>
      <c r="BO62" s="69"/>
      <c r="BP62" s="69"/>
      <c r="BQ62" s="69"/>
      <c r="BR62" s="69"/>
      <c r="BS62" s="69"/>
      <c r="BT62" s="69"/>
      <c r="BU62" s="69"/>
      <c r="BV62" s="69"/>
      <c r="BW62" s="69"/>
      <c r="BX62" s="69"/>
      <c r="BY62" s="69"/>
      <c r="BZ62" s="70"/>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9"/>
      <c r="BN63" s="69"/>
      <c r="BO63" s="69"/>
      <c r="BP63" s="69"/>
      <c r="BQ63" s="69"/>
      <c r="BR63" s="69"/>
      <c r="BS63" s="69"/>
      <c r="BT63" s="69"/>
      <c r="BU63" s="69"/>
      <c r="BV63" s="69"/>
      <c r="BW63" s="69"/>
      <c r="BX63" s="69"/>
      <c r="BY63" s="69"/>
      <c r="BZ63" s="70"/>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105</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3"/>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3"/>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3"/>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3"/>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3"/>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3"/>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3"/>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3"/>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3"/>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3"/>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3"/>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3"/>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3"/>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3"/>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3"/>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nr4ACWuJglt5IJYGU35FRXob2TSQhRkjHtdEd4Ctte/dJBJbzpFEyGqBP6sq2kt+YzVYBrNeR9pDlYrYV3v8Ag==" saltValue="FJssaeRh59pFoXGBxZmL9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113484</v>
      </c>
      <c r="D6" s="34">
        <f t="shared" si="3"/>
        <v>46</v>
      </c>
      <c r="E6" s="34">
        <f t="shared" si="3"/>
        <v>1</v>
      </c>
      <c r="F6" s="34">
        <f t="shared" si="3"/>
        <v>0</v>
      </c>
      <c r="G6" s="34">
        <f t="shared" si="3"/>
        <v>1</v>
      </c>
      <c r="H6" s="34" t="str">
        <f t="shared" si="3"/>
        <v>埼玉県　鳩山町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97.54</v>
      </c>
      <c r="P6" s="35">
        <f t="shared" si="3"/>
        <v>99.91</v>
      </c>
      <c r="Q6" s="35">
        <f t="shared" si="3"/>
        <v>2246</v>
      </c>
      <c r="R6" s="35">
        <f t="shared" si="3"/>
        <v>13822</v>
      </c>
      <c r="S6" s="35">
        <f t="shared" si="3"/>
        <v>25.73</v>
      </c>
      <c r="T6" s="35">
        <f t="shared" si="3"/>
        <v>537.19000000000005</v>
      </c>
      <c r="U6" s="35">
        <f t="shared" si="3"/>
        <v>13777</v>
      </c>
      <c r="V6" s="35">
        <f t="shared" si="3"/>
        <v>25.73</v>
      </c>
      <c r="W6" s="35">
        <f t="shared" si="3"/>
        <v>535.45000000000005</v>
      </c>
      <c r="X6" s="36">
        <f>IF(X7="",NA(),X7)</f>
        <v>110.12</v>
      </c>
      <c r="Y6" s="36">
        <f t="shared" ref="Y6:AG6" si="4">IF(Y7="",NA(),Y7)</f>
        <v>113.82</v>
      </c>
      <c r="Z6" s="36">
        <f t="shared" si="4"/>
        <v>112.72</v>
      </c>
      <c r="AA6" s="36">
        <f t="shared" si="4"/>
        <v>107.8</v>
      </c>
      <c r="AB6" s="36">
        <f t="shared" si="4"/>
        <v>102.91</v>
      </c>
      <c r="AC6" s="36">
        <f t="shared" si="4"/>
        <v>109.49</v>
      </c>
      <c r="AD6" s="36">
        <f t="shared" si="4"/>
        <v>111.06</v>
      </c>
      <c r="AE6" s="36">
        <f t="shared" si="4"/>
        <v>111.34</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9.49</v>
      </c>
      <c r="AO6" s="36">
        <f t="shared" si="5"/>
        <v>9.35</v>
      </c>
      <c r="AP6" s="36">
        <f t="shared" si="5"/>
        <v>10.130000000000001</v>
      </c>
      <c r="AQ6" s="36">
        <f t="shared" si="5"/>
        <v>7.31</v>
      </c>
      <c r="AR6" s="36">
        <f t="shared" si="5"/>
        <v>7.48</v>
      </c>
      <c r="AS6" s="35" t="str">
        <f>IF(AS7="","",IF(AS7="-","【-】","【"&amp;SUBSTITUTE(TEXT(AS7,"#,##0.00"),"-","△")&amp;"】"))</f>
        <v>【1.05】</v>
      </c>
      <c r="AT6" s="36">
        <f>IF(AT7="",NA(),AT7)</f>
        <v>328.19</v>
      </c>
      <c r="AU6" s="36">
        <f t="shared" ref="AU6:BC6" si="6">IF(AU7="",NA(),AU7)</f>
        <v>2104.7199999999998</v>
      </c>
      <c r="AV6" s="36">
        <f t="shared" si="6"/>
        <v>1887.4</v>
      </c>
      <c r="AW6" s="36">
        <f t="shared" si="6"/>
        <v>1433.42</v>
      </c>
      <c r="AX6" s="36">
        <f t="shared" si="6"/>
        <v>2255.5100000000002</v>
      </c>
      <c r="AY6" s="36">
        <f t="shared" si="6"/>
        <v>406.37</v>
      </c>
      <c r="AZ6" s="36">
        <f t="shared" si="6"/>
        <v>398.29</v>
      </c>
      <c r="BA6" s="36">
        <f t="shared" si="6"/>
        <v>388.67</v>
      </c>
      <c r="BB6" s="36">
        <f t="shared" si="6"/>
        <v>355.27</v>
      </c>
      <c r="BC6" s="36">
        <f t="shared" si="6"/>
        <v>359.7</v>
      </c>
      <c r="BD6" s="35" t="str">
        <f>IF(BD7="","",IF(BD7="-","【-】","【"&amp;SUBSTITUTE(TEXT(BD7,"#,##0.00"),"-","△")&amp;"】"))</f>
        <v>【261.93】</v>
      </c>
      <c r="BE6" s="36">
        <f>IF(BE7="",NA(),BE7)</f>
        <v>26.32</v>
      </c>
      <c r="BF6" s="36">
        <f t="shared" ref="BF6:BN6" si="7">IF(BF7="",NA(),BF7)</f>
        <v>23.01</v>
      </c>
      <c r="BG6" s="36">
        <f t="shared" si="7"/>
        <v>20.010000000000002</v>
      </c>
      <c r="BH6" s="36">
        <f t="shared" si="7"/>
        <v>16.87</v>
      </c>
      <c r="BI6" s="36">
        <f t="shared" si="7"/>
        <v>24.24</v>
      </c>
      <c r="BJ6" s="36">
        <f t="shared" si="7"/>
        <v>442.54</v>
      </c>
      <c r="BK6" s="36">
        <f t="shared" si="7"/>
        <v>431</v>
      </c>
      <c r="BL6" s="36">
        <f t="shared" si="7"/>
        <v>422.5</v>
      </c>
      <c r="BM6" s="36">
        <f t="shared" si="7"/>
        <v>458.27</v>
      </c>
      <c r="BN6" s="36">
        <f t="shared" si="7"/>
        <v>447.01</v>
      </c>
      <c r="BO6" s="35" t="str">
        <f>IF(BO7="","",IF(BO7="-","【-】","【"&amp;SUBSTITUTE(TEXT(BO7,"#,##0.00"),"-","△")&amp;"】"))</f>
        <v>【270.46】</v>
      </c>
      <c r="BP6" s="36">
        <f>IF(BP7="",NA(),BP7)</f>
        <v>101.89</v>
      </c>
      <c r="BQ6" s="36">
        <f t="shared" ref="BQ6:BY6" si="8">IF(BQ7="",NA(),BQ7)</f>
        <v>106.24</v>
      </c>
      <c r="BR6" s="36">
        <f t="shared" si="8"/>
        <v>106.38</v>
      </c>
      <c r="BS6" s="36">
        <f t="shared" si="8"/>
        <v>103.66</v>
      </c>
      <c r="BT6" s="36">
        <f t="shared" si="8"/>
        <v>96.76</v>
      </c>
      <c r="BU6" s="36">
        <f t="shared" si="8"/>
        <v>98.6</v>
      </c>
      <c r="BV6" s="36">
        <f t="shared" si="8"/>
        <v>100.82</v>
      </c>
      <c r="BW6" s="36">
        <f t="shared" si="8"/>
        <v>101.64</v>
      </c>
      <c r="BX6" s="36">
        <f t="shared" si="8"/>
        <v>96.77</v>
      </c>
      <c r="BY6" s="36">
        <f t="shared" si="8"/>
        <v>95.81</v>
      </c>
      <c r="BZ6" s="35" t="str">
        <f>IF(BZ7="","",IF(BZ7="-","【-】","【"&amp;SUBSTITUTE(TEXT(BZ7,"#,##0.00"),"-","△")&amp;"】"))</f>
        <v>【103.91】</v>
      </c>
      <c r="CA6" s="36">
        <f>IF(CA7="",NA(),CA7)</f>
        <v>139.02000000000001</v>
      </c>
      <c r="CB6" s="36">
        <f t="shared" ref="CB6:CJ6" si="9">IF(CB7="",NA(),CB7)</f>
        <v>134.01</v>
      </c>
      <c r="CC6" s="36">
        <f t="shared" si="9"/>
        <v>134.31</v>
      </c>
      <c r="CD6" s="36">
        <f t="shared" si="9"/>
        <v>138.66</v>
      </c>
      <c r="CE6" s="36">
        <f t="shared" si="9"/>
        <v>147.78</v>
      </c>
      <c r="CF6" s="36">
        <f t="shared" si="9"/>
        <v>181.67</v>
      </c>
      <c r="CG6" s="36">
        <f t="shared" si="9"/>
        <v>179.55</v>
      </c>
      <c r="CH6" s="36">
        <f t="shared" si="9"/>
        <v>179.16</v>
      </c>
      <c r="CI6" s="36">
        <f t="shared" si="9"/>
        <v>187.18</v>
      </c>
      <c r="CJ6" s="36">
        <f t="shared" si="9"/>
        <v>189.58</v>
      </c>
      <c r="CK6" s="35" t="str">
        <f>IF(CK7="","",IF(CK7="-","【-】","【"&amp;SUBSTITUTE(TEXT(CK7,"#,##0.00"),"-","△")&amp;"】"))</f>
        <v>【167.11】</v>
      </c>
      <c r="CL6" s="36">
        <f>IF(CL7="",NA(),CL7)</f>
        <v>82.38</v>
      </c>
      <c r="CM6" s="36">
        <f t="shared" ref="CM6:CU6" si="10">IF(CM7="",NA(),CM7)</f>
        <v>82.51</v>
      </c>
      <c r="CN6" s="36">
        <f t="shared" si="10"/>
        <v>82.45</v>
      </c>
      <c r="CO6" s="36">
        <f t="shared" si="10"/>
        <v>81.790000000000006</v>
      </c>
      <c r="CP6" s="36">
        <f t="shared" si="10"/>
        <v>81.650000000000006</v>
      </c>
      <c r="CQ6" s="36">
        <f t="shared" si="10"/>
        <v>53.61</v>
      </c>
      <c r="CR6" s="36">
        <f t="shared" si="10"/>
        <v>53.52</v>
      </c>
      <c r="CS6" s="36">
        <f t="shared" si="10"/>
        <v>54.24</v>
      </c>
      <c r="CT6" s="36">
        <f t="shared" si="10"/>
        <v>55.88</v>
      </c>
      <c r="CU6" s="36">
        <f t="shared" si="10"/>
        <v>55.22</v>
      </c>
      <c r="CV6" s="35" t="str">
        <f>IF(CV7="","",IF(CV7="-","【-】","【"&amp;SUBSTITUTE(TEXT(CV7,"#,##0.00"),"-","△")&amp;"】"))</f>
        <v>【60.27】</v>
      </c>
      <c r="CW6" s="36">
        <f>IF(CW7="",NA(),CW7)</f>
        <v>92.38</v>
      </c>
      <c r="CX6" s="36">
        <f t="shared" ref="CX6:DF6" si="11">IF(CX7="",NA(),CX7)</f>
        <v>92.49</v>
      </c>
      <c r="CY6" s="36">
        <f t="shared" si="11"/>
        <v>91.78</v>
      </c>
      <c r="CZ6" s="36">
        <f t="shared" si="11"/>
        <v>91</v>
      </c>
      <c r="DA6" s="36">
        <f t="shared" si="11"/>
        <v>89.95</v>
      </c>
      <c r="DB6" s="36">
        <f t="shared" si="11"/>
        <v>81.31</v>
      </c>
      <c r="DC6" s="36">
        <f t="shared" si="11"/>
        <v>81.459999999999994</v>
      </c>
      <c r="DD6" s="36">
        <f t="shared" si="11"/>
        <v>81.680000000000007</v>
      </c>
      <c r="DE6" s="36">
        <f t="shared" si="11"/>
        <v>80.989999999999995</v>
      </c>
      <c r="DF6" s="36">
        <f t="shared" si="11"/>
        <v>80.930000000000007</v>
      </c>
      <c r="DG6" s="35" t="str">
        <f>IF(DG7="","",IF(DG7="-","【-】","【"&amp;SUBSTITUTE(TEXT(DG7,"#,##0.00"),"-","△")&amp;"】"))</f>
        <v>【89.92】</v>
      </c>
      <c r="DH6" s="36">
        <f>IF(DH7="",NA(),DH7)</f>
        <v>46.46</v>
      </c>
      <c r="DI6" s="36">
        <f t="shared" ref="DI6:DQ6" si="12">IF(DI7="",NA(),DI7)</f>
        <v>48.18</v>
      </c>
      <c r="DJ6" s="36">
        <f t="shared" si="12"/>
        <v>49.63</v>
      </c>
      <c r="DK6" s="36">
        <f t="shared" si="12"/>
        <v>50.46</v>
      </c>
      <c r="DL6" s="36">
        <f t="shared" si="12"/>
        <v>51.9</v>
      </c>
      <c r="DM6" s="36">
        <f t="shared" si="12"/>
        <v>46.67</v>
      </c>
      <c r="DN6" s="36">
        <f t="shared" si="12"/>
        <v>47.7</v>
      </c>
      <c r="DO6" s="36">
        <f t="shared" si="12"/>
        <v>48.14</v>
      </c>
      <c r="DP6" s="36">
        <f t="shared" si="12"/>
        <v>46.61</v>
      </c>
      <c r="DQ6" s="36">
        <f t="shared" si="12"/>
        <v>47.97</v>
      </c>
      <c r="DR6" s="35" t="str">
        <f>IF(DR7="","",IF(DR7="-","【-】","【"&amp;SUBSTITUTE(TEXT(DR7,"#,##0.00"),"-","△")&amp;"】"))</f>
        <v>【48.85】</v>
      </c>
      <c r="DS6" s="36">
        <f>IF(DS7="",NA(),DS7)</f>
        <v>2.4</v>
      </c>
      <c r="DT6" s="36">
        <f t="shared" ref="DT6:EB6" si="13">IF(DT7="",NA(),DT7)</f>
        <v>28.28</v>
      </c>
      <c r="DU6" s="36">
        <f t="shared" si="13"/>
        <v>28.21</v>
      </c>
      <c r="DV6" s="36">
        <f t="shared" si="13"/>
        <v>28.21</v>
      </c>
      <c r="DW6" s="36">
        <f t="shared" si="13"/>
        <v>28.21</v>
      </c>
      <c r="DX6" s="36">
        <f t="shared" si="13"/>
        <v>10.029999999999999</v>
      </c>
      <c r="DY6" s="36">
        <f t="shared" si="13"/>
        <v>7.26</v>
      </c>
      <c r="DZ6" s="36">
        <f t="shared" si="13"/>
        <v>11.13</v>
      </c>
      <c r="EA6" s="36">
        <f t="shared" si="13"/>
        <v>10.84</v>
      </c>
      <c r="EB6" s="36">
        <f t="shared" si="13"/>
        <v>15.33</v>
      </c>
      <c r="EC6" s="35" t="str">
        <f>IF(EC7="","",IF(EC7="-","【-】","【"&amp;SUBSTITUTE(TEXT(EC7,"#,##0.00"),"-","△")&amp;"】"))</f>
        <v>【17.80】</v>
      </c>
      <c r="ED6" s="36">
        <f>IF(ED7="",NA(),ED7)</f>
        <v>0.46</v>
      </c>
      <c r="EE6" s="35">
        <f t="shared" ref="EE6:EM6" si="14">IF(EE7="",NA(),EE7)</f>
        <v>0</v>
      </c>
      <c r="EF6" s="36">
        <f t="shared" si="14"/>
        <v>0.27</v>
      </c>
      <c r="EG6" s="36">
        <f t="shared" si="14"/>
        <v>0.88</v>
      </c>
      <c r="EH6" s="36">
        <f t="shared" si="14"/>
        <v>0.27</v>
      </c>
      <c r="EI6" s="36">
        <f t="shared" si="14"/>
        <v>0.68</v>
      </c>
      <c r="EJ6" s="36">
        <f t="shared" si="14"/>
        <v>1.65</v>
      </c>
      <c r="EK6" s="36">
        <f t="shared" si="14"/>
        <v>0.47</v>
      </c>
      <c r="EL6" s="36">
        <f t="shared" si="14"/>
        <v>0.39</v>
      </c>
      <c r="EM6" s="36">
        <f t="shared" si="14"/>
        <v>0.43</v>
      </c>
      <c r="EN6" s="35" t="str">
        <f>IF(EN7="","",IF(EN7="-","【-】","【"&amp;SUBSTITUTE(TEXT(EN7,"#,##0.00"),"-","△")&amp;"】"))</f>
        <v>【0.70】</v>
      </c>
    </row>
    <row r="7" spans="1:144" s="37" customFormat="1" x14ac:dyDescent="0.15">
      <c r="A7" s="29"/>
      <c r="B7" s="38">
        <v>2018</v>
      </c>
      <c r="C7" s="38">
        <v>113484</v>
      </c>
      <c r="D7" s="38">
        <v>46</v>
      </c>
      <c r="E7" s="38">
        <v>1</v>
      </c>
      <c r="F7" s="38">
        <v>0</v>
      </c>
      <c r="G7" s="38">
        <v>1</v>
      </c>
      <c r="H7" s="38" t="s">
        <v>93</v>
      </c>
      <c r="I7" s="38" t="s">
        <v>94</v>
      </c>
      <c r="J7" s="38" t="s">
        <v>95</v>
      </c>
      <c r="K7" s="38" t="s">
        <v>96</v>
      </c>
      <c r="L7" s="38" t="s">
        <v>97</v>
      </c>
      <c r="M7" s="38" t="s">
        <v>98</v>
      </c>
      <c r="N7" s="39" t="s">
        <v>99</v>
      </c>
      <c r="O7" s="39">
        <v>97.54</v>
      </c>
      <c r="P7" s="39">
        <v>99.91</v>
      </c>
      <c r="Q7" s="39">
        <v>2246</v>
      </c>
      <c r="R7" s="39">
        <v>13822</v>
      </c>
      <c r="S7" s="39">
        <v>25.73</v>
      </c>
      <c r="T7" s="39">
        <v>537.19000000000005</v>
      </c>
      <c r="U7" s="39">
        <v>13777</v>
      </c>
      <c r="V7" s="39">
        <v>25.73</v>
      </c>
      <c r="W7" s="39">
        <v>535.45000000000005</v>
      </c>
      <c r="X7" s="39">
        <v>110.12</v>
      </c>
      <c r="Y7" s="39">
        <v>113.82</v>
      </c>
      <c r="Z7" s="39">
        <v>112.72</v>
      </c>
      <c r="AA7" s="39">
        <v>107.8</v>
      </c>
      <c r="AB7" s="39">
        <v>102.91</v>
      </c>
      <c r="AC7" s="39">
        <v>109.49</v>
      </c>
      <c r="AD7" s="39">
        <v>111.06</v>
      </c>
      <c r="AE7" s="39">
        <v>111.34</v>
      </c>
      <c r="AF7" s="39">
        <v>110.02</v>
      </c>
      <c r="AG7" s="39">
        <v>108.76</v>
      </c>
      <c r="AH7" s="39">
        <v>112.83</v>
      </c>
      <c r="AI7" s="39">
        <v>0</v>
      </c>
      <c r="AJ7" s="39">
        <v>0</v>
      </c>
      <c r="AK7" s="39">
        <v>0</v>
      </c>
      <c r="AL7" s="39">
        <v>0</v>
      </c>
      <c r="AM7" s="39">
        <v>0</v>
      </c>
      <c r="AN7" s="39">
        <v>9.49</v>
      </c>
      <c r="AO7" s="39">
        <v>9.35</v>
      </c>
      <c r="AP7" s="39">
        <v>10.130000000000001</v>
      </c>
      <c r="AQ7" s="39">
        <v>7.31</v>
      </c>
      <c r="AR7" s="39">
        <v>7.48</v>
      </c>
      <c r="AS7" s="39">
        <v>1.05</v>
      </c>
      <c r="AT7" s="39">
        <v>328.19</v>
      </c>
      <c r="AU7" s="39">
        <v>2104.7199999999998</v>
      </c>
      <c r="AV7" s="39">
        <v>1887.4</v>
      </c>
      <c r="AW7" s="39">
        <v>1433.42</v>
      </c>
      <c r="AX7" s="39">
        <v>2255.5100000000002</v>
      </c>
      <c r="AY7" s="39">
        <v>406.37</v>
      </c>
      <c r="AZ7" s="39">
        <v>398.29</v>
      </c>
      <c r="BA7" s="39">
        <v>388.67</v>
      </c>
      <c r="BB7" s="39">
        <v>355.27</v>
      </c>
      <c r="BC7" s="39">
        <v>359.7</v>
      </c>
      <c r="BD7" s="39">
        <v>261.93</v>
      </c>
      <c r="BE7" s="39">
        <v>26.32</v>
      </c>
      <c r="BF7" s="39">
        <v>23.01</v>
      </c>
      <c r="BG7" s="39">
        <v>20.010000000000002</v>
      </c>
      <c r="BH7" s="39">
        <v>16.87</v>
      </c>
      <c r="BI7" s="39">
        <v>24.24</v>
      </c>
      <c r="BJ7" s="39">
        <v>442.54</v>
      </c>
      <c r="BK7" s="39">
        <v>431</v>
      </c>
      <c r="BL7" s="39">
        <v>422.5</v>
      </c>
      <c r="BM7" s="39">
        <v>458.27</v>
      </c>
      <c r="BN7" s="39">
        <v>447.01</v>
      </c>
      <c r="BO7" s="39">
        <v>270.45999999999998</v>
      </c>
      <c r="BP7" s="39">
        <v>101.89</v>
      </c>
      <c r="BQ7" s="39">
        <v>106.24</v>
      </c>
      <c r="BR7" s="39">
        <v>106.38</v>
      </c>
      <c r="BS7" s="39">
        <v>103.66</v>
      </c>
      <c r="BT7" s="39">
        <v>96.76</v>
      </c>
      <c r="BU7" s="39">
        <v>98.6</v>
      </c>
      <c r="BV7" s="39">
        <v>100.82</v>
      </c>
      <c r="BW7" s="39">
        <v>101.64</v>
      </c>
      <c r="BX7" s="39">
        <v>96.77</v>
      </c>
      <c r="BY7" s="39">
        <v>95.81</v>
      </c>
      <c r="BZ7" s="39">
        <v>103.91</v>
      </c>
      <c r="CA7" s="39">
        <v>139.02000000000001</v>
      </c>
      <c r="CB7" s="39">
        <v>134.01</v>
      </c>
      <c r="CC7" s="39">
        <v>134.31</v>
      </c>
      <c r="CD7" s="39">
        <v>138.66</v>
      </c>
      <c r="CE7" s="39">
        <v>147.78</v>
      </c>
      <c r="CF7" s="39">
        <v>181.67</v>
      </c>
      <c r="CG7" s="39">
        <v>179.55</v>
      </c>
      <c r="CH7" s="39">
        <v>179.16</v>
      </c>
      <c r="CI7" s="39">
        <v>187.18</v>
      </c>
      <c r="CJ7" s="39">
        <v>189.58</v>
      </c>
      <c r="CK7" s="39">
        <v>167.11</v>
      </c>
      <c r="CL7" s="39">
        <v>82.38</v>
      </c>
      <c r="CM7" s="39">
        <v>82.51</v>
      </c>
      <c r="CN7" s="39">
        <v>82.45</v>
      </c>
      <c r="CO7" s="39">
        <v>81.790000000000006</v>
      </c>
      <c r="CP7" s="39">
        <v>81.650000000000006</v>
      </c>
      <c r="CQ7" s="39">
        <v>53.61</v>
      </c>
      <c r="CR7" s="39">
        <v>53.52</v>
      </c>
      <c r="CS7" s="39">
        <v>54.24</v>
      </c>
      <c r="CT7" s="39">
        <v>55.88</v>
      </c>
      <c r="CU7" s="39">
        <v>55.22</v>
      </c>
      <c r="CV7" s="39">
        <v>60.27</v>
      </c>
      <c r="CW7" s="39">
        <v>92.38</v>
      </c>
      <c r="CX7" s="39">
        <v>92.49</v>
      </c>
      <c r="CY7" s="39">
        <v>91.78</v>
      </c>
      <c r="CZ7" s="39">
        <v>91</v>
      </c>
      <c r="DA7" s="39">
        <v>89.95</v>
      </c>
      <c r="DB7" s="39">
        <v>81.31</v>
      </c>
      <c r="DC7" s="39">
        <v>81.459999999999994</v>
      </c>
      <c r="DD7" s="39">
        <v>81.680000000000007</v>
      </c>
      <c r="DE7" s="39">
        <v>80.989999999999995</v>
      </c>
      <c r="DF7" s="39">
        <v>80.930000000000007</v>
      </c>
      <c r="DG7" s="39">
        <v>89.92</v>
      </c>
      <c r="DH7" s="39">
        <v>46.46</v>
      </c>
      <c r="DI7" s="39">
        <v>48.18</v>
      </c>
      <c r="DJ7" s="39">
        <v>49.63</v>
      </c>
      <c r="DK7" s="39">
        <v>50.46</v>
      </c>
      <c r="DL7" s="39">
        <v>51.9</v>
      </c>
      <c r="DM7" s="39">
        <v>46.67</v>
      </c>
      <c r="DN7" s="39">
        <v>47.7</v>
      </c>
      <c r="DO7" s="39">
        <v>48.14</v>
      </c>
      <c r="DP7" s="39">
        <v>46.61</v>
      </c>
      <c r="DQ7" s="39">
        <v>47.97</v>
      </c>
      <c r="DR7" s="39">
        <v>48.85</v>
      </c>
      <c r="DS7" s="39">
        <v>2.4</v>
      </c>
      <c r="DT7" s="39">
        <v>28.28</v>
      </c>
      <c r="DU7" s="39">
        <v>28.21</v>
      </c>
      <c r="DV7" s="39">
        <v>28.21</v>
      </c>
      <c r="DW7" s="39">
        <v>28.21</v>
      </c>
      <c r="DX7" s="39">
        <v>10.029999999999999</v>
      </c>
      <c r="DY7" s="39">
        <v>7.26</v>
      </c>
      <c r="DZ7" s="39">
        <v>11.13</v>
      </c>
      <c r="EA7" s="39">
        <v>10.84</v>
      </c>
      <c r="EB7" s="39">
        <v>15.33</v>
      </c>
      <c r="EC7" s="39">
        <v>17.8</v>
      </c>
      <c r="ED7" s="39">
        <v>0.46</v>
      </c>
      <c r="EE7" s="39">
        <v>0</v>
      </c>
      <c r="EF7" s="39">
        <v>0.27</v>
      </c>
      <c r="EG7" s="39">
        <v>0.88</v>
      </c>
      <c r="EH7" s="39">
        <v>0.27</v>
      </c>
      <c r="EI7" s="39">
        <v>0.68</v>
      </c>
      <c r="EJ7" s="39">
        <v>1.65</v>
      </c>
      <c r="EK7" s="39">
        <v>0.47</v>
      </c>
      <c r="EL7" s="39">
        <v>0.39</v>
      </c>
      <c r="EM7" s="39">
        <v>0.43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2019-12-05T04:12:40Z</dcterms:created>
  <dcterms:modified xsi:type="dcterms:W3CDTF">2020-02-03T02:54:35Z</dcterms:modified>
  <cp:category/>
</cp:coreProperties>
</file>