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20業務係\【K業務係】 （広報） 経営比較分析表\R01（H30決算値）\"/>
    </mc:Choice>
  </mc:AlternateContent>
  <workbookProtection workbookAlgorithmName="SHA-512" workbookHashValue="F9z2G+mHV/Qf7JPnw68Hfe5svMhukI0iMrHHdFlV+vHPs899BWXkSPEQghqeEenuzpUpc9u50oWjEAmxJgKm0w==" workbookSaltValue="j5JuuOZeOzVxAiuYPjzRw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<sst xmlns="http://schemas.openxmlformats.org/spreadsheetml/2006/main" count="220" uniqueCount="108">
  <si>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</si>
  <si>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</si>
  <si>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</si>
  <si>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</si>
  <si>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</si>
  <si>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</si>
  <si>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</si>
  <si>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</si>
  <si>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</si>
  <si>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</si>
  <si>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</si>
  <si>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</si>
  <si>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</si>
  <si>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</si>
  <si>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</si>
  <si>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</si>
  <si>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</si>
  <si>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</si>
  <si>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</si>
  <si>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</si>
  <si>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</si>
  <si>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</si>
  <si>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</si>
  <si>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</si>
  <si>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</si>
  <si>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</si>
  <si>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</si>
  <si>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</si>
  <si>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</si>
  <si>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</si>
  <si>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</si>
  <si>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</si>
  <si>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</si>
  <si>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</si>
  <si>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</si>
  <si>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</si>
  <si>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</si>
  <si>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</si>
  <si>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</si>
  <si>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</si>
  <si>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</si>
  <si>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</si>
  <si>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</si>
  <si>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</si>
  <si>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</si>
  <si>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</si>
  <si>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</si>
  <si>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</si>
  <si>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</si>
  <si>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</si>
  <si>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</si>
  <si>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</si>
  <si>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</si>
  <si>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</si>
  <si>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</si>
  <si>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</si>
  <si>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</si>
  <si>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</si>
  <si>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</si>
  <si>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</si>
  <si>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</si>
  <si>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</si>
  <si>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</si>
  <si>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</si>
  <si>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</si>
  <si>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</si>
  <si>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</si>
  <si>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</si>
  <si>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</si>
  <si>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</si>
  <si>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</si>
  <si>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</si>
  <si>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</si>
  <si>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</si>
  <si>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</si>
  <si>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</si>
  <si>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</si>
  <si>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</si>
  <si>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</si>
  <si>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</si>
  <si>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</si>
  <si>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</si>
  <si>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</si>
  <si>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</si>
  <si>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</si>
  <si>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</si>
  <si>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</si>
  <si>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</si>
  <si>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</si>
  <si>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</si>
  <si>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</si>
  <si>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</si>
  <si>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</si>
  <si>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日高市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</si>
  <si>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</si>
  <si>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</si>
  <si>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</si>
  <si>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</si>
  <si>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</si>
  <si>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</si>
  <si>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</si>
  <si>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</si>
  <si>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</si>
  <si>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</si>
  <si>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</si>
  <si>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収支が継続して黒字であること、翌年度の支払資金が確保されていること、債務残高が低い等、事業の経営状況は健全で安定していると考えられます。
　しかしながら、給水人口減少に伴い料金収入も減少傾向にある中、管路等施設は法定耐用年数を超え始め、経年化の進行度合いが増しています。平成26年度からは企業債の借入れも再開し、施設の更新を促進していますが、更新等に要する財源には限りがあります。アセットマネジメント（資産管理）の結果を受けて策定した経営戦略の方針、投資・財政計画に基づき、優先的、緊急的に更新する施設を見定めて、必要な更新を先送りすることがないよう努めるとともに、水道料金改定等の検討も行いつつ、将来にわたって更新財源を確保する対策の検討が必要です。</t>
    <rPh sb="52" eb="54">
      <t>ケンゼン</t>
    </rPh>
    <rPh sb="123" eb="125">
      <t>シンコウ</t>
    </rPh>
    <rPh sb="125" eb="127">
      <t>ドア</t>
    </rPh>
    <rPh sb="129" eb="130">
      <t>マ</t>
    </rPh>
    <rPh sb="153" eb="155">
      <t>サイカイ</t>
    </rPh>
    <rPh sb="163" eb="165">
      <t>ソクシン</t>
    </rPh>
    <rPh sb="174" eb="175">
      <t>トウ</t>
    </rPh>
    <rPh sb="176" eb="177">
      <t>ヨウ</t>
    </rPh>
    <rPh sb="208" eb="210">
      <t>ケッカ</t>
    </rPh>
    <rPh sb="211" eb="212">
      <t>ウ</t>
    </rPh>
    <rPh sb="214" eb="216">
      <t>サクテイ</t>
    </rPh>
    <rPh sb="218" eb="220">
      <t>ケイエイ</t>
    </rPh>
    <rPh sb="220" eb="222">
      <t>センリャク</t>
    </rPh>
    <rPh sb="223" eb="225">
      <t>ホウシン</t>
    </rPh>
    <rPh sb="226" eb="228">
      <t>トウシ</t>
    </rPh>
    <rPh sb="234" eb="235">
      <t>モト</t>
    </rPh>
    <rPh sb="240" eb="241">
      <t>テキ</t>
    </rPh>
    <rPh sb="242" eb="244">
      <t>キンキュウ</t>
    </rPh>
    <rPh sb="253" eb="255">
      <t>ミサダ</t>
    </rPh>
    <rPh sb="276" eb="277">
      <t>ツト</t>
    </rPh>
    <rPh sb="290" eb="291">
      <t>トウ</t>
    </rPh>
    <rPh sb="295" eb="296">
      <t>オコナ</t>
    </rPh>
    <rPh sb="300" eb="302">
      <t>ショウライ</t>
    </rPh>
    <rPh sb="316" eb="318">
      <t>タイサク</t>
    </rPh>
    <rPh sb="319" eb="321">
      <t>ケントウ</t>
    </rPh>
    <rPh sb="322" eb="324">
      <t>ヒツヨウ</t>
    </rPh>
    <phoneticPr fontId="15"/>
  </si>
  <si>
    <t>①経常収支比率
　指標値は100％以上ですが、全国及び類似団体平均値を下回っていますので、将来の更新財源を確保するためにも更なる経営改善に向けた取組が必要です。受託工事収益と、その他営業収益のうちの分担金収入が前年度よりも少なかったことが影響し、率が減少しました。
③流動比率
　指標値は100％を超えており、必要な資金は確保されています。
④企業債残高対給水収益比率
　内部留保資金で新設、更新工事を実施していた時期があり、全国及び類似団体平均値よりも低い値です。近年は必要な更新を行うために企業債の借入れを再開していることから率が年々上昇しています。
⑤料金回収率
　指標値は100％を超えており、給水に係る費用が給水収益により賄われています。
⑥給水原価
　全国及び類似団体平均値よりも低い単価に抑えることができています。
⑦施設利用率
　全国及び類似団体平均値よりも高い値を示しており、施設を効率的に利用できています。
⑧有収率
　漏水調査の実施と早期漏水修繕の効果により、全国及び類似団体平均値よりも高い値であり、近年は91％を超える率を保ち続けています。</t>
    <rPh sb="23" eb="25">
      <t>ゼンコク</t>
    </rPh>
    <rPh sb="25" eb="26">
      <t>オヨ</t>
    </rPh>
    <rPh sb="27" eb="29">
      <t>ルイジ</t>
    </rPh>
    <rPh sb="29" eb="31">
      <t>ダンタイ</t>
    </rPh>
    <rPh sb="31" eb="33">
      <t>ヘイキン</t>
    </rPh>
    <rPh sb="33" eb="34">
      <t>チ</t>
    </rPh>
    <rPh sb="35" eb="36">
      <t>シタ</t>
    </rPh>
    <rPh sb="36" eb="37">
      <t>マワ</t>
    </rPh>
    <rPh sb="45" eb="47">
      <t>ショウライ</t>
    </rPh>
    <rPh sb="48" eb="50">
      <t>コウシン</t>
    </rPh>
    <rPh sb="50" eb="52">
      <t>ザイゲン</t>
    </rPh>
    <rPh sb="53" eb="55">
      <t>カクホ</t>
    </rPh>
    <rPh sb="69" eb="70">
      <t>ム</t>
    </rPh>
    <rPh sb="119" eb="121">
      <t>エイキョウ</t>
    </rPh>
    <rPh sb="123" eb="124">
      <t>リツ</t>
    </rPh>
    <rPh sb="125" eb="127">
      <t>ゲンショウ</t>
    </rPh>
    <rPh sb="207" eb="209">
      <t>ジキ</t>
    </rPh>
    <rPh sb="233" eb="235">
      <t>キンネン</t>
    </rPh>
    <rPh sb="255" eb="257">
      <t>サイカイ</t>
    </rPh>
    <rPh sb="265" eb="266">
      <t>リツ</t>
    </rPh>
    <rPh sb="267" eb="269">
      <t>ネンネン</t>
    </rPh>
    <rPh sb="348" eb="350">
      <t>タンカ</t>
    </rPh>
    <rPh sb="351" eb="352">
      <t>オサ</t>
    </rPh>
    <rPh sb="462" eb="464">
      <t>キンネン</t>
    </rPh>
    <rPh sb="469" eb="470">
      <t>コ</t>
    </rPh>
    <rPh sb="472" eb="473">
      <t>リツ</t>
    </rPh>
    <rPh sb="474" eb="475">
      <t>タモ</t>
    </rPh>
    <rPh sb="476" eb="477">
      <t>ツヅ</t>
    </rPh>
    <phoneticPr fontId="15"/>
  </si>
  <si>
    <t>①有形固定資産減価償却率
　全国及び類似団体平均値よりも高い値を示しています。施設全体の老朽化の進行に対し更新が追いつけていない状況といえます。
②管路経年化率
　全国及び類似団体平均値よりも高い値を示しています。昭和46年の給水開始から47年が経過し、法定耐用年数を超えた管路の割合が増え続けています。1970年代から80年代にかけて急速に進んだ水道拡張事業に伴い布設された管路が法定耐用年数を超え、近年は特に比率が上昇していますが、今後も更なる上昇が見込まれています。
③管路更新率
　年度ごとに差はありますが、全国及び類似団体平均値よりも低い値となることが多く、管路経年化の進行度合いに比べて更新率が低い状況です。</t>
    <rPh sb="134" eb="135">
      <t>コ</t>
    </rPh>
    <rPh sb="140" eb="142">
      <t>ワリアイ</t>
    </rPh>
    <rPh sb="145" eb="146">
      <t>ツヅ</t>
    </rPh>
    <rPh sb="204" eb="205">
      <t>トク</t>
    </rPh>
    <rPh sb="218" eb="220">
      <t>コンゴ</t>
    </rPh>
    <rPh sb="221" eb="222">
      <t>サラ</t>
    </rPh>
    <rPh sb="224" eb="226">
      <t>ジョウショウ</t>
    </rPh>
    <rPh sb="227" eb="229">
      <t>ミコ</t>
    </rPh>
    <rPh sb="245" eb="247">
      <t>ネンド</t>
    </rPh>
    <rPh sb="250" eb="251">
      <t>サ</t>
    </rPh>
    <rPh sb="281" eb="282">
      <t>オオ</t>
    </rPh>
    <rPh sb="292" eb="294">
      <t>ドア</t>
    </rPh>
    <rPh sb="296" eb="297">
      <t>クラ</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</si>
</sst>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4" fillId="0" borderId="9" xfId="2" applyFont="1" applyBorder="1" applyAlignment="1" applyProtection="1">
      <alignment horizontal="left" vertical="top" wrapText="1"/>
      <protection locked="0"/>
    </xf>
    <xf numFmtId="0" fontId="14" fillId="0" borderId="0" xfId="2" applyFont="1" applyBorder="1" applyAlignment="1" applyProtection="1">
      <alignment horizontal="left" vertical="top" wrapText="1"/>
      <protection locked="0"/>
    </xf>
    <xf numFmtId="0" fontId="14" fillId="0" borderId="10" xfId="2" applyFont="1" applyBorder="1" applyAlignment="1" applyProtection="1">
      <alignment horizontal="left" vertical="top" wrapText="1"/>
      <protection locked="0"/>
    </xf>
    <xf numFmtId="0" fontId="14" fillId="0" borderId="11"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4" fillId="0" borderId="12" xfId="2"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0.19</c:v>
                </c:pt>
                <c:pt idx="1">
                  <c:v>0.37</c:v>
                </c:pt>
                <c:pt idx="2">
                  <c:v>0.96</c:v>
                </c:pt>
                <c:pt idx="3">
                  <c:v>0.63</c:v>
                </c:pt>
                <c:pt idx="4">
                  <c:v>0.66</c:v>
                </c:pt>
              </c:numCache>
            </c:numRef>
          </c:val>
          <c:extLst xmlns:c16r2="http://schemas.microsoft.com/office/drawing/2015/06/chart">
            <c:ext xmlns:c16="http://schemas.microsoft.com/office/drawing/2014/chart" uri="{C3380CC4-5D6E-409C-BE32-E72D297353CC}">
              <c16:uniqueId val="{00000000-F302-4728-983B-53BCA1BB4BF0}"/>
            </c:ext>
          </c:extLst>
        </c:ser>
        <c:dLbls>
          <c:showLegendKey val="0"/>
          <c:showVal val="0"/>
          <c:showCatName val="0"/>
          <c:showSerName val="0"/>
          <c:showPercent val="0"/>
          <c:showBubbleSize val="0"/>
        </c:dLbls>
        <c:gapWidth val="150"/>
        <c:axId val="379292880"/>
        <c:axId val="3792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F302-4728-983B-53BCA1BB4BF0}"/>
            </c:ext>
          </c:extLst>
        </c:ser>
        <c:dLbls>
          <c:showLegendKey val="0"/>
          <c:showVal val="0"/>
          <c:showCatName val="0"/>
          <c:showSerName val="0"/>
          <c:showPercent val="0"/>
          <c:showBubbleSize val="0"/>
        </c:dLbls>
        <c:marker val="1"/>
        <c:smooth val="0"/>
        <c:axId val="379292880"/>
        <c:axId val="379293664"/>
      </c:lineChart>
      <c:dateAx>
        <c:axId val="379292880"/>
        <c:scaling>
          <c:orientation val="minMax"/>
        </c:scaling>
        <c:delete val="1"/>
        <c:axPos val="b"/>
        <c:numFmt formatCode="ge" sourceLinked="1"/>
        <c:majorTickMark val="none"/>
        <c:minorTickMark val="none"/>
        <c:tickLblPos val="none"/>
        <c:crossAx val="379293664"/>
        <c:crosses val="autoZero"/>
        <c:auto val="1"/>
        <c:lblOffset val="100"/>
        <c:baseTimeUnit val="years"/>
      </c:dateAx>
      <c:valAx>
        <c:axId val="3792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29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75.98</c:v>
                </c:pt>
                <c:pt idx="1">
                  <c:v>75.39</c:v>
                </c:pt>
                <c:pt idx="2">
                  <c:v>74.78</c:v>
                </c:pt>
                <c:pt idx="3">
                  <c:v>74.819999999999993</c:v>
                </c:pt>
                <c:pt idx="4">
                  <c:v>74.27</c:v>
                </c:pt>
              </c:numCache>
            </c:numRef>
          </c:val>
          <c:extLst xmlns:c16r2="http://schemas.microsoft.com/office/drawing/2015/06/chart">
            <c:ext xmlns:c16="http://schemas.microsoft.com/office/drawing/2014/chart" uri="{C3380CC4-5D6E-409C-BE32-E72D297353CC}">
              <c16:uniqueId val="{00000000-F3B9-4B21-9634-FD735119FCB5}"/>
            </c:ext>
          </c:extLst>
        </c:ser>
        <c:dLbls>
          <c:showLegendKey val="0"/>
          <c:showVal val="0"/>
          <c:showCatName val="0"/>
          <c:showSerName val="0"/>
          <c:showPercent val="0"/>
          <c:showBubbleSize val="0"/>
        </c:dLbls>
        <c:gapWidth val="150"/>
        <c:axId val="380632160"/>
        <c:axId val="3806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F3B9-4B21-9634-FD735119FCB5}"/>
            </c:ext>
          </c:extLst>
        </c:ser>
        <c:dLbls>
          <c:showLegendKey val="0"/>
          <c:showVal val="0"/>
          <c:showCatName val="0"/>
          <c:showSerName val="0"/>
          <c:showPercent val="0"/>
          <c:showBubbleSize val="0"/>
        </c:dLbls>
        <c:marker val="1"/>
        <c:smooth val="0"/>
        <c:axId val="380632160"/>
        <c:axId val="380631768"/>
      </c:lineChart>
      <c:dateAx>
        <c:axId val="380632160"/>
        <c:scaling>
          <c:orientation val="minMax"/>
        </c:scaling>
        <c:delete val="1"/>
        <c:axPos val="b"/>
        <c:numFmt formatCode="ge" sourceLinked="1"/>
        <c:majorTickMark val="none"/>
        <c:minorTickMark val="none"/>
        <c:tickLblPos val="none"/>
        <c:crossAx val="380631768"/>
        <c:crosses val="autoZero"/>
        <c:auto val="1"/>
        <c:lblOffset val="100"/>
        <c:baseTimeUnit val="years"/>
      </c:dateAx>
      <c:valAx>
        <c:axId val="38063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90.19</c:v>
                </c:pt>
                <c:pt idx="1">
                  <c:v>90.8</c:v>
                </c:pt>
                <c:pt idx="2">
                  <c:v>91.97</c:v>
                </c:pt>
                <c:pt idx="3">
                  <c:v>91.51</c:v>
                </c:pt>
                <c:pt idx="4">
                  <c:v>91.85</c:v>
                </c:pt>
              </c:numCache>
            </c:numRef>
          </c:val>
          <c:extLst xmlns:c16r2="http://schemas.microsoft.com/office/drawing/2015/06/chart">
            <c:ext xmlns:c16="http://schemas.microsoft.com/office/drawing/2014/chart" uri="{C3380CC4-5D6E-409C-BE32-E72D297353CC}">
              <c16:uniqueId val="{00000000-4B13-4DB4-B916-208DC57D30BF}"/>
            </c:ext>
          </c:extLst>
        </c:ser>
        <c:dLbls>
          <c:showLegendKey val="0"/>
          <c:showVal val="0"/>
          <c:showCatName val="0"/>
          <c:showSerName val="0"/>
          <c:showPercent val="0"/>
          <c:showBubbleSize val="0"/>
        </c:dLbls>
        <c:gapWidth val="150"/>
        <c:axId val="381106296"/>
        <c:axId val="3811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4B13-4DB4-B916-208DC57D30BF}"/>
            </c:ext>
          </c:extLst>
        </c:ser>
        <c:dLbls>
          <c:showLegendKey val="0"/>
          <c:showVal val="0"/>
          <c:showCatName val="0"/>
          <c:showSerName val="0"/>
          <c:showPercent val="0"/>
          <c:showBubbleSize val="0"/>
        </c:dLbls>
        <c:marker val="1"/>
        <c:smooth val="0"/>
        <c:axId val="381106296"/>
        <c:axId val="381106688"/>
      </c:lineChart>
      <c:dateAx>
        <c:axId val="381106296"/>
        <c:scaling>
          <c:orientation val="minMax"/>
        </c:scaling>
        <c:delete val="1"/>
        <c:axPos val="b"/>
        <c:numFmt formatCode="ge" sourceLinked="1"/>
        <c:majorTickMark val="none"/>
        <c:minorTickMark val="none"/>
        <c:tickLblPos val="none"/>
        <c:crossAx val="381106688"/>
        <c:crosses val="autoZero"/>
        <c:auto val="1"/>
        <c:lblOffset val="100"/>
        <c:baseTimeUnit val="years"/>
      </c:dateAx>
      <c:valAx>
        <c:axId val="381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10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111.44</c:v>
                </c:pt>
                <c:pt idx="1">
                  <c:v>107.53</c:v>
                </c:pt>
                <c:pt idx="2">
                  <c:v>111.23</c:v>
                </c:pt>
                <c:pt idx="3">
                  <c:v>111.53</c:v>
                </c:pt>
                <c:pt idx="4">
                  <c:v>108.86</c:v>
                </c:pt>
              </c:numCache>
            </c:numRef>
          </c:val>
          <c:extLst xmlns:c16r2="http://schemas.microsoft.com/office/drawing/2015/06/chart">
            <c:ext xmlns:c16="http://schemas.microsoft.com/office/drawing/2014/chart" uri="{C3380CC4-5D6E-409C-BE32-E72D297353CC}">
              <c16:uniqueId val="{00000000-8A4F-4372-8CFA-31C4271C72DB}"/>
            </c:ext>
          </c:extLst>
        </c:ser>
        <c:dLbls>
          <c:showLegendKey val="0"/>
          <c:showVal val="0"/>
          <c:showCatName val="0"/>
          <c:showSerName val="0"/>
          <c:showPercent val="0"/>
          <c:showBubbleSize val="0"/>
        </c:dLbls>
        <c:gapWidth val="150"/>
        <c:axId val="379294448"/>
        <c:axId val="37929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8A4F-4372-8CFA-31C4271C72DB}"/>
            </c:ext>
          </c:extLst>
        </c:ser>
        <c:dLbls>
          <c:showLegendKey val="0"/>
          <c:showVal val="0"/>
          <c:showCatName val="0"/>
          <c:showSerName val="0"/>
          <c:showPercent val="0"/>
          <c:showBubbleSize val="0"/>
        </c:dLbls>
        <c:marker val="1"/>
        <c:smooth val="0"/>
        <c:axId val="379294448"/>
        <c:axId val="379294840"/>
      </c:lineChart>
      <c:dateAx>
        <c:axId val="379294448"/>
        <c:scaling>
          <c:orientation val="minMax"/>
        </c:scaling>
        <c:delete val="1"/>
        <c:axPos val="b"/>
        <c:numFmt formatCode="ge" sourceLinked="1"/>
        <c:majorTickMark val="none"/>
        <c:minorTickMark val="none"/>
        <c:tickLblPos val="none"/>
        <c:crossAx val="379294840"/>
        <c:crosses val="autoZero"/>
        <c:auto val="1"/>
        <c:lblOffset val="100"/>
        <c:baseTimeUnit val="years"/>
      </c:dateAx>
      <c:valAx>
        <c:axId val="379294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29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51.19</c:v>
                </c:pt>
                <c:pt idx="1">
                  <c:v>50.47</c:v>
                </c:pt>
                <c:pt idx="2">
                  <c:v>50.99</c:v>
                </c:pt>
                <c:pt idx="3">
                  <c:v>52.16</c:v>
                </c:pt>
                <c:pt idx="4">
                  <c:v>52.39</c:v>
                </c:pt>
              </c:numCache>
            </c:numRef>
          </c:val>
          <c:extLst xmlns:c16r2="http://schemas.microsoft.com/office/drawing/2015/06/chart">
            <c:ext xmlns:c16="http://schemas.microsoft.com/office/drawing/2014/chart" uri="{C3380CC4-5D6E-409C-BE32-E72D297353CC}">
              <c16:uniqueId val="{00000000-D483-4056-A517-B699C2E45F32}"/>
            </c:ext>
          </c:extLst>
        </c:ser>
        <c:dLbls>
          <c:showLegendKey val="0"/>
          <c:showVal val="0"/>
          <c:showCatName val="0"/>
          <c:showSerName val="0"/>
          <c:showPercent val="0"/>
          <c:showBubbleSize val="0"/>
        </c:dLbls>
        <c:gapWidth val="150"/>
        <c:axId val="380628632"/>
        <c:axId val="3806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D483-4056-A517-B699C2E45F32}"/>
            </c:ext>
          </c:extLst>
        </c:ser>
        <c:dLbls>
          <c:showLegendKey val="0"/>
          <c:showVal val="0"/>
          <c:showCatName val="0"/>
          <c:showSerName val="0"/>
          <c:showPercent val="0"/>
          <c:showBubbleSize val="0"/>
        </c:dLbls>
        <c:marker val="1"/>
        <c:smooth val="0"/>
        <c:axId val="380628632"/>
        <c:axId val="380629024"/>
      </c:lineChart>
      <c:dateAx>
        <c:axId val="380628632"/>
        <c:scaling>
          <c:orientation val="minMax"/>
        </c:scaling>
        <c:delete val="1"/>
        <c:axPos val="b"/>
        <c:numFmt formatCode="ge" sourceLinked="1"/>
        <c:majorTickMark val="none"/>
        <c:minorTickMark val="none"/>
        <c:tickLblPos val="none"/>
        <c:crossAx val="380629024"/>
        <c:crosses val="autoZero"/>
        <c:auto val="1"/>
        <c:lblOffset val="100"/>
        <c:baseTimeUnit val="years"/>
      </c:dateAx>
      <c:valAx>
        <c:axId val="3806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2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14.7</c:v>
                </c:pt>
                <c:pt idx="1">
                  <c:v>14.44</c:v>
                </c:pt>
                <c:pt idx="2">
                  <c:v>22.71</c:v>
                </c:pt>
                <c:pt idx="3">
                  <c:v>23.66</c:v>
                </c:pt>
                <c:pt idx="4">
                  <c:v>25.24</c:v>
                </c:pt>
              </c:numCache>
            </c:numRef>
          </c:val>
          <c:extLst xmlns:c16r2="http://schemas.microsoft.com/office/drawing/2015/06/chart">
            <c:ext xmlns:c16="http://schemas.microsoft.com/office/drawing/2014/chart" uri="{C3380CC4-5D6E-409C-BE32-E72D297353CC}">
              <c16:uniqueId val="{00000000-62F0-4DBF-853D-4263FAFC62DA}"/>
            </c:ext>
          </c:extLst>
        </c:ser>
        <c:dLbls>
          <c:showLegendKey val="0"/>
          <c:showVal val="0"/>
          <c:showCatName val="0"/>
          <c:showSerName val="0"/>
          <c:showPercent val="0"/>
          <c:showBubbleSize val="0"/>
        </c:dLbls>
        <c:gapWidth val="150"/>
        <c:axId val="380630200"/>
        <c:axId val="3806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62F0-4DBF-853D-4263FAFC62DA}"/>
            </c:ext>
          </c:extLst>
        </c:ser>
        <c:dLbls>
          <c:showLegendKey val="0"/>
          <c:showVal val="0"/>
          <c:showCatName val="0"/>
          <c:showSerName val="0"/>
          <c:showPercent val="0"/>
          <c:showBubbleSize val="0"/>
        </c:dLbls>
        <c:marker val="1"/>
        <c:smooth val="0"/>
        <c:axId val="380630200"/>
        <c:axId val="380630592"/>
      </c:lineChart>
      <c:dateAx>
        <c:axId val="380630200"/>
        <c:scaling>
          <c:orientation val="minMax"/>
        </c:scaling>
        <c:delete val="1"/>
        <c:axPos val="b"/>
        <c:numFmt formatCode="ge" sourceLinked="1"/>
        <c:majorTickMark val="none"/>
        <c:minorTickMark val="none"/>
        <c:tickLblPos val="none"/>
        <c:crossAx val="380630592"/>
        <c:crosses val="autoZero"/>
        <c:auto val="1"/>
        <c:lblOffset val="100"/>
        <c:baseTimeUnit val="years"/>
      </c:dateAx>
      <c:valAx>
        <c:axId val="3806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3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02-482C-8D54-E50943122F45}"/>
            </c:ext>
          </c:extLst>
        </c:ser>
        <c:dLbls>
          <c:showLegendKey val="0"/>
          <c:showVal val="0"/>
          <c:showCatName val="0"/>
          <c:showSerName val="0"/>
          <c:showPercent val="0"/>
          <c:showBubbleSize val="0"/>
        </c:dLbls>
        <c:gapWidth val="150"/>
        <c:axId val="380722920"/>
        <c:axId val="38072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B802-482C-8D54-E50943122F45}"/>
            </c:ext>
          </c:extLst>
        </c:ser>
        <c:dLbls>
          <c:showLegendKey val="0"/>
          <c:showVal val="0"/>
          <c:showCatName val="0"/>
          <c:showSerName val="0"/>
          <c:showPercent val="0"/>
          <c:showBubbleSize val="0"/>
        </c:dLbls>
        <c:marker val="1"/>
        <c:smooth val="0"/>
        <c:axId val="380722920"/>
        <c:axId val="380723312"/>
      </c:lineChart>
      <c:dateAx>
        <c:axId val="380722920"/>
        <c:scaling>
          <c:orientation val="minMax"/>
        </c:scaling>
        <c:delete val="1"/>
        <c:axPos val="b"/>
        <c:numFmt formatCode="ge" sourceLinked="1"/>
        <c:majorTickMark val="none"/>
        <c:minorTickMark val="none"/>
        <c:tickLblPos val="none"/>
        <c:crossAx val="380723312"/>
        <c:crosses val="autoZero"/>
        <c:auto val="1"/>
        <c:lblOffset val="100"/>
        <c:baseTimeUnit val="years"/>
      </c:dateAx>
      <c:valAx>
        <c:axId val="38072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72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1061.23</c:v>
                </c:pt>
                <c:pt idx="1">
                  <c:v>959.64</c:v>
                </c:pt>
                <c:pt idx="2">
                  <c:v>1046.6500000000001</c:v>
                </c:pt>
                <c:pt idx="3">
                  <c:v>979.74</c:v>
                </c:pt>
                <c:pt idx="4">
                  <c:v>1054.18</c:v>
                </c:pt>
              </c:numCache>
            </c:numRef>
          </c:val>
          <c:extLst xmlns:c16r2="http://schemas.microsoft.com/office/drawing/2015/06/chart">
            <c:ext xmlns:c16="http://schemas.microsoft.com/office/drawing/2014/chart" uri="{C3380CC4-5D6E-409C-BE32-E72D297353CC}">
              <c16:uniqueId val="{00000000-AAA6-4949-95D2-3A0EC235566A}"/>
            </c:ext>
          </c:extLst>
        </c:ser>
        <c:dLbls>
          <c:showLegendKey val="0"/>
          <c:showVal val="0"/>
          <c:showCatName val="0"/>
          <c:showSerName val="0"/>
          <c:showPercent val="0"/>
          <c:showBubbleSize val="0"/>
        </c:dLbls>
        <c:gapWidth val="150"/>
        <c:axId val="380724880"/>
        <c:axId val="38072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AAA6-4949-95D2-3A0EC235566A}"/>
            </c:ext>
          </c:extLst>
        </c:ser>
        <c:dLbls>
          <c:showLegendKey val="0"/>
          <c:showVal val="0"/>
          <c:showCatName val="0"/>
          <c:showSerName val="0"/>
          <c:showPercent val="0"/>
          <c:showBubbleSize val="0"/>
        </c:dLbls>
        <c:marker val="1"/>
        <c:smooth val="0"/>
        <c:axId val="380724880"/>
        <c:axId val="380725272"/>
      </c:lineChart>
      <c:dateAx>
        <c:axId val="380724880"/>
        <c:scaling>
          <c:orientation val="minMax"/>
        </c:scaling>
        <c:delete val="1"/>
        <c:axPos val="b"/>
        <c:numFmt formatCode="ge" sourceLinked="1"/>
        <c:majorTickMark val="none"/>
        <c:minorTickMark val="none"/>
        <c:tickLblPos val="none"/>
        <c:crossAx val="380725272"/>
        <c:crosses val="autoZero"/>
        <c:auto val="1"/>
        <c:lblOffset val="100"/>
        <c:baseTimeUnit val="years"/>
      </c:dateAx>
      <c:valAx>
        <c:axId val="380725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72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60.81</c:v>
                </c:pt>
                <c:pt idx="1">
                  <c:v>74.53</c:v>
                </c:pt>
                <c:pt idx="2">
                  <c:v>85.85</c:v>
                </c:pt>
                <c:pt idx="3">
                  <c:v>90.94</c:v>
                </c:pt>
                <c:pt idx="4">
                  <c:v>96.24</c:v>
                </c:pt>
              </c:numCache>
            </c:numRef>
          </c:val>
          <c:extLst xmlns:c16r2="http://schemas.microsoft.com/office/drawing/2015/06/chart">
            <c:ext xmlns:c16="http://schemas.microsoft.com/office/drawing/2014/chart" uri="{C3380CC4-5D6E-409C-BE32-E72D297353CC}">
              <c16:uniqueId val="{00000000-F08A-47E5-90C4-8319F4DB1E66}"/>
            </c:ext>
          </c:extLst>
        </c:ser>
        <c:dLbls>
          <c:showLegendKey val="0"/>
          <c:showVal val="0"/>
          <c:showCatName val="0"/>
          <c:showSerName val="0"/>
          <c:showPercent val="0"/>
          <c:showBubbleSize val="0"/>
        </c:dLbls>
        <c:gapWidth val="150"/>
        <c:axId val="380838872"/>
        <c:axId val="3808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F08A-47E5-90C4-8319F4DB1E66}"/>
            </c:ext>
          </c:extLst>
        </c:ser>
        <c:dLbls>
          <c:showLegendKey val="0"/>
          <c:showVal val="0"/>
          <c:showCatName val="0"/>
          <c:showSerName val="0"/>
          <c:showPercent val="0"/>
          <c:showBubbleSize val="0"/>
        </c:dLbls>
        <c:marker val="1"/>
        <c:smooth val="0"/>
        <c:axId val="380838872"/>
        <c:axId val="380839264"/>
      </c:lineChart>
      <c:dateAx>
        <c:axId val="380838872"/>
        <c:scaling>
          <c:orientation val="minMax"/>
        </c:scaling>
        <c:delete val="1"/>
        <c:axPos val="b"/>
        <c:numFmt formatCode="ge" sourceLinked="1"/>
        <c:majorTickMark val="none"/>
        <c:minorTickMark val="none"/>
        <c:tickLblPos val="none"/>
        <c:crossAx val="380839264"/>
        <c:crosses val="autoZero"/>
        <c:auto val="1"/>
        <c:lblOffset val="100"/>
        <c:baseTimeUnit val="years"/>
      </c:dateAx>
      <c:valAx>
        <c:axId val="38083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83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106.37</c:v>
                </c:pt>
                <c:pt idx="1">
                  <c:v>102.03</c:v>
                </c:pt>
                <c:pt idx="2">
                  <c:v>107.44</c:v>
                </c:pt>
                <c:pt idx="3">
                  <c:v>105.17</c:v>
                </c:pt>
                <c:pt idx="4">
                  <c:v>103.22</c:v>
                </c:pt>
              </c:numCache>
            </c:numRef>
          </c:val>
          <c:extLst xmlns:c16r2="http://schemas.microsoft.com/office/drawing/2015/06/chart">
            <c:ext xmlns:c16="http://schemas.microsoft.com/office/drawing/2014/chart" uri="{C3380CC4-5D6E-409C-BE32-E72D297353CC}">
              <c16:uniqueId val="{00000000-07C9-4EE4-B369-9A4522832D9A}"/>
            </c:ext>
          </c:extLst>
        </c:ser>
        <c:dLbls>
          <c:showLegendKey val="0"/>
          <c:showVal val="0"/>
          <c:showCatName val="0"/>
          <c:showSerName val="0"/>
          <c:showPercent val="0"/>
          <c:showBubbleSize val="0"/>
        </c:dLbls>
        <c:gapWidth val="150"/>
        <c:axId val="380722528"/>
        <c:axId val="38072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07C9-4EE4-B369-9A4522832D9A}"/>
            </c:ext>
          </c:extLst>
        </c:ser>
        <c:dLbls>
          <c:showLegendKey val="0"/>
          <c:showVal val="0"/>
          <c:showCatName val="0"/>
          <c:showSerName val="0"/>
          <c:showPercent val="0"/>
          <c:showBubbleSize val="0"/>
        </c:dLbls>
        <c:marker val="1"/>
        <c:smooth val="0"/>
        <c:axId val="380722528"/>
        <c:axId val="380722136"/>
      </c:lineChart>
      <c:dateAx>
        <c:axId val="380722528"/>
        <c:scaling>
          <c:orientation val="minMax"/>
        </c:scaling>
        <c:delete val="1"/>
        <c:axPos val="b"/>
        <c:numFmt formatCode="ge" sourceLinked="1"/>
        <c:majorTickMark val="none"/>
        <c:minorTickMark val="none"/>
        <c:tickLblPos val="none"/>
        <c:crossAx val="380722136"/>
        <c:crosses val="autoZero"/>
        <c:auto val="1"/>
        <c:lblOffset val="100"/>
        <c:baseTimeUnit val="years"/>
      </c:dateAx>
      <c:valAx>
        <c:axId val="38072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125.82</c:v>
                </c:pt>
                <c:pt idx="1">
                  <c:v>131.33000000000001</c:v>
                </c:pt>
                <c:pt idx="2">
                  <c:v>125.08</c:v>
                </c:pt>
                <c:pt idx="3">
                  <c:v>127.98</c:v>
                </c:pt>
                <c:pt idx="4">
                  <c:v>130.72999999999999</c:v>
                </c:pt>
              </c:numCache>
            </c:numRef>
          </c:val>
          <c:extLst xmlns:c16r2="http://schemas.microsoft.com/office/drawing/2015/06/chart">
            <c:ext xmlns:c16="http://schemas.microsoft.com/office/drawing/2014/chart" uri="{C3380CC4-5D6E-409C-BE32-E72D297353CC}">
              <c16:uniqueId val="{00000000-1F44-4AAD-95DA-E42B17DCCD4E}"/>
            </c:ext>
          </c:extLst>
        </c:ser>
        <c:dLbls>
          <c:showLegendKey val="0"/>
          <c:showVal val="0"/>
          <c:showCatName val="0"/>
          <c:showSerName val="0"/>
          <c:showPercent val="0"/>
          <c:showBubbleSize val="0"/>
        </c:dLbls>
        <c:gapWidth val="150"/>
        <c:axId val="380724488"/>
        <c:axId val="38084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1F44-4AAD-95DA-E42B17DCCD4E}"/>
            </c:ext>
          </c:extLst>
        </c:ser>
        <c:dLbls>
          <c:showLegendKey val="0"/>
          <c:showVal val="0"/>
          <c:showCatName val="0"/>
          <c:showSerName val="0"/>
          <c:showPercent val="0"/>
          <c:showBubbleSize val="0"/>
        </c:dLbls>
        <c:marker val="1"/>
        <c:smooth val="0"/>
        <c:axId val="380724488"/>
        <c:axId val="380841224"/>
      </c:lineChart>
      <c:dateAx>
        <c:axId val="380724488"/>
        <c:scaling>
          <c:orientation val="minMax"/>
        </c:scaling>
        <c:delete val="1"/>
        <c:axPos val="b"/>
        <c:numFmt formatCode="ge" sourceLinked="1"/>
        <c:majorTickMark val="none"/>
        <c:minorTickMark val="none"/>
        <c:tickLblPos val="none"/>
        <c:crossAx val="380841224"/>
        <c:crosses val="autoZero"/>
        <c:auto val="1"/>
        <c:lblOffset val="100"/>
        <c:baseTimeUnit val="years"/>
      </c:dateAx>
      <c:valAx>
        <c:axId val="38084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2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日高市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3"/>
      <c r="AE6" s="73"/>
      <c r="AF6" s="73"/>
      <c r="AG6" s="7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4"/>
      <c r="D7" s="64"/>
      <c r="E7" s="64"/>
      <c r="F7" s="64"/>
      <c r="G7" s="64"/>
      <c r="H7" s="64"/>
      <c r="I7" s="63" t="s">
        <v>2</v>
      </c>
      <c r="J7" s="64"/>
      <c r="K7" s="64"/>
      <c r="L7" s="64"/>
      <c r="M7" s="64"/>
      <c r="N7" s="64"/>
      <c r="O7" s="65"/>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3" t="s">
        <v>7</v>
      </c>
      <c r="AU7" s="64"/>
      <c r="AV7" s="64"/>
      <c r="AW7" s="64"/>
      <c r="AX7" s="64"/>
      <c r="AY7" s="64"/>
      <c r="AZ7" s="64"/>
      <c r="BA7" s="64"/>
      <c r="BB7" s="66" t="s">
        <v>8</v>
      </c>
      <c r="BC7" s="66"/>
      <c r="BD7" s="66"/>
      <c r="BE7" s="66"/>
      <c r="BF7" s="66"/>
      <c r="BG7" s="66"/>
      <c r="BH7" s="66"/>
      <c r="BI7" s="66"/>
      <c r="BJ7" s="3"/>
      <c r="BK7" s="3"/>
      <c r="BL7" s="5" t="s">
        <v>9</v>
      </c>
      <c r="BM7" s="6"/>
      <c r="BN7" s="6"/>
      <c r="BO7" s="6"/>
      <c r="BP7" s="6"/>
      <c r="BQ7" s="6"/>
      <c r="BR7" s="6"/>
      <c r="BS7" s="6"/>
      <c r="BT7" s="6"/>
      <c r="BU7" s="6"/>
      <c r="BV7" s="6"/>
      <c r="BW7" s="6"/>
      <c r="BX7" s="6"/>
      <c r="BY7" s="7"/>
    </row>
    <row r="8" spans="1:78" ht="18.75" customHeight="1">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A4</v>
      </c>
      <c r="X8" s="70"/>
      <c r="Y8" s="70"/>
      <c r="Z8" s="70"/>
      <c r="AA8" s="70"/>
      <c r="AB8" s="70"/>
      <c r="AC8" s="70"/>
      <c r="AD8" s="70" t="str">
        <f>データ!$M$6</f>
        <v>非設置</v>
      </c>
      <c r="AE8" s="70"/>
      <c r="AF8" s="70"/>
      <c r="AG8" s="70"/>
      <c r="AH8" s="70"/>
      <c r="AI8" s="70"/>
      <c r="AJ8" s="70"/>
      <c r="AK8" s="4"/>
      <c r="AL8" s="58">
        <f>データ!$R$6</f>
        <v>56066</v>
      </c>
      <c r="AM8" s="58"/>
      <c r="AN8" s="58"/>
      <c r="AO8" s="58"/>
      <c r="AP8" s="58"/>
      <c r="AQ8" s="58"/>
      <c r="AR8" s="58"/>
      <c r="AS8" s="58"/>
      <c r="AT8" s="54">
        <f>データ!$S$6</f>
        <v>47.48</v>
      </c>
      <c r="AU8" s="55"/>
      <c r="AV8" s="55"/>
      <c r="AW8" s="55"/>
      <c r="AX8" s="55"/>
      <c r="AY8" s="55"/>
      <c r="AZ8" s="55"/>
      <c r="BA8" s="55"/>
      <c r="BB8" s="57">
        <f>データ!$T$6</f>
        <v>1180.83</v>
      </c>
      <c r="BC8" s="57"/>
      <c r="BD8" s="57"/>
      <c r="BE8" s="57"/>
      <c r="BF8" s="57"/>
      <c r="BG8" s="57"/>
      <c r="BH8" s="57"/>
      <c r="BI8" s="57"/>
      <c r="BJ8" s="3"/>
      <c r="BK8" s="3"/>
      <c r="BL8" s="61" t="s">
        <v>10</v>
      </c>
      <c r="BM8" s="62"/>
      <c r="BN8" s="8" t="s">
        <v>11</v>
      </c>
      <c r="BO8" s="9"/>
      <c r="BP8" s="9"/>
      <c r="BQ8" s="9"/>
      <c r="BR8" s="9"/>
      <c r="BS8" s="9"/>
      <c r="BT8" s="9"/>
      <c r="BU8" s="9"/>
      <c r="BV8" s="9"/>
      <c r="BW8" s="9"/>
      <c r="BX8" s="9"/>
      <c r="BY8" s="10"/>
    </row>
    <row r="9" spans="1:78" ht="18.75" customHeight="1">
      <c r="A9" s="2"/>
      <c r="B9" s="63" t="s">
        <v>12</v>
      </c>
      <c r="C9" s="64"/>
      <c r="D9" s="64"/>
      <c r="E9" s="64"/>
      <c r="F9" s="64"/>
      <c r="G9" s="64"/>
      <c r="H9" s="64"/>
      <c r="I9" s="63" t="s">
        <v>13</v>
      </c>
      <c r="J9" s="64"/>
      <c r="K9" s="64"/>
      <c r="L9" s="64"/>
      <c r="M9" s="64"/>
      <c r="N9" s="64"/>
      <c r="O9" s="65"/>
      <c r="P9" s="66" t="s">
        <v>14</v>
      </c>
      <c r="Q9" s="66"/>
      <c r="R9" s="66"/>
      <c r="S9" s="66"/>
      <c r="T9" s="66"/>
      <c r="U9" s="66"/>
      <c r="V9" s="66"/>
      <c r="W9" s="66" t="s">
        <v>15</v>
      </c>
      <c r="X9" s="66"/>
      <c r="Y9" s="66"/>
      <c r="Z9" s="66"/>
      <c r="AA9" s="66"/>
      <c r="AB9" s="66"/>
      <c r="AC9" s="66"/>
      <c r="AD9" s="2"/>
      <c r="AE9" s="2"/>
      <c r="AF9" s="2"/>
      <c r="AG9" s="2"/>
      <c r="AH9" s="4"/>
      <c r="AI9" s="4"/>
      <c r="AJ9" s="4"/>
      <c r="AK9" s="4"/>
      <c r="AL9" s="66" t="s">
        <v>16</v>
      </c>
      <c r="AM9" s="66"/>
      <c r="AN9" s="66"/>
      <c r="AO9" s="66"/>
      <c r="AP9" s="66"/>
      <c r="AQ9" s="66"/>
      <c r="AR9" s="66"/>
      <c r="AS9" s="66"/>
      <c r="AT9" s="63" t="s">
        <v>17</v>
      </c>
      <c r="AU9" s="64"/>
      <c r="AV9" s="64"/>
      <c r="AW9" s="64"/>
      <c r="AX9" s="64"/>
      <c r="AY9" s="64"/>
      <c r="AZ9" s="64"/>
      <c r="BA9" s="64"/>
      <c r="BB9" s="66" t="s">
        <v>18</v>
      </c>
      <c r="BC9" s="66"/>
      <c r="BD9" s="66"/>
      <c r="BE9" s="66"/>
      <c r="BF9" s="66"/>
      <c r="BG9" s="66"/>
      <c r="BH9" s="66"/>
      <c r="BI9" s="66"/>
      <c r="BJ9" s="3"/>
      <c r="BK9" s="3"/>
      <c r="BL9" s="52" t="s">
        <v>19</v>
      </c>
      <c r="BM9" s="53"/>
      <c r="BN9" s="11" t="s">
        <v>20</v>
      </c>
      <c r="BO9" s="12"/>
      <c r="BP9" s="12"/>
      <c r="BQ9" s="12"/>
      <c r="BR9" s="12"/>
      <c r="BS9" s="12"/>
      <c r="BT9" s="12"/>
      <c r="BU9" s="12"/>
      <c r="BV9" s="12"/>
      <c r="BW9" s="12"/>
      <c r="BX9" s="12"/>
      <c r="BY9" s="13"/>
    </row>
    <row r="10" spans="1:78" ht="18.75" customHeight="1">
      <c r="A10" s="2"/>
      <c r="B10" s="54" t="str">
        <f>データ!$N$6</f>
        <v>-</v>
      </c>
      <c r="C10" s="55"/>
      <c r="D10" s="55"/>
      <c r="E10" s="55"/>
      <c r="F10" s="55"/>
      <c r="G10" s="55"/>
      <c r="H10" s="55"/>
      <c r="I10" s="54">
        <f>データ!$O$6</f>
        <v>87.42</v>
      </c>
      <c r="J10" s="55"/>
      <c r="K10" s="55"/>
      <c r="L10" s="55"/>
      <c r="M10" s="55"/>
      <c r="N10" s="55"/>
      <c r="O10" s="56"/>
      <c r="P10" s="57">
        <f>データ!$P$6</f>
        <v>99.93</v>
      </c>
      <c r="Q10" s="57"/>
      <c r="R10" s="57"/>
      <c r="S10" s="57"/>
      <c r="T10" s="57"/>
      <c r="U10" s="57"/>
      <c r="V10" s="57"/>
      <c r="W10" s="58">
        <f>データ!$Q$6</f>
        <v>2160</v>
      </c>
      <c r="X10" s="58"/>
      <c r="Y10" s="58"/>
      <c r="Z10" s="58"/>
      <c r="AA10" s="58"/>
      <c r="AB10" s="58"/>
      <c r="AC10" s="58"/>
      <c r="AD10" s="2"/>
      <c r="AE10" s="2"/>
      <c r="AF10" s="2"/>
      <c r="AG10" s="2"/>
      <c r="AH10" s="4"/>
      <c r="AI10" s="4"/>
      <c r="AJ10" s="4"/>
      <c r="AK10" s="4"/>
      <c r="AL10" s="58">
        <f>データ!$U$6</f>
        <v>55894</v>
      </c>
      <c r="AM10" s="58"/>
      <c r="AN10" s="58"/>
      <c r="AO10" s="58"/>
      <c r="AP10" s="58"/>
      <c r="AQ10" s="58"/>
      <c r="AR10" s="58"/>
      <c r="AS10" s="58"/>
      <c r="AT10" s="54">
        <f>データ!$V$6</f>
        <v>47.48</v>
      </c>
      <c r="AU10" s="55"/>
      <c r="AV10" s="55"/>
      <c r="AW10" s="55"/>
      <c r="AX10" s="55"/>
      <c r="AY10" s="55"/>
      <c r="AZ10" s="55"/>
      <c r="BA10" s="55"/>
      <c r="BB10" s="57">
        <f>データ!$W$6</f>
        <v>1177.21</v>
      </c>
      <c r="BC10" s="57"/>
      <c r="BD10" s="57"/>
      <c r="BE10" s="57"/>
      <c r="BF10" s="57"/>
      <c r="BG10" s="57"/>
      <c r="BH10" s="57"/>
      <c r="BI10" s="57"/>
      <c r="BJ10" s="2"/>
      <c r="BK10" s="2"/>
      <c r="BL10" s="59" t="s">
        <v>21</v>
      </c>
      <c r="BM10" s="60"/>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23</v>
      </c>
      <c r="BM11" s="44"/>
      <c r="BN11" s="44"/>
      <c r="BO11" s="44"/>
      <c r="BP11" s="44"/>
      <c r="BQ11" s="44"/>
      <c r="BR11" s="44"/>
      <c r="BS11" s="44"/>
      <c r="BT11" s="44"/>
      <c r="BU11" s="44"/>
      <c r="BV11" s="44"/>
      <c r="BW11" s="44"/>
      <c r="BX11" s="44"/>
      <c r="BY11" s="44"/>
      <c r="BZ11" s="4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c r="A14" s="2"/>
      <c r="B14" s="46" t="s">
        <v>24</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88" t="s">
        <v>25</v>
      </c>
      <c r="BM14" s="89"/>
      <c r="BN14" s="89"/>
      <c r="BO14" s="89"/>
      <c r="BP14" s="89"/>
      <c r="BQ14" s="89"/>
      <c r="BR14" s="89"/>
      <c r="BS14" s="89"/>
      <c r="BT14" s="89"/>
      <c r="BU14" s="89"/>
      <c r="BV14" s="89"/>
      <c r="BW14" s="89"/>
      <c r="BX14" s="89"/>
      <c r="BY14" s="89"/>
      <c r="BZ14" s="90"/>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91"/>
      <c r="BM15" s="92"/>
      <c r="BN15" s="92"/>
      <c r="BO15" s="92"/>
      <c r="BP15" s="92"/>
      <c r="BQ15" s="92"/>
      <c r="BR15" s="92"/>
      <c r="BS15" s="92"/>
      <c r="BT15" s="92"/>
      <c r="BU15" s="92"/>
      <c r="BV15" s="92"/>
      <c r="BW15" s="92"/>
      <c r="BX15" s="92"/>
      <c r="BY15" s="92"/>
      <c r="BZ15" s="93"/>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2" t="s">
        <v>106</v>
      </c>
      <c r="BM16" s="83"/>
      <c r="BN16" s="83"/>
      <c r="BO16" s="83"/>
      <c r="BP16" s="83"/>
      <c r="BQ16" s="83"/>
      <c r="BR16" s="83"/>
      <c r="BS16" s="83"/>
      <c r="BT16" s="83"/>
      <c r="BU16" s="83"/>
      <c r="BV16" s="83"/>
      <c r="BW16" s="83"/>
      <c r="BX16" s="83"/>
      <c r="BY16" s="83"/>
      <c r="BZ16" s="84"/>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3"/>
      <c r="BN17" s="83"/>
      <c r="BO17" s="83"/>
      <c r="BP17" s="83"/>
      <c r="BQ17" s="83"/>
      <c r="BR17" s="83"/>
      <c r="BS17" s="83"/>
      <c r="BT17" s="83"/>
      <c r="BU17" s="83"/>
      <c r="BV17" s="83"/>
      <c r="BW17" s="83"/>
      <c r="BX17" s="83"/>
      <c r="BY17" s="83"/>
      <c r="BZ17" s="84"/>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3"/>
      <c r="BN18" s="83"/>
      <c r="BO18" s="83"/>
      <c r="BP18" s="83"/>
      <c r="BQ18" s="83"/>
      <c r="BR18" s="83"/>
      <c r="BS18" s="83"/>
      <c r="BT18" s="83"/>
      <c r="BU18" s="83"/>
      <c r="BV18" s="83"/>
      <c r="BW18" s="83"/>
      <c r="BX18" s="83"/>
      <c r="BY18" s="83"/>
      <c r="BZ18" s="84"/>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3"/>
      <c r="BN19" s="83"/>
      <c r="BO19" s="83"/>
      <c r="BP19" s="83"/>
      <c r="BQ19" s="83"/>
      <c r="BR19" s="83"/>
      <c r="BS19" s="83"/>
      <c r="BT19" s="83"/>
      <c r="BU19" s="83"/>
      <c r="BV19" s="83"/>
      <c r="BW19" s="83"/>
      <c r="BX19" s="83"/>
      <c r="BY19" s="83"/>
      <c r="BZ19" s="84"/>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3"/>
      <c r="BN20" s="83"/>
      <c r="BO20" s="83"/>
      <c r="BP20" s="83"/>
      <c r="BQ20" s="83"/>
      <c r="BR20" s="83"/>
      <c r="BS20" s="83"/>
      <c r="BT20" s="83"/>
      <c r="BU20" s="83"/>
      <c r="BV20" s="83"/>
      <c r="BW20" s="83"/>
      <c r="BX20" s="83"/>
      <c r="BY20" s="83"/>
      <c r="BZ20" s="84"/>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3"/>
      <c r="BN21" s="83"/>
      <c r="BO21" s="83"/>
      <c r="BP21" s="83"/>
      <c r="BQ21" s="83"/>
      <c r="BR21" s="83"/>
      <c r="BS21" s="83"/>
      <c r="BT21" s="83"/>
      <c r="BU21" s="83"/>
      <c r="BV21" s="83"/>
      <c r="BW21" s="83"/>
      <c r="BX21" s="83"/>
      <c r="BY21" s="83"/>
      <c r="BZ21" s="84"/>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3"/>
      <c r="BN22" s="83"/>
      <c r="BO22" s="83"/>
      <c r="BP22" s="83"/>
      <c r="BQ22" s="83"/>
      <c r="BR22" s="83"/>
      <c r="BS22" s="83"/>
      <c r="BT22" s="83"/>
      <c r="BU22" s="83"/>
      <c r="BV22" s="83"/>
      <c r="BW22" s="83"/>
      <c r="BX22" s="83"/>
      <c r="BY22" s="83"/>
      <c r="BZ22" s="84"/>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3"/>
      <c r="BN23" s="83"/>
      <c r="BO23" s="83"/>
      <c r="BP23" s="83"/>
      <c r="BQ23" s="83"/>
      <c r="BR23" s="83"/>
      <c r="BS23" s="83"/>
      <c r="BT23" s="83"/>
      <c r="BU23" s="83"/>
      <c r="BV23" s="83"/>
      <c r="BW23" s="83"/>
      <c r="BX23" s="83"/>
      <c r="BY23" s="83"/>
      <c r="BZ23" s="84"/>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3"/>
      <c r="BN24" s="83"/>
      <c r="BO24" s="83"/>
      <c r="BP24" s="83"/>
      <c r="BQ24" s="83"/>
      <c r="BR24" s="83"/>
      <c r="BS24" s="83"/>
      <c r="BT24" s="83"/>
      <c r="BU24" s="83"/>
      <c r="BV24" s="83"/>
      <c r="BW24" s="83"/>
      <c r="BX24" s="83"/>
      <c r="BY24" s="83"/>
      <c r="BZ24" s="84"/>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3"/>
      <c r="BN25" s="83"/>
      <c r="BO25" s="83"/>
      <c r="BP25" s="83"/>
      <c r="BQ25" s="83"/>
      <c r="BR25" s="83"/>
      <c r="BS25" s="83"/>
      <c r="BT25" s="83"/>
      <c r="BU25" s="83"/>
      <c r="BV25" s="83"/>
      <c r="BW25" s="83"/>
      <c r="BX25" s="83"/>
      <c r="BY25" s="83"/>
      <c r="BZ25" s="84"/>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3"/>
      <c r="BN26" s="83"/>
      <c r="BO26" s="83"/>
      <c r="BP26" s="83"/>
      <c r="BQ26" s="83"/>
      <c r="BR26" s="83"/>
      <c r="BS26" s="83"/>
      <c r="BT26" s="83"/>
      <c r="BU26" s="83"/>
      <c r="BV26" s="83"/>
      <c r="BW26" s="83"/>
      <c r="BX26" s="83"/>
      <c r="BY26" s="83"/>
      <c r="BZ26" s="84"/>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3"/>
      <c r="BN27" s="83"/>
      <c r="BO27" s="83"/>
      <c r="BP27" s="83"/>
      <c r="BQ27" s="83"/>
      <c r="BR27" s="83"/>
      <c r="BS27" s="83"/>
      <c r="BT27" s="83"/>
      <c r="BU27" s="83"/>
      <c r="BV27" s="83"/>
      <c r="BW27" s="83"/>
      <c r="BX27" s="83"/>
      <c r="BY27" s="83"/>
      <c r="BZ27" s="84"/>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3"/>
      <c r="BN28" s="83"/>
      <c r="BO28" s="83"/>
      <c r="BP28" s="83"/>
      <c r="BQ28" s="83"/>
      <c r="BR28" s="83"/>
      <c r="BS28" s="83"/>
      <c r="BT28" s="83"/>
      <c r="BU28" s="83"/>
      <c r="BV28" s="83"/>
      <c r="BW28" s="83"/>
      <c r="BX28" s="83"/>
      <c r="BY28" s="83"/>
      <c r="BZ28" s="84"/>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3"/>
      <c r="BN29" s="83"/>
      <c r="BO29" s="83"/>
      <c r="BP29" s="83"/>
      <c r="BQ29" s="83"/>
      <c r="BR29" s="83"/>
      <c r="BS29" s="83"/>
      <c r="BT29" s="83"/>
      <c r="BU29" s="83"/>
      <c r="BV29" s="83"/>
      <c r="BW29" s="83"/>
      <c r="BX29" s="83"/>
      <c r="BY29" s="83"/>
      <c r="BZ29" s="84"/>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3"/>
      <c r="BN30" s="83"/>
      <c r="BO30" s="83"/>
      <c r="BP30" s="83"/>
      <c r="BQ30" s="83"/>
      <c r="BR30" s="83"/>
      <c r="BS30" s="83"/>
      <c r="BT30" s="83"/>
      <c r="BU30" s="83"/>
      <c r="BV30" s="83"/>
      <c r="BW30" s="83"/>
      <c r="BX30" s="83"/>
      <c r="BY30" s="83"/>
      <c r="BZ30" s="84"/>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3"/>
      <c r="BN31" s="83"/>
      <c r="BO31" s="83"/>
      <c r="BP31" s="83"/>
      <c r="BQ31" s="83"/>
      <c r="BR31" s="83"/>
      <c r="BS31" s="83"/>
      <c r="BT31" s="83"/>
      <c r="BU31" s="83"/>
      <c r="BV31" s="83"/>
      <c r="BW31" s="83"/>
      <c r="BX31" s="83"/>
      <c r="BY31" s="83"/>
      <c r="BZ31" s="84"/>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3"/>
      <c r="BN32" s="83"/>
      <c r="BO32" s="83"/>
      <c r="BP32" s="83"/>
      <c r="BQ32" s="83"/>
      <c r="BR32" s="83"/>
      <c r="BS32" s="83"/>
      <c r="BT32" s="83"/>
      <c r="BU32" s="83"/>
      <c r="BV32" s="83"/>
      <c r="BW32" s="83"/>
      <c r="BX32" s="83"/>
      <c r="BY32" s="83"/>
      <c r="BZ32" s="84"/>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3"/>
      <c r="BN33" s="83"/>
      <c r="BO33" s="83"/>
      <c r="BP33" s="83"/>
      <c r="BQ33" s="83"/>
      <c r="BR33" s="83"/>
      <c r="BS33" s="83"/>
      <c r="BT33" s="83"/>
      <c r="BU33" s="83"/>
      <c r="BV33" s="83"/>
      <c r="BW33" s="83"/>
      <c r="BX33" s="83"/>
      <c r="BY33" s="83"/>
      <c r="BZ33" s="84"/>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3"/>
      <c r="BN36" s="83"/>
      <c r="BO36" s="83"/>
      <c r="BP36" s="83"/>
      <c r="BQ36" s="83"/>
      <c r="BR36" s="83"/>
      <c r="BS36" s="83"/>
      <c r="BT36" s="83"/>
      <c r="BU36" s="83"/>
      <c r="BV36" s="83"/>
      <c r="BW36" s="83"/>
      <c r="BX36" s="83"/>
      <c r="BY36" s="83"/>
      <c r="BZ36" s="84"/>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3"/>
      <c r="BN37" s="83"/>
      <c r="BO37" s="83"/>
      <c r="BP37" s="83"/>
      <c r="BQ37" s="83"/>
      <c r="BR37" s="83"/>
      <c r="BS37" s="83"/>
      <c r="BT37" s="83"/>
      <c r="BU37" s="83"/>
      <c r="BV37" s="83"/>
      <c r="BW37" s="83"/>
      <c r="BX37" s="83"/>
      <c r="BY37" s="83"/>
      <c r="BZ37" s="84"/>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3"/>
      <c r="BN38" s="83"/>
      <c r="BO38" s="83"/>
      <c r="BP38" s="83"/>
      <c r="BQ38" s="83"/>
      <c r="BR38" s="83"/>
      <c r="BS38" s="83"/>
      <c r="BT38" s="83"/>
      <c r="BU38" s="83"/>
      <c r="BV38" s="83"/>
      <c r="BW38" s="83"/>
      <c r="BX38" s="83"/>
      <c r="BY38" s="83"/>
      <c r="BZ38" s="84"/>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3"/>
      <c r="BN39" s="83"/>
      <c r="BO39" s="83"/>
      <c r="BP39" s="83"/>
      <c r="BQ39" s="83"/>
      <c r="BR39" s="83"/>
      <c r="BS39" s="83"/>
      <c r="BT39" s="83"/>
      <c r="BU39" s="83"/>
      <c r="BV39" s="83"/>
      <c r="BW39" s="83"/>
      <c r="BX39" s="83"/>
      <c r="BY39" s="83"/>
      <c r="BZ39" s="84"/>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3"/>
      <c r="BN40" s="83"/>
      <c r="BO40" s="83"/>
      <c r="BP40" s="83"/>
      <c r="BQ40" s="83"/>
      <c r="BR40" s="83"/>
      <c r="BS40" s="83"/>
      <c r="BT40" s="83"/>
      <c r="BU40" s="83"/>
      <c r="BV40" s="83"/>
      <c r="BW40" s="83"/>
      <c r="BX40" s="83"/>
      <c r="BY40" s="83"/>
      <c r="BZ40" s="84"/>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3"/>
      <c r="BN41" s="83"/>
      <c r="BO41" s="83"/>
      <c r="BP41" s="83"/>
      <c r="BQ41" s="83"/>
      <c r="BR41" s="83"/>
      <c r="BS41" s="83"/>
      <c r="BT41" s="83"/>
      <c r="BU41" s="83"/>
      <c r="BV41" s="83"/>
      <c r="BW41" s="83"/>
      <c r="BX41" s="83"/>
      <c r="BY41" s="83"/>
      <c r="BZ41" s="84"/>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3"/>
      <c r="BN42" s="83"/>
      <c r="BO42" s="83"/>
      <c r="BP42" s="83"/>
      <c r="BQ42" s="83"/>
      <c r="BR42" s="83"/>
      <c r="BS42" s="83"/>
      <c r="BT42" s="83"/>
      <c r="BU42" s="83"/>
      <c r="BV42" s="83"/>
      <c r="BW42" s="83"/>
      <c r="BX42" s="83"/>
      <c r="BY42" s="83"/>
      <c r="BZ42" s="84"/>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3"/>
      <c r="BN43" s="83"/>
      <c r="BO43" s="83"/>
      <c r="BP43" s="83"/>
      <c r="BQ43" s="83"/>
      <c r="BR43" s="83"/>
      <c r="BS43" s="83"/>
      <c r="BT43" s="83"/>
      <c r="BU43" s="83"/>
      <c r="BV43" s="83"/>
      <c r="BW43" s="83"/>
      <c r="BX43" s="83"/>
      <c r="BY43" s="83"/>
      <c r="BZ43" s="84"/>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3"/>
      <c r="BN44" s="83"/>
      <c r="BO44" s="83"/>
      <c r="BP44" s="83"/>
      <c r="BQ44" s="83"/>
      <c r="BR44" s="83"/>
      <c r="BS44" s="83"/>
      <c r="BT44" s="83"/>
      <c r="BU44" s="83"/>
      <c r="BV44" s="83"/>
      <c r="BW44" s="83"/>
      <c r="BX44" s="83"/>
      <c r="BY44" s="83"/>
      <c r="BZ44" s="84"/>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8" t="s">
        <v>26</v>
      </c>
      <c r="BM45" s="89"/>
      <c r="BN45" s="89"/>
      <c r="BO45" s="89"/>
      <c r="BP45" s="89"/>
      <c r="BQ45" s="89"/>
      <c r="BR45" s="89"/>
      <c r="BS45" s="89"/>
      <c r="BT45" s="89"/>
      <c r="BU45" s="89"/>
      <c r="BV45" s="89"/>
      <c r="BW45" s="89"/>
      <c r="BX45" s="89"/>
      <c r="BY45" s="89"/>
      <c r="BZ45" s="90"/>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1"/>
      <c r="BM46" s="92"/>
      <c r="BN46" s="92"/>
      <c r="BO46" s="92"/>
      <c r="BP46" s="92"/>
      <c r="BQ46" s="92"/>
      <c r="BR46" s="92"/>
      <c r="BS46" s="92"/>
      <c r="BT46" s="92"/>
      <c r="BU46" s="92"/>
      <c r="BV46" s="92"/>
      <c r="BW46" s="92"/>
      <c r="BX46" s="92"/>
      <c r="BY46" s="92"/>
      <c r="BZ46" s="93"/>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2" t="s">
        <v>107</v>
      </c>
      <c r="BM47" s="83"/>
      <c r="BN47" s="83"/>
      <c r="BO47" s="83"/>
      <c r="BP47" s="83"/>
      <c r="BQ47" s="83"/>
      <c r="BR47" s="83"/>
      <c r="BS47" s="83"/>
      <c r="BT47" s="83"/>
      <c r="BU47" s="83"/>
      <c r="BV47" s="83"/>
      <c r="BW47" s="83"/>
      <c r="BX47" s="83"/>
      <c r="BY47" s="83"/>
      <c r="BZ47" s="84"/>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2"/>
      <c r="BM48" s="83"/>
      <c r="BN48" s="83"/>
      <c r="BO48" s="83"/>
      <c r="BP48" s="83"/>
      <c r="BQ48" s="83"/>
      <c r="BR48" s="83"/>
      <c r="BS48" s="83"/>
      <c r="BT48" s="83"/>
      <c r="BU48" s="83"/>
      <c r="BV48" s="83"/>
      <c r="BW48" s="83"/>
      <c r="BX48" s="83"/>
      <c r="BY48" s="83"/>
      <c r="BZ48" s="84"/>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2"/>
      <c r="BM49" s="83"/>
      <c r="BN49" s="83"/>
      <c r="BO49" s="83"/>
      <c r="BP49" s="83"/>
      <c r="BQ49" s="83"/>
      <c r="BR49" s="83"/>
      <c r="BS49" s="83"/>
      <c r="BT49" s="83"/>
      <c r="BU49" s="83"/>
      <c r="BV49" s="83"/>
      <c r="BW49" s="83"/>
      <c r="BX49" s="83"/>
      <c r="BY49" s="83"/>
      <c r="BZ49" s="84"/>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2"/>
      <c r="BM50" s="83"/>
      <c r="BN50" s="83"/>
      <c r="BO50" s="83"/>
      <c r="BP50" s="83"/>
      <c r="BQ50" s="83"/>
      <c r="BR50" s="83"/>
      <c r="BS50" s="83"/>
      <c r="BT50" s="83"/>
      <c r="BU50" s="83"/>
      <c r="BV50" s="83"/>
      <c r="BW50" s="83"/>
      <c r="BX50" s="83"/>
      <c r="BY50" s="83"/>
      <c r="BZ50" s="84"/>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2"/>
      <c r="BM51" s="83"/>
      <c r="BN51" s="83"/>
      <c r="BO51" s="83"/>
      <c r="BP51" s="83"/>
      <c r="BQ51" s="83"/>
      <c r="BR51" s="83"/>
      <c r="BS51" s="83"/>
      <c r="BT51" s="83"/>
      <c r="BU51" s="83"/>
      <c r="BV51" s="83"/>
      <c r="BW51" s="83"/>
      <c r="BX51" s="83"/>
      <c r="BY51" s="83"/>
      <c r="BZ51" s="84"/>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2"/>
      <c r="BM52" s="83"/>
      <c r="BN52" s="83"/>
      <c r="BO52" s="83"/>
      <c r="BP52" s="83"/>
      <c r="BQ52" s="83"/>
      <c r="BR52" s="83"/>
      <c r="BS52" s="83"/>
      <c r="BT52" s="83"/>
      <c r="BU52" s="83"/>
      <c r="BV52" s="83"/>
      <c r="BW52" s="83"/>
      <c r="BX52" s="83"/>
      <c r="BY52" s="83"/>
      <c r="BZ52" s="84"/>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2"/>
      <c r="BM53" s="83"/>
      <c r="BN53" s="83"/>
      <c r="BO53" s="83"/>
      <c r="BP53" s="83"/>
      <c r="BQ53" s="83"/>
      <c r="BR53" s="83"/>
      <c r="BS53" s="83"/>
      <c r="BT53" s="83"/>
      <c r="BU53" s="83"/>
      <c r="BV53" s="83"/>
      <c r="BW53" s="83"/>
      <c r="BX53" s="83"/>
      <c r="BY53" s="83"/>
      <c r="BZ53" s="84"/>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2"/>
      <c r="BM54" s="83"/>
      <c r="BN54" s="83"/>
      <c r="BO54" s="83"/>
      <c r="BP54" s="83"/>
      <c r="BQ54" s="83"/>
      <c r="BR54" s="83"/>
      <c r="BS54" s="83"/>
      <c r="BT54" s="83"/>
      <c r="BU54" s="83"/>
      <c r="BV54" s="83"/>
      <c r="BW54" s="83"/>
      <c r="BX54" s="83"/>
      <c r="BY54" s="83"/>
      <c r="BZ54" s="84"/>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2"/>
      <c r="BM55" s="83"/>
      <c r="BN55" s="83"/>
      <c r="BO55" s="83"/>
      <c r="BP55" s="83"/>
      <c r="BQ55" s="83"/>
      <c r="BR55" s="83"/>
      <c r="BS55" s="83"/>
      <c r="BT55" s="83"/>
      <c r="BU55" s="83"/>
      <c r="BV55" s="83"/>
      <c r="BW55" s="83"/>
      <c r="BX55" s="83"/>
      <c r="BY55" s="83"/>
      <c r="BZ55" s="84"/>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2"/>
      <c r="BM56" s="83"/>
      <c r="BN56" s="83"/>
      <c r="BO56" s="83"/>
      <c r="BP56" s="83"/>
      <c r="BQ56" s="83"/>
      <c r="BR56" s="83"/>
      <c r="BS56" s="83"/>
      <c r="BT56" s="83"/>
      <c r="BU56" s="83"/>
      <c r="BV56" s="83"/>
      <c r="BW56" s="83"/>
      <c r="BX56" s="83"/>
      <c r="BY56" s="83"/>
      <c r="BZ56" s="84"/>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2"/>
      <c r="BM57" s="83"/>
      <c r="BN57" s="83"/>
      <c r="BO57" s="83"/>
      <c r="BP57" s="83"/>
      <c r="BQ57" s="83"/>
      <c r="BR57" s="83"/>
      <c r="BS57" s="83"/>
      <c r="BT57" s="83"/>
      <c r="BU57" s="83"/>
      <c r="BV57" s="83"/>
      <c r="BW57" s="83"/>
      <c r="BX57" s="83"/>
      <c r="BY57" s="83"/>
      <c r="BZ57" s="84"/>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2"/>
      <c r="BM58" s="83"/>
      <c r="BN58" s="83"/>
      <c r="BO58" s="83"/>
      <c r="BP58" s="83"/>
      <c r="BQ58" s="83"/>
      <c r="BR58" s="83"/>
      <c r="BS58" s="83"/>
      <c r="BT58" s="83"/>
      <c r="BU58" s="83"/>
      <c r="BV58" s="83"/>
      <c r="BW58" s="83"/>
      <c r="BX58" s="83"/>
      <c r="BY58" s="83"/>
      <c r="BZ58" s="8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2"/>
      <c r="BM60" s="83"/>
      <c r="BN60" s="83"/>
      <c r="BO60" s="83"/>
      <c r="BP60" s="83"/>
      <c r="BQ60" s="83"/>
      <c r="BR60" s="83"/>
      <c r="BS60" s="83"/>
      <c r="BT60" s="83"/>
      <c r="BU60" s="83"/>
      <c r="BV60" s="83"/>
      <c r="BW60" s="83"/>
      <c r="BX60" s="83"/>
      <c r="BY60" s="83"/>
      <c r="BZ60" s="84"/>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2"/>
      <c r="BM61" s="83"/>
      <c r="BN61" s="83"/>
      <c r="BO61" s="83"/>
      <c r="BP61" s="83"/>
      <c r="BQ61" s="83"/>
      <c r="BR61" s="83"/>
      <c r="BS61" s="83"/>
      <c r="BT61" s="83"/>
      <c r="BU61" s="83"/>
      <c r="BV61" s="83"/>
      <c r="BW61" s="83"/>
      <c r="BX61" s="83"/>
      <c r="BY61" s="83"/>
      <c r="BZ61" s="84"/>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2"/>
      <c r="BM62" s="83"/>
      <c r="BN62" s="83"/>
      <c r="BO62" s="83"/>
      <c r="BP62" s="83"/>
      <c r="BQ62" s="83"/>
      <c r="BR62" s="83"/>
      <c r="BS62" s="83"/>
      <c r="BT62" s="83"/>
      <c r="BU62" s="83"/>
      <c r="BV62" s="83"/>
      <c r="BW62" s="83"/>
      <c r="BX62" s="83"/>
      <c r="BY62" s="83"/>
      <c r="BZ62" s="84"/>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2"/>
      <c r="BM63" s="83"/>
      <c r="BN63" s="83"/>
      <c r="BO63" s="83"/>
      <c r="BP63" s="83"/>
      <c r="BQ63" s="83"/>
      <c r="BR63" s="83"/>
      <c r="BS63" s="83"/>
      <c r="BT63" s="83"/>
      <c r="BU63" s="83"/>
      <c r="BV63" s="83"/>
      <c r="BW63" s="83"/>
      <c r="BX63" s="83"/>
      <c r="BY63" s="83"/>
      <c r="BZ63" s="84"/>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8" t="s">
        <v>28</v>
      </c>
      <c r="BM64" s="89"/>
      <c r="BN64" s="89"/>
      <c r="BO64" s="89"/>
      <c r="BP64" s="89"/>
      <c r="BQ64" s="89"/>
      <c r="BR64" s="89"/>
      <c r="BS64" s="89"/>
      <c r="BT64" s="89"/>
      <c r="BU64" s="89"/>
      <c r="BV64" s="89"/>
      <c r="BW64" s="89"/>
      <c r="BX64" s="89"/>
      <c r="BY64" s="89"/>
      <c r="BZ64" s="90"/>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1"/>
      <c r="BM65" s="92"/>
      <c r="BN65" s="92"/>
      <c r="BO65" s="92"/>
      <c r="BP65" s="92"/>
      <c r="BQ65" s="92"/>
      <c r="BR65" s="92"/>
      <c r="BS65" s="92"/>
      <c r="BT65" s="92"/>
      <c r="BU65" s="92"/>
      <c r="BV65" s="92"/>
      <c r="BW65" s="92"/>
      <c r="BX65" s="92"/>
      <c r="BY65" s="92"/>
      <c r="BZ65" s="93"/>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2" t="s">
        <v>105</v>
      </c>
      <c r="BM66" s="83"/>
      <c r="BN66" s="83"/>
      <c r="BO66" s="83"/>
      <c r="BP66" s="83"/>
      <c r="BQ66" s="83"/>
      <c r="BR66" s="83"/>
      <c r="BS66" s="83"/>
      <c r="BT66" s="83"/>
      <c r="BU66" s="83"/>
      <c r="BV66" s="83"/>
      <c r="BW66" s="83"/>
      <c r="BX66" s="83"/>
      <c r="BY66" s="83"/>
      <c r="BZ66" s="84"/>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2"/>
      <c r="BM67" s="83"/>
      <c r="BN67" s="83"/>
      <c r="BO67" s="83"/>
      <c r="BP67" s="83"/>
      <c r="BQ67" s="83"/>
      <c r="BR67" s="83"/>
      <c r="BS67" s="83"/>
      <c r="BT67" s="83"/>
      <c r="BU67" s="83"/>
      <c r="BV67" s="83"/>
      <c r="BW67" s="83"/>
      <c r="BX67" s="83"/>
      <c r="BY67" s="83"/>
      <c r="BZ67" s="84"/>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2"/>
      <c r="BM68" s="83"/>
      <c r="BN68" s="83"/>
      <c r="BO68" s="83"/>
      <c r="BP68" s="83"/>
      <c r="BQ68" s="83"/>
      <c r="BR68" s="83"/>
      <c r="BS68" s="83"/>
      <c r="BT68" s="83"/>
      <c r="BU68" s="83"/>
      <c r="BV68" s="83"/>
      <c r="BW68" s="83"/>
      <c r="BX68" s="83"/>
      <c r="BY68" s="83"/>
      <c r="BZ68" s="84"/>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2"/>
      <c r="BM69" s="83"/>
      <c r="BN69" s="83"/>
      <c r="BO69" s="83"/>
      <c r="BP69" s="83"/>
      <c r="BQ69" s="83"/>
      <c r="BR69" s="83"/>
      <c r="BS69" s="83"/>
      <c r="BT69" s="83"/>
      <c r="BU69" s="83"/>
      <c r="BV69" s="83"/>
      <c r="BW69" s="83"/>
      <c r="BX69" s="83"/>
      <c r="BY69" s="83"/>
      <c r="BZ69" s="84"/>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2"/>
      <c r="BM70" s="83"/>
      <c r="BN70" s="83"/>
      <c r="BO70" s="83"/>
      <c r="BP70" s="83"/>
      <c r="BQ70" s="83"/>
      <c r="BR70" s="83"/>
      <c r="BS70" s="83"/>
      <c r="BT70" s="83"/>
      <c r="BU70" s="83"/>
      <c r="BV70" s="83"/>
      <c r="BW70" s="83"/>
      <c r="BX70" s="83"/>
      <c r="BY70" s="83"/>
      <c r="BZ70" s="84"/>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2"/>
      <c r="BM71" s="83"/>
      <c r="BN71" s="83"/>
      <c r="BO71" s="83"/>
      <c r="BP71" s="83"/>
      <c r="BQ71" s="83"/>
      <c r="BR71" s="83"/>
      <c r="BS71" s="83"/>
      <c r="BT71" s="83"/>
      <c r="BU71" s="83"/>
      <c r="BV71" s="83"/>
      <c r="BW71" s="83"/>
      <c r="BX71" s="83"/>
      <c r="BY71" s="83"/>
      <c r="BZ71" s="84"/>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2"/>
      <c r="BM72" s="83"/>
      <c r="BN72" s="83"/>
      <c r="BO72" s="83"/>
      <c r="BP72" s="83"/>
      <c r="BQ72" s="83"/>
      <c r="BR72" s="83"/>
      <c r="BS72" s="83"/>
      <c r="BT72" s="83"/>
      <c r="BU72" s="83"/>
      <c r="BV72" s="83"/>
      <c r="BW72" s="83"/>
      <c r="BX72" s="83"/>
      <c r="BY72" s="83"/>
      <c r="BZ72" s="84"/>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2"/>
      <c r="BM73" s="83"/>
      <c r="BN73" s="83"/>
      <c r="BO73" s="83"/>
      <c r="BP73" s="83"/>
      <c r="BQ73" s="83"/>
      <c r="BR73" s="83"/>
      <c r="BS73" s="83"/>
      <c r="BT73" s="83"/>
      <c r="BU73" s="83"/>
      <c r="BV73" s="83"/>
      <c r="BW73" s="83"/>
      <c r="BX73" s="83"/>
      <c r="BY73" s="83"/>
      <c r="BZ73" s="84"/>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2"/>
      <c r="BM74" s="83"/>
      <c r="BN74" s="83"/>
      <c r="BO74" s="83"/>
      <c r="BP74" s="83"/>
      <c r="BQ74" s="83"/>
      <c r="BR74" s="83"/>
      <c r="BS74" s="83"/>
      <c r="BT74" s="83"/>
      <c r="BU74" s="83"/>
      <c r="BV74" s="83"/>
      <c r="BW74" s="83"/>
      <c r="BX74" s="83"/>
      <c r="BY74" s="83"/>
      <c r="BZ74" s="84"/>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2"/>
      <c r="BM75" s="83"/>
      <c r="BN75" s="83"/>
      <c r="BO75" s="83"/>
      <c r="BP75" s="83"/>
      <c r="BQ75" s="83"/>
      <c r="BR75" s="83"/>
      <c r="BS75" s="83"/>
      <c r="BT75" s="83"/>
      <c r="BU75" s="83"/>
      <c r="BV75" s="83"/>
      <c r="BW75" s="83"/>
      <c r="BX75" s="83"/>
      <c r="BY75" s="83"/>
      <c r="BZ75" s="84"/>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2"/>
      <c r="BM76" s="83"/>
      <c r="BN76" s="83"/>
      <c r="BO76" s="83"/>
      <c r="BP76" s="83"/>
      <c r="BQ76" s="83"/>
      <c r="BR76" s="83"/>
      <c r="BS76" s="83"/>
      <c r="BT76" s="83"/>
      <c r="BU76" s="83"/>
      <c r="BV76" s="83"/>
      <c r="BW76" s="83"/>
      <c r="BX76" s="83"/>
      <c r="BY76" s="83"/>
      <c r="BZ76" s="84"/>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2"/>
      <c r="BM77" s="83"/>
      <c r="BN77" s="83"/>
      <c r="BO77" s="83"/>
      <c r="BP77" s="83"/>
      <c r="BQ77" s="83"/>
      <c r="BR77" s="83"/>
      <c r="BS77" s="83"/>
      <c r="BT77" s="83"/>
      <c r="BU77" s="83"/>
      <c r="BV77" s="83"/>
      <c r="BW77" s="83"/>
      <c r="BX77" s="83"/>
      <c r="BY77" s="83"/>
      <c r="BZ77" s="84"/>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2"/>
      <c r="BM78" s="83"/>
      <c r="BN78" s="83"/>
      <c r="BO78" s="83"/>
      <c r="BP78" s="83"/>
      <c r="BQ78" s="83"/>
      <c r="BR78" s="83"/>
      <c r="BS78" s="83"/>
      <c r="BT78" s="83"/>
      <c r="BU78" s="83"/>
      <c r="BV78" s="83"/>
      <c r="BW78" s="83"/>
      <c r="BX78" s="83"/>
      <c r="BY78" s="83"/>
      <c r="BZ78" s="84"/>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2"/>
      <c r="BM79" s="83"/>
      <c r="BN79" s="83"/>
      <c r="BO79" s="83"/>
      <c r="BP79" s="83"/>
      <c r="BQ79" s="83"/>
      <c r="BR79" s="83"/>
      <c r="BS79" s="83"/>
      <c r="BT79" s="83"/>
      <c r="BU79" s="83"/>
      <c r="BV79" s="83"/>
      <c r="BW79" s="83"/>
      <c r="BX79" s="83"/>
      <c r="BY79" s="83"/>
      <c r="BZ79" s="84"/>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2"/>
      <c r="BM80" s="83"/>
      <c r="BN80" s="83"/>
      <c r="BO80" s="83"/>
      <c r="BP80" s="83"/>
      <c r="BQ80" s="83"/>
      <c r="BR80" s="83"/>
      <c r="BS80" s="83"/>
      <c r="BT80" s="83"/>
      <c r="BU80" s="83"/>
      <c r="BV80" s="83"/>
      <c r="BW80" s="83"/>
      <c r="BX80" s="83"/>
      <c r="BY80" s="83"/>
      <c r="BZ80" s="84"/>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lcWdqq3kGVaP332XD+TBTS9n3gOpRGXiw6jH/ng8/lP3vQY4XWBgZ2osg2o7kMHyjlpVuf0TMA4SDgf2fkuZQ==" saltValue="hcb5B8tPQkndN/eZ5osok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75" t="s">
        <v>50</v>
      </c>
      <c r="I3" s="76"/>
      <c r="J3" s="76"/>
      <c r="K3" s="76"/>
      <c r="L3" s="76"/>
      <c r="M3" s="76"/>
      <c r="N3" s="76"/>
      <c r="O3" s="76"/>
      <c r="P3" s="76"/>
      <c r="Q3" s="76"/>
      <c r="R3" s="76"/>
      <c r="S3" s="76"/>
      <c r="T3" s="76"/>
      <c r="U3" s="76"/>
      <c r="V3" s="76"/>
      <c r="W3" s="77"/>
      <c r="X3" s="81" t="s">
        <v>51</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52</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9" t="s">
        <v>53</v>
      </c>
      <c r="B4" s="31"/>
      <c r="C4" s="31"/>
      <c r="D4" s="31"/>
      <c r="E4" s="31"/>
      <c r="F4" s="31"/>
      <c r="G4" s="31"/>
      <c r="H4" s="78"/>
      <c r="I4" s="79"/>
      <c r="J4" s="79"/>
      <c r="K4" s="79"/>
      <c r="L4" s="79"/>
      <c r="M4" s="79"/>
      <c r="N4" s="79"/>
      <c r="O4" s="79"/>
      <c r="P4" s="79"/>
      <c r="Q4" s="79"/>
      <c r="R4" s="79"/>
      <c r="S4" s="79"/>
      <c r="T4" s="79"/>
      <c r="U4" s="79"/>
      <c r="V4" s="79"/>
      <c r="W4" s="80"/>
      <c r="X4" s="74" t="s">
        <v>54</v>
      </c>
      <c r="Y4" s="74"/>
      <c r="Z4" s="74"/>
      <c r="AA4" s="74"/>
      <c r="AB4" s="74"/>
      <c r="AC4" s="74"/>
      <c r="AD4" s="74"/>
      <c r="AE4" s="74"/>
      <c r="AF4" s="74"/>
      <c r="AG4" s="74"/>
      <c r="AH4" s="74"/>
      <c r="AI4" s="74" t="s">
        <v>55</v>
      </c>
      <c r="AJ4" s="74"/>
      <c r="AK4" s="74"/>
      <c r="AL4" s="74"/>
      <c r="AM4" s="74"/>
      <c r="AN4" s="74"/>
      <c r="AO4" s="74"/>
      <c r="AP4" s="74"/>
      <c r="AQ4" s="74"/>
      <c r="AR4" s="74"/>
      <c r="AS4" s="74"/>
      <c r="AT4" s="74" t="s">
        <v>56</v>
      </c>
      <c r="AU4" s="74"/>
      <c r="AV4" s="74"/>
      <c r="AW4" s="74"/>
      <c r="AX4" s="74"/>
      <c r="AY4" s="74"/>
      <c r="AZ4" s="74"/>
      <c r="BA4" s="74"/>
      <c r="BB4" s="74"/>
      <c r="BC4" s="74"/>
      <c r="BD4" s="74"/>
      <c r="BE4" s="74" t="s">
        <v>57</v>
      </c>
      <c r="BF4" s="74"/>
      <c r="BG4" s="74"/>
      <c r="BH4" s="74"/>
      <c r="BI4" s="74"/>
      <c r="BJ4" s="74"/>
      <c r="BK4" s="74"/>
      <c r="BL4" s="74"/>
      <c r="BM4" s="74"/>
      <c r="BN4" s="74"/>
      <c r="BO4" s="74"/>
      <c r="BP4" s="74" t="s">
        <v>58</v>
      </c>
      <c r="BQ4" s="74"/>
      <c r="BR4" s="74"/>
      <c r="BS4" s="74"/>
      <c r="BT4" s="74"/>
      <c r="BU4" s="74"/>
      <c r="BV4" s="74"/>
      <c r="BW4" s="74"/>
      <c r="BX4" s="74"/>
      <c r="BY4" s="74"/>
      <c r="BZ4" s="74"/>
      <c r="CA4" s="74" t="s">
        <v>59</v>
      </c>
      <c r="CB4" s="74"/>
      <c r="CC4" s="74"/>
      <c r="CD4" s="74"/>
      <c r="CE4" s="74"/>
      <c r="CF4" s="74"/>
      <c r="CG4" s="74"/>
      <c r="CH4" s="74"/>
      <c r="CI4" s="74"/>
      <c r="CJ4" s="74"/>
      <c r="CK4" s="74"/>
      <c r="CL4" s="74" t="s">
        <v>60</v>
      </c>
      <c r="CM4" s="74"/>
      <c r="CN4" s="74"/>
      <c r="CO4" s="74"/>
      <c r="CP4" s="74"/>
      <c r="CQ4" s="74"/>
      <c r="CR4" s="74"/>
      <c r="CS4" s="74"/>
      <c r="CT4" s="74"/>
      <c r="CU4" s="74"/>
      <c r="CV4" s="74"/>
      <c r="CW4" s="74" t="s">
        <v>61</v>
      </c>
      <c r="CX4" s="74"/>
      <c r="CY4" s="74"/>
      <c r="CZ4" s="74"/>
      <c r="DA4" s="74"/>
      <c r="DB4" s="74"/>
      <c r="DC4" s="74"/>
      <c r="DD4" s="74"/>
      <c r="DE4" s="74"/>
      <c r="DF4" s="74"/>
      <c r="DG4" s="74"/>
      <c r="DH4" s="74" t="s">
        <v>62</v>
      </c>
      <c r="DI4" s="74"/>
      <c r="DJ4" s="74"/>
      <c r="DK4" s="74"/>
      <c r="DL4" s="74"/>
      <c r="DM4" s="74"/>
      <c r="DN4" s="74"/>
      <c r="DO4" s="74"/>
      <c r="DP4" s="74"/>
      <c r="DQ4" s="74"/>
      <c r="DR4" s="74"/>
      <c r="DS4" s="74" t="s">
        <v>63</v>
      </c>
      <c r="DT4" s="74"/>
      <c r="DU4" s="74"/>
      <c r="DV4" s="74"/>
      <c r="DW4" s="74"/>
      <c r="DX4" s="74"/>
      <c r="DY4" s="74"/>
      <c r="DZ4" s="74"/>
      <c r="EA4" s="74"/>
      <c r="EB4" s="74"/>
      <c r="EC4" s="74"/>
      <c r="ED4" s="74" t="s">
        <v>64</v>
      </c>
      <c r="EE4" s="74"/>
      <c r="EF4" s="74"/>
      <c r="EG4" s="74"/>
      <c r="EH4" s="74"/>
      <c r="EI4" s="74"/>
      <c r="EJ4" s="74"/>
      <c r="EK4" s="74"/>
      <c r="EL4" s="74"/>
      <c r="EM4" s="74"/>
      <c r="EN4" s="74"/>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112429</v>
      </c>
      <c r="D6" s="34">
        <f t="shared" si="3"/>
        <v>46</v>
      </c>
      <c r="E6" s="34">
        <f t="shared" si="3"/>
        <v>1</v>
      </c>
      <c r="F6" s="34">
        <f t="shared" si="3"/>
        <v>0</v>
      </c>
      <c r="G6" s="34">
        <f t="shared" si="3"/>
        <v>1</v>
      </c>
      <c r="H6" s="34" t="str">
        <f t="shared" si="3"/>
        <v>埼玉県　日高市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87.42</v>
      </c>
      <c r="P6" s="35">
        <f t="shared" si="3"/>
        <v>99.93</v>
      </c>
      <c r="Q6" s="35">
        <f t="shared" si="3"/>
        <v>2160</v>
      </c>
      <c r="R6" s="35">
        <f t="shared" si="3"/>
        <v>56066</v>
      </c>
      <c r="S6" s="35">
        <f t="shared" si="3"/>
        <v>47.48</v>
      </c>
      <c r="T6" s="35">
        <f t="shared" si="3"/>
        <v>1180.83</v>
      </c>
      <c r="U6" s="35">
        <f t="shared" si="3"/>
        <v>55894</v>
      </c>
      <c r="V6" s="35">
        <f t="shared" si="3"/>
        <v>47.48</v>
      </c>
      <c r="W6" s="35">
        <f t="shared" si="3"/>
        <v>1177.21</v>
      </c>
      <c r="X6" s="36">
        <f>IF(X7="",NA(),X7)</f>
        <v>111.44</v>
      </c>
      <c r="Y6" s="36">
        <f t="shared" ref="Y6:AG6" si="4">IF(Y7="",NA(),Y7)</f>
        <v>107.53</v>
      </c>
      <c r="Z6" s="36">
        <f t="shared" si="4"/>
        <v>111.23</v>
      </c>
      <c r="AA6" s="36">
        <f t="shared" si="4"/>
        <v>111.53</v>
      </c>
      <c r="AB6" s="36">
        <f t="shared" si="4"/>
        <v>108.86</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1061.23</v>
      </c>
      <c r="AU6" s="36">
        <f t="shared" ref="AU6:BC6" si="6">IF(AU7="",NA(),AU7)</f>
        <v>959.64</v>
      </c>
      <c r="AV6" s="36">
        <f t="shared" si="6"/>
        <v>1046.6500000000001</v>
      </c>
      <c r="AW6" s="36">
        <f t="shared" si="6"/>
        <v>979.74</v>
      </c>
      <c r="AX6" s="36">
        <f t="shared" si="6"/>
        <v>1054.18</v>
      </c>
      <c r="AY6" s="36">
        <f t="shared" si="6"/>
        <v>335.95</v>
      </c>
      <c r="AZ6" s="36">
        <f t="shared" si="6"/>
        <v>346.59</v>
      </c>
      <c r="BA6" s="36">
        <f t="shared" si="6"/>
        <v>357.82</v>
      </c>
      <c r="BB6" s="36">
        <f t="shared" si="6"/>
        <v>355.5</v>
      </c>
      <c r="BC6" s="36">
        <f t="shared" si="6"/>
        <v>349.83</v>
      </c>
      <c r="BD6" s="35" t="str">
        <f>IF(BD7="","",IF(BD7="-","【-】","【"&amp;SUBSTITUTE(TEXT(BD7,"#,##0.00"),"-","△")&amp;"】"))</f>
        <v>【261.93】</v>
      </c>
      <c r="BE6" s="36">
        <f>IF(BE7="",NA(),BE7)</f>
        <v>60.81</v>
      </c>
      <c r="BF6" s="36">
        <f t="shared" ref="BF6:BN6" si="7">IF(BF7="",NA(),BF7)</f>
        <v>74.53</v>
      </c>
      <c r="BG6" s="36">
        <f t="shared" si="7"/>
        <v>85.85</v>
      </c>
      <c r="BH6" s="36">
        <f t="shared" si="7"/>
        <v>90.94</v>
      </c>
      <c r="BI6" s="36">
        <f t="shared" si="7"/>
        <v>96.24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106.37</v>
      </c>
      <c r="BQ6" s="36">
        <f t="shared" ref="BQ6:BY6" si="8">IF(BQ7="",NA(),BQ7)</f>
        <v>102.03</v>
      </c>
      <c r="BR6" s="36">
        <f t="shared" si="8"/>
        <v>107.44</v>
      </c>
      <c r="BS6" s="36">
        <f t="shared" si="8"/>
        <v>105.17</v>
      </c>
      <c r="BT6" s="36">
        <f t="shared" si="8"/>
        <v>103.22</v>
      </c>
      <c r="BU6" s="36">
        <f t="shared" si="8"/>
        <v>105.21</v>
      </c>
      <c r="BV6" s="36">
        <f t="shared" si="8"/>
        <v>105.71</v>
      </c>
      <c r="BW6" s="36">
        <f t="shared" si="8"/>
        <v>106.01</v>
      </c>
      <c r="BX6" s="36">
        <f t="shared" si="8"/>
        <v>104.57</v>
      </c>
      <c r="BY6" s="36">
        <f t="shared" si="8"/>
        <v>103.54</v>
      </c>
      <c r="BZ6" s="35" t="str">
        <f>IF(BZ7="","",IF(BZ7="-","【-】","【"&amp;SUBSTITUTE(TEXT(BZ7,"#,##0.00"),"-","△")&amp;"】"))</f>
        <v>【103.91】</v>
      </c>
      <c r="CA6" s="36">
        <f>IF(CA7="",NA(),CA7)</f>
        <v>125.82</v>
      </c>
      <c r="CB6" s="36">
        <f t="shared" ref="CB6:CJ6" si="9">IF(CB7="",NA(),CB7)</f>
        <v>131.33000000000001</v>
      </c>
      <c r="CC6" s="36">
        <f t="shared" si="9"/>
        <v>125.08</v>
      </c>
      <c r="CD6" s="36">
        <f t="shared" si="9"/>
        <v>127.98</v>
      </c>
      <c r="CE6" s="36">
        <f t="shared" si="9"/>
        <v>130.72999999999999</v>
      </c>
      <c r="CF6" s="36">
        <f t="shared" si="9"/>
        <v>162.59</v>
      </c>
      <c r="CG6" s="36">
        <f t="shared" si="9"/>
        <v>162.15</v>
      </c>
      <c r="CH6" s="36">
        <f t="shared" si="9"/>
        <v>162.24</v>
      </c>
      <c r="CI6" s="36">
        <f t="shared" si="9"/>
        <v>165.47</v>
      </c>
      <c r="CJ6" s="36">
        <f t="shared" si="9"/>
        <v>167.46</v>
      </c>
      <c r="CK6" s="35" t="str">
        <f>IF(CK7="","",IF(CK7="-","【-】","【"&amp;SUBSTITUTE(TEXT(CK7,"#,##0.00"),"-","△")&amp;"】"))</f>
        <v>【167.11】</v>
      </c>
      <c r="CL6" s="36">
        <f>IF(CL7="",NA(),CL7)</f>
        <v>75.98</v>
      </c>
      <c r="CM6" s="36">
        <f t="shared" ref="CM6:CU6" si="10">IF(CM7="",NA(),CM7)</f>
        <v>75.39</v>
      </c>
      <c r="CN6" s="36">
        <f t="shared" si="10"/>
        <v>74.78</v>
      </c>
      <c r="CO6" s="36">
        <f t="shared" si="10"/>
        <v>74.819999999999993</v>
      </c>
      <c r="CP6" s="36">
        <f t="shared" si="10"/>
        <v>74.27</v>
      </c>
      <c r="CQ6" s="36">
        <f t="shared" si="10"/>
        <v>59.17</v>
      </c>
      <c r="CR6" s="36">
        <f t="shared" si="10"/>
        <v>59.34</v>
      </c>
      <c r="CS6" s="36">
        <f t="shared" si="10"/>
        <v>59.11</v>
      </c>
      <c r="CT6" s="36">
        <f t="shared" si="10"/>
        <v>59.74</v>
      </c>
      <c r="CU6" s="36">
        <f t="shared" si="10"/>
        <v>59.46</v>
      </c>
      <c r="CV6" s="35" t="str">
        <f>IF(CV7="","",IF(CV7="-","【-】","【"&amp;SUBSTITUTE(TEXT(CV7,"#,##0.00"),"-","△")&amp;"】"))</f>
        <v>【60.27】</v>
      </c>
      <c r="CW6" s="36">
        <f>IF(CW7="",NA(),CW7)</f>
        <v>90.19</v>
      </c>
      <c r="CX6" s="36">
        <f t="shared" ref="CX6:DF6" si="11">IF(CX7="",NA(),CX7)</f>
        <v>90.8</v>
      </c>
      <c r="CY6" s="36">
        <f t="shared" si="11"/>
        <v>91.97</v>
      </c>
      <c r="CZ6" s="36">
        <f t="shared" si="11"/>
        <v>91.51</v>
      </c>
      <c r="DA6" s="36">
        <f t="shared" si="11"/>
        <v>91.85</v>
      </c>
      <c r="DB6" s="36">
        <f t="shared" si="11"/>
        <v>87.6</v>
      </c>
      <c r="DC6" s="36">
        <f t="shared" si="11"/>
        <v>87.74</v>
      </c>
      <c r="DD6" s="36">
        <f t="shared" si="11"/>
        <v>87.91</v>
      </c>
      <c r="DE6" s="36">
        <f t="shared" si="11"/>
        <v>87.28</v>
      </c>
      <c r="DF6" s="36">
        <f t="shared" si="11"/>
        <v>87.41</v>
      </c>
      <c r="DG6" s="35" t="str">
        <f>IF(DG7="","",IF(DG7="-","【-】","【"&amp;SUBSTITUTE(TEXT(DG7,"#,##0.00"),"-","△")&amp;"】"))</f>
        <v>【89.92】</v>
      </c>
      <c r="DH6" s="36">
        <f>IF(DH7="",NA(),DH7)</f>
        <v>51.19</v>
      </c>
      <c r="DI6" s="36">
        <f t="shared" ref="DI6:DQ6" si="12">IF(DI7="",NA(),DI7)</f>
        <v>50.47</v>
      </c>
      <c r="DJ6" s="36">
        <f t="shared" si="12"/>
        <v>50.99</v>
      </c>
      <c r="DK6" s="36">
        <f t="shared" si="12"/>
        <v>52.16</v>
      </c>
      <c r="DL6" s="36">
        <f t="shared" si="12"/>
        <v>52.39</v>
      </c>
      <c r="DM6" s="36">
        <f t="shared" si="12"/>
        <v>45.25</v>
      </c>
      <c r="DN6" s="36">
        <f t="shared" si="12"/>
        <v>46.27</v>
      </c>
      <c r="DO6" s="36">
        <f t="shared" si="12"/>
        <v>46.88</v>
      </c>
      <c r="DP6" s="36">
        <f t="shared" si="12"/>
        <v>46.94</v>
      </c>
      <c r="DQ6" s="36">
        <f t="shared" si="12"/>
        <v>47.62</v>
      </c>
      <c r="DR6" s="35" t="str">
        <f>IF(DR7="","",IF(DR7="-","【-】","【"&amp;SUBSTITUTE(TEXT(DR7,"#,##0.00"),"-","△")&amp;"】"))</f>
        <v>【48.85】</v>
      </c>
      <c r="DS6" s="36">
        <f>IF(DS7="",NA(),DS7)</f>
        <v>14.7</v>
      </c>
      <c r="DT6" s="36">
        <f t="shared" ref="DT6:EB6" si="13">IF(DT7="",NA(),DT7)</f>
        <v>14.44</v>
      </c>
      <c r="DU6" s="36">
        <f t="shared" si="13"/>
        <v>22.71</v>
      </c>
      <c r="DV6" s="36">
        <f t="shared" si="13"/>
        <v>23.66</v>
      </c>
      <c r="DW6" s="36">
        <f t="shared" si="13"/>
        <v>25.24</v>
      </c>
      <c r="DX6" s="36">
        <f t="shared" si="13"/>
        <v>10.71</v>
      </c>
      <c r="DY6" s="36">
        <f t="shared" si="13"/>
        <v>10.93</v>
      </c>
      <c r="DZ6" s="36">
        <f t="shared" si="13"/>
        <v>13.39</v>
      </c>
      <c r="EA6" s="36">
        <f t="shared" si="13"/>
        <v>14.48</v>
      </c>
      <c r="EB6" s="36">
        <f t="shared" si="13"/>
        <v>16.27</v>
      </c>
      <c r="EC6" s="35" t="str">
        <f>IF(EC7="","",IF(EC7="-","【-】","【"&amp;SUBSTITUTE(TEXT(EC7,"#,##0.00"),"-","△")&amp;"】"))</f>
        <v>【17.80】</v>
      </c>
      <c r="ED6" s="36">
        <f>IF(ED7="",NA(),ED7)</f>
        <v>0.19</v>
      </c>
      <c r="EE6" s="36">
        <f t="shared" ref="EE6:EM6" si="14">IF(EE7="",NA(),EE7)</f>
        <v>0.37</v>
      </c>
      <c r="EF6" s="36">
        <f t="shared" si="14"/>
        <v>0.96</v>
      </c>
      <c r="EG6" s="36">
        <f t="shared" si="14"/>
        <v>0.63</v>
      </c>
      <c r="EH6" s="36">
        <f t="shared" si="14"/>
        <v>0.66</v>
      </c>
      <c r="EI6" s="36">
        <f t="shared" si="14"/>
        <v>0.72</v>
      </c>
      <c r="EJ6" s="36">
        <f t="shared" si="14"/>
        <v>0.71</v>
      </c>
      <c r="EK6" s="36">
        <f t="shared" si="14"/>
        <v>0.71</v>
      </c>
      <c r="EL6" s="36">
        <f t="shared" si="14"/>
        <v>0.75</v>
      </c>
      <c r="EM6" s="36">
        <f t="shared" si="14"/>
        <v>0.63</v>
      </c>
      <c r="EN6" s="35" t="str">
        <f>IF(EN7="","",IF(EN7="-","【-】","【"&amp;SUBSTITUTE(TEXT(EN7,"#,##0.00"),"-","△")&amp;"】"))</f>
        <v>【0.70】</v>
      </c>
    </row>
    <row r="7" spans="1:144" s="37" customFormat="1">
      <c r="A7" s="29"/>
      <c r="B7" s="38">
        <v>2018</v>
      </c>
      <c r="C7" s="38">
        <v>112429</v>
      </c>
      <c r="D7" s="38">
        <v>46</v>
      </c>
      <c r="E7" s="38">
        <v>1</v>
      </c>
      <c r="F7" s="38">
        <v>0</v>
      </c>
      <c r="G7" s="38">
        <v>1</v>
      </c>
      <c r="H7" s="38" t="s">
        <v>93</v>
      </c>
      <c r="I7" s="38" t="s">
        <v>94</v>
      </c>
      <c r="J7" s="38" t="s">
        <v>95</v>
      </c>
      <c r="K7" s="38" t="s">
        <v>96</v>
      </c>
      <c r="L7" s="38" t="s">
        <v>97</v>
      </c>
      <c r="M7" s="38" t="s">
        <v>98</v>
      </c>
      <c r="N7" s="39" t="s">
        <v>99</v>
      </c>
      <c r="O7" s="39">
        <v>87.42</v>
      </c>
      <c r="P7" s="39">
        <v>99.93</v>
      </c>
      <c r="Q7" s="39">
        <v>2160</v>
      </c>
      <c r="R7" s="39">
        <v>56066</v>
      </c>
      <c r="S7" s="39">
        <v>47.48</v>
      </c>
      <c r="T7" s="39">
        <v>1180.83</v>
      </c>
      <c r="U7" s="39">
        <v>55894</v>
      </c>
      <c r="V7" s="39">
        <v>47.48</v>
      </c>
      <c r="W7" s="39">
        <v>1177.21</v>
      </c>
      <c r="X7" s="39">
        <v>111.44</v>
      </c>
      <c r="Y7" s="39">
        <v>107.53</v>
      </c>
      <c r="Z7" s="39">
        <v>111.23</v>
      </c>
      <c r="AA7" s="39">
        <v>111.53</v>
      </c>
      <c r="AB7" s="39">
        <v>108.86</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1061.23</v>
      </c>
      <c r="AU7" s="39">
        <v>959.64</v>
      </c>
      <c r="AV7" s="39">
        <v>1046.6500000000001</v>
      </c>
      <c r="AW7" s="39">
        <v>979.74</v>
      </c>
      <c r="AX7" s="39">
        <v>1054.18</v>
      </c>
      <c r="AY7" s="39">
        <v>335.95</v>
      </c>
      <c r="AZ7" s="39">
        <v>346.59</v>
      </c>
      <c r="BA7" s="39">
        <v>357.82</v>
      </c>
      <c r="BB7" s="39">
        <v>355.5</v>
      </c>
      <c r="BC7" s="39">
        <v>349.83</v>
      </c>
      <c r="BD7" s="39">
        <v>261.93</v>
      </c>
      <c r="BE7" s="39">
        <v>60.81</v>
      </c>
      <c r="BF7" s="39">
        <v>74.53</v>
      </c>
      <c r="BG7" s="39">
        <v>85.85</v>
      </c>
      <c r="BH7" s="39">
        <v>90.94</v>
      </c>
      <c r="BI7" s="39">
        <v>96.24</v>
      </c>
      <c r="BJ7" s="39">
        <v>319.82</v>
      </c>
      <c r="BK7" s="39">
        <v>312.02999999999997</v>
      </c>
      <c r="BL7" s="39">
        <v>307.45999999999998</v>
      </c>
      <c r="BM7" s="39">
        <v>312.58</v>
      </c>
      <c r="BN7" s="39">
        <v>314.87</v>
      </c>
      <c r="BO7" s="39">
        <v>270.45999999999998</v>
      </c>
      <c r="BP7" s="39">
        <v>106.37</v>
      </c>
      <c r="BQ7" s="39">
        <v>102.03</v>
      </c>
      <c r="BR7" s="39">
        <v>107.44</v>
      </c>
      <c r="BS7" s="39">
        <v>105.17</v>
      </c>
      <c r="BT7" s="39">
        <v>103.22</v>
      </c>
      <c r="BU7" s="39">
        <v>105.21</v>
      </c>
      <c r="BV7" s="39">
        <v>105.71</v>
      </c>
      <c r="BW7" s="39">
        <v>106.01</v>
      </c>
      <c r="BX7" s="39">
        <v>104.57</v>
      </c>
      <c r="BY7" s="39">
        <v>103.54</v>
      </c>
      <c r="BZ7" s="39">
        <v>103.91</v>
      </c>
      <c r="CA7" s="39">
        <v>125.82</v>
      </c>
      <c r="CB7" s="39">
        <v>131.33000000000001</v>
      </c>
      <c r="CC7" s="39">
        <v>125.08</v>
      </c>
      <c r="CD7" s="39">
        <v>127.98</v>
      </c>
      <c r="CE7" s="39">
        <v>130.72999999999999</v>
      </c>
      <c r="CF7" s="39">
        <v>162.59</v>
      </c>
      <c r="CG7" s="39">
        <v>162.15</v>
      </c>
      <c r="CH7" s="39">
        <v>162.24</v>
      </c>
      <c r="CI7" s="39">
        <v>165.47</v>
      </c>
      <c r="CJ7" s="39">
        <v>167.46</v>
      </c>
      <c r="CK7" s="39">
        <v>167.11</v>
      </c>
      <c r="CL7" s="39">
        <v>75.98</v>
      </c>
      <c r="CM7" s="39">
        <v>75.39</v>
      </c>
      <c r="CN7" s="39">
        <v>74.78</v>
      </c>
      <c r="CO7" s="39">
        <v>74.819999999999993</v>
      </c>
      <c r="CP7" s="39">
        <v>74.27</v>
      </c>
      <c r="CQ7" s="39">
        <v>59.17</v>
      </c>
      <c r="CR7" s="39">
        <v>59.34</v>
      </c>
      <c r="CS7" s="39">
        <v>59.11</v>
      </c>
      <c r="CT7" s="39">
        <v>59.74</v>
      </c>
      <c r="CU7" s="39">
        <v>59.46</v>
      </c>
      <c r="CV7" s="39">
        <v>60.27</v>
      </c>
      <c r="CW7" s="39">
        <v>90.19</v>
      </c>
      <c r="CX7" s="39">
        <v>90.8</v>
      </c>
      <c r="CY7" s="39">
        <v>91.97</v>
      </c>
      <c r="CZ7" s="39">
        <v>91.51</v>
      </c>
      <c r="DA7" s="39">
        <v>91.85</v>
      </c>
      <c r="DB7" s="39">
        <v>87.6</v>
      </c>
      <c r="DC7" s="39">
        <v>87.74</v>
      </c>
      <c r="DD7" s="39">
        <v>87.91</v>
      </c>
      <c r="DE7" s="39">
        <v>87.28</v>
      </c>
      <c r="DF7" s="39">
        <v>87.41</v>
      </c>
      <c r="DG7" s="39">
        <v>89.92</v>
      </c>
      <c r="DH7" s="39">
        <v>51.19</v>
      </c>
      <c r="DI7" s="39">
        <v>50.47</v>
      </c>
      <c r="DJ7" s="39">
        <v>50.99</v>
      </c>
      <c r="DK7" s="39">
        <v>52.16</v>
      </c>
      <c r="DL7" s="39">
        <v>52.39</v>
      </c>
      <c r="DM7" s="39">
        <v>45.25</v>
      </c>
      <c r="DN7" s="39">
        <v>46.27</v>
      </c>
      <c r="DO7" s="39">
        <v>46.88</v>
      </c>
      <c r="DP7" s="39">
        <v>46.94</v>
      </c>
      <c r="DQ7" s="39">
        <v>47.62</v>
      </c>
      <c r="DR7" s="39">
        <v>48.85</v>
      </c>
      <c r="DS7" s="39">
        <v>14.7</v>
      </c>
      <c r="DT7" s="39">
        <v>14.44</v>
      </c>
      <c r="DU7" s="39">
        <v>22.71</v>
      </c>
      <c r="DV7" s="39">
        <v>23.66</v>
      </c>
      <c r="DW7" s="39">
        <v>25.24</v>
      </c>
      <c r="DX7" s="39">
        <v>10.71</v>
      </c>
      <c r="DY7" s="39">
        <v>10.93</v>
      </c>
      <c r="DZ7" s="39">
        <v>13.39</v>
      </c>
      <c r="EA7" s="39">
        <v>14.48</v>
      </c>
      <c r="EB7" s="39">
        <v>16.27</v>
      </c>
      <c r="EC7" s="39">
        <v>17.8</v>
      </c>
      <c r="ED7" s="39">
        <v>0.19</v>
      </c>
      <c r="EE7" s="39">
        <v>0.37</v>
      </c>
      <c r="EF7" s="39">
        <v>0.96</v>
      </c>
      <c r="EG7" s="39">
        <v>0.63</v>
      </c>
      <c r="EH7" s="39">
        <v>0.66</v>
      </c>
      <c r="EI7" s="39">
        <v>0.72</v>
      </c>
      <c r="EJ7" s="39">
        <v>0.71</v>
      </c>
      <c r="EK7" s="39">
        <v>0.71</v>
      </c>
      <c r="EL7" s="39">
        <v>0.75</v>
      </c>
      <c r="EM7" s="39">
        <v>0.63</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2020-02-03T11:51:25Z</cp:lastPrinted>
  <dcterms:created xsi:type="dcterms:W3CDTF">2019-12-05T04:12:29Z</dcterms:created>
  <dcterms:modified xsi:type="dcterms:W3CDTF">2020-02-03T11:55:42Z</dcterms:modified>
  <cp:category/>
</cp:coreProperties>
</file>