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 調査・照会依頼処理仮置場\38　R１年度０１月１５日公営企業に係る経営比較分析表（平成30年度決算）の分析等について（依頼）\回答\"/>
    </mc:Choice>
  </mc:AlternateContent>
  <workbookProtection workbookAlgorithmName="SHA-512" workbookHashValue="r/lmOah4l27555YeT7nzsfu8nZi0wdyUJBGvJRPIQBap9WxIWaR/4Prm4WEGhz9QEG4uedwe0yhXXXTFv/rw1A==" workbookSaltValue="xEP/rxg6Am9geKWbK8oUJ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<sst xmlns="http://schemas.openxmlformats.org/spreadsheetml/2006/main" count="233" uniqueCount="114">
  <si>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</si>
  <si>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</si>
  <si>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</si>
  <si>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</si>
  <si>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</si>
  <si>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</si>
  <si>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</si>
  <si>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</si>
  <si>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</si>
  <si>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</si>
  <si>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</si>
  <si>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</si>
  <si>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</si>
  <si>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</si>
  <si>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</si>
  <si>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</si>
  <si>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</si>
  <si>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</si>
  <si>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</si>
  <si>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</si>
  <si>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</si>
  <si>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</si>
  <si>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</si>
  <si>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</si>
  <si>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</si>
  <si>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</si>
  <si>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</si>
  <si>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</si>
  <si>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</si>
  <si>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</si>
  <si>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</si>
  <si>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</si>
  <si>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</si>
  <si>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</si>
  <si>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</si>
  <si>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</si>
  <si>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</si>
  <si>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</si>
  <si>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</si>
  <si>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</si>
  <si>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</si>
  <si>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</si>
  <si>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</si>
  <si>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</si>
  <si>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</si>
  <si>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</si>
  <si>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</si>
  <si>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</si>
  <si>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</si>
  <si>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</si>
  <si>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</si>
  <si>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</si>
  <si>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</si>
  <si>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</si>
  <si>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</si>
  <si>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</si>
  <si>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</si>
  <si>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</si>
  <si>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</si>
  <si>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</si>
  <si>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</si>
  <si>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</si>
  <si>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</si>
  <si>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</si>
  <si>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</si>
  <si>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</si>
  <si>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</si>
  <si>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</si>
  <si>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</si>
  <si>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</si>
  <si>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</si>
  <si>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</si>
  <si>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</si>
  <si>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</si>
  <si>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</si>
  <si>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</si>
  <si>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</si>
  <si>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</si>
  <si>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</si>
  <si>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</si>
  <si>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</si>
  <si>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</si>
  <si>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</si>
  <si>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</si>
  <si>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</si>
  <si>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</si>
  <si>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</si>
  <si>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</si>
  <si>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</si>
  <si>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</si>
  <si>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</si>
  <si>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</si>
  <si>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</si>
  <si>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</si>
  <si>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</si>
  <si>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</si>
  <si>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</si>
  <si>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</si>
  <si>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三郷市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</si>
  <si>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</si>
  <si>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</si>
  <si>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</si>
  <si>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</si>
  <si>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</si>
  <si>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</si>
  <si>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</si>
  <si>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</si>
  <si>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</si>
  <si>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</si>
  <si>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</si>
  <si>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</si>
  <si>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平成２６年度以降、収益的収支比率は増加し続けています。増加の主な理由は、一般会計からの繰入金の増額によるものです。
　今後、健全で安定した下水道事業を経営するためには、事業実施に伴う収入（＝使用料収入）を今まで以上に確保する必要があります。
④企業債残高対事業規模比率
　類似団体平均値と比較して、高い水準となっていますが、これは当市がこれまでに公共下水道整備を積極的に実施してきたことにより企業債残高が多くなっていることと、使用料水準が類似団体よりも低いためと考えられます。
　今後は、改築更新等の費用が増加する見込みのため、債務残高は増加すると考えています。
⑤経費回収率
　使用料で回収すべき経費の一部を使用料以外の収入（一般会計繰入金等）で賄っているため、類似団体と比較して経費回収率は低い水準となっています。
⑥汚水処理原価
　平成２６年度以降、汚水処理原価は、１㎡あたり１５０円で推移しています。今後は、改築更新等の費用が増加する見込みのため、水洗化率を向上させ有収水量を増加させる取組が必要であると考えています。
⑧水洗化率
　類似団体と比較して水洗化率は低い水準となっています。これは当市が下水道整備の途上であることが理由の一つと考えられますが、引き続き早期接続の促進に努める必要があります。</t>
    <rPh sb="1" eb="4">
      <t>シュウエキテキ</t>
    </rPh>
    <rPh sb="4" eb="6">
      <t>シュウシ</t>
    </rPh>
    <rPh sb="6" eb="8">
      <t>ヒリツ</t>
    </rPh>
    <rPh sb="10" eb="12">
      <t>ヘイセイ</t>
    </rPh>
    <rPh sb="14" eb="16">
      <t>ネンド</t>
    </rPh>
    <rPh sb="16" eb="18">
      <t>イコウ</t>
    </rPh>
    <rPh sb="19" eb="22">
      <t>シュウエキテキ</t>
    </rPh>
    <rPh sb="22" eb="24">
      <t>シュウシ</t>
    </rPh>
    <rPh sb="24" eb="26">
      <t>ヒリツ</t>
    </rPh>
    <rPh sb="27" eb="29">
      <t>ゾウカ</t>
    </rPh>
    <rPh sb="30" eb="31">
      <t>ツヅ</t>
    </rPh>
    <rPh sb="37" eb="39">
      <t>ゾウカ</t>
    </rPh>
    <rPh sb="40" eb="41">
      <t>オモ</t>
    </rPh>
    <rPh sb="42" eb="44">
      <t>リユウ</t>
    </rPh>
    <rPh sb="46" eb="48">
      <t>イッパン</t>
    </rPh>
    <rPh sb="48" eb="50">
      <t>カイケイ</t>
    </rPh>
    <rPh sb="53" eb="55">
      <t>クリイレ</t>
    </rPh>
    <rPh sb="55" eb="56">
      <t>キン</t>
    </rPh>
    <rPh sb="57" eb="59">
      <t>ゾウガク</t>
    </rPh>
    <rPh sb="69" eb="71">
      <t>コンゴ</t>
    </rPh>
    <rPh sb="72" eb="74">
      <t>ケンゼン</t>
    </rPh>
    <rPh sb="75" eb="77">
      <t>アンテイ</t>
    </rPh>
    <rPh sb="79" eb="82">
      <t>ゲスイドウ</t>
    </rPh>
    <rPh sb="82" eb="84">
      <t>ジギョウ</t>
    </rPh>
    <rPh sb="85" eb="87">
      <t>ケイエイ</t>
    </rPh>
    <rPh sb="94" eb="96">
      <t>ジギョウ</t>
    </rPh>
    <rPh sb="96" eb="98">
      <t>ジッシ</t>
    </rPh>
    <rPh sb="99" eb="100">
      <t>トモナ</t>
    </rPh>
    <rPh sb="101" eb="103">
      <t>シュウニュウ</t>
    </rPh>
    <rPh sb="105" eb="108">
      <t>シヨウリョウ</t>
    </rPh>
    <rPh sb="108" eb="110">
      <t>シュウニュウ</t>
    </rPh>
    <rPh sb="112" eb="113">
      <t>イマ</t>
    </rPh>
    <rPh sb="115" eb="117">
      <t>イジョウ</t>
    </rPh>
    <rPh sb="118" eb="120">
      <t>カクホ</t>
    </rPh>
    <rPh sb="122" eb="124">
      <t>ヒツヨウ</t>
    </rPh>
    <rPh sb="133" eb="135">
      <t>キギョウ</t>
    </rPh>
    <rPh sb="135" eb="136">
      <t>サイ</t>
    </rPh>
    <rPh sb="136" eb="138">
      <t>ザンダカ</t>
    </rPh>
    <rPh sb="138" eb="139">
      <t>タイ</t>
    </rPh>
    <rPh sb="139" eb="141">
      <t>ジギョウ</t>
    </rPh>
    <rPh sb="141" eb="143">
      <t>キボ</t>
    </rPh>
    <rPh sb="143" eb="145">
      <t>ヒリツ</t>
    </rPh>
    <rPh sb="147" eb="149">
      <t>ルイジ</t>
    </rPh>
    <rPh sb="149" eb="151">
      <t>ダンタイ</t>
    </rPh>
    <rPh sb="151" eb="154">
      <t>ヘイキンチ</t>
    </rPh>
    <rPh sb="155" eb="157">
      <t>ヒカク</t>
    </rPh>
    <rPh sb="160" eb="161">
      <t>タカ</t>
    </rPh>
    <rPh sb="162" eb="164">
      <t>スイジュン</t>
    </rPh>
    <rPh sb="176" eb="178">
      <t>トウシ</t>
    </rPh>
    <rPh sb="184" eb="186">
      <t>コウキョウ</t>
    </rPh>
    <rPh sb="186" eb="189">
      <t>ゲスイドウ</t>
    </rPh>
    <rPh sb="189" eb="191">
      <t>セイビ</t>
    </rPh>
    <rPh sb="192" eb="195">
      <t>セッキョクテキ</t>
    </rPh>
    <rPh sb="196" eb="198">
      <t>ジッシ</t>
    </rPh>
    <rPh sb="207" eb="209">
      <t>キギョウ</t>
    </rPh>
    <rPh sb="209" eb="210">
      <t>サイ</t>
    </rPh>
    <rPh sb="210" eb="212">
      <t>ザンダカ</t>
    </rPh>
    <rPh sb="213" eb="214">
      <t>オオ</t>
    </rPh>
    <rPh sb="224" eb="227">
      <t>シヨウリョウ</t>
    </rPh>
    <rPh sb="227" eb="229">
      <t>スイジュン</t>
    </rPh>
    <rPh sb="230" eb="232">
      <t>ルイジ</t>
    </rPh>
    <rPh sb="232" eb="234">
      <t>ダンタイ</t>
    </rPh>
    <rPh sb="237" eb="238">
      <t>ヒク</t>
    </rPh>
    <rPh sb="242" eb="243">
      <t>カンガ</t>
    </rPh>
    <rPh sb="251" eb="253">
      <t>コンゴ</t>
    </rPh>
    <rPh sb="255" eb="257">
      <t>カイチク</t>
    </rPh>
    <rPh sb="257" eb="259">
      <t>コウシン</t>
    </rPh>
    <rPh sb="259" eb="260">
      <t>トウ</t>
    </rPh>
    <rPh sb="261" eb="263">
      <t>ヒヨウ</t>
    </rPh>
    <rPh sb="264" eb="266">
      <t>ゾウカ</t>
    </rPh>
    <rPh sb="268" eb="270">
      <t>ミコ</t>
    </rPh>
    <rPh sb="275" eb="277">
      <t>サイム</t>
    </rPh>
    <rPh sb="277" eb="279">
      <t>ザンダカ</t>
    </rPh>
    <rPh sb="280" eb="282">
      <t>ゾウカ</t>
    </rPh>
    <rPh sb="285" eb="286">
      <t>カンガ</t>
    </rPh>
    <rPh sb="295" eb="297">
      <t>ケイヒ</t>
    </rPh>
    <rPh sb="297" eb="299">
      <t>カイシュウ</t>
    </rPh>
    <rPh sb="299" eb="300">
      <t>リツ</t>
    </rPh>
    <rPh sb="302" eb="305">
      <t>シヨウリョウ</t>
    </rPh>
    <rPh sb="306" eb="308">
      <t>カイシュウ</t>
    </rPh>
    <rPh sb="311" eb="313">
      <t>ケイヒ</t>
    </rPh>
    <rPh sb="314" eb="316">
      <t>イチブ</t>
    </rPh>
    <rPh sb="317" eb="320">
      <t>シヨウリョウ</t>
    </rPh>
    <rPh sb="320" eb="322">
      <t>イガイ</t>
    </rPh>
    <rPh sb="323" eb="325">
      <t>シュウニュウ</t>
    </rPh>
    <rPh sb="326" eb="328">
      <t>イッパン</t>
    </rPh>
    <rPh sb="328" eb="330">
      <t>カイケイ</t>
    </rPh>
    <rPh sb="330" eb="332">
      <t>クリイレ</t>
    </rPh>
    <rPh sb="332" eb="333">
      <t>キン</t>
    </rPh>
    <rPh sb="333" eb="334">
      <t>トウ</t>
    </rPh>
    <rPh sb="336" eb="337">
      <t>マカナ</t>
    </rPh>
    <rPh sb="344" eb="346">
      <t>ルイジ</t>
    </rPh>
    <rPh sb="346" eb="348">
      <t>ダンタイ</t>
    </rPh>
    <rPh sb="349" eb="351">
      <t>ヒカク</t>
    </rPh>
    <rPh sb="353" eb="355">
      <t>ケイヒ</t>
    </rPh>
    <rPh sb="355" eb="357">
      <t>カイシュウ</t>
    </rPh>
    <rPh sb="357" eb="358">
      <t>リツ</t>
    </rPh>
    <rPh sb="359" eb="360">
      <t>ヒク</t>
    </rPh>
    <rPh sb="361" eb="363">
      <t>スイジュン</t>
    </rPh>
    <rPh sb="374" eb="376">
      <t>オスイ</t>
    </rPh>
    <rPh sb="376" eb="378">
      <t>ショリ</t>
    </rPh>
    <rPh sb="378" eb="380">
      <t>ゲンカ</t>
    </rPh>
    <rPh sb="382" eb="384">
      <t>ヘイセイ</t>
    </rPh>
    <rPh sb="386" eb="388">
      <t>ネンド</t>
    </rPh>
    <rPh sb="388" eb="390">
      <t>イコウ</t>
    </rPh>
    <rPh sb="391" eb="393">
      <t>オスイ</t>
    </rPh>
    <rPh sb="393" eb="395">
      <t>ショリ</t>
    </rPh>
    <rPh sb="395" eb="397">
      <t>ゲンカ</t>
    </rPh>
    <rPh sb="407" eb="408">
      <t>エン</t>
    </rPh>
    <rPh sb="409" eb="411">
      <t>スイイ</t>
    </rPh>
    <rPh sb="417" eb="419">
      <t>コンゴ</t>
    </rPh>
    <rPh sb="421" eb="423">
      <t>カイチク</t>
    </rPh>
    <rPh sb="423" eb="425">
      <t>コウシン</t>
    </rPh>
    <rPh sb="425" eb="426">
      <t>トウ</t>
    </rPh>
    <rPh sb="427" eb="429">
      <t>ヒヨウ</t>
    </rPh>
    <rPh sb="430" eb="432">
      <t>ゾウカ</t>
    </rPh>
    <rPh sb="434" eb="436">
      <t>ミコ</t>
    </rPh>
    <rPh sb="441" eb="444">
      <t>スイセンカ</t>
    </rPh>
    <rPh sb="444" eb="445">
      <t>リツ</t>
    </rPh>
    <rPh sb="446" eb="448">
      <t>コウジョウ</t>
    </rPh>
    <rPh sb="450" eb="452">
      <t>ユウシュウ</t>
    </rPh>
    <rPh sb="452" eb="454">
      <t>スイリョウ</t>
    </rPh>
    <rPh sb="455" eb="457">
      <t>ゾウカ</t>
    </rPh>
    <rPh sb="460" eb="462">
      <t>トリク</t>
    </rPh>
    <rPh sb="463" eb="465">
      <t>ヒツヨウ</t>
    </rPh>
    <rPh sb="469" eb="470">
      <t>カンガ</t>
    </rPh>
    <rPh sb="479" eb="482">
      <t>スイセンカ</t>
    </rPh>
    <rPh sb="482" eb="483">
      <t>リツ</t>
    </rPh>
    <rPh sb="485" eb="487">
      <t>ルイジ</t>
    </rPh>
    <rPh sb="487" eb="489">
      <t>ダンタイ</t>
    </rPh>
    <rPh sb="490" eb="492">
      <t>ヒカク</t>
    </rPh>
    <rPh sb="494" eb="497">
      <t>スイセンカ</t>
    </rPh>
    <rPh sb="497" eb="498">
      <t>リツ</t>
    </rPh>
    <rPh sb="499" eb="500">
      <t>ヒク</t>
    </rPh>
    <rPh sb="501" eb="503">
      <t>スイジュン</t>
    </rPh>
    <rPh sb="514" eb="516">
      <t>トウシ</t>
    </rPh>
    <rPh sb="517" eb="520">
      <t>ゲスイドウ</t>
    </rPh>
    <rPh sb="520" eb="522">
      <t>セイビ</t>
    </rPh>
    <rPh sb="523" eb="525">
      <t>トジョウ</t>
    </rPh>
    <rPh sb="531" eb="533">
      <t>リユウ</t>
    </rPh>
    <rPh sb="534" eb="535">
      <t>ヒト</t>
    </rPh>
    <rPh sb="537" eb="538">
      <t>カンガ</t>
    </rPh>
    <rPh sb="545" eb="546">
      <t>ヒ</t>
    </rPh>
    <rPh sb="547" eb="548">
      <t>ツヅ</t>
    </rPh>
    <rPh sb="549" eb="551">
      <t>ソウキ</t>
    </rPh>
    <rPh sb="551" eb="553">
      <t>セツゾク</t>
    </rPh>
    <rPh sb="554" eb="556">
      <t>ソクシン</t>
    </rPh>
    <rPh sb="557" eb="558">
      <t>ツト</t>
    </rPh>
    <rPh sb="560" eb="562">
      <t>ヒツヨウ</t>
    </rPh>
    <phoneticPr fontId="4"/>
  </si>
  <si>
    <t xml:space="preserve">　整備から４０年が経過している管渠が存在するため、今後、管路内調査、長寿命化対策、耐震化対策、ストックマネジメント計画策定等の老朽化対策に係る費用が増加する見込みです。
</t>
    <rPh sb="1" eb="3">
      <t>セイビ</t>
    </rPh>
    <rPh sb="7" eb="8">
      <t>ネン</t>
    </rPh>
    <rPh sb="9" eb="11">
      <t>ケイカ</t>
    </rPh>
    <rPh sb="15" eb="17">
      <t>カンキョ</t>
    </rPh>
    <rPh sb="18" eb="20">
      <t>ソンザイ</t>
    </rPh>
    <rPh sb="25" eb="27">
      <t>コンゴ</t>
    </rPh>
    <rPh sb="28" eb="30">
      <t>カンロ</t>
    </rPh>
    <rPh sb="30" eb="31">
      <t>ナイ</t>
    </rPh>
    <rPh sb="31" eb="33">
      <t>チョウサ</t>
    </rPh>
    <rPh sb="34" eb="35">
      <t>チョウ</t>
    </rPh>
    <rPh sb="35" eb="38">
      <t>ジュミョウカ</t>
    </rPh>
    <rPh sb="38" eb="40">
      <t>タイサク</t>
    </rPh>
    <rPh sb="41" eb="44">
      <t>タイシンカ</t>
    </rPh>
    <rPh sb="44" eb="46">
      <t>タイサク</t>
    </rPh>
    <rPh sb="57" eb="59">
      <t>ケイカク</t>
    </rPh>
    <rPh sb="59" eb="61">
      <t>サクテイ</t>
    </rPh>
    <rPh sb="61" eb="62">
      <t>トウ</t>
    </rPh>
    <rPh sb="63" eb="66">
      <t>ロウキュウカ</t>
    </rPh>
    <rPh sb="66" eb="68">
      <t>タイサク</t>
    </rPh>
    <rPh sb="69" eb="70">
      <t>カカ</t>
    </rPh>
    <rPh sb="71" eb="73">
      <t>ヒヨウ</t>
    </rPh>
    <rPh sb="74" eb="76">
      <t>ゾウカ</t>
    </rPh>
    <rPh sb="78" eb="80">
      <t>ミコ</t>
    </rPh>
    <phoneticPr fontId="15"/>
  </si>
  <si>
    <t>　当市は、昭和５８年度に公共下水道の供用を開始し、現在も下水道の整備や普及促進に努めています。下水道事業の経営状況につきましては、類似団体と比較して債務残高が多く、経費回収率が低い水準にありますが、使用料以外の収入により経費を賄っている状態です。今後、健全で安定した下水道事業を経営していくためには、三郷市公共下水道事業中期経営計画の目標である使用料の適正化を図ることで使用料収入を今まで以上に確保する必要があると考えています。
　</t>
    <rPh sb="1" eb="3">
      <t>トウシ</t>
    </rPh>
    <rPh sb="5" eb="7">
      <t>ショウワ</t>
    </rPh>
    <rPh sb="9" eb="10">
      <t>ネン</t>
    </rPh>
    <rPh sb="10" eb="11">
      <t>ド</t>
    </rPh>
    <rPh sb="12" eb="14">
      <t>コウキョウ</t>
    </rPh>
    <rPh sb="14" eb="17">
      <t>ゲスイドウ</t>
    </rPh>
    <rPh sb="18" eb="20">
      <t>キョウヨウ</t>
    </rPh>
    <rPh sb="21" eb="23">
      <t>カイシ</t>
    </rPh>
    <rPh sb="25" eb="27">
      <t>ゲンザイ</t>
    </rPh>
    <rPh sb="28" eb="31">
      <t>ゲスイドウ</t>
    </rPh>
    <rPh sb="32" eb="34">
      <t>セイビ</t>
    </rPh>
    <rPh sb="35" eb="37">
      <t>フキュウ</t>
    </rPh>
    <rPh sb="37" eb="39">
      <t>ソクシン</t>
    </rPh>
    <rPh sb="40" eb="41">
      <t>ツト</t>
    </rPh>
    <rPh sb="47" eb="50">
      <t>ゲスイドウ</t>
    </rPh>
    <rPh sb="50" eb="52">
      <t>ジギョウ</t>
    </rPh>
    <rPh sb="53" eb="55">
      <t>ケイエイ</t>
    </rPh>
    <rPh sb="55" eb="57">
      <t>ジョウキョウ</t>
    </rPh>
    <rPh sb="65" eb="67">
      <t>ルイジ</t>
    </rPh>
    <rPh sb="67" eb="69">
      <t>ダンタイ</t>
    </rPh>
    <rPh sb="70" eb="72">
      <t>ヒカク</t>
    </rPh>
    <rPh sb="74" eb="76">
      <t>サイム</t>
    </rPh>
    <rPh sb="76" eb="78">
      <t>ザンダカ</t>
    </rPh>
    <rPh sb="79" eb="80">
      <t>オオ</t>
    </rPh>
    <rPh sb="82" eb="84">
      <t>ケイヒ</t>
    </rPh>
    <rPh sb="84" eb="86">
      <t>カイシュウ</t>
    </rPh>
    <rPh sb="86" eb="87">
      <t>リツ</t>
    </rPh>
    <rPh sb="88" eb="89">
      <t>ヒク</t>
    </rPh>
    <rPh sb="90" eb="92">
      <t>スイジュン</t>
    </rPh>
    <rPh sb="99" eb="102">
      <t>シヨウリョウ</t>
    </rPh>
    <rPh sb="102" eb="104">
      <t>イガイ</t>
    </rPh>
    <rPh sb="105" eb="107">
      <t>シュウニュウ</t>
    </rPh>
    <rPh sb="110" eb="112">
      <t>ケイヒ</t>
    </rPh>
    <rPh sb="113" eb="114">
      <t>マカナ</t>
    </rPh>
    <rPh sb="118" eb="120">
      <t>ジョウタイ</t>
    </rPh>
    <rPh sb="123" eb="125">
      <t>コンゴ</t>
    </rPh>
    <rPh sb="126" eb="128">
      <t>ケンゼン</t>
    </rPh>
    <rPh sb="129" eb="131">
      <t>アンテイ</t>
    </rPh>
    <rPh sb="133" eb="136">
      <t>ゲスイドウ</t>
    </rPh>
    <rPh sb="136" eb="138">
      <t>ジギョウ</t>
    </rPh>
    <rPh sb="139" eb="141">
      <t>ケイエイ</t>
    </rPh>
    <rPh sb="150" eb="153">
      <t>ミサトシ</t>
    </rPh>
    <rPh sb="153" eb="155">
      <t>コウキョウ</t>
    </rPh>
    <rPh sb="155" eb="157">
      <t>ゲスイ</t>
    </rPh>
    <rPh sb="157" eb="158">
      <t>ドウ</t>
    </rPh>
    <rPh sb="158" eb="160">
      <t>ジギョウ</t>
    </rPh>
    <rPh sb="160" eb="166">
      <t>チュウキケイエイケイカク</t>
    </rPh>
    <rPh sb="185" eb="188">
      <t>シヨウリョウ</t>
    </rPh>
    <rPh sb="188" eb="190">
      <t>シュウニュウ</t>
    </rPh>
    <rPh sb="191" eb="192">
      <t>イマ</t>
    </rPh>
    <rPh sb="194" eb="196">
      <t>イジョウ</t>
    </rPh>
    <rPh sb="197" eb="199">
      <t>カクホ</t>
    </rPh>
    <rPh sb="201" eb="203">
      <t>ヒツヨウ</t>
    </rPh>
    <rPh sb="207" eb="20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</si>
</sst>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36-4F45-9DA9-FB96D1D4242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c:ext xmlns:c16="http://schemas.microsoft.com/office/drawing/2014/chart" uri="{C3380CC4-5D6E-409C-BE32-E72D297353CC}">
              <c16:uniqueId val="{00000001-B936-4F45-9DA9-FB96D1D4242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C2-4FE1-ABE7-C2219E6B5B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c:ext xmlns:c16="http://schemas.microsoft.com/office/drawing/2014/chart" uri="{C3380CC4-5D6E-409C-BE32-E72D297353CC}">
              <c16:uniqueId val="{00000001-04C2-4FE1-ABE7-C2219E6B5B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88.84</c:v>
                </c:pt>
                <c:pt idx="1">
                  <c:v>90.21</c:v>
                </c:pt>
                <c:pt idx="2">
                  <c:v>89.16</c:v>
                </c:pt>
                <c:pt idx="3">
                  <c:v>89.32</c:v>
                </c:pt>
                <c:pt idx="4">
                  <c:v>88.57</c:v>
                </c:pt>
              </c:numCache>
            </c:numRef>
          </c:val>
          <c:extLst>
            <c:ext xmlns:c16="http://schemas.microsoft.com/office/drawing/2014/chart" uri="{C3380CC4-5D6E-409C-BE32-E72D297353CC}">
              <c16:uniqueId val="{00000000-64E3-432B-B60C-6AD04A79A3E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c:ext xmlns:c16="http://schemas.microsoft.com/office/drawing/2014/chart" uri="{C3380CC4-5D6E-409C-BE32-E72D297353CC}">
              <c16:uniqueId val="{00000001-64E3-432B-B60C-6AD04A79A3E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60.64</c:v>
                </c:pt>
                <c:pt idx="1">
                  <c:v>61.11</c:v>
                </c:pt>
                <c:pt idx="2">
                  <c:v>62.6</c:v>
                </c:pt>
                <c:pt idx="3">
                  <c:v>64.89</c:v>
                </c:pt>
                <c:pt idx="4">
                  <c:v>67.400000000000006</c:v>
                </c:pt>
              </c:numCache>
            </c:numRef>
          </c:val>
          <c:extLst>
            <c:ext xmlns:c16="http://schemas.microsoft.com/office/drawing/2014/chart" uri="{C3380CC4-5D6E-409C-BE32-E72D297353CC}">
              <c16:uniqueId val="{00000000-3C4F-4D1B-8653-E86AF04D4F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4F-4D1B-8653-E86AF04D4F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26-4AFD-BF7F-0D789C0AC2C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26-4AFD-BF7F-0D789C0AC2C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9B-4C87-A398-0939301715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9B-4C87-A398-0939301715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88-46DF-B89F-AB6EFFEE24E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88-46DF-B89F-AB6EFFEE24E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5C-43DC-9F94-24E1142C2B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5C-43DC-9F94-24E1142C2B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1960.51</c:v>
                </c:pt>
                <c:pt idx="1">
                  <c:v>1911.24</c:v>
                </c:pt>
                <c:pt idx="2">
                  <c:v>1889.77</c:v>
                </c:pt>
                <c:pt idx="3">
                  <c:v>1748.35</c:v>
                </c:pt>
                <c:pt idx="4">
                  <c:v>1674.91</c:v>
                </c:pt>
              </c:numCache>
            </c:numRef>
          </c:val>
          <c:extLst>
            <c:ext xmlns:c16="http://schemas.microsoft.com/office/drawing/2014/chart" uri="{C3380CC4-5D6E-409C-BE32-E72D297353CC}">
              <c16:uniqueId val="{00000000-D96F-402A-8814-E02C660DA07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D96F-402A-8814-E02C660DA07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60.89</c:v>
                </c:pt>
                <c:pt idx="1">
                  <c:v>61.03</c:v>
                </c:pt>
                <c:pt idx="2">
                  <c:v>61.53</c:v>
                </c:pt>
                <c:pt idx="3">
                  <c:v>61.61</c:v>
                </c:pt>
                <c:pt idx="4">
                  <c:v>61.57</c:v>
                </c:pt>
              </c:numCache>
            </c:numRef>
          </c:val>
          <c:extLst>
            <c:ext xmlns:c16="http://schemas.microsoft.com/office/drawing/2014/chart" uri="{C3380CC4-5D6E-409C-BE32-E72D297353CC}">
              <c16:uniqueId val="{00000000-4250-4888-8984-F1C12C3C13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c:ext xmlns:c16="http://schemas.microsoft.com/office/drawing/2014/chart" uri="{C3380CC4-5D6E-409C-BE32-E72D297353CC}">
              <c16:uniqueId val="{00000001-4250-4888-8984-F1C12C3C13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4BE8-4A30-8BA9-9CFAFABBF0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c:ext xmlns:c16="http://schemas.microsoft.com/office/drawing/2014/chart" uri="{C3380CC4-5D6E-409C-BE32-E72D297353CC}">
              <c16:uniqueId val="{00000001-4BE8-4A30-8BA9-9CFAFABBF0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4" zoomScaleNormal="10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埼玉県　三郷市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公共下水道</v>
      </c>
      <c r="Q8" s="83"/>
      <c r="R8" s="83"/>
      <c r="S8" s="83"/>
      <c r="T8" s="83"/>
      <c r="U8" s="83"/>
      <c r="V8" s="83"/>
      <c r="W8" s="83" t="str">
        <f>データ!L6</f>
        <v>Ab</v>
      </c>
      <c r="X8" s="83"/>
      <c r="Y8" s="83"/>
      <c r="Z8" s="83"/>
      <c r="AA8" s="83"/>
      <c r="AB8" s="83"/>
      <c r="AC8" s="83"/>
      <c r="AD8" s="84" t="str">
        <f>データ!$M$6</f>
        <v>非設置</v>
      </c>
      <c r="AE8" s="84"/>
      <c r="AF8" s="84"/>
      <c r="AG8" s="84"/>
      <c r="AH8" s="84"/>
      <c r="AI8" s="84"/>
      <c r="AJ8" s="84"/>
      <c r="AK8" s="3"/>
      <c r="AL8" s="80">
        <f>データ!S6</f>
        <v>141827</v>
      </c>
      <c r="AM8" s="80"/>
      <c r="AN8" s="80"/>
      <c r="AO8" s="80"/>
      <c r="AP8" s="80"/>
      <c r="AQ8" s="80"/>
      <c r="AR8" s="80"/>
      <c r="AS8" s="80"/>
      <c r="AT8" s="79">
        <f>データ!T6</f>
        <v>30.13</v>
      </c>
      <c r="AU8" s="79"/>
      <c r="AV8" s="79"/>
      <c r="AW8" s="79"/>
      <c r="AX8" s="79"/>
      <c r="AY8" s="79"/>
      <c r="AZ8" s="79"/>
      <c r="BA8" s="79"/>
      <c r="BB8" s="79">
        <f>データ!U6</f>
        <v>4707.17</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82.79</v>
      </c>
      <c r="Q10" s="79"/>
      <c r="R10" s="79"/>
      <c r="S10" s="79"/>
      <c r="T10" s="79"/>
      <c r="U10" s="79"/>
      <c r="V10" s="79"/>
      <c r="W10" s="79">
        <f>データ!Q6</f>
        <v>84.71</v>
      </c>
      <c r="X10" s="79"/>
      <c r="Y10" s="79"/>
      <c r="Z10" s="79"/>
      <c r="AA10" s="79"/>
      <c r="AB10" s="79"/>
      <c r="AC10" s="79"/>
      <c r="AD10" s="80">
        <f>データ!R6</f>
        <v>1566</v>
      </c>
      <c r="AE10" s="80"/>
      <c r="AF10" s="80"/>
      <c r="AG10" s="80"/>
      <c r="AH10" s="80"/>
      <c r="AI10" s="80"/>
      <c r="AJ10" s="80"/>
      <c r="AK10" s="2"/>
      <c r="AL10" s="80">
        <f>データ!V6</f>
        <v>117371</v>
      </c>
      <c r="AM10" s="80"/>
      <c r="AN10" s="80"/>
      <c r="AO10" s="80"/>
      <c r="AP10" s="80"/>
      <c r="AQ10" s="80"/>
      <c r="AR10" s="80"/>
      <c r="AS10" s="80"/>
      <c r="AT10" s="79">
        <f>データ!W6</f>
        <v>12.84</v>
      </c>
      <c r="AU10" s="79"/>
      <c r="AV10" s="79"/>
      <c r="AW10" s="79"/>
      <c r="AX10" s="79"/>
      <c r="AY10" s="79"/>
      <c r="AZ10" s="79"/>
      <c r="BA10" s="79"/>
      <c r="BB10" s="79">
        <f>データ!X6</f>
        <v>9141.0400000000009</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111</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EYi2K9+SJLC4TnlWzuG3bcRWa8wrNhJu1iZtN1LAij9+wYOZtgeKT8XHr4QigKwxES4WkSvx/3O3Im4v64vApg==" saltValue="Qhsr19e6xtlX/QNDkaS7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57</v>
      </c>
      <c r="B4" s="30"/>
      <c r="C4" s="30"/>
      <c r="D4" s="30"/>
      <c r="E4" s="30"/>
      <c r="F4" s="30"/>
      <c r="G4" s="30"/>
      <c r="H4" s="91"/>
      <c r="I4" s="92"/>
      <c r="J4" s="92"/>
      <c r="K4" s="92"/>
      <c r="L4" s="92"/>
      <c r="M4" s="92"/>
      <c r="N4" s="92"/>
      <c r="O4" s="92"/>
      <c r="P4" s="92"/>
      <c r="Q4" s="92"/>
      <c r="R4" s="92"/>
      <c r="S4" s="92"/>
      <c r="T4" s="92"/>
      <c r="U4" s="92"/>
      <c r="V4" s="92"/>
      <c r="W4" s="92"/>
      <c r="X4" s="93"/>
      <c r="Y4" s="87" t="s">
        <v>58</v>
      </c>
      <c r="Z4" s="87"/>
      <c r="AA4" s="87"/>
      <c r="AB4" s="87"/>
      <c r="AC4" s="87"/>
      <c r="AD4" s="87"/>
      <c r="AE4" s="87"/>
      <c r="AF4" s="87"/>
      <c r="AG4" s="87"/>
      <c r="AH4" s="87"/>
      <c r="AI4" s="87"/>
      <c r="AJ4" s="87" t="s">
        <v>59</v>
      </c>
      <c r="AK4" s="87"/>
      <c r="AL4" s="87"/>
      <c r="AM4" s="87"/>
      <c r="AN4" s="87"/>
      <c r="AO4" s="87"/>
      <c r="AP4" s="87"/>
      <c r="AQ4" s="87"/>
      <c r="AR4" s="87"/>
      <c r="AS4" s="87"/>
      <c r="AT4" s="87"/>
      <c r="AU4" s="87" t="s">
        <v>60</v>
      </c>
      <c r="AV4" s="87"/>
      <c r="AW4" s="87"/>
      <c r="AX4" s="87"/>
      <c r="AY4" s="87"/>
      <c r="AZ4" s="87"/>
      <c r="BA4" s="87"/>
      <c r="BB4" s="87"/>
      <c r="BC4" s="87"/>
      <c r="BD4" s="87"/>
      <c r="BE4" s="87"/>
      <c r="BF4" s="87" t="s">
        <v>61</v>
      </c>
      <c r="BG4" s="87"/>
      <c r="BH4" s="87"/>
      <c r="BI4" s="87"/>
      <c r="BJ4" s="87"/>
      <c r="BK4" s="87"/>
      <c r="BL4" s="87"/>
      <c r="BM4" s="87"/>
      <c r="BN4" s="87"/>
      <c r="BO4" s="87"/>
      <c r="BP4" s="87"/>
      <c r="BQ4" s="87" t="s">
        <v>62</v>
      </c>
      <c r="BR4" s="87"/>
      <c r="BS4" s="87"/>
      <c r="BT4" s="87"/>
      <c r="BU4" s="87"/>
      <c r="BV4" s="87"/>
      <c r="BW4" s="87"/>
      <c r="BX4" s="87"/>
      <c r="BY4" s="87"/>
      <c r="BZ4" s="87"/>
      <c r="CA4" s="87"/>
      <c r="CB4" s="87" t="s">
        <v>63</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112372</v>
      </c>
      <c r="D6" s="33">
        <f t="shared" si="3"/>
        <v>47</v>
      </c>
      <c r="E6" s="33">
        <f t="shared" si="3"/>
        <v>17</v>
      </c>
      <c r="F6" s="33">
        <f t="shared" si="3"/>
        <v>1</v>
      </c>
      <c r="G6" s="33">
        <f t="shared" si="3"/>
        <v>0</v>
      </c>
      <c r="H6" s="33" t="str">
        <f t="shared" si="3"/>
        <v>埼玉県　三郷市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82.79</v>
      </c>
      <c r="Q6" s="34">
        <f t="shared" si="3"/>
        <v>84.71</v>
      </c>
      <c r="R6" s="34">
        <f t="shared" si="3"/>
        <v>1566</v>
      </c>
      <c r="S6" s="34">
        <f t="shared" si="3"/>
        <v>141827</v>
      </c>
      <c r="T6" s="34">
        <f t="shared" si="3"/>
        <v>30.13</v>
      </c>
      <c r="U6" s="34">
        <f t="shared" si="3"/>
        <v>4707.17</v>
      </c>
      <c r="V6" s="34">
        <f t="shared" si="3"/>
        <v>117371</v>
      </c>
      <c r="W6" s="34">
        <f t="shared" si="3"/>
        <v>12.84</v>
      </c>
      <c r="X6" s="34">
        <f t="shared" si="3"/>
        <v>9141.0400000000009</v>
      </c>
      <c r="Y6" s="35">
        <f>IF(Y7="",NA(),Y7)</f>
        <v>60.64</v>
      </c>
      <c r="Z6" s="35">
        <f t="shared" ref="Z6:AH6" si="4">IF(Z7="",NA(),Z7)</f>
        <v>61.11</v>
      </c>
      <c r="AA6" s="35">
        <f t="shared" si="4"/>
        <v>62.6</v>
      </c>
      <c r="AB6" s="35">
        <f t="shared" si="4"/>
        <v>64.89</v>
      </c>
      <c r="AC6" s="35">
        <f t="shared" si="4"/>
        <v>67.400000000000006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1960.51</v>
      </c>
      <c r="BG6" s="35">
        <f t="shared" ref="BG6:BO6" si="7">IF(BG7="",NA(),BG7)</f>
        <v>1911.24</v>
      </c>
      <c r="BH6" s="35">
        <f t="shared" si="7"/>
        <v>1889.77</v>
      </c>
      <c r="BI6" s="35">
        <f t="shared" si="7"/>
        <v>1748.35</v>
      </c>
      <c r="BJ6" s="35">
        <f t="shared" si="7"/>
        <v>1674.91</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60.89</v>
      </c>
      <c r="BR6" s="35">
        <f t="shared" ref="BR6:BZ6" si="8">IF(BR7="",NA(),BR7)</f>
        <v>61.03</v>
      </c>
      <c r="BS6" s="35">
        <f t="shared" si="8"/>
        <v>61.53</v>
      </c>
      <c r="BT6" s="35">
        <f t="shared" si="8"/>
        <v>61.61</v>
      </c>
      <c r="BU6" s="35">
        <f t="shared" si="8"/>
        <v>61.57</v>
      </c>
      <c r="BV6" s="35">
        <f t="shared" si="8"/>
        <v>96.91</v>
      </c>
      <c r="BW6" s="35">
        <f t="shared" si="8"/>
        <v>101.54</v>
      </c>
      <c r="BX6" s="35">
        <f t="shared" si="8"/>
        <v>102.42</v>
      </c>
      <c r="BY6" s="35">
        <f t="shared" si="8"/>
        <v>100.97</v>
      </c>
      <c r="BZ6" s="35">
        <f t="shared" si="8"/>
        <v>101.84</v>
      </c>
      <c r="CA6" s="34" t="str">
        <f>IF(CA7="","",IF(CA7="-","【-】","【"&amp;SUBSTITUTE(TEXT(CA7,"#,##0.00"),"-","△")&amp;"】"))</f>
        <v>【100.91】</v>
      </c>
      <c r="CB6" s="35">
        <f>IF(CB7="",NA(),CB7)</f>
        <v>150</v>
      </c>
      <c r="CC6" s="35">
        <f t="shared" ref="CC6:CK6" si="9">IF(CC7="",NA(),CC7)</f>
        <v>150</v>
      </c>
      <c r="CD6" s="35">
        <f t="shared" si="9"/>
        <v>150</v>
      </c>
      <c r="CE6" s="35">
        <f t="shared" si="9"/>
        <v>150</v>
      </c>
      <c r="CF6" s="35">
        <f t="shared" si="9"/>
        <v>150</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88.84</v>
      </c>
      <c r="CY6" s="35">
        <f t="shared" ref="CY6:DG6" si="11">IF(CY7="",NA(),CY7)</f>
        <v>90.21</v>
      </c>
      <c r="CZ6" s="35">
        <f t="shared" si="11"/>
        <v>89.16</v>
      </c>
      <c r="DA6" s="35">
        <f t="shared" si="11"/>
        <v>89.32</v>
      </c>
      <c r="DB6" s="35">
        <f t="shared" si="11"/>
        <v>88.57</v>
      </c>
      <c r="DC6" s="35">
        <f t="shared" si="11"/>
        <v>96.69</v>
      </c>
      <c r="DD6" s="35">
        <f t="shared" si="11"/>
        <v>96.84</v>
      </c>
      <c r="DE6" s="35">
        <f t="shared" si="11"/>
        <v>96.84</v>
      </c>
      <c r="DF6" s="35">
        <f t="shared" si="11"/>
        <v>96.75</v>
      </c>
      <c r="DG6" s="35">
        <f t="shared" si="11"/>
        <v>96.78</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0.11</v>
      </c>
      <c r="EL6" s="35">
        <f t="shared" si="14"/>
        <v>0.13</v>
      </c>
      <c r="EM6" s="35">
        <f t="shared" si="14"/>
        <v>0.1</v>
      </c>
      <c r="EN6" s="35">
        <f t="shared" si="14"/>
        <v>0.12</v>
      </c>
      <c r="EO6" s="34" t="str">
        <f>IF(EO7="","",IF(EO7="-","【-】","【"&amp;SUBSTITUTE(TEXT(EO7,"#,##0.00"),"-","△")&amp;"】"))</f>
        <v>【0.23】</v>
      </c>
    </row>
    <row r="7" spans="1:145" s="36" customFormat="1" x14ac:dyDescent="0.15">
      <c r="A7" s="28"/>
      <c r="B7" s="37">
        <v>2018</v>
      </c>
      <c r="C7" s="37">
        <v>112372</v>
      </c>
      <c r="D7" s="37">
        <v>47</v>
      </c>
      <c r="E7" s="37">
        <v>17</v>
      </c>
      <c r="F7" s="37">
        <v>1</v>
      </c>
      <c r="G7" s="37">
        <v>0</v>
      </c>
      <c r="H7" s="37" t="s">
        <v>98</v>
      </c>
      <c r="I7" s="37" t="s">
        <v>99</v>
      </c>
      <c r="J7" s="37" t="s">
        <v>100</v>
      </c>
      <c r="K7" s="37" t="s">
        <v>101</v>
      </c>
      <c r="L7" s="37" t="s">
        <v>102</v>
      </c>
      <c r="M7" s="37" t="s">
        <v>103</v>
      </c>
      <c r="N7" s="38" t="s">
        <v>104</v>
      </c>
      <c r="O7" s="38" t="s">
        <v>105</v>
      </c>
      <c r="P7" s="38">
        <v>82.79</v>
      </c>
      <c r="Q7" s="38">
        <v>84.71</v>
      </c>
      <c r="R7" s="38">
        <v>1566</v>
      </c>
      <c r="S7" s="38">
        <v>141827</v>
      </c>
      <c r="T7" s="38">
        <v>30.13</v>
      </c>
      <c r="U7" s="38">
        <v>4707.17</v>
      </c>
      <c r="V7" s="38">
        <v>117371</v>
      </c>
      <c r="W7" s="38">
        <v>12.84</v>
      </c>
      <c r="X7" s="38">
        <v>9141.0400000000009</v>
      </c>
      <c r="Y7" s="38">
        <v>60.64</v>
      </c>
      <c r="Z7" s="38">
        <v>61.11</v>
      </c>
      <c r="AA7" s="38">
        <v>62.6</v>
      </c>
      <c r="AB7" s="38">
        <v>64.89</v>
      </c>
      <c r="AC7" s="38">
        <v>67.400000000000006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1960.51</v>
      </c>
      <c r="BG7" s="38">
        <v>1911.24</v>
      </c>
      <c r="BH7" s="38">
        <v>1889.77</v>
      </c>
      <c r="BI7" s="38">
        <v>1748.35</v>
      </c>
      <c r="BJ7" s="38">
        <v>1674.91</v>
      </c>
      <c r="BK7" s="38">
        <v>607.52</v>
      </c>
      <c r="BL7" s="38">
        <v>643.19000000000005</v>
      </c>
      <c r="BM7" s="38">
        <v>596.44000000000005</v>
      </c>
      <c r="BN7" s="38">
        <v>612.6</v>
      </c>
      <c r="BO7" s="38">
        <v>606.79999999999995</v>
      </c>
      <c r="BP7" s="38">
        <v>682.78</v>
      </c>
      <c r="BQ7" s="38">
        <v>60.89</v>
      </c>
      <c r="BR7" s="38">
        <v>61.03</v>
      </c>
      <c r="BS7" s="38">
        <v>61.53</v>
      </c>
      <c r="BT7" s="38">
        <v>61.61</v>
      </c>
      <c r="BU7" s="38">
        <v>61.57</v>
      </c>
      <c r="BV7" s="38">
        <v>96.91</v>
      </c>
      <c r="BW7" s="38">
        <v>101.54</v>
      </c>
      <c r="BX7" s="38">
        <v>102.42</v>
      </c>
      <c r="BY7" s="38">
        <v>100.97</v>
      </c>
      <c r="BZ7" s="38">
        <v>101.84</v>
      </c>
      <c r="CA7" s="38">
        <v>100.91</v>
      </c>
      <c r="CB7" s="38">
        <v>150</v>
      </c>
      <c r="CC7" s="38">
        <v>150</v>
      </c>
      <c r="CD7" s="38">
        <v>150</v>
      </c>
      <c r="CE7" s="38">
        <v>150</v>
      </c>
      <c r="CF7" s="38">
        <v>150</v>
      </c>
      <c r="CG7" s="38">
        <v>120.5</v>
      </c>
      <c r="CH7" s="38">
        <v>116.15</v>
      </c>
      <c r="CI7" s="38">
        <v>116.2</v>
      </c>
      <c r="CJ7" s="38">
        <v>118.78</v>
      </c>
      <c r="CK7" s="38">
        <v>119.39</v>
      </c>
      <c r="CL7" s="38">
        <v>136.86000000000001</v>
      </c>
      <c r="CM7" s="38" t="s">
        <v>104</v>
      </c>
      <c r="CN7" s="38" t="s">
        <v>104</v>
      </c>
      <c r="CO7" s="38" t="s">
        <v>104</v>
      </c>
      <c r="CP7" s="38" t="s">
        <v>104</v>
      </c>
      <c r="CQ7" s="38" t="s">
        <v>104</v>
      </c>
      <c r="CR7" s="38">
        <v>69.95</v>
      </c>
      <c r="CS7" s="38">
        <v>72.239999999999995</v>
      </c>
      <c r="CT7" s="38">
        <v>69.23</v>
      </c>
      <c r="CU7" s="38">
        <v>70.37</v>
      </c>
      <c r="CV7" s="38">
        <v>68.3</v>
      </c>
      <c r="CW7" s="38">
        <v>58.98</v>
      </c>
      <c r="CX7" s="38">
        <v>88.84</v>
      </c>
      <c r="CY7" s="38">
        <v>90.21</v>
      </c>
      <c r="CZ7" s="38">
        <v>89.16</v>
      </c>
      <c r="DA7" s="38">
        <v>89.32</v>
      </c>
      <c r="DB7" s="38">
        <v>88.57</v>
      </c>
      <c r="DC7" s="38">
        <v>96.69</v>
      </c>
      <c r="DD7" s="38">
        <v>96.84</v>
      </c>
      <c r="DE7" s="38">
        <v>96.84</v>
      </c>
      <c r="DF7" s="38">
        <v>96.75</v>
      </c>
      <c r="DG7" s="38">
        <v>96.78</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0.11</v>
      </c>
      <c r="EL7" s="38">
        <v>0.13</v>
      </c>
      <c r="EM7" s="38">
        <v>0.1</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下水道課：飯塚　正裕@PCHJ194</cp:lastModifiedBy>
  <dcterms:created xsi:type="dcterms:W3CDTF">2019-12-05T05:02:50Z</dcterms:created>
  <dcterms:modified xsi:type="dcterms:W3CDTF">2020-02-06T01:05:20Z</dcterms:modified>
  <cp:category/>
</cp:coreProperties>
</file>