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10 上下水道総務課庶務グループ\01 メール\H31（Ｒ元）\★埼玉県\埼玉県市町村課\R2.1.15 経営比較分析表提出及びURL\【経営比較分析表・下水】\"/>
    </mc:Choice>
  </mc:AlternateContent>
  <workbookProtection workbookAlgorithmName="SHA-512" workbookHashValue="tr+JEnyI/9hCObfqJl62EakpnpJ9Gmn4wjAMBFgDRQM6z0bdGzyF3YTG2iAUpC+Wdbeb3mfphKqJGLUXE6h4NA==" workbookSaltValue="qAfVzzDWfvz7iRuK3PaX1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B8" i="4"/>
  <c r="B6" i="4"/>
  <c r="C10" i="5" l="1"/>
  <c r="D10" i="5"/>
  <c r="E10" i="5"/>
  <c r="B10" i="5"/>
</calcChain>
</file>

<file path=xl/sharedStrings.xml><?xml version="1.0" encoding="utf-8"?>
<sst xmlns="http://schemas.openxmlformats.org/spreadsheetml/2006/main" count="233" uniqueCount="111">
  <si>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</si>
  <si>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</si>
  <si>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</si>
  <si>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</si>
  <si>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</si>
  <si>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</si>
  <si>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</si>
  <si>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</si>
  <si>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</si>
  <si>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</si>
  <si>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</si>
  <si>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</si>
  <si>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</si>
  <si>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</si>
  <si>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</si>
  <si>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</si>
  <si>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</si>
  <si>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</si>
  <si>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</si>
  <si>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</si>
  <si>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</si>
  <si>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</si>
  <si>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</si>
  <si>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</si>
  <si>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</si>
  <si>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</si>
  <si>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</si>
  <si>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</si>
  <si>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</si>
  <si>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</si>
  <si>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</si>
  <si>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</si>
  <si>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</si>
  <si>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</si>
  <si>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</si>
  <si>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</si>
  <si>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</si>
  <si>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</si>
  <si>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</si>
  <si>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</si>
  <si>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</si>
  <si>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</si>
  <si>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</si>
  <si>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</si>
  <si>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</si>
  <si>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</si>
  <si>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</si>
  <si>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</si>
  <si>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</si>
  <si>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</si>
  <si>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</si>
  <si>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</si>
  <si>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</si>
  <si>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</si>
  <si>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</si>
  <si>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</si>
  <si>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</si>
  <si>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</si>
  <si>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</si>
  <si>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</si>
  <si>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</si>
  <si>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</si>
  <si>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</si>
  <si>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</si>
  <si>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</si>
  <si>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</si>
  <si>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</si>
  <si>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</si>
  <si>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</si>
  <si>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</si>
  <si>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</si>
  <si>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</si>
  <si>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</si>
  <si>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</si>
  <si>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</si>
  <si>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</si>
  <si>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</si>
  <si>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</si>
  <si>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</si>
  <si>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</si>
  <si>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</si>
  <si>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</si>
  <si>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</si>
  <si>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</si>
  <si>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</si>
  <si>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</si>
  <si>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</si>
  <si>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</si>
  <si>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</si>
  <si>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</si>
  <si>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</si>
  <si>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</si>
  <si>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</si>
  <si>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</si>
  <si>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</si>
  <si>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</si>
  <si>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志木市</t>
  </si>
  <si>
    <t>法適用</t>
  </si>
  <si>
    <t>下水道事業</t>
  </si>
  <si>
    <t>公共下水道</t>
  </si>
  <si>
    <t>Ba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</si>
  <si>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</si>
  <si>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</si>
  <si>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</si>
  <si>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</si>
  <si>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</si>
  <si>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</si>
  <si>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</si>
  <si>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本市の下水道整備は、昭和４０年代にはじまり、平成初期がピークでした。
法定耐用年数を超える管渠が出始めましたが、ただちにこれら全てを更新する必要性も少ないため、長寿命化事業及び耐震化事業を含めて、老朽化した施設の修繕・改築を計画的に進めていきます。</t>
    <phoneticPr fontId="4"/>
  </si>
  <si>
    <t>本市の下水道事業は、下水道使用料のほかは、一般会計からの繰入金や、現金を伴わない長期前受金戻入による収入によって支えられています。しかし、繰入金は、市の財政状況に左右される側面を持ち、また、長期前受金戻入は、解釈の変更等で数値が変わることも考えられることから、安定収入とは言えません。収入の中心となる下水道使用料は、若干の増加傾向にありますが、人口の頭打ちや、節水技術の向上等によって減少に転じることも予想されます。
一方、資産のうち管渠が耐用年数である５０年を迎えるものが、出始めていることから、更新・改修の必要が出てきます。
今後、各種計画に基づく整備・改修事業を行いながら、安定収入の確保を目指すとともに、適正な経費による事業運営を継続していきます。</t>
    <phoneticPr fontId="4"/>
  </si>
  <si>
    <t>①経常収支比率
本市は、１００％を超えている状況ですが、繰入金の増額の見込みがないことや、収益における長期前受金戻入の割合が大きいことなどを踏まえ、下水道使用料設定の適正化や効率的な事業計画を検討する必要があります。
②累積欠損金比率
平成２８年度は一時的な経理の結果、欠損金が生じましたが、平成２９年度以降は、欠損金は発生しておりません。
③流動比率
平成２８年度以降１００％を上回っており、短期的な債務に対する支払能力を有している状態とされます。将来的には企業債残高の減少とともに流動比率はさらに上昇する見込みです。
④企業債残高対事業規模比率
本市は、企業債を積極的に活用した結果、下水道整備率９９％台に達し、雨水ポンプ場２か所、中継ポンプ場１か所を稼働させているため、比率は上昇傾向にありました。しかしながら、企業債残高が減少傾向にあることから、企業債残高対事業規模比率は、減少傾向にあります。
⑤経費回収率及び汚水処理原価
汚水処理費用が下水道使用料以外で賄われている状態であり、今後物価上昇が見込まれるため、維持管理の効率化を図り、適正な経費による事業運営を継続する必要があります。
⑧水洗化率
１００％に近い水準にありますが、若干の未水洗化地域が残っています。水洗化率は、下水道使用料に直結するものであることから、引き続き接続を促進する方法を検討・実行していく必要があります。</t>
    <rPh sb="137" eb="138">
      <t>キン</t>
    </rPh>
    <rPh sb="146" eb="148">
      <t>ヘイセイ</t>
    </rPh>
    <rPh sb="150" eb="152">
      <t>ネンド</t>
    </rPh>
    <rPh sb="152" eb="154">
      <t>イコウ</t>
    </rPh>
    <rPh sb="156" eb="158">
      <t>ケッソン</t>
    </rPh>
    <rPh sb="158" eb="159">
      <t>キン</t>
    </rPh>
    <rPh sb="160" eb="162">
      <t>ハッセイ</t>
    </rPh>
    <rPh sb="391" eb="393">
      <t>ゲンショウ</t>
    </rPh>
    <rPh sb="393" eb="395">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</si>
</sst>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formatCode="#,##0.00;&quot;△&quot;#,##0.00;&quot;-&quot;">
                  <c:v>0.36</c:v>
                </c:pt>
                <c:pt idx="4" formatCode="#,##0.00;&quot;△&quot;#,##0.00;&quot;-&quot;">
                  <c:v>0.04</c:v>
                </c:pt>
              </c:numCache>
            </c:numRef>
          </c:val>
          <c:extLst>
            <c:ext xmlns:c16="http://schemas.microsoft.com/office/drawing/2014/chart" uri="{C3380CC4-5D6E-409C-BE32-E72D297353CC}">
              <c16:uniqueId val="{00000000-DE96-4126-AD7B-AB17E2410D1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0.04</c:v>
                </c:pt>
                <c:pt idx="3">
                  <c:v>0.15</c:v>
                </c:pt>
                <c:pt idx="4">
                  <c:v>0.02</c:v>
                </c:pt>
              </c:numCache>
            </c:numRef>
          </c:val>
          <c:smooth val="0"/>
          <c:extLst>
            <c:ext xmlns:c16="http://schemas.microsoft.com/office/drawing/2014/chart" uri="{C3380CC4-5D6E-409C-BE32-E72D297353CC}">
              <c16:uniqueId val="{00000001-DE96-4126-AD7B-AB17E2410D1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FC4-4EF1-ABEC-D4B8B72C404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FC4-4EF1-ABEC-D4B8B72C404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98.18</c:v>
                </c:pt>
                <c:pt idx="1">
                  <c:v>98.11</c:v>
                </c:pt>
                <c:pt idx="2">
                  <c:v>98.22</c:v>
                </c:pt>
                <c:pt idx="3">
                  <c:v>98.41</c:v>
                </c:pt>
                <c:pt idx="4">
                  <c:v>98.52</c:v>
                </c:pt>
              </c:numCache>
            </c:numRef>
          </c:val>
          <c:extLst>
            <c:ext xmlns:c16="http://schemas.microsoft.com/office/drawing/2014/chart" uri="{C3380CC4-5D6E-409C-BE32-E72D297353CC}">
              <c16:uniqueId val="{00000000-14C5-4C9A-AD0E-78151CFED23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97.31</c:v>
                </c:pt>
                <c:pt idx="1">
                  <c:v>97.41</c:v>
                </c:pt>
                <c:pt idx="2">
                  <c:v>96.99</c:v>
                </c:pt>
                <c:pt idx="3">
                  <c:v>97.08</c:v>
                </c:pt>
                <c:pt idx="4">
                  <c:v>96.71</c:v>
                </c:pt>
              </c:numCache>
            </c:numRef>
          </c:val>
          <c:smooth val="0"/>
          <c:extLst>
            <c:ext xmlns:c16="http://schemas.microsoft.com/office/drawing/2014/chart" uri="{C3380CC4-5D6E-409C-BE32-E72D297353CC}">
              <c16:uniqueId val="{00000001-14C5-4C9A-AD0E-78151CFED23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105.46</c:v>
                </c:pt>
                <c:pt idx="1">
                  <c:v>108.75</c:v>
                </c:pt>
                <c:pt idx="2">
                  <c:v>109.2</c:v>
                </c:pt>
                <c:pt idx="3">
                  <c:v>109.74</c:v>
                </c:pt>
                <c:pt idx="4">
                  <c:v>109.82</c:v>
                </c:pt>
              </c:numCache>
            </c:numRef>
          </c:val>
          <c:extLst>
            <c:ext xmlns:c16="http://schemas.microsoft.com/office/drawing/2014/chart" uri="{C3380CC4-5D6E-409C-BE32-E72D297353CC}">
              <c16:uniqueId val="{00000000-67ED-4E6A-BDEA-391187C0E1E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102.73</c:v>
                </c:pt>
                <c:pt idx="1">
                  <c:v>103.61</c:v>
                </c:pt>
                <c:pt idx="2">
                  <c:v>105.43</c:v>
                </c:pt>
                <c:pt idx="3">
                  <c:v>106.56</c:v>
                </c:pt>
                <c:pt idx="4">
                  <c:v>109</c:v>
                </c:pt>
              </c:numCache>
            </c:numRef>
          </c:val>
          <c:smooth val="0"/>
          <c:extLst>
            <c:ext xmlns:c16="http://schemas.microsoft.com/office/drawing/2014/chart" uri="{C3380CC4-5D6E-409C-BE32-E72D297353CC}">
              <c16:uniqueId val="{00000001-67ED-4E6A-BDEA-391187C0E1E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4.0599999999999996</c:v>
                </c:pt>
                <c:pt idx="1">
                  <c:v>8.08</c:v>
                </c:pt>
                <c:pt idx="2">
                  <c:v>11.96</c:v>
                </c:pt>
                <c:pt idx="3">
                  <c:v>15.81</c:v>
                </c:pt>
                <c:pt idx="4">
                  <c:v>19.510000000000002</c:v>
                </c:pt>
              </c:numCache>
            </c:numRef>
          </c:val>
          <c:extLst>
            <c:ext xmlns:c16="http://schemas.microsoft.com/office/drawing/2014/chart" uri="{C3380CC4-5D6E-409C-BE32-E72D297353CC}">
              <c16:uniqueId val="{00000000-4D1F-460C-BC6D-772E63ADC78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14.15</c:v>
                </c:pt>
                <c:pt idx="1">
                  <c:v>17.82</c:v>
                </c:pt>
                <c:pt idx="2">
                  <c:v>19.579999999999998</c:v>
                </c:pt>
                <c:pt idx="3">
                  <c:v>22.24</c:v>
                </c:pt>
                <c:pt idx="4">
                  <c:v>15.87</c:v>
                </c:pt>
              </c:numCache>
            </c:numRef>
          </c:val>
          <c:smooth val="0"/>
          <c:extLst>
            <c:ext xmlns:c16="http://schemas.microsoft.com/office/drawing/2014/chart" uri="{C3380CC4-5D6E-409C-BE32-E72D297353CC}">
              <c16:uniqueId val="{00000001-4D1F-460C-BC6D-772E63ADC78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formatCode="#,##0.00;&quot;△&quot;#,##0.00;&quot;-&quot;">
                  <c:v>1.1299999999999999</c:v>
                </c:pt>
                <c:pt idx="4" formatCode="#,##0.00;&quot;△&quot;#,##0.00;&quot;-&quot;">
                  <c:v>1.46</c:v>
                </c:pt>
              </c:numCache>
            </c:numRef>
          </c:val>
          <c:extLst>
            <c:ext xmlns:c16="http://schemas.microsoft.com/office/drawing/2014/chart" uri="{C3380CC4-5D6E-409C-BE32-E72D297353CC}">
              <c16:uniqueId val="{00000000-A5DA-4C87-A10C-767EF1D69A1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3</c:v>
                </c:pt>
                <c:pt idx="1">
                  <c:v>0</c:v>
                </c:pt>
                <c:pt idx="2" formatCode="#,##0.00;&quot;△&quot;#,##0.00;&quot;-&quot;">
                  <c:v>3.27</c:v>
                </c:pt>
                <c:pt idx="3" formatCode="#,##0.00;&quot;△&quot;#,##0.00;&quot;-&quot;">
                  <c:v>0.28999999999999998</c:v>
                </c:pt>
                <c:pt idx="4" formatCode="#,##0.00;&quot;△&quot;#,##0.00;&quot;-&quot;">
                  <c:v>0.53</c:v>
                </c:pt>
              </c:numCache>
            </c:numRef>
          </c:val>
          <c:smooth val="0"/>
          <c:extLst>
            <c:ext xmlns:c16="http://schemas.microsoft.com/office/drawing/2014/chart" uri="{C3380CC4-5D6E-409C-BE32-E72D297353CC}">
              <c16:uniqueId val="{00000001-A5DA-4C87-A10C-767EF1D69A1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formatCode="#,##0.00;&quot;△&quot;#,##0.00;&quot;-&quot;">
                  <c:v>73.84</c:v>
                </c:pt>
                <c:pt idx="3">
                  <c:v>0</c:v>
                </c:pt>
                <c:pt idx="4">
                  <c:v>0</c:v>
                </c:pt>
              </c:numCache>
            </c:numRef>
          </c:val>
          <c:extLst>
            <c:ext xmlns:c16="http://schemas.microsoft.com/office/drawing/2014/chart" uri="{C3380CC4-5D6E-409C-BE32-E72D297353CC}">
              <c16:uniqueId val="{00000000-41E9-4310-BC65-877D396483C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14.73</c:v>
                </c:pt>
                <c:pt idx="1">
                  <c:v>13.93</c:v>
                </c:pt>
                <c:pt idx="2">
                  <c:v>27.29</c:v>
                </c:pt>
                <c:pt idx="3">
                  <c:v>8.31</c:v>
                </c:pt>
                <c:pt idx="4" formatCode="#,##0.00;&quot;△&quot;#,##0.00">
                  <c:v>0</c:v>
                </c:pt>
              </c:numCache>
            </c:numRef>
          </c:val>
          <c:smooth val="0"/>
          <c:extLst>
            <c:ext xmlns:c16="http://schemas.microsoft.com/office/drawing/2014/chart" uri="{C3380CC4-5D6E-409C-BE32-E72D297353CC}">
              <c16:uniqueId val="{00000001-41E9-4310-BC65-877D396483C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64.599999999999994</c:v>
                </c:pt>
                <c:pt idx="1">
                  <c:v>86.4</c:v>
                </c:pt>
                <c:pt idx="2">
                  <c:v>100.9</c:v>
                </c:pt>
                <c:pt idx="3">
                  <c:v>118.82</c:v>
                </c:pt>
                <c:pt idx="4">
                  <c:v>146.75</c:v>
                </c:pt>
              </c:numCache>
            </c:numRef>
          </c:val>
          <c:extLst>
            <c:ext xmlns:c16="http://schemas.microsoft.com/office/drawing/2014/chart" uri="{C3380CC4-5D6E-409C-BE32-E72D297353CC}">
              <c16:uniqueId val="{00000000-D0A8-495A-89B1-E21AD566CDD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50.32</c:v>
                </c:pt>
                <c:pt idx="1">
                  <c:v>63.14</c:v>
                </c:pt>
                <c:pt idx="2">
                  <c:v>77.83</c:v>
                </c:pt>
                <c:pt idx="3">
                  <c:v>86.93</c:v>
                </c:pt>
                <c:pt idx="4">
                  <c:v>70.66</c:v>
                </c:pt>
              </c:numCache>
            </c:numRef>
          </c:val>
          <c:smooth val="0"/>
          <c:extLst>
            <c:ext xmlns:c16="http://schemas.microsoft.com/office/drawing/2014/chart" uri="{C3380CC4-5D6E-409C-BE32-E72D297353CC}">
              <c16:uniqueId val="{00000001-D0A8-495A-89B1-E21AD566CDD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203.81</c:v>
                </c:pt>
                <c:pt idx="1">
                  <c:v>398</c:v>
                </c:pt>
                <c:pt idx="2">
                  <c:v>677.31</c:v>
                </c:pt>
                <c:pt idx="3">
                  <c:v>607.74</c:v>
                </c:pt>
                <c:pt idx="4">
                  <c:v>552.73</c:v>
                </c:pt>
              </c:numCache>
            </c:numRef>
          </c:val>
          <c:extLst>
            <c:ext xmlns:c16="http://schemas.microsoft.com/office/drawing/2014/chart" uri="{C3380CC4-5D6E-409C-BE32-E72D297353CC}">
              <c16:uniqueId val="{00000000-BD9F-48A6-B712-3981A1A2741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683.89</c:v>
                </c:pt>
                <c:pt idx="1">
                  <c:v>664.11</c:v>
                </c:pt>
                <c:pt idx="2">
                  <c:v>710.4</c:v>
                </c:pt>
                <c:pt idx="3">
                  <c:v>674.86</c:v>
                </c:pt>
                <c:pt idx="4">
                  <c:v>670.71</c:v>
                </c:pt>
              </c:numCache>
            </c:numRef>
          </c:val>
          <c:smooth val="0"/>
          <c:extLst>
            <c:ext xmlns:c16="http://schemas.microsoft.com/office/drawing/2014/chart" uri="{C3380CC4-5D6E-409C-BE32-E72D297353CC}">
              <c16:uniqueId val="{00000001-BD9F-48A6-B712-3981A1A2741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99.43</c:v>
                </c:pt>
                <c:pt idx="1">
                  <c:v>99.35</c:v>
                </c:pt>
                <c:pt idx="2">
                  <c:v>91.08</c:v>
                </c:pt>
                <c:pt idx="3">
                  <c:v>92.56</c:v>
                </c:pt>
                <c:pt idx="4">
                  <c:v>95.58</c:v>
                </c:pt>
              </c:numCache>
            </c:numRef>
          </c:val>
          <c:extLst>
            <c:ext xmlns:c16="http://schemas.microsoft.com/office/drawing/2014/chart" uri="{C3380CC4-5D6E-409C-BE32-E72D297353CC}">
              <c16:uniqueId val="{00000000-4DD8-400F-B0ED-AEDE1590F27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95.34</c:v>
                </c:pt>
                <c:pt idx="1">
                  <c:v>100.01</c:v>
                </c:pt>
                <c:pt idx="2">
                  <c:v>97.39</c:v>
                </c:pt>
                <c:pt idx="3">
                  <c:v>97.78</c:v>
                </c:pt>
                <c:pt idx="4">
                  <c:v>96.07</c:v>
                </c:pt>
              </c:numCache>
            </c:numRef>
          </c:val>
          <c:smooth val="0"/>
          <c:extLst>
            <c:ext xmlns:c16="http://schemas.microsoft.com/office/drawing/2014/chart" uri="{C3380CC4-5D6E-409C-BE32-E72D297353CC}">
              <c16:uniqueId val="{00000001-4DD8-400F-B0ED-AEDE1590F27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114.83</c:v>
                </c:pt>
                <c:pt idx="1">
                  <c:v>114.89</c:v>
                </c:pt>
                <c:pt idx="2">
                  <c:v>125.49</c:v>
                </c:pt>
                <c:pt idx="3">
                  <c:v>123.37</c:v>
                </c:pt>
                <c:pt idx="4">
                  <c:v>119.4</c:v>
                </c:pt>
              </c:numCache>
            </c:numRef>
          </c:val>
          <c:extLst>
            <c:ext xmlns:c16="http://schemas.microsoft.com/office/drawing/2014/chart" uri="{C3380CC4-5D6E-409C-BE32-E72D297353CC}">
              <c16:uniqueId val="{00000000-B53E-40F4-90BC-3D0E1E69B55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111.25</c:v>
                </c:pt>
                <c:pt idx="1">
                  <c:v>109.45</c:v>
                </c:pt>
                <c:pt idx="2">
                  <c:v>114.85</c:v>
                </c:pt>
                <c:pt idx="3">
                  <c:v>114.82</c:v>
                </c:pt>
                <c:pt idx="4">
                  <c:v>122.01</c:v>
                </c:pt>
              </c:numCache>
            </c:numRef>
          </c:val>
          <c:smooth val="0"/>
          <c:extLst>
            <c:ext xmlns:c16="http://schemas.microsoft.com/office/drawing/2014/chart" uri="{C3380CC4-5D6E-409C-BE32-E72D297353CC}">
              <c16:uniqueId val="{00000001-B53E-40F4-90BC-3D0E1E69B55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埼玉県　志木市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Ba</v>
      </c>
      <c r="X8" s="48"/>
      <c r="Y8" s="48"/>
      <c r="Z8" s="48"/>
      <c r="AA8" s="48"/>
      <c r="AB8" s="48"/>
      <c r="AC8" s="48"/>
      <c r="AD8" s="49" t="str">
        <f>データ!$M$6</f>
        <v>非設置</v>
      </c>
      <c r="AE8" s="49"/>
      <c r="AF8" s="49"/>
      <c r="AG8" s="49"/>
      <c r="AH8" s="49"/>
      <c r="AI8" s="49"/>
      <c r="AJ8" s="49"/>
      <c r="AK8" s="3"/>
      <c r="AL8" s="50">
        <f>データ!S6</f>
        <v>76303</v>
      </c>
      <c r="AM8" s="50"/>
      <c r="AN8" s="50"/>
      <c r="AO8" s="50"/>
      <c r="AP8" s="50"/>
      <c r="AQ8" s="50"/>
      <c r="AR8" s="50"/>
      <c r="AS8" s="50"/>
      <c r="AT8" s="45">
        <f>データ!T6</f>
        <v>9.0500000000000007</v>
      </c>
      <c r="AU8" s="45"/>
      <c r="AV8" s="45"/>
      <c r="AW8" s="45"/>
      <c r="AX8" s="45"/>
      <c r="AY8" s="45"/>
      <c r="AZ8" s="45"/>
      <c r="BA8" s="45"/>
      <c r="BB8" s="45">
        <f>データ!U6</f>
        <v>8431.27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75.040000000000006</v>
      </c>
      <c r="J10" s="45"/>
      <c r="K10" s="45"/>
      <c r="L10" s="45"/>
      <c r="M10" s="45"/>
      <c r="N10" s="45"/>
      <c r="O10" s="45"/>
      <c r="P10" s="45">
        <f>データ!P6</f>
        <v>99.57</v>
      </c>
      <c r="Q10" s="45"/>
      <c r="R10" s="45"/>
      <c r="S10" s="45"/>
      <c r="T10" s="45"/>
      <c r="U10" s="45"/>
      <c r="V10" s="45"/>
      <c r="W10" s="45">
        <f>データ!Q6</f>
        <v>77.38</v>
      </c>
      <c r="X10" s="45"/>
      <c r="Y10" s="45"/>
      <c r="Z10" s="45"/>
      <c r="AA10" s="45"/>
      <c r="AB10" s="45"/>
      <c r="AC10" s="45"/>
      <c r="AD10" s="50">
        <f>データ!R6</f>
        <v>2214</v>
      </c>
      <c r="AE10" s="50"/>
      <c r="AF10" s="50"/>
      <c r="AG10" s="50"/>
      <c r="AH10" s="50"/>
      <c r="AI10" s="50"/>
      <c r="AJ10" s="50"/>
      <c r="AK10" s="2"/>
      <c r="AL10" s="50">
        <f>データ!V6</f>
        <v>76035</v>
      </c>
      <c r="AM10" s="50"/>
      <c r="AN10" s="50"/>
      <c r="AO10" s="50"/>
      <c r="AP10" s="50"/>
      <c r="AQ10" s="50"/>
      <c r="AR10" s="50"/>
      <c r="AS10" s="50"/>
      <c r="AT10" s="45">
        <f>データ!W6</f>
        <v>6.11</v>
      </c>
      <c r="AU10" s="45"/>
      <c r="AV10" s="45"/>
      <c r="AW10" s="45"/>
      <c r="AX10" s="45"/>
      <c r="AY10" s="45"/>
      <c r="AZ10" s="45"/>
      <c r="BA10" s="45"/>
      <c r="BB10" s="45">
        <f>データ!X6</f>
        <v>12444.35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110</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Qg5zPCJJ8JbPgx96GBn2ERiVCTnnAUOiPEpJBZg/c2LdbjZ6iZi1dXCmoJ3emdJOwpq7NU02U4uzutVXCjqkWQ==" saltValue="bkbYx4LTgK/1zs/sqG4Ds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112283</v>
      </c>
      <c r="D6" s="33">
        <f t="shared" si="3"/>
        <v>46</v>
      </c>
      <c r="E6" s="33">
        <f t="shared" si="3"/>
        <v>17</v>
      </c>
      <c r="F6" s="33">
        <f t="shared" si="3"/>
        <v>1</v>
      </c>
      <c r="G6" s="33">
        <f t="shared" si="3"/>
        <v>0</v>
      </c>
      <c r="H6" s="33" t="str">
        <f t="shared" si="3"/>
        <v>埼玉県　志木市</v>
      </c>
      <c r="I6" s="33" t="str">
        <f t="shared" si="3"/>
        <v>法適用</v>
      </c>
      <c r="J6" s="33" t="str">
        <f t="shared" si="3"/>
        <v>下水道事業</v>
      </c>
      <c r="K6" s="33" t="str">
        <f t="shared" si="3"/>
        <v>公共下水道</v>
      </c>
      <c r="L6" s="33" t="str">
        <f t="shared" si="3"/>
        <v>Ba</v>
      </c>
      <c r="M6" s="33" t="str">
        <f t="shared" si="3"/>
        <v>非設置</v>
      </c>
      <c r="N6" s="34" t="str">
        <f t="shared" si="3"/>
        <v>-</v>
      </c>
      <c r="O6" s="34">
        <f t="shared" si="3"/>
        <v>75.040000000000006</v>
      </c>
      <c r="P6" s="34">
        <f t="shared" si="3"/>
        <v>99.57</v>
      </c>
      <c r="Q6" s="34">
        <f t="shared" si="3"/>
        <v>77.38</v>
      </c>
      <c r="R6" s="34">
        <f t="shared" si="3"/>
        <v>2214</v>
      </c>
      <c r="S6" s="34">
        <f t="shared" si="3"/>
        <v>76303</v>
      </c>
      <c r="T6" s="34">
        <f t="shared" si="3"/>
        <v>9.0500000000000007</v>
      </c>
      <c r="U6" s="34">
        <f t="shared" si="3"/>
        <v>8431.27</v>
      </c>
      <c r="V6" s="34">
        <f t="shared" si="3"/>
        <v>76035</v>
      </c>
      <c r="W6" s="34">
        <f t="shared" si="3"/>
        <v>6.11</v>
      </c>
      <c r="X6" s="34">
        <f t="shared" si="3"/>
        <v>12444.35</v>
      </c>
      <c r="Y6" s="35">
        <f>IF(Y7="",NA(),Y7)</f>
        <v>105.46</v>
      </c>
      <c r="Z6" s="35">
        <f t="shared" ref="Z6:AH6" si="4">IF(Z7="",NA(),Z7)</f>
        <v>108.75</v>
      </c>
      <c r="AA6" s="35">
        <f t="shared" si="4"/>
        <v>109.2</v>
      </c>
      <c r="AB6" s="35">
        <f t="shared" si="4"/>
        <v>109.74</v>
      </c>
      <c r="AC6" s="35">
        <f t="shared" si="4"/>
        <v>109.82</v>
      </c>
      <c r="AD6" s="35">
        <f t="shared" si="4"/>
        <v>102.73</v>
      </c>
      <c r="AE6" s="35">
        <f t="shared" si="4"/>
        <v>103.61</v>
      </c>
      <c r="AF6" s="35">
        <f t="shared" si="4"/>
        <v>105.43</v>
      </c>
      <c r="AG6" s="35">
        <f t="shared" si="4"/>
        <v>106.56</v>
      </c>
      <c r="AH6" s="35">
        <f t="shared" si="4"/>
        <v>109</v>
      </c>
      <c r="AI6" s="34" t="str">
        <f>IF(AI7="","",IF(AI7="-","【-】","【"&amp;SUBSTITUTE(TEXT(AI7,"#,##0.00"),"-","△")&amp;"】"))</f>
        <v>【108.69】</v>
      </c>
      <c r="AJ6" s="34">
        <f>IF(AJ7="",NA(),AJ7)</f>
        <v>0</v>
      </c>
      <c r="AK6" s="34">
        <f t="shared" ref="AK6:AS6" si="5">IF(AK7="",NA(),AK7)</f>
        <v>0</v>
      </c>
      <c r="AL6" s="35">
        <f t="shared" si="5"/>
        <v>73.84</v>
      </c>
      <c r="AM6" s="34">
        <f t="shared" si="5"/>
        <v>0</v>
      </c>
      <c r="AN6" s="34">
        <f t="shared" si="5"/>
        <v>0</v>
      </c>
      <c r="AO6" s="35">
        <f t="shared" si="5"/>
        <v>14.73</v>
      </c>
      <c r="AP6" s="35">
        <f t="shared" si="5"/>
        <v>13.93</v>
      </c>
      <c r="AQ6" s="35">
        <f t="shared" si="5"/>
        <v>27.29</v>
      </c>
      <c r="AR6" s="35">
        <f t="shared" si="5"/>
        <v>8.31</v>
      </c>
      <c r="AS6" s="34">
        <f t="shared" si="5"/>
        <v>0</v>
      </c>
      <c r="AT6" s="34" t="str">
        <f>IF(AT7="","",IF(AT7="-","【-】","【"&amp;SUBSTITUTE(TEXT(AT7,"#,##0.00"),"-","△")&amp;"】"))</f>
        <v>【3.28】</v>
      </c>
      <c r="AU6" s="35">
        <f>IF(AU7="",NA(),AU7)</f>
        <v>64.599999999999994</v>
      </c>
      <c r="AV6" s="35">
        <f t="shared" ref="AV6:BD6" si="6">IF(AV7="",NA(),AV7)</f>
        <v>86.4</v>
      </c>
      <c r="AW6" s="35">
        <f t="shared" si="6"/>
        <v>100.9</v>
      </c>
      <c r="AX6" s="35">
        <f t="shared" si="6"/>
        <v>118.82</v>
      </c>
      <c r="AY6" s="35">
        <f t="shared" si="6"/>
        <v>146.75</v>
      </c>
      <c r="AZ6" s="35">
        <f t="shared" si="6"/>
        <v>50.32</v>
      </c>
      <c r="BA6" s="35">
        <f t="shared" si="6"/>
        <v>63.14</v>
      </c>
      <c r="BB6" s="35">
        <f t="shared" si="6"/>
        <v>77.83</v>
      </c>
      <c r="BC6" s="35">
        <f t="shared" si="6"/>
        <v>86.93</v>
      </c>
      <c r="BD6" s="35">
        <f t="shared" si="6"/>
        <v>70.66</v>
      </c>
      <c r="BE6" s="34" t="str">
        <f>IF(BE7="","",IF(BE7="-","【-】","【"&amp;SUBSTITUTE(TEXT(BE7,"#,##0.00"),"-","△")&amp;"】"))</f>
        <v>【69.49】</v>
      </c>
      <c r="BF6" s="35">
        <f>IF(BF7="",NA(),BF7)</f>
        <v>203.81</v>
      </c>
      <c r="BG6" s="35">
        <f t="shared" ref="BG6:BO6" si="7">IF(BG7="",NA(),BG7)</f>
        <v>398</v>
      </c>
      <c r="BH6" s="35">
        <f t="shared" si="7"/>
        <v>677.31</v>
      </c>
      <c r="BI6" s="35">
        <f t="shared" si="7"/>
        <v>607.74</v>
      </c>
      <c r="BJ6" s="35">
        <f t="shared" si="7"/>
        <v>552.73</v>
      </c>
      <c r="BK6" s="35">
        <f t="shared" si="7"/>
        <v>683.89</v>
      </c>
      <c r="BL6" s="35">
        <f t="shared" si="7"/>
        <v>664.11</v>
      </c>
      <c r="BM6" s="35">
        <f t="shared" si="7"/>
        <v>710.4</v>
      </c>
      <c r="BN6" s="35">
        <f t="shared" si="7"/>
        <v>674.86</v>
      </c>
      <c r="BO6" s="35">
        <f t="shared" si="7"/>
        <v>670.71</v>
      </c>
      <c r="BP6" s="34" t="str">
        <f>IF(BP7="","",IF(BP7="-","【-】","【"&amp;SUBSTITUTE(TEXT(BP7,"#,##0.00"),"-","△")&amp;"】"))</f>
        <v>【682.78】</v>
      </c>
      <c r="BQ6" s="35">
        <f>IF(BQ7="",NA(),BQ7)</f>
        <v>99.43</v>
      </c>
      <c r="BR6" s="35">
        <f t="shared" ref="BR6:BZ6" si="8">IF(BR7="",NA(),BR7)</f>
        <v>99.35</v>
      </c>
      <c r="BS6" s="35">
        <f t="shared" si="8"/>
        <v>91.08</v>
      </c>
      <c r="BT6" s="35">
        <f t="shared" si="8"/>
        <v>92.56</v>
      </c>
      <c r="BU6" s="35">
        <f t="shared" si="8"/>
        <v>95.58</v>
      </c>
      <c r="BV6" s="35">
        <f t="shared" si="8"/>
        <v>95.34</v>
      </c>
      <c r="BW6" s="35">
        <f t="shared" si="8"/>
        <v>100.01</v>
      </c>
      <c r="BX6" s="35">
        <f t="shared" si="8"/>
        <v>97.39</v>
      </c>
      <c r="BY6" s="35">
        <f t="shared" si="8"/>
        <v>97.78</v>
      </c>
      <c r="BZ6" s="35">
        <f t="shared" si="8"/>
        <v>96.07</v>
      </c>
      <c r="CA6" s="34" t="str">
        <f>IF(CA7="","",IF(CA7="-","【-】","【"&amp;SUBSTITUTE(TEXT(CA7,"#,##0.00"),"-","△")&amp;"】"))</f>
        <v>【100.91】</v>
      </c>
      <c r="CB6" s="35">
        <f>IF(CB7="",NA(),CB7)</f>
        <v>114.83</v>
      </c>
      <c r="CC6" s="35">
        <f t="shared" ref="CC6:CK6" si="9">IF(CC7="",NA(),CC7)</f>
        <v>114.89</v>
      </c>
      <c r="CD6" s="35">
        <f t="shared" si="9"/>
        <v>125.49</v>
      </c>
      <c r="CE6" s="35">
        <f t="shared" si="9"/>
        <v>123.37</v>
      </c>
      <c r="CF6" s="35">
        <f t="shared" si="9"/>
        <v>119.4</v>
      </c>
      <c r="CG6" s="35">
        <f t="shared" si="9"/>
        <v>111.25</v>
      </c>
      <c r="CH6" s="35">
        <f t="shared" si="9"/>
        <v>109.45</v>
      </c>
      <c r="CI6" s="35">
        <f t="shared" si="9"/>
        <v>114.85</v>
      </c>
      <c r="CJ6" s="35">
        <f t="shared" si="9"/>
        <v>114.82</v>
      </c>
      <c r="CK6" s="35">
        <f t="shared" si="9"/>
        <v>122.01</v>
      </c>
      <c r="CL6" s="34" t="str">
        <f>IF(CL7="","",IF(CL7="-","【-】","【"&amp;SUBSTITUTE(TEXT(CL7,"#,##0.00"),"-","△")&amp;"】"))</f>
        <v>【136.86】</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t="str">
        <f t="shared" si="10"/>
        <v>-</v>
      </c>
      <c r="CW6" s="34" t="str">
        <f>IF(CW7="","",IF(CW7="-","【-】","【"&amp;SUBSTITUTE(TEXT(CW7,"#,##0.00"),"-","△")&amp;"】"))</f>
        <v>【58.98】</v>
      </c>
      <c r="CX6" s="35">
        <f>IF(CX7="",NA(),CX7)</f>
        <v>98.18</v>
      </c>
      <c r="CY6" s="35">
        <f t="shared" ref="CY6:DG6" si="11">IF(CY7="",NA(),CY7)</f>
        <v>98.11</v>
      </c>
      <c r="CZ6" s="35">
        <f t="shared" si="11"/>
        <v>98.22</v>
      </c>
      <c r="DA6" s="35">
        <f t="shared" si="11"/>
        <v>98.41</v>
      </c>
      <c r="DB6" s="35">
        <f t="shared" si="11"/>
        <v>98.52</v>
      </c>
      <c r="DC6" s="35">
        <f t="shared" si="11"/>
        <v>97.31</v>
      </c>
      <c r="DD6" s="35">
        <f t="shared" si="11"/>
        <v>97.41</v>
      </c>
      <c r="DE6" s="35">
        <f t="shared" si="11"/>
        <v>96.99</v>
      </c>
      <c r="DF6" s="35">
        <f t="shared" si="11"/>
        <v>97.08</v>
      </c>
      <c r="DG6" s="35">
        <f t="shared" si="11"/>
        <v>96.71</v>
      </c>
      <c r="DH6" s="34" t="str">
        <f>IF(DH7="","",IF(DH7="-","【-】","【"&amp;SUBSTITUTE(TEXT(DH7,"#,##0.00"),"-","△")&amp;"】"))</f>
        <v>【95.20】</v>
      </c>
      <c r="DI6" s="35">
        <f>IF(DI7="",NA(),DI7)</f>
        <v>4.0599999999999996</v>
      </c>
      <c r="DJ6" s="35">
        <f t="shared" ref="DJ6:DR6" si="12">IF(DJ7="",NA(),DJ7)</f>
        <v>8.08</v>
      </c>
      <c r="DK6" s="35">
        <f t="shared" si="12"/>
        <v>11.96</v>
      </c>
      <c r="DL6" s="35">
        <f t="shared" si="12"/>
        <v>15.81</v>
      </c>
      <c r="DM6" s="35">
        <f t="shared" si="12"/>
        <v>19.510000000000002</v>
      </c>
      <c r="DN6" s="35">
        <f t="shared" si="12"/>
        <v>14.15</v>
      </c>
      <c r="DO6" s="35">
        <f t="shared" si="12"/>
        <v>17.82</v>
      </c>
      <c r="DP6" s="35">
        <f t="shared" si="12"/>
        <v>19.579999999999998</v>
      </c>
      <c r="DQ6" s="35">
        <f t="shared" si="12"/>
        <v>22.24</v>
      </c>
      <c r="DR6" s="35">
        <f t="shared" si="12"/>
        <v>15.87</v>
      </c>
      <c r="DS6" s="34" t="str">
        <f>IF(DS7="","",IF(DS7="-","【-】","【"&amp;SUBSTITUTE(TEXT(DS7,"#,##0.00"),"-","△")&amp;"】"))</f>
        <v>【38.60】</v>
      </c>
      <c r="DT6" s="34">
        <f>IF(DT7="",NA(),DT7)</f>
        <v>0</v>
      </c>
      <c r="DU6" s="34">
        <f t="shared" ref="DU6:EC6" si="13">IF(DU7="",NA(),DU7)</f>
        <v>0</v>
      </c>
      <c r="DV6" s="34">
        <f t="shared" si="13"/>
        <v>0</v>
      </c>
      <c r="DW6" s="35">
        <f t="shared" si="13"/>
        <v>1.1299999999999999</v>
      </c>
      <c r="DX6" s="35">
        <f t="shared" si="13"/>
        <v>1.46</v>
      </c>
      <c r="DY6" s="35">
        <f t="shared" si="13"/>
        <v>3</v>
      </c>
      <c r="DZ6" s="34">
        <f t="shared" si="13"/>
        <v>0</v>
      </c>
      <c r="EA6" s="35">
        <f t="shared" si="13"/>
        <v>3.27</v>
      </c>
      <c r="EB6" s="35">
        <f t="shared" si="13"/>
        <v>0.28999999999999998</v>
      </c>
      <c r="EC6" s="35">
        <f t="shared" si="13"/>
        <v>0.53</v>
      </c>
      <c r="ED6" s="34" t="str">
        <f>IF(ED7="","",IF(ED7="-","【-】","【"&amp;SUBSTITUTE(TEXT(ED7,"#,##0.00"),"-","△")&amp;"】"))</f>
        <v>【5.64】</v>
      </c>
      <c r="EE6" s="34">
        <f>IF(EE7="",NA(),EE7)</f>
        <v>0</v>
      </c>
      <c r="EF6" s="34">
        <f t="shared" ref="EF6:EN6" si="14">IF(EF7="",NA(),EF7)</f>
        <v>0</v>
      </c>
      <c r="EG6" s="34">
        <f t="shared" si="14"/>
        <v>0</v>
      </c>
      <c r="EH6" s="35">
        <f t="shared" si="14"/>
        <v>0.36</v>
      </c>
      <c r="EI6" s="35">
        <f t="shared" si="14"/>
        <v>0.04</v>
      </c>
      <c r="EJ6" s="35">
        <f t="shared" si="14"/>
        <v>0.01</v>
      </c>
      <c r="EK6" s="35">
        <f t="shared" si="14"/>
        <v>0.02</v>
      </c>
      <c r="EL6" s="35">
        <f t="shared" si="14"/>
        <v>0.04</v>
      </c>
      <c r="EM6" s="35">
        <f t="shared" si="14"/>
        <v>0.15</v>
      </c>
      <c r="EN6" s="35">
        <f t="shared" si="14"/>
        <v>0.02</v>
      </c>
      <c r="EO6" s="34" t="str">
        <f>IF(EO7="","",IF(EO7="-","【-】","【"&amp;SUBSTITUTE(TEXT(EO7,"#,##0.00"),"-","△")&amp;"】"))</f>
        <v>【0.23】</v>
      </c>
    </row>
    <row r="7" spans="1:148" s="36" customFormat="1" x14ac:dyDescent="0.15">
      <c r="A7" s="28"/>
      <c r="B7" s="37">
        <v>2018</v>
      </c>
      <c r="C7" s="37">
        <v>112283</v>
      </c>
      <c r="D7" s="37">
        <v>46</v>
      </c>
      <c r="E7" s="37">
        <v>17</v>
      </c>
      <c r="F7" s="37">
        <v>1</v>
      </c>
      <c r="G7" s="37">
        <v>0</v>
      </c>
      <c r="H7" s="37" t="s">
        <v>96</v>
      </c>
      <c r="I7" s="37" t="s">
        <v>97</v>
      </c>
      <c r="J7" s="37" t="s">
        <v>98</v>
      </c>
      <c r="K7" s="37" t="s">
        <v>99</v>
      </c>
      <c r="L7" s="37" t="s">
        <v>100</v>
      </c>
      <c r="M7" s="37" t="s">
        <v>101</v>
      </c>
      <c r="N7" s="38" t="s">
        <v>102</v>
      </c>
      <c r="O7" s="38">
        <v>75.040000000000006</v>
      </c>
      <c r="P7" s="38">
        <v>99.57</v>
      </c>
      <c r="Q7" s="38">
        <v>77.38</v>
      </c>
      <c r="R7" s="38">
        <v>2214</v>
      </c>
      <c r="S7" s="38">
        <v>76303</v>
      </c>
      <c r="T7" s="38">
        <v>9.0500000000000007</v>
      </c>
      <c r="U7" s="38">
        <v>8431.27</v>
      </c>
      <c r="V7" s="38">
        <v>76035</v>
      </c>
      <c r="W7" s="38">
        <v>6.11</v>
      </c>
      <c r="X7" s="38">
        <v>12444.35</v>
      </c>
      <c r="Y7" s="38">
        <v>105.46</v>
      </c>
      <c r="Z7" s="38">
        <v>108.75</v>
      </c>
      <c r="AA7" s="38">
        <v>109.2</v>
      </c>
      <c r="AB7" s="38">
        <v>109.74</v>
      </c>
      <c r="AC7" s="38">
        <v>109.82</v>
      </c>
      <c r="AD7" s="38">
        <v>102.73</v>
      </c>
      <c r="AE7" s="38">
        <v>103.61</v>
      </c>
      <c r="AF7" s="38">
        <v>105.43</v>
      </c>
      <c r="AG7" s="38">
        <v>106.56</v>
      </c>
      <c r="AH7" s="38">
        <v>109</v>
      </c>
      <c r="AI7" s="38">
        <v>108.69</v>
      </c>
      <c r="AJ7" s="38">
        <v>0</v>
      </c>
      <c r="AK7" s="38">
        <v>0</v>
      </c>
      <c r="AL7" s="38">
        <v>73.84</v>
      </c>
      <c r="AM7" s="38">
        <v>0</v>
      </c>
      <c r="AN7" s="38">
        <v>0</v>
      </c>
      <c r="AO7" s="38">
        <v>14.73</v>
      </c>
      <c r="AP7" s="38">
        <v>13.93</v>
      </c>
      <c r="AQ7" s="38">
        <v>27.29</v>
      </c>
      <c r="AR7" s="38">
        <v>8.31</v>
      </c>
      <c r="AS7" s="38">
        <v>0</v>
      </c>
      <c r="AT7" s="38">
        <v>3.28</v>
      </c>
      <c r="AU7" s="38">
        <v>64.599999999999994</v>
      </c>
      <c r="AV7" s="38">
        <v>86.4</v>
      </c>
      <c r="AW7" s="38">
        <v>100.9</v>
      </c>
      <c r="AX7" s="38">
        <v>118.82</v>
      </c>
      <c r="AY7" s="38">
        <v>146.75</v>
      </c>
      <c r="AZ7" s="38">
        <v>50.32</v>
      </c>
      <c r="BA7" s="38">
        <v>63.14</v>
      </c>
      <c r="BB7" s="38">
        <v>77.83</v>
      </c>
      <c r="BC7" s="38">
        <v>86.93</v>
      </c>
      <c r="BD7" s="38">
        <v>70.66</v>
      </c>
      <c r="BE7" s="38">
        <v>69.489999999999995</v>
      </c>
      <c r="BF7" s="38">
        <v>203.81</v>
      </c>
      <c r="BG7" s="38">
        <v>398</v>
      </c>
      <c r="BH7" s="38">
        <v>677.31</v>
      </c>
      <c r="BI7" s="38">
        <v>607.74</v>
      </c>
      <c r="BJ7" s="38">
        <v>552.73</v>
      </c>
      <c r="BK7" s="38">
        <v>683.89</v>
      </c>
      <c r="BL7" s="38">
        <v>664.11</v>
      </c>
      <c r="BM7" s="38">
        <v>710.4</v>
      </c>
      <c r="BN7" s="38">
        <v>674.86</v>
      </c>
      <c r="BO7" s="38">
        <v>670.71</v>
      </c>
      <c r="BP7" s="38">
        <v>682.78</v>
      </c>
      <c r="BQ7" s="38">
        <v>99.43</v>
      </c>
      <c r="BR7" s="38">
        <v>99.35</v>
      </c>
      <c r="BS7" s="38">
        <v>91.08</v>
      </c>
      <c r="BT7" s="38">
        <v>92.56</v>
      </c>
      <c r="BU7" s="38">
        <v>95.58</v>
      </c>
      <c r="BV7" s="38">
        <v>95.34</v>
      </c>
      <c r="BW7" s="38">
        <v>100.01</v>
      </c>
      <c r="BX7" s="38">
        <v>97.39</v>
      </c>
      <c r="BY7" s="38">
        <v>97.78</v>
      </c>
      <c r="BZ7" s="38">
        <v>96.07</v>
      </c>
      <c r="CA7" s="38">
        <v>100.91</v>
      </c>
      <c r="CB7" s="38">
        <v>114.83</v>
      </c>
      <c r="CC7" s="38">
        <v>114.89</v>
      </c>
      <c r="CD7" s="38">
        <v>125.49</v>
      </c>
      <c r="CE7" s="38">
        <v>123.37</v>
      </c>
      <c r="CF7" s="38">
        <v>119.4</v>
      </c>
      <c r="CG7" s="38">
        <v>111.25</v>
      </c>
      <c r="CH7" s="38">
        <v>109.45</v>
      </c>
      <c r="CI7" s="38">
        <v>114.85</v>
      </c>
      <c r="CJ7" s="38">
        <v>114.82</v>
      </c>
      <c r="CK7" s="38">
        <v>122.01</v>
      </c>
      <c r="CL7" s="38">
        <v>136.86000000000001</v>
      </c>
      <c r="CM7" s="38" t="s">
        <v>102</v>
      </c>
      <c r="CN7" s="38" t="s">
        <v>102</v>
      </c>
      <c r="CO7" s="38" t="s">
        <v>102</v>
      </c>
      <c r="CP7" s="38" t="s">
        <v>102</v>
      </c>
      <c r="CQ7" s="38" t="s">
        <v>102</v>
      </c>
      <c r="CR7" s="38" t="s">
        <v>102</v>
      </c>
      <c r="CS7" s="38" t="s">
        <v>102</v>
      </c>
      <c r="CT7" s="38" t="s">
        <v>102</v>
      </c>
      <c r="CU7" s="38" t="s">
        <v>102</v>
      </c>
      <c r="CV7" s="38" t="s">
        <v>102</v>
      </c>
      <c r="CW7" s="38">
        <v>58.98</v>
      </c>
      <c r="CX7" s="38">
        <v>98.18</v>
      </c>
      <c r="CY7" s="38">
        <v>98.11</v>
      </c>
      <c r="CZ7" s="38">
        <v>98.22</v>
      </c>
      <c r="DA7" s="38">
        <v>98.41</v>
      </c>
      <c r="DB7" s="38">
        <v>98.52</v>
      </c>
      <c r="DC7" s="38">
        <v>97.31</v>
      </c>
      <c r="DD7" s="38">
        <v>97.41</v>
      </c>
      <c r="DE7" s="38">
        <v>96.99</v>
      </c>
      <c r="DF7" s="38">
        <v>97.08</v>
      </c>
      <c r="DG7" s="38">
        <v>96.71</v>
      </c>
      <c r="DH7" s="38">
        <v>95.2</v>
      </c>
      <c r="DI7" s="38">
        <v>4.0599999999999996</v>
      </c>
      <c r="DJ7" s="38">
        <v>8.08</v>
      </c>
      <c r="DK7" s="38">
        <v>11.96</v>
      </c>
      <c r="DL7" s="38">
        <v>15.81</v>
      </c>
      <c r="DM7" s="38">
        <v>19.510000000000002</v>
      </c>
      <c r="DN7" s="38">
        <v>14.15</v>
      </c>
      <c r="DO7" s="38">
        <v>17.82</v>
      </c>
      <c r="DP7" s="38">
        <v>19.579999999999998</v>
      </c>
      <c r="DQ7" s="38">
        <v>22.24</v>
      </c>
      <c r="DR7" s="38">
        <v>15.87</v>
      </c>
      <c r="DS7" s="38">
        <v>38.6</v>
      </c>
      <c r="DT7" s="38">
        <v>0</v>
      </c>
      <c r="DU7" s="38">
        <v>0</v>
      </c>
      <c r="DV7" s="38">
        <v>0</v>
      </c>
      <c r="DW7" s="38">
        <v>1.1299999999999999</v>
      </c>
      <c r="DX7" s="38">
        <v>1.46</v>
      </c>
      <c r="DY7" s="38">
        <v>3</v>
      </c>
      <c r="DZ7" s="38">
        <v>0</v>
      </c>
      <c r="EA7" s="38">
        <v>3.27</v>
      </c>
      <c r="EB7" s="38">
        <v>0.28999999999999998</v>
      </c>
      <c r="EC7" s="38">
        <v>0.53</v>
      </c>
      <c r="ED7" s="38">
        <v>5.64</v>
      </c>
      <c r="EE7" s="38">
        <v>0</v>
      </c>
      <c r="EF7" s="38">
        <v>0</v>
      </c>
      <c r="EG7" s="38">
        <v>0</v>
      </c>
      <c r="EH7" s="38">
        <v>0.36</v>
      </c>
      <c r="EI7" s="38">
        <v>0.04</v>
      </c>
      <c r="EJ7" s="38">
        <v>0.01</v>
      </c>
      <c r="EK7" s="38">
        <v>0.02</v>
      </c>
      <c r="EL7" s="38">
        <v>0.04</v>
      </c>
      <c r="EM7" s="38">
        <v>0.15</v>
      </c>
      <c r="EN7" s="38">
        <v>0.02</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siki</cp:lastModifiedBy>
  <cp:lastPrinted>2020-01-21T00:50:29Z</cp:lastPrinted>
  <dcterms:created xsi:type="dcterms:W3CDTF">2019-12-05T04:43:16Z</dcterms:created>
  <dcterms:modified xsi:type="dcterms:W3CDTF">2020-01-21T00:52:09Z</dcterms:modified>
  <cp:category/>
</cp:coreProperties>
</file>