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mVf+MAiE983CSOdetgmafnd3rAiVgTgl5ivsL9AM8KF2e5Ny6hE+SToDn00Uk/UlpXc46qvGQW93hynXAfozg==" workbookSaltValue="LGUVxMMe4/AoAH0DuB2uG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<sst xmlns="http://schemas.openxmlformats.org/spreadsheetml/2006/main" xmlns:r="http://schemas.openxmlformats.org/officeDocument/2006/relationships" count="111" uniqueCount="111">
  <si>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</si>
  <si>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</si>
  <si>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</si>
  <si>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</si>
  <si>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</si>
  <si>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</si>
  <si>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</si>
  <si>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</si>
  <si>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</si>
  <si>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</si>
  <si>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</si>
  <si>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</si>
  <si>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</si>
  <si>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</si>
  <si>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</si>
  <si>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</si>
  <si>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</si>
  <si>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</si>
  <si>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</si>
  <si>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</si>
  <si>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</si>
  <si>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</si>
  <si>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</si>
  <si>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</si>
  <si>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</si>
  <si>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</si>
  <si>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</si>
  <si>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</si>
  <si>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</si>
  <si>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</si>
  <si>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</si>
  <si>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</si>
  <si>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</si>
  <si>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</si>
  <si>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</si>
  <si>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</si>
  <si>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</si>
  <si>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</si>
  <si>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</si>
  <si>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</si>
  <si>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</si>
  <si>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</si>
  <si>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</si>
  <si>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</si>
  <si>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</si>
  <si>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</si>
  <si>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</si>
  <si>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</si>
  <si>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</si>
  <si>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</si>
  <si>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</si>
  <si>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</si>
  <si>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</si>
  <si>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</si>
  <si>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</si>
  <si>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</si>
  <si>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</si>
  <si>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</si>
  <si>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</si>
  <si>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</si>
  <si>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</si>
  <si>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</si>
  <si>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</si>
  <si>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</si>
  <si>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</si>
  <si>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</si>
  <si>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</si>
  <si>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</si>
  <si>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</si>
  <si>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</si>
  <si>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</si>
  <si>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</si>
  <si>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</si>
  <si>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</si>
  <si>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</si>
  <si>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</si>
  <si>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</si>
  <si>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</si>
  <si>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</si>
  <si>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</si>
  <si>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</si>
  <si>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</si>
  <si>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</si>
  <si>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</si>
  <si>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</si>
  <si>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</si>
  <si>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</si>
  <si>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</si>
  <si>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</si>
  <si>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</si>
  <si>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</si>
  <si>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</si>
  <si>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</si>
  <si>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</si>
  <si>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</si>
  <si>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</si>
  <si>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埼玉県　朝霞市</t>
  </si>
  <si>
    <t>法非適用</t>
  </si>
  <si>
    <t>下水道事業</t>
  </si>
  <si>
    <t>公共下水道</t>
  </si>
  <si>
    <t>Aa</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</si>
  <si>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</si>
  <si>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</si>
  <si>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</si>
  <si>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</si>
  <si>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</si>
  <si>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</si>
  <si>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</si>
  <si>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本市の下水道は供用開始から既に35年以上が経過し、下水道施設の老朽化が進んでいます。
下水道施設の計画的な改修・更新を行っていくため、平成29年度からストックマネジメント事業に取り組んでおり、今後も計画に基づいた、適切な施設の維持管理を行っていきます。</t>
    <rPh sb="18" eb="20">
      <t>イジョウ</t>
    </rPh>
    <phoneticPr fontId="1"/>
  </si>
  <si>
    <t>①収益的収支比率
本市の下水道事業会計は、一般会計からの繰入れ及び下水道事業債で補っている状況ですが、近年は料金収入の増加のほか、企業債の償還額の減少により、収益的収支比率は改善傾向にあり、平成30年度決算においては収益的収支比率は100%を超えました。今後も引き続き経営の効率化を図っていきます。
④企業債残高対事業規模比率
事業費に占める企業債残高の比率については、平成27年度に大規模な幹線整備を行ったことから一時的に上昇したものの、翌年度からは再び減少に転じ、平成30年度も同水準で推移しました。
⑤経費回収率・⑥汚水処理原価
下水道事業債の償還が進み、汚水処理費用内の償還額が占める割合が低下しており、結果として経費回収率及び汚水処理原価については改善傾向にあります。
⑧水洗化率
同規模の他の自治体に比べて水洗化率は高い水準にありますが、未接続世帯の減少を図るため、今後も継続的に啓発活動を行います。</t>
    <rPh sb="45" eb="47">
      <t>ジョウキョウ</t>
    </rPh>
    <rPh sb="51" eb="53">
      <t>キンネン</t>
    </rPh>
    <rPh sb="95" eb="97">
      <t>ヘイセイ</t>
    </rPh>
    <rPh sb="99" eb="100">
      <t>ネン</t>
    </rPh>
    <rPh sb="100" eb="101">
      <t>ド</t>
    </rPh>
    <rPh sb="101" eb="103">
      <t>ケッサン</t>
    </rPh>
    <rPh sb="121" eb="122">
      <t>コ</t>
    </rPh>
    <rPh sb="127" eb="129">
      <t>コンゴ</t>
    </rPh>
    <rPh sb="130" eb="131">
      <t>ヒ</t>
    </rPh>
    <rPh sb="132" eb="133">
      <t>ツヅ</t>
    </rPh>
    <rPh sb="141" eb="142">
      <t>ハカ</t>
    </rPh>
    <rPh sb="242" eb="245">
      <t>ドウスイジュン</t>
    </rPh>
    <rPh sb="246" eb="248">
      <t>スイイ</t>
    </rPh>
    <phoneticPr fontId="1"/>
  </si>
  <si>
    <t>人口は増加傾向にあるものの、近年の節水意識の高まりから、料金収入の伸び悩みが見られ、また、施設・設備の老朽化に伴う更新投資の増大など、経営環境は厳しさを増しています。そのため、経営基盤の強化・財政マネジメントの向上等にさらに的確に取り組むため、平成29年度から、公営企業会計への移行作業を進めています。
なお、公営企業会計への移行は、令和2年4月1日からの予定です。</t>
    <rPh sb="163" eb="165">
      <t>イコウ</t>
    </rPh>
    <rPh sb="167" eb="169">
      <t>レイワ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</si>
</sst>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2.e-002</c:v>
                </c:pt>
                <c:pt idx="1" formatCode="#,##0.00;&quot;△&quot;#,##0.00">
                  <c:v>0</c:v>
                </c:pt>
                <c:pt idx="2">
                  <c:v>0.69</c:v>
                </c:pt>
                <c:pt idx="3">
                  <c:v>0.46</c:v>
                </c:pt>
                <c:pt idx="4">
                  <c:v>0.91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0.22</c:v>
                </c:pt>
                <c:pt idx="1">
                  <c:v>0.13</c:v>
                </c:pt>
                <c:pt idx="2">
                  <c:v>0.16</c:v>
                </c:pt>
                <c:pt idx="3">
                  <c:v>0.16</c:v>
                </c:pt>
                <c:pt idx="4">
                  <c:v>0.16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64.81</c:v>
                </c:pt>
                <c:pt idx="1">
                  <c:v>64.81</c:v>
                </c:pt>
                <c:pt idx="2">
                  <c:v>64.66</c:v>
                </c:pt>
                <c:pt idx="3">
                  <c:v>64.650000000000006</c:v>
                </c:pt>
                <c:pt idx="4">
                  <c:v>62.96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98.23</c:v>
                </c:pt>
                <c:pt idx="1">
                  <c:v>98.32</c:v>
                </c:pt>
                <c:pt idx="2">
                  <c:v>99.22</c:v>
                </c:pt>
                <c:pt idx="3">
                  <c:v>98.64</c:v>
                </c:pt>
                <c:pt idx="4">
                  <c:v>98.69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96.76</c:v>
                </c:pt>
                <c:pt idx="1">
                  <c:v>96.89</c:v>
                </c:pt>
                <c:pt idx="2">
                  <c:v>97.08</c:v>
                </c:pt>
                <c:pt idx="3">
                  <c:v>97.4</c:v>
                </c:pt>
                <c:pt idx="4">
                  <c:v>96.96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87.66</c:v>
                </c:pt>
                <c:pt idx="1">
                  <c:v>88.1</c:v>
                </c:pt>
                <c:pt idx="2">
                  <c:v>93</c:v>
                </c:pt>
                <c:pt idx="3">
                  <c:v>95.55</c:v>
                </c:pt>
                <c:pt idx="4">
                  <c:v>103.28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178.09</c:v>
                </c:pt>
                <c:pt idx="1">
                  <c:v>221.58</c:v>
                </c:pt>
                <c:pt idx="2">
                  <c:v>217.23</c:v>
                </c:pt>
                <c:pt idx="3">
                  <c:v>209.92</c:v>
                </c:pt>
                <c:pt idx="4">
                  <c:v>216.84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665.11</c:v>
                </c:pt>
                <c:pt idx="1">
                  <c:v>642.57000000000005</c:v>
                </c:pt>
                <c:pt idx="2">
                  <c:v>599.92999999999995</c:v>
                </c:pt>
                <c:pt idx="3">
                  <c:v>573.73</c:v>
                </c:pt>
                <c:pt idx="4">
                  <c:v>514.27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86.57</c:v>
                </c:pt>
                <c:pt idx="1">
                  <c:v>95.3</c:v>
                </c:pt>
                <c:pt idx="2">
                  <c:v>98.96</c:v>
                </c:pt>
                <c:pt idx="3">
                  <c:v>101.17</c:v>
                </c:pt>
                <c:pt idx="4">
                  <c:v>108.17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85.64</c:v>
                </c:pt>
                <c:pt idx="1">
                  <c:v>94.3</c:v>
                </c:pt>
                <c:pt idx="2">
                  <c:v>95.76</c:v>
                </c:pt>
                <c:pt idx="3">
                  <c:v>100.74</c:v>
                </c:pt>
                <c:pt idx="4">
                  <c:v>100.34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76.11</c:v>
                </c:pt>
                <c:pt idx="1">
                  <c:v>69.7</c:v>
                </c:pt>
                <c:pt idx="2">
                  <c:v>66.92</c:v>
                </c:pt>
                <c:pt idx="3">
                  <c:v>65.7</c:v>
                </c:pt>
                <c:pt idx="4">
                  <c:v>61.81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133</c:v>
                </c:pt>
                <c:pt idx="1">
                  <c:v>120.18</c:v>
                </c:pt>
                <c:pt idx="2">
                  <c:v>119</c:v>
                </c:pt>
                <c:pt idx="3">
                  <c:v>112.75</c:v>
                </c:pt>
                <c:pt idx="4">
                  <c:v>113.49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2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zoomScale="85" zoomScaleNormal="85"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埼玉県　朝霞市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Aa</v>
      </c>
      <c r="X8" s="6"/>
      <c r="Y8" s="6"/>
      <c r="Z8" s="6"/>
      <c r="AA8" s="6"/>
      <c r="AB8" s="6"/>
      <c r="AC8" s="6"/>
      <c r="AD8" s="21" t="str">
        <f>データ!$M$6</f>
        <v>非設置</v>
      </c>
      <c r="AE8" s="21"/>
      <c r="AF8" s="21"/>
      <c r="AG8" s="21"/>
      <c r="AH8" s="21"/>
      <c r="AI8" s="21"/>
      <c r="AJ8" s="21"/>
      <c r="AK8" s="3"/>
      <c r="AL8" s="22">
        <f>データ!S6</f>
        <v>140004</v>
      </c>
      <c r="AM8" s="22"/>
      <c r="AN8" s="22"/>
      <c r="AO8" s="22"/>
      <c r="AP8" s="22"/>
      <c r="AQ8" s="22"/>
      <c r="AR8" s="22"/>
      <c r="AS8" s="22"/>
      <c r="AT8" s="7">
        <f>データ!T6</f>
        <v>18.34</v>
      </c>
      <c r="AU8" s="7"/>
      <c r="AV8" s="7"/>
      <c r="AW8" s="7"/>
      <c r="AX8" s="7"/>
      <c r="AY8" s="7"/>
      <c r="AZ8" s="7"/>
      <c r="BA8" s="7"/>
      <c r="BB8" s="7">
        <f>データ!U6</f>
        <v>7633.81</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97.58</v>
      </c>
      <c r="Q10" s="7"/>
      <c r="R10" s="7"/>
      <c r="S10" s="7"/>
      <c r="T10" s="7"/>
      <c r="U10" s="7"/>
      <c r="V10" s="7"/>
      <c r="W10" s="7">
        <f>データ!Q6</f>
        <v>84.48</v>
      </c>
      <c r="X10" s="7"/>
      <c r="Y10" s="7"/>
      <c r="Z10" s="7"/>
      <c r="AA10" s="7"/>
      <c r="AB10" s="7"/>
      <c r="AC10" s="7"/>
      <c r="AD10" s="22">
        <f>データ!R6</f>
        <v>1134</v>
      </c>
      <c r="AE10" s="22"/>
      <c r="AF10" s="22"/>
      <c r="AG10" s="22"/>
      <c r="AH10" s="22"/>
      <c r="AI10" s="22"/>
      <c r="AJ10" s="22"/>
      <c r="AK10" s="2"/>
      <c r="AL10" s="22">
        <f>データ!V6</f>
        <v>136818</v>
      </c>
      <c r="AM10" s="22"/>
      <c r="AN10" s="22"/>
      <c r="AO10" s="22"/>
      <c r="AP10" s="22"/>
      <c r="AQ10" s="22"/>
      <c r="AR10" s="22"/>
      <c r="AS10" s="22"/>
      <c r="AT10" s="7">
        <f>データ!W6</f>
        <v>10.86</v>
      </c>
      <c r="AU10" s="7"/>
      <c r="AV10" s="7"/>
      <c r="AW10" s="7"/>
      <c r="AX10" s="7"/>
      <c r="AY10" s="7"/>
      <c r="AZ10" s="7"/>
      <c r="BA10" s="7"/>
      <c r="BB10" s="7">
        <f>データ!X6</f>
        <v>12598.34</v>
      </c>
      <c r="BC10" s="7"/>
      <c r="BD10" s="7"/>
      <c r="BE10" s="7"/>
      <c r="BF10" s="7"/>
      <c r="BG10" s="7"/>
      <c r="BH10" s="7"/>
      <c r="BI10" s="7"/>
      <c r="BJ10" s="2"/>
      <c r="BK10" s="2"/>
      <c r="BL10" s="30" t="s">
        <v>40</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44</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110</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idden="1">
      <c r="B85" s="12" t="s">
        <v>47</v>
      </c>
      <c r="C85" s="12"/>
      <c r="D85" s="12"/>
      <c r="E85" s="12" t="s">
        <v>48</v>
      </c>
      <c r="F85" s="12" t="s">
        <v>50</v>
      </c>
      <c r="G85" s="12" t="s">
        <v>51</v>
      </c>
      <c r="H85" s="12" t="s">
        <v>45</v>
      </c>
      <c r="I85" s="12" t="s">
        <v>12</v>
      </c>
      <c r="J85" s="12" t="s">
        <v>52</v>
      </c>
      <c r="K85" s="12" t="s">
        <v>53</v>
      </c>
      <c r="L85" s="12" t="s">
        <v>35</v>
      </c>
      <c r="M85" s="12" t="s">
        <v>39</v>
      </c>
      <c r="N85" s="12" t="s">
        <v>54</v>
      </c>
      <c r="O85" s="12" t="s">
        <v>55</v>
      </c>
    </row>
    <row r="86" spans="1:78" hidden="1">
      <c r="B86" s="12"/>
      <c r="C86" s="12"/>
      <c r="D86" s="12"/>
      <c r="E86" s="12" t="str">
        <f>データ!AI6</f>
        <v/>
      </c>
      <c r="F86" s="12" t="s">
        <v>42</v>
      </c>
      <c r="G86" s="12" t="s">
        <v>42</v>
      </c>
      <c r="H86" s="12" t="str">
        <f>データ!BP6</f>
        <v>【682.78】</v>
      </c>
      <c r="I86" s="12" t="str">
        <f>データ!CA6</f>
        <v>【100.91】</v>
      </c>
      <c r="J86" s="12" t="str">
        <f>データ!CL6</f>
        <v>【136.86】</v>
      </c>
      <c r="K86" s="12" t="str">
        <f>データ!CW6</f>
        <v>【58.98】</v>
      </c>
      <c r="L86" s="12" t="str">
        <f>データ!DH6</f>
        <v>【95.20】</v>
      </c>
      <c r="M86" s="12" t="s">
        <v>42</v>
      </c>
      <c r="N86" s="12" t="s">
        <v>42</v>
      </c>
      <c r="O86" s="12" t="str">
        <f>データ!EO6</f>
        <v>【0.23】</v>
      </c>
    </row>
  </sheetData>
  <sheetProtection algorithmName="SHA-512" hashValue="xCQ1qcDXE6krjHzC9pxxhiK681W6EqK8uodt9XKpWlMuRLndZft3lDHwrNeQsHKMIjHvbefsT8nLhwe/6mYj+A==" saltValue="E4bsxOP1xefJwhS+7Xjbh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36</v>
      </c>
      <c r="C3" s="62" t="s">
        <v>61</v>
      </c>
      <c r="D3" s="62" t="s">
        <v>62</v>
      </c>
      <c r="E3" s="62" t="s">
        <v>7</v>
      </c>
      <c r="F3" s="62" t="s">
        <v>6</v>
      </c>
      <c r="G3" s="62" t="s">
        <v>25</v>
      </c>
      <c r="H3" s="68" t="s">
        <v>58</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63</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49</v>
      </c>
      <c r="AK4" s="80"/>
      <c r="AL4" s="80"/>
      <c r="AM4" s="80"/>
      <c r="AN4" s="80"/>
      <c r="AO4" s="80"/>
      <c r="AP4" s="80"/>
      <c r="AQ4" s="80"/>
      <c r="AR4" s="80"/>
      <c r="AS4" s="80"/>
      <c r="AT4" s="80"/>
      <c r="AU4" s="80" t="s">
        <v>30</v>
      </c>
      <c r="AV4" s="80"/>
      <c r="AW4" s="80"/>
      <c r="AX4" s="80"/>
      <c r="AY4" s="80"/>
      <c r="AZ4" s="80"/>
      <c r="BA4" s="80"/>
      <c r="BB4" s="80"/>
      <c r="BC4" s="80"/>
      <c r="BD4" s="80"/>
      <c r="BE4" s="80"/>
      <c r="BF4" s="80" t="s">
        <v>65</v>
      </c>
      <c r="BG4" s="80"/>
      <c r="BH4" s="80"/>
      <c r="BI4" s="80"/>
      <c r="BJ4" s="80"/>
      <c r="BK4" s="80"/>
      <c r="BL4" s="80"/>
      <c r="BM4" s="80"/>
      <c r="BN4" s="80"/>
      <c r="BO4" s="80"/>
      <c r="BP4" s="80"/>
      <c r="BQ4" s="80" t="s">
        <v>16</v>
      </c>
      <c r="BR4" s="80"/>
      <c r="BS4" s="80"/>
      <c r="BT4" s="80"/>
      <c r="BU4" s="80"/>
      <c r="BV4" s="80"/>
      <c r="BW4" s="80"/>
      <c r="BX4" s="80"/>
      <c r="BY4" s="80"/>
      <c r="BZ4" s="80"/>
      <c r="CA4" s="80"/>
      <c r="CB4" s="80" t="s">
        <v>64</v>
      </c>
      <c r="CC4" s="80"/>
      <c r="CD4" s="80"/>
      <c r="CE4" s="80"/>
      <c r="CF4" s="80"/>
      <c r="CG4" s="80"/>
      <c r="CH4" s="80"/>
      <c r="CI4" s="80"/>
      <c r="CJ4" s="80"/>
      <c r="CK4" s="80"/>
      <c r="CL4" s="80"/>
      <c r="CM4" s="80" t="s">
        <v>0</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60</v>
      </c>
      <c r="I5" s="70" t="s">
        <v>71</v>
      </c>
      <c r="J5" s="70" t="s">
        <v>72</v>
      </c>
      <c r="K5" s="70" t="s">
        <v>73</v>
      </c>
      <c r="L5" s="70" t="s">
        <v>74</v>
      </c>
      <c r="M5" s="70" t="s">
        <v>8</v>
      </c>
      <c r="N5" s="70" t="s">
        <v>75</v>
      </c>
      <c r="O5" s="70" t="s">
        <v>76</v>
      </c>
      <c r="P5" s="70" t="s">
        <v>77</v>
      </c>
      <c r="Q5" s="70" t="s">
        <v>78</v>
      </c>
      <c r="R5" s="70" t="s">
        <v>79</v>
      </c>
      <c r="S5" s="70" t="s">
        <v>80</v>
      </c>
      <c r="T5" s="70" t="s">
        <v>81</v>
      </c>
      <c r="U5" s="70" t="s">
        <v>1</v>
      </c>
      <c r="V5" s="70" t="s">
        <v>3</v>
      </c>
      <c r="W5" s="70" t="s">
        <v>82</v>
      </c>
      <c r="X5" s="70" t="s">
        <v>83</v>
      </c>
      <c r="Y5" s="70" t="s">
        <v>84</v>
      </c>
      <c r="Z5" s="70" t="s">
        <v>85</v>
      </c>
      <c r="AA5" s="70" t="s">
        <v>86</v>
      </c>
      <c r="AB5" s="70" t="s">
        <v>87</v>
      </c>
      <c r="AC5" s="70" t="s">
        <v>88</v>
      </c>
      <c r="AD5" s="70" t="s">
        <v>89</v>
      </c>
      <c r="AE5" s="70" t="s">
        <v>91</v>
      </c>
      <c r="AF5" s="70" t="s">
        <v>92</v>
      </c>
      <c r="AG5" s="70" t="s">
        <v>93</v>
      </c>
      <c r="AH5" s="70" t="s">
        <v>94</v>
      </c>
      <c r="AI5" s="70" t="s">
        <v>47</v>
      </c>
      <c r="AJ5" s="70" t="s">
        <v>84</v>
      </c>
      <c r="AK5" s="70" t="s">
        <v>85</v>
      </c>
      <c r="AL5" s="70" t="s">
        <v>86</v>
      </c>
      <c r="AM5" s="70" t="s">
        <v>87</v>
      </c>
      <c r="AN5" s="70" t="s">
        <v>88</v>
      </c>
      <c r="AO5" s="70" t="s">
        <v>89</v>
      </c>
      <c r="AP5" s="70" t="s">
        <v>91</v>
      </c>
      <c r="AQ5" s="70" t="s">
        <v>92</v>
      </c>
      <c r="AR5" s="70" t="s">
        <v>93</v>
      </c>
      <c r="AS5" s="70" t="s">
        <v>94</v>
      </c>
      <c r="AT5" s="70" t="s">
        <v>90</v>
      </c>
      <c r="AU5" s="70" t="s">
        <v>84</v>
      </c>
      <c r="AV5" s="70" t="s">
        <v>85</v>
      </c>
      <c r="AW5" s="70" t="s">
        <v>86</v>
      </c>
      <c r="AX5" s="70" t="s">
        <v>87</v>
      </c>
      <c r="AY5" s="70" t="s">
        <v>88</v>
      </c>
      <c r="AZ5" s="70" t="s">
        <v>89</v>
      </c>
      <c r="BA5" s="70" t="s">
        <v>91</v>
      </c>
      <c r="BB5" s="70" t="s">
        <v>92</v>
      </c>
      <c r="BC5" s="70" t="s">
        <v>93</v>
      </c>
      <c r="BD5" s="70" t="s">
        <v>94</v>
      </c>
      <c r="BE5" s="70" t="s">
        <v>90</v>
      </c>
      <c r="BF5" s="70" t="s">
        <v>84</v>
      </c>
      <c r="BG5" s="70" t="s">
        <v>85</v>
      </c>
      <c r="BH5" s="70" t="s">
        <v>86</v>
      </c>
      <c r="BI5" s="70" t="s">
        <v>87</v>
      </c>
      <c r="BJ5" s="70" t="s">
        <v>88</v>
      </c>
      <c r="BK5" s="70" t="s">
        <v>89</v>
      </c>
      <c r="BL5" s="70" t="s">
        <v>91</v>
      </c>
      <c r="BM5" s="70" t="s">
        <v>92</v>
      </c>
      <c r="BN5" s="70" t="s">
        <v>93</v>
      </c>
      <c r="BO5" s="70" t="s">
        <v>94</v>
      </c>
      <c r="BP5" s="70" t="s">
        <v>90</v>
      </c>
      <c r="BQ5" s="70" t="s">
        <v>84</v>
      </c>
      <c r="BR5" s="70" t="s">
        <v>85</v>
      </c>
      <c r="BS5" s="70" t="s">
        <v>86</v>
      </c>
      <c r="BT5" s="70" t="s">
        <v>87</v>
      </c>
      <c r="BU5" s="70" t="s">
        <v>88</v>
      </c>
      <c r="BV5" s="70" t="s">
        <v>89</v>
      </c>
      <c r="BW5" s="70" t="s">
        <v>91</v>
      </c>
      <c r="BX5" s="70" t="s">
        <v>92</v>
      </c>
      <c r="BY5" s="70" t="s">
        <v>93</v>
      </c>
      <c r="BZ5" s="70" t="s">
        <v>94</v>
      </c>
      <c r="CA5" s="70" t="s">
        <v>90</v>
      </c>
      <c r="CB5" s="70" t="s">
        <v>84</v>
      </c>
      <c r="CC5" s="70" t="s">
        <v>85</v>
      </c>
      <c r="CD5" s="70" t="s">
        <v>86</v>
      </c>
      <c r="CE5" s="70" t="s">
        <v>87</v>
      </c>
      <c r="CF5" s="70" t="s">
        <v>88</v>
      </c>
      <c r="CG5" s="70" t="s">
        <v>89</v>
      </c>
      <c r="CH5" s="70" t="s">
        <v>91</v>
      </c>
      <c r="CI5" s="70" t="s">
        <v>92</v>
      </c>
      <c r="CJ5" s="70" t="s">
        <v>93</v>
      </c>
      <c r="CK5" s="70" t="s">
        <v>94</v>
      </c>
      <c r="CL5" s="70" t="s">
        <v>90</v>
      </c>
      <c r="CM5" s="70" t="s">
        <v>84</v>
      </c>
      <c r="CN5" s="70" t="s">
        <v>85</v>
      </c>
      <c r="CO5" s="70" t="s">
        <v>86</v>
      </c>
      <c r="CP5" s="70" t="s">
        <v>87</v>
      </c>
      <c r="CQ5" s="70" t="s">
        <v>88</v>
      </c>
      <c r="CR5" s="70" t="s">
        <v>89</v>
      </c>
      <c r="CS5" s="70" t="s">
        <v>91</v>
      </c>
      <c r="CT5" s="70" t="s">
        <v>92</v>
      </c>
      <c r="CU5" s="70" t="s">
        <v>93</v>
      </c>
      <c r="CV5" s="70" t="s">
        <v>94</v>
      </c>
      <c r="CW5" s="70" t="s">
        <v>90</v>
      </c>
      <c r="CX5" s="70" t="s">
        <v>84</v>
      </c>
      <c r="CY5" s="70" t="s">
        <v>85</v>
      </c>
      <c r="CZ5" s="70" t="s">
        <v>86</v>
      </c>
      <c r="DA5" s="70" t="s">
        <v>87</v>
      </c>
      <c r="DB5" s="70" t="s">
        <v>88</v>
      </c>
      <c r="DC5" s="70" t="s">
        <v>89</v>
      </c>
      <c r="DD5" s="70" t="s">
        <v>91</v>
      </c>
      <c r="DE5" s="70" t="s">
        <v>92</v>
      </c>
      <c r="DF5" s="70" t="s">
        <v>93</v>
      </c>
      <c r="DG5" s="70" t="s">
        <v>94</v>
      </c>
      <c r="DH5" s="70" t="s">
        <v>90</v>
      </c>
      <c r="DI5" s="70" t="s">
        <v>84</v>
      </c>
      <c r="DJ5" s="70" t="s">
        <v>85</v>
      </c>
      <c r="DK5" s="70" t="s">
        <v>86</v>
      </c>
      <c r="DL5" s="70" t="s">
        <v>87</v>
      </c>
      <c r="DM5" s="70" t="s">
        <v>88</v>
      </c>
      <c r="DN5" s="70" t="s">
        <v>89</v>
      </c>
      <c r="DO5" s="70" t="s">
        <v>91</v>
      </c>
      <c r="DP5" s="70" t="s">
        <v>92</v>
      </c>
      <c r="DQ5" s="70" t="s">
        <v>93</v>
      </c>
      <c r="DR5" s="70" t="s">
        <v>94</v>
      </c>
      <c r="DS5" s="70" t="s">
        <v>90</v>
      </c>
      <c r="DT5" s="70" t="s">
        <v>84</v>
      </c>
      <c r="DU5" s="70" t="s">
        <v>85</v>
      </c>
      <c r="DV5" s="70" t="s">
        <v>86</v>
      </c>
      <c r="DW5" s="70" t="s">
        <v>87</v>
      </c>
      <c r="DX5" s="70" t="s">
        <v>88</v>
      </c>
      <c r="DY5" s="70" t="s">
        <v>89</v>
      </c>
      <c r="DZ5" s="70" t="s">
        <v>91</v>
      </c>
      <c r="EA5" s="70" t="s">
        <v>92</v>
      </c>
      <c r="EB5" s="70" t="s">
        <v>93</v>
      </c>
      <c r="EC5" s="70" t="s">
        <v>94</v>
      </c>
      <c r="ED5" s="70" t="s">
        <v>90</v>
      </c>
      <c r="EE5" s="70" t="s">
        <v>84</v>
      </c>
      <c r="EF5" s="70" t="s">
        <v>85</v>
      </c>
      <c r="EG5" s="70" t="s">
        <v>86</v>
      </c>
      <c r="EH5" s="70" t="s">
        <v>87</v>
      </c>
      <c r="EI5" s="70" t="s">
        <v>88</v>
      </c>
      <c r="EJ5" s="70" t="s">
        <v>89</v>
      </c>
      <c r="EK5" s="70" t="s">
        <v>91</v>
      </c>
      <c r="EL5" s="70" t="s">
        <v>92</v>
      </c>
      <c r="EM5" s="70" t="s">
        <v>93</v>
      </c>
      <c r="EN5" s="70" t="s">
        <v>94</v>
      </c>
      <c r="EO5" s="70" t="s">
        <v>90</v>
      </c>
    </row>
    <row r="6" spans="1:145" s="59" customFormat="1">
      <c r="A6" s="60" t="s">
        <v>95</v>
      </c>
      <c r="B6" s="65">
        <f t="shared" ref="B6:X6" si="1">B7</f>
        <v>2018</v>
      </c>
      <c r="C6" s="65">
        <f t="shared" si="1"/>
        <v>112275</v>
      </c>
      <c r="D6" s="65">
        <f t="shared" si="1"/>
        <v>47</v>
      </c>
      <c r="E6" s="65">
        <f t="shared" si="1"/>
        <v>17</v>
      </c>
      <c r="F6" s="65">
        <f t="shared" si="1"/>
        <v>1</v>
      </c>
      <c r="G6" s="65">
        <f t="shared" si="1"/>
        <v>0</v>
      </c>
      <c r="H6" s="65" t="str">
        <f t="shared" si="1"/>
        <v>埼玉県　朝霞市</v>
      </c>
      <c r="I6" s="65" t="str">
        <f t="shared" si="1"/>
        <v>法非適用</v>
      </c>
      <c r="J6" s="65" t="str">
        <f t="shared" si="1"/>
        <v>下水道事業</v>
      </c>
      <c r="K6" s="65" t="str">
        <f t="shared" si="1"/>
        <v>公共下水道</v>
      </c>
      <c r="L6" s="65" t="str">
        <f t="shared" si="1"/>
        <v>Aa</v>
      </c>
      <c r="M6" s="65" t="str">
        <f t="shared" si="1"/>
        <v>非設置</v>
      </c>
      <c r="N6" s="73" t="str">
        <f t="shared" si="1"/>
        <v>-</v>
      </c>
      <c r="O6" s="73" t="str">
        <f t="shared" si="1"/>
        <v>該当数値なし</v>
      </c>
      <c r="P6" s="73">
        <f t="shared" si="1"/>
        <v>97.58</v>
      </c>
      <c r="Q6" s="73">
        <f t="shared" si="1"/>
        <v>84.48</v>
      </c>
      <c r="R6" s="73">
        <f t="shared" si="1"/>
        <v>1134</v>
      </c>
      <c r="S6" s="73">
        <f t="shared" si="1"/>
        <v>140004</v>
      </c>
      <c r="T6" s="73">
        <f t="shared" si="1"/>
        <v>18.34</v>
      </c>
      <c r="U6" s="73">
        <f t="shared" si="1"/>
        <v>7633.81</v>
      </c>
      <c r="V6" s="73">
        <f t="shared" si="1"/>
        <v>136818</v>
      </c>
      <c r="W6" s="73">
        <f t="shared" si="1"/>
        <v>10.86</v>
      </c>
      <c r="X6" s="73">
        <f t="shared" si="1"/>
        <v>12598.34</v>
      </c>
      <c r="Y6" s="81">
        <f t="shared" ref="Y6:AH6" si="2">IF(Y7="",NA(),Y7)</f>
        <v>87.66</v>
      </c>
      <c r="Z6" s="81">
        <f t="shared" si="2"/>
        <v>88.1</v>
      </c>
      <c r="AA6" s="81">
        <f t="shared" si="2"/>
        <v>93</v>
      </c>
      <c r="AB6" s="81">
        <f t="shared" si="2"/>
        <v>95.55</v>
      </c>
      <c r="AC6" s="81">
        <f t="shared" si="2"/>
        <v>103.28</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178.09</v>
      </c>
      <c r="BG6" s="81">
        <f t="shared" si="5"/>
        <v>221.58</v>
      </c>
      <c r="BH6" s="81">
        <f t="shared" si="5"/>
        <v>217.23</v>
      </c>
      <c r="BI6" s="81">
        <f t="shared" si="5"/>
        <v>209.92</v>
      </c>
      <c r="BJ6" s="81">
        <f t="shared" si="5"/>
        <v>216.84</v>
      </c>
      <c r="BK6" s="81">
        <f t="shared" si="5"/>
        <v>665.11</v>
      </c>
      <c r="BL6" s="81">
        <f t="shared" si="5"/>
        <v>642.57000000000005</v>
      </c>
      <c r="BM6" s="81">
        <f t="shared" si="5"/>
        <v>599.92999999999995</v>
      </c>
      <c r="BN6" s="81">
        <f t="shared" si="5"/>
        <v>573.73</v>
      </c>
      <c r="BO6" s="81">
        <f t="shared" si="5"/>
        <v>514.27</v>
      </c>
      <c r="BP6" s="73" t="str">
        <f>IF(BP7="","",IF(BP7="-","【-】","【"&amp;SUBSTITUTE(TEXT(BP7,"#,##0.00"),"-","△")&amp;"】"))</f>
        <v>【682.78】</v>
      </c>
      <c r="BQ6" s="81">
        <f t="shared" ref="BQ6:BZ6" si="6">IF(BQ7="",NA(),BQ7)</f>
        <v>86.57</v>
      </c>
      <c r="BR6" s="81">
        <f t="shared" si="6"/>
        <v>95.3</v>
      </c>
      <c r="BS6" s="81">
        <f t="shared" si="6"/>
        <v>98.96</v>
      </c>
      <c r="BT6" s="81">
        <f t="shared" si="6"/>
        <v>101.17</v>
      </c>
      <c r="BU6" s="81">
        <f t="shared" si="6"/>
        <v>108.17</v>
      </c>
      <c r="BV6" s="81">
        <f t="shared" si="6"/>
        <v>85.64</v>
      </c>
      <c r="BW6" s="81">
        <f t="shared" si="6"/>
        <v>94.3</v>
      </c>
      <c r="BX6" s="81">
        <f t="shared" si="6"/>
        <v>95.76</v>
      </c>
      <c r="BY6" s="81">
        <f t="shared" si="6"/>
        <v>100.74</v>
      </c>
      <c r="BZ6" s="81">
        <f t="shared" si="6"/>
        <v>100.34</v>
      </c>
      <c r="CA6" s="73" t="str">
        <f>IF(CA7="","",IF(CA7="-","【-】","【"&amp;SUBSTITUTE(TEXT(CA7,"#,##0.00"),"-","△")&amp;"】"))</f>
        <v>【100.91】</v>
      </c>
      <c r="CB6" s="81">
        <f t="shared" ref="CB6:CK6" si="7">IF(CB7="",NA(),CB7)</f>
        <v>76.11</v>
      </c>
      <c r="CC6" s="81">
        <f t="shared" si="7"/>
        <v>69.7</v>
      </c>
      <c r="CD6" s="81">
        <f t="shared" si="7"/>
        <v>66.92</v>
      </c>
      <c r="CE6" s="81">
        <f t="shared" si="7"/>
        <v>65.7</v>
      </c>
      <c r="CF6" s="81">
        <f t="shared" si="7"/>
        <v>61.81</v>
      </c>
      <c r="CG6" s="81">
        <f t="shared" si="7"/>
        <v>133</v>
      </c>
      <c r="CH6" s="81">
        <f t="shared" si="7"/>
        <v>120.18</v>
      </c>
      <c r="CI6" s="81">
        <f t="shared" si="7"/>
        <v>119</v>
      </c>
      <c r="CJ6" s="81">
        <f t="shared" si="7"/>
        <v>112.75</v>
      </c>
      <c r="CK6" s="81">
        <f t="shared" si="7"/>
        <v>113.49</v>
      </c>
      <c r="CL6" s="73" t="str">
        <f>IF(CL7="","",IF(CL7="-","【-】","【"&amp;SUBSTITUTE(TEXT(CL7,"#,##0.00"),"-","△")&amp;"】"))</f>
        <v>【136.86】</v>
      </c>
      <c r="CM6" s="81" t="str">
        <f t="shared" ref="CM6:CV6" si="8">IF(CM7="",NA(),CM7)</f>
        <v>-</v>
      </c>
      <c r="CN6" s="81" t="str">
        <f t="shared" si="8"/>
        <v>-</v>
      </c>
      <c r="CO6" s="81" t="str">
        <f t="shared" si="8"/>
        <v>-</v>
      </c>
      <c r="CP6" s="81" t="str">
        <f t="shared" si="8"/>
        <v>-</v>
      </c>
      <c r="CQ6" s="81" t="str">
        <f t="shared" si="8"/>
        <v>-</v>
      </c>
      <c r="CR6" s="81">
        <f t="shared" si="8"/>
        <v>64.81</v>
      </c>
      <c r="CS6" s="81">
        <f t="shared" si="8"/>
        <v>64.81</v>
      </c>
      <c r="CT6" s="81">
        <f t="shared" si="8"/>
        <v>64.66</v>
      </c>
      <c r="CU6" s="81">
        <f t="shared" si="8"/>
        <v>64.650000000000006</v>
      </c>
      <c r="CV6" s="81">
        <f t="shared" si="8"/>
        <v>62.96</v>
      </c>
      <c r="CW6" s="73" t="str">
        <f>IF(CW7="","",IF(CW7="-","【-】","【"&amp;SUBSTITUTE(TEXT(CW7,"#,##0.00"),"-","△")&amp;"】"))</f>
        <v>【58.98】</v>
      </c>
      <c r="CX6" s="81">
        <f t="shared" ref="CX6:DG6" si="9">IF(CX7="",NA(),CX7)</f>
        <v>98.23</v>
      </c>
      <c r="CY6" s="81">
        <f t="shared" si="9"/>
        <v>98.32</v>
      </c>
      <c r="CZ6" s="81">
        <f t="shared" si="9"/>
        <v>99.22</v>
      </c>
      <c r="DA6" s="81">
        <f t="shared" si="9"/>
        <v>98.64</v>
      </c>
      <c r="DB6" s="81">
        <f t="shared" si="9"/>
        <v>98.69</v>
      </c>
      <c r="DC6" s="81">
        <f t="shared" si="9"/>
        <v>96.76</v>
      </c>
      <c r="DD6" s="81">
        <f t="shared" si="9"/>
        <v>96.89</v>
      </c>
      <c r="DE6" s="81">
        <f t="shared" si="9"/>
        <v>97.08</v>
      </c>
      <c r="DF6" s="81">
        <f t="shared" si="9"/>
        <v>97.4</v>
      </c>
      <c r="DG6" s="81">
        <f t="shared" si="9"/>
        <v>96.96</v>
      </c>
      <c r="DH6" s="73" t="str">
        <f>IF(DH7="","",IF(DH7="-","【-】","【"&amp;SUBSTITUTE(TEXT(DH7,"#,##0.00"),"-","△")&amp;"】"))</f>
        <v>【95.20】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f t="shared" ref="EE6:EN6" si="12">IF(EE7="",NA(),EE7)</f>
        <v>2.e-002</v>
      </c>
      <c r="EF6" s="73">
        <f t="shared" si="12"/>
        <v>0</v>
      </c>
      <c r="EG6" s="81">
        <f t="shared" si="12"/>
        <v>0.69</v>
      </c>
      <c r="EH6" s="81">
        <f t="shared" si="12"/>
        <v>0.46</v>
      </c>
      <c r="EI6" s="81">
        <f t="shared" si="12"/>
        <v>0.91</v>
      </c>
      <c r="EJ6" s="81">
        <f t="shared" si="12"/>
        <v>0.22</v>
      </c>
      <c r="EK6" s="81">
        <f t="shared" si="12"/>
        <v>0.13</v>
      </c>
      <c r="EL6" s="81">
        <f t="shared" si="12"/>
        <v>0.16</v>
      </c>
      <c r="EM6" s="81">
        <f t="shared" si="12"/>
        <v>0.16</v>
      </c>
      <c r="EN6" s="81">
        <f t="shared" si="12"/>
        <v>0.16</v>
      </c>
      <c r="EO6" s="73" t="str">
        <f>IF(EO7="","",IF(EO7="-","【-】","【"&amp;SUBSTITUTE(TEXT(EO7,"#,##0.00"),"-","△")&amp;"】"))</f>
        <v>【0.23】</v>
      </c>
    </row>
    <row r="7" spans="1:145" s="59" customFormat="1">
      <c r="A7" s="60"/>
      <c r="B7" s="66">
        <v>2018</v>
      </c>
      <c r="C7" s="66">
        <v>112275</v>
      </c>
      <c r="D7" s="66">
        <v>47</v>
      </c>
      <c r="E7" s="66">
        <v>17</v>
      </c>
      <c r="F7" s="66">
        <v>1</v>
      </c>
      <c r="G7" s="66">
        <v>0</v>
      </c>
      <c r="H7" s="66" t="s">
        <v>96</v>
      </c>
      <c r="I7" s="66" t="s">
        <v>97</v>
      </c>
      <c r="J7" s="66" t="s">
        <v>98</v>
      </c>
      <c r="K7" s="66" t="s">
        <v>99</v>
      </c>
      <c r="L7" s="66" t="s">
        <v>100</v>
      </c>
      <c r="M7" s="66" t="s">
        <v>101</v>
      </c>
      <c r="N7" s="74" t="s">
        <v>42</v>
      </c>
      <c r="O7" s="74" t="s">
        <v>102</v>
      </c>
      <c r="P7" s="74">
        <v>97.58</v>
      </c>
      <c r="Q7" s="74">
        <v>84.48</v>
      </c>
      <c r="R7" s="74">
        <v>1134</v>
      </c>
      <c r="S7" s="74">
        <v>140004</v>
      </c>
      <c r="T7" s="74">
        <v>18.34</v>
      </c>
      <c r="U7" s="74">
        <v>7633.81</v>
      </c>
      <c r="V7" s="74">
        <v>136818</v>
      </c>
      <c r="W7" s="74">
        <v>10.86</v>
      </c>
      <c r="X7" s="74">
        <v>12598.34</v>
      </c>
      <c r="Y7" s="74">
        <v>87.66</v>
      </c>
      <c r="Z7" s="74">
        <v>88.1</v>
      </c>
      <c r="AA7" s="74">
        <v>93</v>
      </c>
      <c r="AB7" s="74">
        <v>95.55</v>
      </c>
      <c r="AC7" s="74">
        <v>103.28</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178.09</v>
      </c>
      <c r="BG7" s="74">
        <v>221.58</v>
      </c>
      <c r="BH7" s="74">
        <v>217.23</v>
      </c>
      <c r="BI7" s="74">
        <v>209.92</v>
      </c>
      <c r="BJ7" s="74">
        <v>216.84</v>
      </c>
      <c r="BK7" s="74">
        <v>665.11</v>
      </c>
      <c r="BL7" s="74">
        <v>642.57000000000005</v>
      </c>
      <c r="BM7" s="74">
        <v>599.92999999999995</v>
      </c>
      <c r="BN7" s="74">
        <v>573.73</v>
      </c>
      <c r="BO7" s="74">
        <v>514.27</v>
      </c>
      <c r="BP7" s="74">
        <v>682.78</v>
      </c>
      <c r="BQ7" s="74">
        <v>86.57</v>
      </c>
      <c r="BR7" s="74">
        <v>95.3</v>
      </c>
      <c r="BS7" s="74">
        <v>98.96</v>
      </c>
      <c r="BT7" s="74">
        <v>101.17</v>
      </c>
      <c r="BU7" s="74">
        <v>108.17</v>
      </c>
      <c r="BV7" s="74">
        <v>85.64</v>
      </c>
      <c r="BW7" s="74">
        <v>94.3</v>
      </c>
      <c r="BX7" s="74">
        <v>95.76</v>
      </c>
      <c r="BY7" s="74">
        <v>100.74</v>
      </c>
      <c r="BZ7" s="74">
        <v>100.34</v>
      </c>
      <c r="CA7" s="74">
        <v>100.91</v>
      </c>
      <c r="CB7" s="74">
        <v>76.11</v>
      </c>
      <c r="CC7" s="74">
        <v>69.7</v>
      </c>
      <c r="CD7" s="74">
        <v>66.92</v>
      </c>
      <c r="CE7" s="74">
        <v>65.7</v>
      </c>
      <c r="CF7" s="74">
        <v>61.81</v>
      </c>
      <c r="CG7" s="74">
        <v>133</v>
      </c>
      <c r="CH7" s="74">
        <v>120.18</v>
      </c>
      <c r="CI7" s="74">
        <v>119</v>
      </c>
      <c r="CJ7" s="74">
        <v>112.75</v>
      </c>
      <c r="CK7" s="74">
        <v>113.49</v>
      </c>
      <c r="CL7" s="74">
        <v>136.86000000000001</v>
      </c>
      <c r="CM7" s="74" t="s">
        <v>42</v>
      </c>
      <c r="CN7" s="74" t="s">
        <v>42</v>
      </c>
      <c r="CO7" s="74" t="s">
        <v>42</v>
      </c>
      <c r="CP7" s="74" t="s">
        <v>42</v>
      </c>
      <c r="CQ7" s="74" t="s">
        <v>42</v>
      </c>
      <c r="CR7" s="74">
        <v>64.81</v>
      </c>
      <c r="CS7" s="74">
        <v>64.81</v>
      </c>
      <c r="CT7" s="74">
        <v>64.66</v>
      </c>
      <c r="CU7" s="74">
        <v>64.650000000000006</v>
      </c>
      <c r="CV7" s="74">
        <v>62.96</v>
      </c>
      <c r="CW7" s="74">
        <v>58.98</v>
      </c>
      <c r="CX7" s="74">
        <v>98.23</v>
      </c>
      <c r="CY7" s="74">
        <v>98.32</v>
      </c>
      <c r="CZ7" s="74">
        <v>99.22</v>
      </c>
      <c r="DA7" s="74">
        <v>98.64</v>
      </c>
      <c r="DB7" s="74">
        <v>98.69</v>
      </c>
      <c r="DC7" s="74">
        <v>96.76</v>
      </c>
      <c r="DD7" s="74">
        <v>96.89</v>
      </c>
      <c r="DE7" s="74">
        <v>97.08</v>
      </c>
      <c r="DF7" s="74">
        <v>97.4</v>
      </c>
      <c r="DG7" s="74">
        <v>96.96</v>
      </c>
      <c r="DH7" s="74">
        <v>95.2</v>
      </c>
      <c r="DI7" s="74"/>
      <c r="DJ7" s="74"/>
      <c r="DK7" s="74"/>
      <c r="DL7" s="74"/>
      <c r="DM7" s="74"/>
      <c r="DN7" s="74"/>
      <c r="DO7" s="74"/>
      <c r="DP7" s="74"/>
      <c r="DQ7" s="74"/>
      <c r="DR7" s="74"/>
      <c r="DS7" s="74"/>
      <c r="DT7" s="74"/>
      <c r="DU7" s="74"/>
      <c r="DV7" s="74"/>
      <c r="DW7" s="74"/>
      <c r="DX7" s="74"/>
      <c r="DY7" s="74"/>
      <c r="DZ7" s="74"/>
      <c r="EA7" s="74"/>
      <c r="EB7" s="74"/>
      <c r="EC7" s="74"/>
      <c r="ED7" s="74"/>
      <c r="EE7" s="74">
        <v>2.e-002</v>
      </c>
      <c r="EF7" s="74">
        <v>0</v>
      </c>
      <c r="EG7" s="74">
        <v>0.69</v>
      </c>
      <c r="EH7" s="74">
        <v>0.46</v>
      </c>
      <c r="EI7" s="74">
        <v>0.91</v>
      </c>
      <c r="EJ7" s="74">
        <v>0.22</v>
      </c>
      <c r="EK7" s="74">
        <v>0.13</v>
      </c>
      <c r="EL7" s="74">
        <v>0.16</v>
      </c>
      <c r="EM7" s="74">
        <v>0.16</v>
      </c>
      <c r="EN7" s="74">
        <v>0.16</v>
      </c>
      <c r="EO7" s="74">
        <v>0.23</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36</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2019-12-05T05:02:48Z</dcterms:created>
  <dcterms:modified xsi:type="dcterms:W3CDTF">2020-01-24T10:50:29Z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2020-01-24T10:50:29Z</vt:filetime>
  </property>
</Properties>
</file>