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4.0.42\400課室\401上下水道総務課\経営企画係\上・下水道事業照会関係処理用\09 経営比較分析表\01水道事業①\【経営比較分析表】川口市\"/>
    </mc:Choice>
  </mc:AlternateContent>
  <workbookProtection workbookAlgorithmName="SHA-512" workbookHashValue="mPhaAMPIGlyk/RgVl8UJ4/N3fEAr+r+s64n5B2MgZnLIMhGBgGHRvilgXy2Bil05kqIjJ2/jCHWvOirGZwsPaQ==" workbookSaltValue="fwdQHLQMZFREcbcfhkg3+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<sst xmlns="http://schemas.openxmlformats.org/spreadsheetml/2006/main" count="220" uniqueCount="108">
  <si>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</si>
  <si>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</si>
  <si>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</si>
  <si>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</si>
  <si>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</si>
  <si>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</si>
  <si>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</si>
  <si>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</si>
  <si>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</si>
  <si>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</si>
  <si>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</si>
  <si>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</si>
  <si>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</si>
  <si>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</si>
  <si>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</si>
  <si>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</si>
  <si>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</si>
  <si>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</si>
  <si>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</si>
  <si>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</si>
  <si>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</si>
  <si>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</si>
  <si>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</si>
  <si>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</si>
  <si>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</si>
  <si>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</si>
  <si>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</si>
  <si>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</si>
  <si>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</si>
  <si>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</si>
  <si>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</si>
  <si>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</si>
  <si>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</si>
  <si>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</si>
  <si>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</si>
  <si>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</si>
  <si>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</si>
  <si>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</si>
  <si>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</si>
  <si>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</si>
  <si>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</si>
  <si>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</si>
  <si>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</si>
  <si>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</si>
  <si>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</si>
  <si>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</si>
  <si>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</si>
  <si>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</si>
  <si>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</si>
  <si>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</si>
  <si>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</si>
  <si>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</si>
  <si>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</si>
  <si>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</si>
  <si>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</si>
  <si>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</si>
  <si>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</si>
  <si>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</si>
  <si>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</si>
  <si>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</si>
  <si>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</si>
  <si>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</si>
  <si>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</si>
  <si>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</si>
  <si>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</si>
  <si>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</si>
  <si>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</si>
  <si>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</si>
  <si>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</si>
  <si>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</si>
  <si>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</si>
  <si>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</si>
  <si>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</si>
  <si>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</si>
  <si>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</si>
  <si>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</si>
  <si>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</si>
  <si>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</si>
  <si>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</si>
  <si>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</si>
  <si>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</si>
  <si>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</si>
  <si>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</si>
  <si>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</si>
  <si>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</si>
  <si>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</si>
  <si>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</si>
  <si>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</si>
  <si>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</si>
  <si>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</si>
  <si>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</si>
  <si>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</si>
  <si>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</si>
  <si>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川口市</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</si>
  <si>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</si>
  <si>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</si>
  <si>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</si>
  <si>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</si>
  <si>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</si>
  <si>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</si>
  <si>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</si>
  <si>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</si>
  <si>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</si>
  <si>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</si>
  <si>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</si>
  <si>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１．経営の健全性・効率性において、当市は毎年度、当年度純利益を計上しており、概ね健全な財政状況にありますが、企業債残高の増加や流動比率の低下など課題を抱えています。
　平成30年度に策定した「アクアプラン川口21～第3次川口市水道ビジョン～」に基づいた計画的かつ合理的な経営により、財政マネジメントの向上を図りながら適切な料金水準を検討し、更なる経営基盤の強化に努めます。
２．老朽化の状況においては、水需要が減少傾向にある中で、施設の老朽化は進行しており、引き続き、適切な維持管理に努めるとともに、施設規模の適正化など投資の合理化を最大限に図りながら、計画的な施設整備を推進していきます。</t>
    <rPh sb="2" eb="4">
      <t>ケイエイ</t>
    </rPh>
    <rPh sb="5" eb="8">
      <t>ケンゼンセイ</t>
    </rPh>
    <rPh sb="9" eb="12">
      <t>コウリツセイ</t>
    </rPh>
    <rPh sb="17" eb="19">
      <t>トウシ</t>
    </rPh>
    <rPh sb="20" eb="23">
      <t>マイネンド</t>
    </rPh>
    <rPh sb="24" eb="27">
      <t>トウネンド</t>
    </rPh>
    <rPh sb="27" eb="30">
      <t>ジュンリエキ</t>
    </rPh>
    <rPh sb="31" eb="33">
      <t>ケイジョウ</t>
    </rPh>
    <rPh sb="38" eb="39">
      <t>オオム</t>
    </rPh>
    <rPh sb="40" eb="42">
      <t>ケンゼン</t>
    </rPh>
    <rPh sb="43" eb="45">
      <t>ザイセイ</t>
    </rPh>
    <rPh sb="45" eb="47">
      <t>ジョウキョウ</t>
    </rPh>
    <rPh sb="54" eb="56">
      <t>キギョウ</t>
    </rPh>
    <rPh sb="56" eb="57">
      <t>サイ</t>
    </rPh>
    <rPh sb="57" eb="59">
      <t>ザンダカ</t>
    </rPh>
    <rPh sb="60" eb="62">
      <t>ゾウカ</t>
    </rPh>
    <rPh sb="63" eb="65">
      <t>リュウドウ</t>
    </rPh>
    <rPh sb="65" eb="67">
      <t>ヒリツ</t>
    </rPh>
    <rPh sb="68" eb="70">
      <t>テイカ</t>
    </rPh>
    <rPh sb="72" eb="74">
      <t>カダイ</t>
    </rPh>
    <rPh sb="75" eb="76">
      <t>カカ</t>
    </rPh>
    <rPh sb="84" eb="86">
      <t>ヘイセイ</t>
    </rPh>
    <rPh sb="88" eb="90">
      <t>ネンド</t>
    </rPh>
    <rPh sb="91" eb="93">
      <t>サクテイ</t>
    </rPh>
    <rPh sb="102" eb="104">
      <t>カワグチ</t>
    </rPh>
    <rPh sb="107" eb="108">
      <t>ダイ</t>
    </rPh>
    <rPh sb="109" eb="110">
      <t>ジ</t>
    </rPh>
    <rPh sb="110" eb="113">
      <t>カ</t>
    </rPh>
    <rPh sb="113" eb="115">
      <t>スイドウ</t>
    </rPh>
    <rPh sb="122" eb="123">
      <t>モト</t>
    </rPh>
    <rPh sb="126" eb="129">
      <t>ケイカクテキ</t>
    </rPh>
    <rPh sb="131" eb="134">
      <t>ゴウリテキ</t>
    </rPh>
    <rPh sb="135" eb="137">
      <t>ケイエイ</t>
    </rPh>
    <rPh sb="141" eb="143">
      <t>ザイセイ</t>
    </rPh>
    <rPh sb="150" eb="152">
      <t>コウジョウ</t>
    </rPh>
    <rPh sb="153" eb="154">
      <t>ハカ</t>
    </rPh>
    <rPh sb="158" eb="160">
      <t>テキセツ</t>
    </rPh>
    <rPh sb="161" eb="163">
      <t>リョウキン</t>
    </rPh>
    <rPh sb="163" eb="165">
      <t>スイジュン</t>
    </rPh>
    <rPh sb="166" eb="168">
      <t>ケントウ</t>
    </rPh>
    <rPh sb="170" eb="171">
      <t>サラ</t>
    </rPh>
    <rPh sb="173" eb="175">
      <t>ケイエイ</t>
    </rPh>
    <rPh sb="175" eb="177">
      <t>キバン</t>
    </rPh>
    <rPh sb="178" eb="180">
      <t>キョウカ</t>
    </rPh>
    <rPh sb="181" eb="182">
      <t>ツト</t>
    </rPh>
    <rPh sb="189" eb="192">
      <t>ロウキュウカ</t>
    </rPh>
    <rPh sb="193" eb="195">
      <t>ジョウキョウ</t>
    </rPh>
    <rPh sb="201" eb="202">
      <t>ミズ</t>
    </rPh>
    <rPh sb="202" eb="204">
      <t>ジュヨウ</t>
    </rPh>
    <rPh sb="205" eb="207">
      <t>ゲンショウ</t>
    </rPh>
    <rPh sb="207" eb="209">
      <t>ケイコウ</t>
    </rPh>
    <rPh sb="212" eb="213">
      <t>ナカ</t>
    </rPh>
    <rPh sb="215" eb="217">
      <t>シセツ</t>
    </rPh>
    <rPh sb="218" eb="221">
      <t>ロウキュウカ</t>
    </rPh>
    <rPh sb="222" eb="224">
      <t>シンコウ</t>
    </rPh>
    <rPh sb="229" eb="230">
      <t>ヒ</t>
    </rPh>
    <rPh sb="231" eb="232">
      <t>ツヅ</t>
    </rPh>
    <rPh sb="234" eb="236">
      <t>テキセツ</t>
    </rPh>
    <rPh sb="237" eb="239">
      <t>イジ</t>
    </rPh>
    <rPh sb="239" eb="241">
      <t>カンリ</t>
    </rPh>
    <rPh sb="242" eb="243">
      <t>ツト</t>
    </rPh>
    <rPh sb="250" eb="252">
      <t>シセツ</t>
    </rPh>
    <rPh sb="252" eb="254">
      <t>キボ</t>
    </rPh>
    <rPh sb="255" eb="258">
      <t>テキセイカ</t>
    </rPh>
    <rPh sb="260" eb="262">
      <t>トウシ</t>
    </rPh>
    <rPh sb="263" eb="266">
      <t>ゴウリカ</t>
    </rPh>
    <rPh sb="267" eb="270">
      <t>サイダイゲン</t>
    </rPh>
    <rPh sb="271" eb="272">
      <t>ハカ</t>
    </rPh>
    <rPh sb="277" eb="280">
      <t>ケイカクテキ</t>
    </rPh>
    <rPh sb="281" eb="283">
      <t>シセツ</t>
    </rPh>
    <rPh sb="283" eb="285">
      <t>セイビ</t>
    </rPh>
    <rPh sb="286" eb="288">
      <t>スイシン</t>
    </rPh>
    <phoneticPr fontId="4"/>
  </si>
  <si>
    <t>①経常収支比率は、下落傾向にあるものの、継続的に100％以上を維持できています。水需要の減少等により給水収益が伸び悩む中、施設の老朽化による維持管理費等の増加が見込まれ、事業環境は厳しさを増すものと見込まれます。
②累積欠損金は発生していません。
③流動比率は、年々減少傾向にあるものの、100％を上回っており、短期的な債務に対する支払能力は有しています。特に現金の減少が続いているため、長期的な視点による現金の確保策の検討が必要です。
④企業債残高対給水収益比率は、企業債残高が減少したものの給水収益も減少した結果、比率は増加しています。将来の人口減少等に伴う水需要の減少を見据え、今後の建設改良事業を踏まえた適切な料金水準を検討するなど、経営改善を図っていく必要があります。
⑤料金回収率は、供給単価がほぼ横ばいであるものの給水原価が大きく増加したことから、100％を下回り、前年度から数値が下がっています。利益は確保しているものの、経営の安定化のためには適切な料金収入の確保が必要です。
⑥給水原価は、年々増加傾向にあり、類似団体より高い水準にあります。これは、減価償却費や維持補修費等の費用の増加が主な要因となっており、事業運営に当たっては、施設規模の適正化などの投資の合理化等による経常費用の削減が必要です。
⑦施設利用率は、昨年度に引き続き上昇しました。配水量の動向を注視しつつ、今後の水需要を見据えた施設の再構築の検討が必要です。
⑧有収率は、類似団体よりも低い水準で推移し、前年度より低下しました。漏水調査の実施や老朽管の更新など、更なる有収率向上施策の推進が必要です。</t>
    <rPh sb="1" eb="3">
      <t>ケイジョウ</t>
    </rPh>
    <rPh sb="3" eb="5">
      <t>シュウシ</t>
    </rPh>
    <rPh sb="5" eb="7">
      <t>ヒリツ</t>
    </rPh>
    <rPh sb="9" eb="11">
      <t>ゲラク</t>
    </rPh>
    <rPh sb="11" eb="13">
      <t>ケイコウ</t>
    </rPh>
    <rPh sb="20" eb="23">
      <t>ケイゾクテキ</t>
    </rPh>
    <rPh sb="28" eb="30">
      <t>イジョウ</t>
    </rPh>
    <rPh sb="31" eb="33">
      <t>イジ</t>
    </rPh>
    <rPh sb="40" eb="41">
      <t>ミズ</t>
    </rPh>
    <rPh sb="41" eb="43">
      <t>ジュヨウ</t>
    </rPh>
    <rPh sb="44" eb="46">
      <t>ゲンショウ</t>
    </rPh>
    <rPh sb="46" eb="47">
      <t>トウ</t>
    </rPh>
    <rPh sb="50" eb="52">
      <t>キュウスイ</t>
    </rPh>
    <rPh sb="52" eb="54">
      <t>シュウエキ</t>
    </rPh>
    <rPh sb="55" eb="56">
      <t>ノ</t>
    </rPh>
    <rPh sb="57" eb="58">
      <t>ナヤ</t>
    </rPh>
    <rPh sb="59" eb="60">
      <t>ナカ</t>
    </rPh>
    <rPh sb="61" eb="63">
      <t>シセツ</t>
    </rPh>
    <rPh sb="64" eb="67">
      <t>ロウキュウカ</t>
    </rPh>
    <rPh sb="70" eb="72">
      <t>イジ</t>
    </rPh>
    <rPh sb="72" eb="75">
      <t>カンリヒ</t>
    </rPh>
    <rPh sb="75" eb="76">
      <t>トウ</t>
    </rPh>
    <rPh sb="77" eb="79">
      <t>ゾウカ</t>
    </rPh>
    <rPh sb="80" eb="82">
      <t>ミコ</t>
    </rPh>
    <rPh sb="85" eb="87">
      <t>ジギョウ</t>
    </rPh>
    <rPh sb="87" eb="89">
      <t>カンキョウ</t>
    </rPh>
    <rPh sb="90" eb="91">
      <t>キビ</t>
    </rPh>
    <rPh sb="94" eb="95">
      <t>マ</t>
    </rPh>
    <rPh sb="99" eb="101">
      <t>ミコ</t>
    </rPh>
    <rPh sb="108" eb="110">
      <t>ルイセキ</t>
    </rPh>
    <rPh sb="110" eb="112">
      <t>ケッソン</t>
    </rPh>
    <rPh sb="112" eb="113">
      <t>キン</t>
    </rPh>
    <rPh sb="114" eb="116">
      <t>ハッセイ</t>
    </rPh>
    <rPh sb="125" eb="127">
      <t>リュウドウ</t>
    </rPh>
    <rPh sb="127" eb="129">
      <t>ヒリツ</t>
    </rPh>
    <rPh sb="131" eb="133">
      <t>ネンネン</t>
    </rPh>
    <rPh sb="133" eb="135">
      <t>ゲンショウ</t>
    </rPh>
    <rPh sb="135" eb="137">
      <t>ケイコウ</t>
    </rPh>
    <rPh sb="149" eb="151">
      <t>ウワマワ</t>
    </rPh>
    <rPh sb="156" eb="159">
      <t>タンキテキ</t>
    </rPh>
    <rPh sb="160" eb="162">
      <t>サイム</t>
    </rPh>
    <rPh sb="163" eb="164">
      <t>タイ</t>
    </rPh>
    <rPh sb="166" eb="168">
      <t>シハライ</t>
    </rPh>
    <rPh sb="168" eb="170">
      <t>ノウリョク</t>
    </rPh>
    <rPh sb="171" eb="172">
      <t>ユウ</t>
    </rPh>
    <rPh sb="178" eb="179">
      <t>トク</t>
    </rPh>
    <rPh sb="180" eb="182">
      <t>ゲンキン</t>
    </rPh>
    <rPh sb="183" eb="185">
      <t>ゲンショウ</t>
    </rPh>
    <rPh sb="186" eb="187">
      <t>ツヅ</t>
    </rPh>
    <rPh sb="194" eb="197">
      <t>チョウキテキ</t>
    </rPh>
    <rPh sb="198" eb="200">
      <t>シテン</t>
    </rPh>
    <rPh sb="203" eb="205">
      <t>ゲンキン</t>
    </rPh>
    <rPh sb="206" eb="208">
      <t>カクホ</t>
    </rPh>
    <rPh sb="208" eb="209">
      <t>サク</t>
    </rPh>
    <rPh sb="210" eb="212">
      <t>ケントウ</t>
    </rPh>
    <rPh sb="213" eb="215">
      <t>ヒツヨウ</t>
    </rPh>
    <rPh sb="240" eb="242">
      <t>ゲンショウ</t>
    </rPh>
    <rPh sb="247" eb="249">
      <t>キュウスイ</t>
    </rPh>
    <rPh sb="249" eb="251">
      <t>シュウエキ</t>
    </rPh>
    <rPh sb="252" eb="254">
      <t>ゲンショウ</t>
    </rPh>
    <rPh sb="256" eb="258">
      <t>ケッカ</t>
    </rPh>
    <rPh sb="348" eb="350">
      <t>キョウキュウ</t>
    </rPh>
    <rPh sb="561" eb="563">
      <t>シセツ</t>
    </rPh>
    <rPh sb="563" eb="566">
      <t>リヨウリツ</t>
    </rPh>
    <rPh sb="570" eb="571">
      <t>ド</t>
    </rPh>
    <rPh sb="624" eb="627">
      <t>ユウシュウリツ</t>
    </rPh>
    <phoneticPr fontId="4"/>
  </si>
  <si>
    <t>①②有形固定資産減価償却率及び管路経年化率は、類似団体よりも低い水準にありますが、年々上昇しています。更新需要が増大する中で、今後も、適切な維持管理とともに計画的な更新が必要です。
③管路更新率は、全国平均と概ね同水準にあります。管路の更新に当たり、当市では基幹管路を重点的に取り組んできましたが、今後は、配水支管の更新にも取り組み、老朽管の更新を推進していきます。</t>
    <rPh sb="2" eb="4">
      <t>ユウケイ</t>
    </rPh>
    <rPh sb="4" eb="6">
      <t>コテイ</t>
    </rPh>
    <rPh sb="6" eb="8">
      <t>シサン</t>
    </rPh>
    <rPh sb="8" eb="10">
      <t>ゲンカ</t>
    </rPh>
    <rPh sb="10" eb="12">
      <t>ショウキャク</t>
    </rPh>
    <rPh sb="12" eb="13">
      <t>リツ</t>
    </rPh>
    <rPh sb="13" eb="14">
      <t>オヨ</t>
    </rPh>
    <rPh sb="15" eb="17">
      <t>カンロ</t>
    </rPh>
    <rPh sb="17" eb="20">
      <t>ケイネンカ</t>
    </rPh>
    <rPh sb="20" eb="21">
      <t>リツ</t>
    </rPh>
    <rPh sb="23" eb="25">
      <t>ルイジ</t>
    </rPh>
    <rPh sb="25" eb="27">
      <t>ダンタイ</t>
    </rPh>
    <rPh sb="30" eb="31">
      <t>ヒク</t>
    </rPh>
    <rPh sb="32" eb="34">
      <t>スイジュン</t>
    </rPh>
    <rPh sb="41" eb="43">
      <t>ネンネン</t>
    </rPh>
    <rPh sb="43" eb="45">
      <t>ジョウショウ</t>
    </rPh>
    <rPh sb="51" eb="53">
      <t>コウシン</t>
    </rPh>
    <rPh sb="53" eb="55">
      <t>ジュヨウ</t>
    </rPh>
    <rPh sb="56" eb="58">
      <t>ゾウダイ</t>
    </rPh>
    <rPh sb="60" eb="61">
      <t>ナカ</t>
    </rPh>
    <rPh sb="63" eb="65">
      <t>コンゴ</t>
    </rPh>
    <rPh sb="67" eb="69">
      <t>テキセツ</t>
    </rPh>
    <rPh sb="70" eb="72">
      <t>イジ</t>
    </rPh>
    <rPh sb="72" eb="74">
      <t>カンリ</t>
    </rPh>
    <rPh sb="78" eb="81">
      <t>ケイカクテキ</t>
    </rPh>
    <rPh sb="82" eb="84">
      <t>コウシン</t>
    </rPh>
    <rPh sb="85" eb="87">
      <t>ヒツヨウ</t>
    </rPh>
    <rPh sb="92" eb="94">
      <t>カンロ</t>
    </rPh>
    <rPh sb="94" eb="96">
      <t>コウシン</t>
    </rPh>
    <rPh sb="96" eb="97">
      <t>リツ</t>
    </rPh>
    <rPh sb="99" eb="101">
      <t>ゼンコク</t>
    </rPh>
    <rPh sb="101" eb="103">
      <t>ヘイキン</t>
    </rPh>
    <rPh sb="104" eb="105">
      <t>オオム</t>
    </rPh>
    <rPh sb="106" eb="109">
      <t>ドウスイジュン</t>
    </rPh>
    <rPh sb="115" eb="117">
      <t>カンロ</t>
    </rPh>
    <rPh sb="118" eb="120">
      <t>コウシン</t>
    </rPh>
    <rPh sb="121" eb="122">
      <t>ア</t>
    </rPh>
    <rPh sb="125" eb="127">
      <t>トウシ</t>
    </rPh>
    <rPh sb="129" eb="131">
      <t>キカン</t>
    </rPh>
    <rPh sb="131" eb="133">
      <t>カンロ</t>
    </rPh>
    <rPh sb="134" eb="137">
      <t>ジュウテンテキ</t>
    </rPh>
    <rPh sb="138" eb="139">
      <t>ト</t>
    </rPh>
    <rPh sb="140" eb="141">
      <t>ク</t>
    </rPh>
    <rPh sb="149" eb="151">
      <t>コンゴ</t>
    </rPh>
    <rPh sb="153" eb="155">
      <t>ハイスイ</t>
    </rPh>
    <rPh sb="155" eb="156">
      <t>シ</t>
    </rPh>
    <rPh sb="156" eb="157">
      <t>カン</t>
    </rPh>
    <rPh sb="158" eb="160">
      <t>コウシン</t>
    </rPh>
    <rPh sb="162" eb="163">
      <t>ト</t>
    </rPh>
    <rPh sb="164" eb="165">
      <t>ク</t>
    </rPh>
    <rPh sb="167" eb="169">
      <t>ロウキュウ</t>
    </rPh>
    <rPh sb="169" eb="170">
      <t>カン</t>
    </rPh>
    <rPh sb="171" eb="173">
      <t>コウシン</t>
    </rPh>
    <rPh sb="174" eb="176">
      <t>スイシン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</si>
</sst>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0.68</c:v>
                </c:pt>
                <c:pt idx="1">
                  <c:v>0.71</c:v>
                </c:pt>
                <c:pt idx="2">
                  <c:v>0.71</c:v>
                </c:pt>
                <c:pt idx="3">
                  <c:v>0.74</c:v>
                </c:pt>
                <c:pt idx="4">
                  <c:v>0.71</c:v>
                </c:pt>
              </c:numCache>
            </c:numRef>
          </c:val>
          <c:extLst>
            <c:ext xmlns:c16="http://schemas.microsoft.com/office/drawing/2014/chart" uri="{C3380CC4-5D6E-409C-BE32-E72D297353CC}">
              <c16:uniqueId val="{00000000-77D6-464F-9A09-0E9867DDD75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0.74</c:v>
                </c:pt>
                <c:pt idx="2">
                  <c:v>0.73</c:v>
                </c:pt>
                <c:pt idx="3">
                  <c:v>0.74</c:v>
                </c:pt>
                <c:pt idx="4">
                  <c:v>0.75</c:v>
                </c:pt>
              </c:numCache>
            </c:numRef>
          </c:val>
          <c:smooth val="0"/>
          <c:extLst>
            <c:ext xmlns:c16="http://schemas.microsoft.com/office/drawing/2014/chart" uri="{C3380CC4-5D6E-409C-BE32-E72D297353CC}">
              <c16:uniqueId val="{00000001-77D6-464F-9A09-0E9867DDD75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62.81</c:v>
                </c:pt>
                <c:pt idx="1">
                  <c:v>62.54</c:v>
                </c:pt>
                <c:pt idx="2">
                  <c:v>62.53</c:v>
                </c:pt>
                <c:pt idx="3">
                  <c:v>63.24</c:v>
                </c:pt>
                <c:pt idx="4">
                  <c:v>63.29</c:v>
                </c:pt>
              </c:numCache>
            </c:numRef>
          </c:val>
          <c:extLst>
            <c:ext xmlns:c16="http://schemas.microsoft.com/office/drawing/2014/chart" uri="{C3380CC4-5D6E-409C-BE32-E72D297353CC}">
              <c16:uniqueId val="{00000000-9452-4BBF-B582-A8CC3BEA187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63.25</c:v>
                </c:pt>
                <c:pt idx="1">
                  <c:v>63.03</c:v>
                </c:pt>
                <c:pt idx="2">
                  <c:v>63.18</c:v>
                </c:pt>
                <c:pt idx="3">
                  <c:v>63.54</c:v>
                </c:pt>
                <c:pt idx="4">
                  <c:v>63.53</c:v>
                </c:pt>
              </c:numCache>
            </c:numRef>
          </c:val>
          <c:smooth val="0"/>
          <c:extLst>
            <c:ext xmlns:c16="http://schemas.microsoft.com/office/drawing/2014/chart" uri="{C3380CC4-5D6E-409C-BE32-E72D297353CC}">
              <c16:uniqueId val="{00000001-9452-4BBF-B582-A8CC3BEA187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89.96</c:v>
                </c:pt>
                <c:pt idx="1">
                  <c:v>90.33</c:v>
                </c:pt>
                <c:pt idx="2">
                  <c:v>90.52</c:v>
                </c:pt>
                <c:pt idx="3">
                  <c:v>89.99</c:v>
                </c:pt>
                <c:pt idx="4">
                  <c:v>89.66</c:v>
                </c:pt>
              </c:numCache>
            </c:numRef>
          </c:val>
          <c:extLst>
            <c:ext xmlns:c16="http://schemas.microsoft.com/office/drawing/2014/chart" uri="{C3380CC4-5D6E-409C-BE32-E72D297353CC}">
              <c16:uniqueId val="{00000000-C8FF-4E56-9FFC-9DD7450BEF8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91.07</c:v>
                </c:pt>
                <c:pt idx="1">
                  <c:v>91.21</c:v>
                </c:pt>
                <c:pt idx="2">
                  <c:v>91.6</c:v>
                </c:pt>
                <c:pt idx="3">
                  <c:v>91.48</c:v>
                </c:pt>
                <c:pt idx="4">
                  <c:v>91.58</c:v>
                </c:pt>
              </c:numCache>
            </c:numRef>
          </c:val>
          <c:smooth val="0"/>
          <c:extLst>
            <c:ext xmlns:c16="http://schemas.microsoft.com/office/drawing/2014/chart" uri="{C3380CC4-5D6E-409C-BE32-E72D297353CC}">
              <c16:uniqueId val="{00000001-C8FF-4E56-9FFC-9DD7450BEF8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111.59</c:v>
                </c:pt>
                <c:pt idx="1">
                  <c:v>109.99</c:v>
                </c:pt>
                <c:pt idx="2">
                  <c:v>110.25</c:v>
                </c:pt>
                <c:pt idx="3">
                  <c:v>109.2</c:v>
                </c:pt>
                <c:pt idx="4">
                  <c:v>105.12</c:v>
                </c:pt>
              </c:numCache>
            </c:numRef>
          </c:val>
          <c:extLst>
            <c:ext xmlns:c16="http://schemas.microsoft.com/office/drawing/2014/chart" uri="{C3380CC4-5D6E-409C-BE32-E72D297353CC}">
              <c16:uniqueId val="{00000000-E865-45D5-A5F6-0C8A893B4D8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114.44</c:v>
                </c:pt>
                <c:pt idx="1">
                  <c:v>115.21</c:v>
                </c:pt>
                <c:pt idx="2">
                  <c:v>117.25</c:v>
                </c:pt>
                <c:pt idx="3">
                  <c:v>116.77</c:v>
                </c:pt>
                <c:pt idx="4">
                  <c:v>115.41</c:v>
                </c:pt>
              </c:numCache>
            </c:numRef>
          </c:val>
          <c:smooth val="0"/>
          <c:extLst>
            <c:ext xmlns:c16="http://schemas.microsoft.com/office/drawing/2014/chart" uri="{C3380CC4-5D6E-409C-BE32-E72D297353CC}">
              <c16:uniqueId val="{00000001-E865-45D5-A5F6-0C8A893B4D8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42.4</c:v>
                </c:pt>
                <c:pt idx="1">
                  <c:v>42.83</c:v>
                </c:pt>
                <c:pt idx="2">
                  <c:v>43.53</c:v>
                </c:pt>
                <c:pt idx="3">
                  <c:v>43.32</c:v>
                </c:pt>
                <c:pt idx="4">
                  <c:v>43.95</c:v>
                </c:pt>
              </c:numCache>
            </c:numRef>
          </c:val>
          <c:extLst>
            <c:ext xmlns:c16="http://schemas.microsoft.com/office/drawing/2014/chart" uri="{C3380CC4-5D6E-409C-BE32-E72D297353CC}">
              <c16:uniqueId val="{00000000-349B-4796-B8BD-EF3A924A015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47.7</c:v>
                </c:pt>
                <c:pt idx="1">
                  <c:v>48.41</c:v>
                </c:pt>
                <c:pt idx="2">
                  <c:v>49.1</c:v>
                </c:pt>
                <c:pt idx="3">
                  <c:v>49.66</c:v>
                </c:pt>
                <c:pt idx="4">
                  <c:v>50.41</c:v>
                </c:pt>
              </c:numCache>
            </c:numRef>
          </c:val>
          <c:smooth val="0"/>
          <c:extLst>
            <c:ext xmlns:c16="http://schemas.microsoft.com/office/drawing/2014/chart" uri="{C3380CC4-5D6E-409C-BE32-E72D297353CC}">
              <c16:uniqueId val="{00000001-349B-4796-B8BD-EF3A924A015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8.2799999999999994</c:v>
                </c:pt>
                <c:pt idx="1">
                  <c:v>9.6199999999999992</c:v>
                </c:pt>
                <c:pt idx="2">
                  <c:v>10.46</c:v>
                </c:pt>
                <c:pt idx="3">
                  <c:v>11.91</c:v>
                </c:pt>
                <c:pt idx="4">
                  <c:v>14.64</c:v>
                </c:pt>
              </c:numCache>
            </c:numRef>
          </c:val>
          <c:extLst>
            <c:ext xmlns:c16="http://schemas.microsoft.com/office/drawing/2014/chart" uri="{C3380CC4-5D6E-409C-BE32-E72D297353CC}">
              <c16:uniqueId val="{00000000-9607-4547-ABD7-616E69248CB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14.54</c:v>
                </c:pt>
                <c:pt idx="1">
                  <c:v>16.16</c:v>
                </c:pt>
                <c:pt idx="2">
                  <c:v>17.420000000000002</c:v>
                </c:pt>
                <c:pt idx="3">
                  <c:v>18.940000000000001</c:v>
                </c:pt>
                <c:pt idx="4">
                  <c:v>20.36</c:v>
                </c:pt>
              </c:numCache>
            </c:numRef>
          </c:val>
          <c:smooth val="0"/>
          <c:extLst>
            <c:ext xmlns:c16="http://schemas.microsoft.com/office/drawing/2014/chart" uri="{C3380CC4-5D6E-409C-BE32-E72D297353CC}">
              <c16:uniqueId val="{00000001-9607-4547-ABD7-616E69248CB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AD6-4AFC-878E-3BED2B69022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0.71</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2AD6-4AFC-878E-3BED2B69022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290.02</c:v>
                </c:pt>
                <c:pt idx="1">
                  <c:v>276.3</c:v>
                </c:pt>
                <c:pt idx="2">
                  <c:v>278.83999999999997</c:v>
                </c:pt>
                <c:pt idx="3">
                  <c:v>250.32</c:v>
                </c:pt>
                <c:pt idx="4">
                  <c:v>213.82</c:v>
                </c:pt>
              </c:numCache>
            </c:numRef>
          </c:val>
          <c:extLst>
            <c:ext xmlns:c16="http://schemas.microsoft.com/office/drawing/2014/chart" uri="{C3380CC4-5D6E-409C-BE32-E72D297353CC}">
              <c16:uniqueId val="{00000000-73A5-42BB-8AEE-FEBB5D79DFC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240.81</c:v>
                </c:pt>
                <c:pt idx="1">
                  <c:v>241.71</c:v>
                </c:pt>
                <c:pt idx="2">
                  <c:v>249.08</c:v>
                </c:pt>
                <c:pt idx="3">
                  <c:v>254.05</c:v>
                </c:pt>
                <c:pt idx="4">
                  <c:v>258.22000000000003</c:v>
                </c:pt>
              </c:numCache>
            </c:numRef>
          </c:val>
          <c:smooth val="0"/>
          <c:extLst>
            <c:ext xmlns:c16="http://schemas.microsoft.com/office/drawing/2014/chart" uri="{C3380CC4-5D6E-409C-BE32-E72D297353CC}">
              <c16:uniqueId val="{00000001-73A5-42BB-8AEE-FEBB5D79DFC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280.06</c:v>
                </c:pt>
                <c:pt idx="1">
                  <c:v>278.61</c:v>
                </c:pt>
                <c:pt idx="2">
                  <c:v>286.45999999999998</c:v>
                </c:pt>
                <c:pt idx="3">
                  <c:v>291.60000000000002</c:v>
                </c:pt>
                <c:pt idx="4">
                  <c:v>292.52</c:v>
                </c:pt>
              </c:numCache>
            </c:numRef>
          </c:val>
          <c:extLst>
            <c:ext xmlns:c16="http://schemas.microsoft.com/office/drawing/2014/chart" uri="{C3380CC4-5D6E-409C-BE32-E72D297353CC}">
              <c16:uniqueId val="{00000000-0828-48E9-8B31-E5D125284DA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283.10000000000002</c:v>
                </c:pt>
                <c:pt idx="1">
                  <c:v>274.14</c:v>
                </c:pt>
                <c:pt idx="2">
                  <c:v>266.66000000000003</c:v>
                </c:pt>
                <c:pt idx="3">
                  <c:v>258.63</c:v>
                </c:pt>
                <c:pt idx="4">
                  <c:v>255.12</c:v>
                </c:pt>
              </c:numCache>
            </c:numRef>
          </c:val>
          <c:smooth val="0"/>
          <c:extLst>
            <c:ext xmlns:c16="http://schemas.microsoft.com/office/drawing/2014/chart" uri="{C3380CC4-5D6E-409C-BE32-E72D297353CC}">
              <c16:uniqueId val="{00000001-0828-48E9-8B31-E5D125284DA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101.96</c:v>
                </c:pt>
                <c:pt idx="1">
                  <c:v>100.6</c:v>
                </c:pt>
                <c:pt idx="2">
                  <c:v>99.5</c:v>
                </c:pt>
                <c:pt idx="3">
                  <c:v>98.58</c:v>
                </c:pt>
                <c:pt idx="4">
                  <c:v>95.04</c:v>
                </c:pt>
              </c:numCache>
            </c:numRef>
          </c:val>
          <c:extLst>
            <c:ext xmlns:c16="http://schemas.microsoft.com/office/drawing/2014/chart" uri="{C3380CC4-5D6E-409C-BE32-E72D297353CC}">
              <c16:uniqueId val="{00000000-2F83-40E5-8F22-875D2296ED8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107.74</c:v>
                </c:pt>
                <c:pt idx="1">
                  <c:v>108.81</c:v>
                </c:pt>
                <c:pt idx="2">
                  <c:v>110.87</c:v>
                </c:pt>
                <c:pt idx="3">
                  <c:v>110.3</c:v>
                </c:pt>
                <c:pt idx="4">
                  <c:v>109.12</c:v>
                </c:pt>
              </c:numCache>
            </c:numRef>
          </c:val>
          <c:smooth val="0"/>
          <c:extLst>
            <c:ext xmlns:c16="http://schemas.microsoft.com/office/drawing/2014/chart" uri="{C3380CC4-5D6E-409C-BE32-E72D297353CC}">
              <c16:uniqueId val="{00000001-2F83-40E5-8F22-875D2296ED8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163.78</c:v>
                </c:pt>
                <c:pt idx="1">
                  <c:v>166.01</c:v>
                </c:pt>
                <c:pt idx="2">
                  <c:v>167.96</c:v>
                </c:pt>
                <c:pt idx="3">
                  <c:v>170.01</c:v>
                </c:pt>
                <c:pt idx="4">
                  <c:v>176.26</c:v>
                </c:pt>
              </c:numCache>
            </c:numRef>
          </c:val>
          <c:extLst>
            <c:ext xmlns:c16="http://schemas.microsoft.com/office/drawing/2014/chart" uri="{C3380CC4-5D6E-409C-BE32-E72D297353CC}">
              <c16:uniqueId val="{00000000-5A9E-497E-B119-F05FC904D54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154.33000000000001</c:v>
                </c:pt>
                <c:pt idx="1">
                  <c:v>152.94999999999999</c:v>
                </c:pt>
                <c:pt idx="2">
                  <c:v>150.54</c:v>
                </c:pt>
                <c:pt idx="3">
                  <c:v>151.85</c:v>
                </c:pt>
                <c:pt idx="4">
                  <c:v>153.88</c:v>
                </c:pt>
              </c:numCache>
            </c:numRef>
          </c:val>
          <c:smooth val="0"/>
          <c:extLst>
            <c:ext xmlns:c16="http://schemas.microsoft.com/office/drawing/2014/chart" uri="{C3380CC4-5D6E-409C-BE32-E72D297353CC}">
              <c16:uniqueId val="{00000001-5A9E-497E-B119-F05FC904D54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C31" zoomScale="91" zoomScaleNormal="91"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埼玉県　川口市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A1</v>
      </c>
      <c r="X8" s="59"/>
      <c r="Y8" s="59"/>
      <c r="Z8" s="59"/>
      <c r="AA8" s="59"/>
      <c r="AB8" s="59"/>
      <c r="AC8" s="59"/>
      <c r="AD8" s="59" t="str">
        <f>データ!$M$6</f>
        <v>自治体職員</v>
      </c>
      <c r="AE8" s="59"/>
      <c r="AF8" s="59"/>
      <c r="AG8" s="59"/>
      <c r="AH8" s="59"/>
      <c r="AI8" s="59"/>
      <c r="AJ8" s="59"/>
      <c r="AK8" s="4"/>
      <c r="AL8" s="60">
        <f>データ!$R$6</f>
        <v>603838</v>
      </c>
      <c r="AM8" s="60"/>
      <c r="AN8" s="60"/>
      <c r="AO8" s="60"/>
      <c r="AP8" s="60"/>
      <c r="AQ8" s="60"/>
      <c r="AR8" s="60"/>
      <c r="AS8" s="60"/>
      <c r="AT8" s="51">
        <f>データ!$S$6</f>
        <v>61.95</v>
      </c>
      <c r="AU8" s="52"/>
      <c r="AV8" s="52"/>
      <c r="AW8" s="52"/>
      <c r="AX8" s="52"/>
      <c r="AY8" s="52"/>
      <c r="AZ8" s="52"/>
      <c r="BA8" s="52"/>
      <c r="BB8" s="53">
        <f>データ!$T$6</f>
        <v>9747.18</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60.76</v>
      </c>
      <c r="J10" s="52"/>
      <c r="K10" s="52"/>
      <c r="L10" s="52"/>
      <c r="M10" s="52"/>
      <c r="N10" s="52"/>
      <c r="O10" s="63"/>
      <c r="P10" s="53">
        <f>データ!$P$6</f>
        <v>100</v>
      </c>
      <c r="Q10" s="53"/>
      <c r="R10" s="53"/>
      <c r="S10" s="53"/>
      <c r="T10" s="53"/>
      <c r="U10" s="53"/>
      <c r="V10" s="53"/>
      <c r="W10" s="60">
        <f>データ!$Q$6</f>
        <v>2224</v>
      </c>
      <c r="X10" s="60"/>
      <c r="Y10" s="60"/>
      <c r="Z10" s="60"/>
      <c r="AA10" s="60"/>
      <c r="AB10" s="60"/>
      <c r="AC10" s="60"/>
      <c r="AD10" s="2"/>
      <c r="AE10" s="2"/>
      <c r="AF10" s="2"/>
      <c r="AG10" s="2"/>
      <c r="AH10" s="4"/>
      <c r="AI10" s="4"/>
      <c r="AJ10" s="4"/>
      <c r="AK10" s="4"/>
      <c r="AL10" s="60">
        <f>データ!$U$6</f>
        <v>604668</v>
      </c>
      <c r="AM10" s="60"/>
      <c r="AN10" s="60"/>
      <c r="AO10" s="60"/>
      <c r="AP10" s="60"/>
      <c r="AQ10" s="60"/>
      <c r="AR10" s="60"/>
      <c r="AS10" s="60"/>
      <c r="AT10" s="51">
        <f>データ!$V$6</f>
        <v>61.95</v>
      </c>
      <c r="AU10" s="52"/>
      <c r="AV10" s="52"/>
      <c r="AW10" s="52"/>
      <c r="AX10" s="52"/>
      <c r="AY10" s="52"/>
      <c r="AZ10" s="52"/>
      <c r="BA10" s="52"/>
      <c r="BB10" s="53">
        <f>データ!$W$6</f>
        <v>9760.58</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27.7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6" t="s">
        <v>106</v>
      </c>
      <c r="BM16" s="87"/>
      <c r="BN16" s="87"/>
      <c r="BO16" s="87"/>
      <c r="BP16" s="87"/>
      <c r="BQ16" s="87"/>
      <c r="BR16" s="87"/>
      <c r="BS16" s="87"/>
      <c r="BT16" s="87"/>
      <c r="BU16" s="87"/>
      <c r="BV16" s="87"/>
      <c r="BW16" s="87"/>
      <c r="BX16" s="87"/>
      <c r="BY16" s="87"/>
      <c r="BZ16" s="88"/>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6"/>
      <c r="BM17" s="87"/>
      <c r="BN17" s="87"/>
      <c r="BO17" s="87"/>
      <c r="BP17" s="87"/>
      <c r="BQ17" s="87"/>
      <c r="BR17" s="87"/>
      <c r="BS17" s="87"/>
      <c r="BT17" s="87"/>
      <c r="BU17" s="87"/>
      <c r="BV17" s="87"/>
      <c r="BW17" s="87"/>
      <c r="BX17" s="87"/>
      <c r="BY17" s="87"/>
      <c r="BZ17" s="88"/>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6"/>
      <c r="BM18" s="87"/>
      <c r="BN18" s="87"/>
      <c r="BO18" s="87"/>
      <c r="BP18" s="87"/>
      <c r="BQ18" s="87"/>
      <c r="BR18" s="87"/>
      <c r="BS18" s="87"/>
      <c r="BT18" s="87"/>
      <c r="BU18" s="87"/>
      <c r="BV18" s="87"/>
      <c r="BW18" s="87"/>
      <c r="BX18" s="87"/>
      <c r="BY18" s="87"/>
      <c r="BZ18" s="88"/>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6"/>
      <c r="BM19" s="87"/>
      <c r="BN19" s="87"/>
      <c r="BO19" s="87"/>
      <c r="BP19" s="87"/>
      <c r="BQ19" s="87"/>
      <c r="BR19" s="87"/>
      <c r="BS19" s="87"/>
      <c r="BT19" s="87"/>
      <c r="BU19" s="87"/>
      <c r="BV19" s="87"/>
      <c r="BW19" s="87"/>
      <c r="BX19" s="87"/>
      <c r="BY19" s="87"/>
      <c r="BZ19" s="88"/>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6"/>
      <c r="BM20" s="87"/>
      <c r="BN20" s="87"/>
      <c r="BO20" s="87"/>
      <c r="BP20" s="87"/>
      <c r="BQ20" s="87"/>
      <c r="BR20" s="87"/>
      <c r="BS20" s="87"/>
      <c r="BT20" s="87"/>
      <c r="BU20" s="87"/>
      <c r="BV20" s="87"/>
      <c r="BW20" s="87"/>
      <c r="BX20" s="87"/>
      <c r="BY20" s="87"/>
      <c r="BZ20" s="88"/>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6"/>
      <c r="BM21" s="87"/>
      <c r="BN21" s="87"/>
      <c r="BO21" s="87"/>
      <c r="BP21" s="87"/>
      <c r="BQ21" s="87"/>
      <c r="BR21" s="87"/>
      <c r="BS21" s="87"/>
      <c r="BT21" s="87"/>
      <c r="BU21" s="87"/>
      <c r="BV21" s="87"/>
      <c r="BW21" s="87"/>
      <c r="BX21" s="87"/>
      <c r="BY21" s="87"/>
      <c r="BZ21" s="88"/>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6"/>
      <c r="BM22" s="87"/>
      <c r="BN22" s="87"/>
      <c r="BO22" s="87"/>
      <c r="BP22" s="87"/>
      <c r="BQ22" s="87"/>
      <c r="BR22" s="87"/>
      <c r="BS22" s="87"/>
      <c r="BT22" s="87"/>
      <c r="BU22" s="87"/>
      <c r="BV22" s="87"/>
      <c r="BW22" s="87"/>
      <c r="BX22" s="87"/>
      <c r="BY22" s="87"/>
      <c r="BZ22" s="88"/>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6"/>
      <c r="BM23" s="87"/>
      <c r="BN23" s="87"/>
      <c r="BO23" s="87"/>
      <c r="BP23" s="87"/>
      <c r="BQ23" s="87"/>
      <c r="BR23" s="87"/>
      <c r="BS23" s="87"/>
      <c r="BT23" s="87"/>
      <c r="BU23" s="87"/>
      <c r="BV23" s="87"/>
      <c r="BW23" s="87"/>
      <c r="BX23" s="87"/>
      <c r="BY23" s="87"/>
      <c r="BZ23" s="88"/>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6"/>
      <c r="BM24" s="87"/>
      <c r="BN24" s="87"/>
      <c r="BO24" s="87"/>
      <c r="BP24" s="87"/>
      <c r="BQ24" s="87"/>
      <c r="BR24" s="87"/>
      <c r="BS24" s="87"/>
      <c r="BT24" s="87"/>
      <c r="BU24" s="87"/>
      <c r="BV24" s="87"/>
      <c r="BW24" s="87"/>
      <c r="BX24" s="87"/>
      <c r="BY24" s="87"/>
      <c r="BZ24" s="88"/>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6"/>
      <c r="BM25" s="87"/>
      <c r="BN25" s="87"/>
      <c r="BO25" s="87"/>
      <c r="BP25" s="87"/>
      <c r="BQ25" s="87"/>
      <c r="BR25" s="87"/>
      <c r="BS25" s="87"/>
      <c r="BT25" s="87"/>
      <c r="BU25" s="87"/>
      <c r="BV25" s="87"/>
      <c r="BW25" s="87"/>
      <c r="BX25" s="87"/>
      <c r="BY25" s="87"/>
      <c r="BZ25" s="88"/>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6"/>
      <c r="BM26" s="87"/>
      <c r="BN26" s="87"/>
      <c r="BO26" s="87"/>
      <c r="BP26" s="87"/>
      <c r="BQ26" s="87"/>
      <c r="BR26" s="87"/>
      <c r="BS26" s="87"/>
      <c r="BT26" s="87"/>
      <c r="BU26" s="87"/>
      <c r="BV26" s="87"/>
      <c r="BW26" s="87"/>
      <c r="BX26" s="87"/>
      <c r="BY26" s="87"/>
      <c r="BZ26" s="88"/>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6"/>
      <c r="BM27" s="87"/>
      <c r="BN27" s="87"/>
      <c r="BO27" s="87"/>
      <c r="BP27" s="87"/>
      <c r="BQ27" s="87"/>
      <c r="BR27" s="87"/>
      <c r="BS27" s="87"/>
      <c r="BT27" s="87"/>
      <c r="BU27" s="87"/>
      <c r="BV27" s="87"/>
      <c r="BW27" s="87"/>
      <c r="BX27" s="87"/>
      <c r="BY27" s="87"/>
      <c r="BZ27" s="88"/>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6"/>
      <c r="BM28" s="87"/>
      <c r="BN28" s="87"/>
      <c r="BO28" s="87"/>
      <c r="BP28" s="87"/>
      <c r="BQ28" s="87"/>
      <c r="BR28" s="87"/>
      <c r="BS28" s="87"/>
      <c r="BT28" s="87"/>
      <c r="BU28" s="87"/>
      <c r="BV28" s="87"/>
      <c r="BW28" s="87"/>
      <c r="BX28" s="87"/>
      <c r="BY28" s="87"/>
      <c r="BZ28" s="88"/>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6"/>
      <c r="BM29" s="87"/>
      <c r="BN29" s="87"/>
      <c r="BO29" s="87"/>
      <c r="BP29" s="87"/>
      <c r="BQ29" s="87"/>
      <c r="BR29" s="87"/>
      <c r="BS29" s="87"/>
      <c r="BT29" s="87"/>
      <c r="BU29" s="87"/>
      <c r="BV29" s="87"/>
      <c r="BW29" s="87"/>
      <c r="BX29" s="87"/>
      <c r="BY29" s="87"/>
      <c r="BZ29" s="88"/>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6"/>
      <c r="BM30" s="87"/>
      <c r="BN30" s="87"/>
      <c r="BO30" s="87"/>
      <c r="BP30" s="87"/>
      <c r="BQ30" s="87"/>
      <c r="BR30" s="87"/>
      <c r="BS30" s="87"/>
      <c r="BT30" s="87"/>
      <c r="BU30" s="87"/>
      <c r="BV30" s="87"/>
      <c r="BW30" s="87"/>
      <c r="BX30" s="87"/>
      <c r="BY30" s="87"/>
      <c r="BZ30" s="88"/>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6"/>
      <c r="BM31" s="87"/>
      <c r="BN31" s="87"/>
      <c r="BO31" s="87"/>
      <c r="BP31" s="87"/>
      <c r="BQ31" s="87"/>
      <c r="BR31" s="87"/>
      <c r="BS31" s="87"/>
      <c r="BT31" s="87"/>
      <c r="BU31" s="87"/>
      <c r="BV31" s="87"/>
      <c r="BW31" s="87"/>
      <c r="BX31" s="87"/>
      <c r="BY31" s="87"/>
      <c r="BZ31" s="88"/>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6"/>
      <c r="BM32" s="87"/>
      <c r="BN32" s="87"/>
      <c r="BO32" s="87"/>
      <c r="BP32" s="87"/>
      <c r="BQ32" s="87"/>
      <c r="BR32" s="87"/>
      <c r="BS32" s="87"/>
      <c r="BT32" s="87"/>
      <c r="BU32" s="87"/>
      <c r="BV32" s="87"/>
      <c r="BW32" s="87"/>
      <c r="BX32" s="87"/>
      <c r="BY32" s="87"/>
      <c r="BZ32" s="88"/>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6"/>
      <c r="BM33" s="87"/>
      <c r="BN33" s="87"/>
      <c r="BO33" s="87"/>
      <c r="BP33" s="87"/>
      <c r="BQ33" s="87"/>
      <c r="BR33" s="87"/>
      <c r="BS33" s="87"/>
      <c r="BT33" s="87"/>
      <c r="BU33" s="87"/>
      <c r="BV33" s="87"/>
      <c r="BW33" s="87"/>
      <c r="BX33" s="87"/>
      <c r="BY33" s="87"/>
      <c r="BZ33" s="88"/>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6"/>
      <c r="BM34" s="87"/>
      <c r="BN34" s="87"/>
      <c r="BO34" s="87"/>
      <c r="BP34" s="87"/>
      <c r="BQ34" s="87"/>
      <c r="BR34" s="87"/>
      <c r="BS34" s="87"/>
      <c r="BT34" s="87"/>
      <c r="BU34" s="87"/>
      <c r="BV34" s="87"/>
      <c r="BW34" s="87"/>
      <c r="BX34" s="87"/>
      <c r="BY34" s="87"/>
      <c r="BZ34" s="88"/>
    </row>
    <row r="35" spans="1:78" ht="18.7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6"/>
      <c r="BM35" s="87"/>
      <c r="BN35" s="87"/>
      <c r="BO35" s="87"/>
      <c r="BP35" s="87"/>
      <c r="BQ35" s="87"/>
      <c r="BR35" s="87"/>
      <c r="BS35" s="87"/>
      <c r="BT35" s="87"/>
      <c r="BU35" s="87"/>
      <c r="BV35" s="87"/>
      <c r="BW35" s="87"/>
      <c r="BX35" s="87"/>
      <c r="BY35" s="87"/>
      <c r="BZ35" s="88"/>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6"/>
      <c r="BM36" s="87"/>
      <c r="BN36" s="87"/>
      <c r="BO36" s="87"/>
      <c r="BP36" s="87"/>
      <c r="BQ36" s="87"/>
      <c r="BR36" s="87"/>
      <c r="BS36" s="87"/>
      <c r="BT36" s="87"/>
      <c r="BU36" s="87"/>
      <c r="BV36" s="87"/>
      <c r="BW36" s="87"/>
      <c r="BX36" s="87"/>
      <c r="BY36" s="87"/>
      <c r="BZ36" s="88"/>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6"/>
      <c r="BM37" s="87"/>
      <c r="BN37" s="87"/>
      <c r="BO37" s="87"/>
      <c r="BP37" s="87"/>
      <c r="BQ37" s="87"/>
      <c r="BR37" s="87"/>
      <c r="BS37" s="87"/>
      <c r="BT37" s="87"/>
      <c r="BU37" s="87"/>
      <c r="BV37" s="87"/>
      <c r="BW37" s="87"/>
      <c r="BX37" s="87"/>
      <c r="BY37" s="87"/>
      <c r="BZ37" s="88"/>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6"/>
      <c r="BM38" s="87"/>
      <c r="BN38" s="87"/>
      <c r="BO38" s="87"/>
      <c r="BP38" s="87"/>
      <c r="BQ38" s="87"/>
      <c r="BR38" s="87"/>
      <c r="BS38" s="87"/>
      <c r="BT38" s="87"/>
      <c r="BU38" s="87"/>
      <c r="BV38" s="87"/>
      <c r="BW38" s="87"/>
      <c r="BX38" s="87"/>
      <c r="BY38" s="87"/>
      <c r="BZ38" s="88"/>
    </row>
    <row r="39" spans="1:78" ht="12.7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6"/>
      <c r="BM39" s="87"/>
      <c r="BN39" s="87"/>
      <c r="BO39" s="87"/>
      <c r="BP39" s="87"/>
      <c r="BQ39" s="87"/>
      <c r="BR39" s="87"/>
      <c r="BS39" s="87"/>
      <c r="BT39" s="87"/>
      <c r="BU39" s="87"/>
      <c r="BV39" s="87"/>
      <c r="BW39" s="87"/>
      <c r="BX39" s="87"/>
      <c r="BY39" s="87"/>
      <c r="BZ39" s="88"/>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6"/>
      <c r="BM40" s="87"/>
      <c r="BN40" s="87"/>
      <c r="BO40" s="87"/>
      <c r="BP40" s="87"/>
      <c r="BQ40" s="87"/>
      <c r="BR40" s="87"/>
      <c r="BS40" s="87"/>
      <c r="BT40" s="87"/>
      <c r="BU40" s="87"/>
      <c r="BV40" s="87"/>
      <c r="BW40" s="87"/>
      <c r="BX40" s="87"/>
      <c r="BY40" s="87"/>
      <c r="BZ40" s="88"/>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6"/>
      <c r="BM41" s="87"/>
      <c r="BN41" s="87"/>
      <c r="BO41" s="87"/>
      <c r="BP41" s="87"/>
      <c r="BQ41" s="87"/>
      <c r="BR41" s="87"/>
      <c r="BS41" s="87"/>
      <c r="BT41" s="87"/>
      <c r="BU41" s="87"/>
      <c r="BV41" s="87"/>
      <c r="BW41" s="87"/>
      <c r="BX41" s="87"/>
      <c r="BY41" s="87"/>
      <c r="BZ41" s="88"/>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6"/>
      <c r="BM42" s="87"/>
      <c r="BN42" s="87"/>
      <c r="BO42" s="87"/>
      <c r="BP42" s="87"/>
      <c r="BQ42" s="87"/>
      <c r="BR42" s="87"/>
      <c r="BS42" s="87"/>
      <c r="BT42" s="87"/>
      <c r="BU42" s="87"/>
      <c r="BV42" s="87"/>
      <c r="BW42" s="87"/>
      <c r="BX42" s="87"/>
      <c r="BY42" s="87"/>
      <c r="BZ42" s="88"/>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6"/>
      <c r="BM43" s="87"/>
      <c r="BN43" s="87"/>
      <c r="BO43" s="87"/>
      <c r="BP43" s="87"/>
      <c r="BQ43" s="87"/>
      <c r="BR43" s="87"/>
      <c r="BS43" s="87"/>
      <c r="BT43" s="87"/>
      <c r="BU43" s="87"/>
      <c r="BV43" s="87"/>
      <c r="BW43" s="87"/>
      <c r="BX43" s="87"/>
      <c r="BY43" s="87"/>
      <c r="BZ43" s="88"/>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107</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5.2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3.7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105</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4.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M40bdsEF/ci50yGTH/UwBuEZOQR+B6NfMRmTRZjJG/TsmswtatpfrE3PAfifzvawU2a8Te0W3D8g5z4rWUV9/A==" saltValue="4lmbg2dZS8kEUd3SKyeo3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52</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9" t="s">
        <v>53</v>
      </c>
      <c r="B4" s="31"/>
      <c r="C4" s="31"/>
      <c r="D4" s="31"/>
      <c r="E4" s="31"/>
      <c r="F4" s="31"/>
      <c r="G4" s="31"/>
      <c r="H4" s="93"/>
      <c r="I4" s="94"/>
      <c r="J4" s="94"/>
      <c r="K4" s="94"/>
      <c r="L4" s="94"/>
      <c r="M4" s="94"/>
      <c r="N4" s="94"/>
      <c r="O4" s="94"/>
      <c r="P4" s="94"/>
      <c r="Q4" s="94"/>
      <c r="R4" s="94"/>
      <c r="S4" s="94"/>
      <c r="T4" s="94"/>
      <c r="U4" s="94"/>
      <c r="V4" s="94"/>
      <c r="W4" s="95"/>
      <c r="X4" s="89" t="s">
        <v>54</v>
      </c>
      <c r="Y4" s="89"/>
      <c r="Z4" s="89"/>
      <c r="AA4" s="89"/>
      <c r="AB4" s="89"/>
      <c r="AC4" s="89"/>
      <c r="AD4" s="89"/>
      <c r="AE4" s="89"/>
      <c r="AF4" s="89"/>
      <c r="AG4" s="89"/>
      <c r="AH4" s="89"/>
      <c r="AI4" s="89" t="s">
        <v>55</v>
      </c>
      <c r="AJ4" s="89"/>
      <c r="AK4" s="89"/>
      <c r="AL4" s="89"/>
      <c r="AM4" s="89"/>
      <c r="AN4" s="89"/>
      <c r="AO4" s="89"/>
      <c r="AP4" s="89"/>
      <c r="AQ4" s="89"/>
      <c r="AR4" s="89"/>
      <c r="AS4" s="89"/>
      <c r="AT4" s="89" t="s">
        <v>56</v>
      </c>
      <c r="AU4" s="89"/>
      <c r="AV4" s="89"/>
      <c r="AW4" s="89"/>
      <c r="AX4" s="89"/>
      <c r="AY4" s="89"/>
      <c r="AZ4" s="89"/>
      <c r="BA4" s="89"/>
      <c r="BB4" s="89"/>
      <c r="BC4" s="89"/>
      <c r="BD4" s="89"/>
      <c r="BE4" s="89" t="s">
        <v>57</v>
      </c>
      <c r="BF4" s="89"/>
      <c r="BG4" s="89"/>
      <c r="BH4" s="89"/>
      <c r="BI4" s="89"/>
      <c r="BJ4" s="89"/>
      <c r="BK4" s="89"/>
      <c r="BL4" s="89"/>
      <c r="BM4" s="89"/>
      <c r="BN4" s="89"/>
      <c r="BO4" s="89"/>
      <c r="BP4" s="89" t="s">
        <v>58</v>
      </c>
      <c r="BQ4" s="89"/>
      <c r="BR4" s="89"/>
      <c r="BS4" s="89"/>
      <c r="BT4" s="89"/>
      <c r="BU4" s="89"/>
      <c r="BV4" s="89"/>
      <c r="BW4" s="89"/>
      <c r="BX4" s="89"/>
      <c r="BY4" s="89"/>
      <c r="BZ4" s="89"/>
      <c r="CA4" s="89" t="s">
        <v>59</v>
      </c>
      <c r="CB4" s="89"/>
      <c r="CC4" s="89"/>
      <c r="CD4" s="89"/>
      <c r="CE4" s="89"/>
      <c r="CF4" s="89"/>
      <c r="CG4" s="89"/>
      <c r="CH4" s="89"/>
      <c r="CI4" s="89"/>
      <c r="CJ4" s="89"/>
      <c r="CK4" s="89"/>
      <c r="CL4" s="89" t="s">
        <v>60</v>
      </c>
      <c r="CM4" s="89"/>
      <c r="CN4" s="89"/>
      <c r="CO4" s="89"/>
      <c r="CP4" s="89"/>
      <c r="CQ4" s="89"/>
      <c r="CR4" s="89"/>
      <c r="CS4" s="89"/>
      <c r="CT4" s="89"/>
      <c r="CU4" s="89"/>
      <c r="CV4" s="89"/>
      <c r="CW4" s="89" t="s">
        <v>61</v>
      </c>
      <c r="CX4" s="89"/>
      <c r="CY4" s="89"/>
      <c r="CZ4" s="89"/>
      <c r="DA4" s="89"/>
      <c r="DB4" s="89"/>
      <c r="DC4" s="89"/>
      <c r="DD4" s="89"/>
      <c r="DE4" s="89"/>
      <c r="DF4" s="89"/>
      <c r="DG4" s="89"/>
      <c r="DH4" s="89" t="s">
        <v>62</v>
      </c>
      <c r="DI4" s="89"/>
      <c r="DJ4" s="89"/>
      <c r="DK4" s="89"/>
      <c r="DL4" s="89"/>
      <c r="DM4" s="89"/>
      <c r="DN4" s="89"/>
      <c r="DO4" s="89"/>
      <c r="DP4" s="89"/>
      <c r="DQ4" s="89"/>
      <c r="DR4" s="89"/>
      <c r="DS4" s="89" t="s">
        <v>63</v>
      </c>
      <c r="DT4" s="89"/>
      <c r="DU4" s="89"/>
      <c r="DV4" s="89"/>
      <c r="DW4" s="89"/>
      <c r="DX4" s="89"/>
      <c r="DY4" s="89"/>
      <c r="DZ4" s="89"/>
      <c r="EA4" s="89"/>
      <c r="EB4" s="89"/>
      <c r="EC4" s="89"/>
      <c r="ED4" s="89" t="s">
        <v>64</v>
      </c>
      <c r="EE4" s="89"/>
      <c r="EF4" s="89"/>
      <c r="EG4" s="89"/>
      <c r="EH4" s="89"/>
      <c r="EI4" s="89"/>
      <c r="EJ4" s="89"/>
      <c r="EK4" s="89"/>
      <c r="EL4" s="89"/>
      <c r="EM4" s="89"/>
      <c r="EN4" s="89"/>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112038</v>
      </c>
      <c r="D6" s="34">
        <f t="shared" si="3"/>
        <v>46</v>
      </c>
      <c r="E6" s="34">
        <f t="shared" si="3"/>
        <v>1</v>
      </c>
      <c r="F6" s="34">
        <f t="shared" si="3"/>
        <v>0</v>
      </c>
      <c r="G6" s="34">
        <f t="shared" si="3"/>
        <v>1</v>
      </c>
      <c r="H6" s="34" t="str">
        <f t="shared" si="3"/>
        <v>埼玉県　川口市</v>
      </c>
      <c r="I6" s="34" t="str">
        <f t="shared" si="3"/>
        <v>法適用</v>
      </c>
      <c r="J6" s="34" t="str">
        <f t="shared" si="3"/>
        <v>水道事業</v>
      </c>
      <c r="K6" s="34" t="str">
        <f t="shared" si="3"/>
        <v>末端給水事業</v>
      </c>
      <c r="L6" s="34" t="str">
        <f t="shared" si="3"/>
        <v>A1</v>
      </c>
      <c r="M6" s="34" t="str">
        <f t="shared" si="3"/>
        <v>自治体職員</v>
      </c>
      <c r="N6" s="35" t="str">
        <f t="shared" si="3"/>
        <v>-</v>
      </c>
      <c r="O6" s="35">
        <f t="shared" si="3"/>
        <v>60.76</v>
      </c>
      <c r="P6" s="35">
        <f t="shared" si="3"/>
        <v>100</v>
      </c>
      <c r="Q6" s="35">
        <f t="shared" si="3"/>
        <v>2224</v>
      </c>
      <c r="R6" s="35">
        <f t="shared" si="3"/>
        <v>603838</v>
      </c>
      <c r="S6" s="35">
        <f t="shared" si="3"/>
        <v>61.95</v>
      </c>
      <c r="T6" s="35">
        <f t="shared" si="3"/>
        <v>9747.18</v>
      </c>
      <c r="U6" s="35">
        <f t="shared" si="3"/>
        <v>604668</v>
      </c>
      <c r="V6" s="35">
        <f t="shared" si="3"/>
        <v>61.95</v>
      </c>
      <c r="W6" s="35">
        <f t="shared" si="3"/>
        <v>9760.58</v>
      </c>
      <c r="X6" s="36">
        <f>IF(X7="",NA(),X7)</f>
        <v>111.59</v>
      </c>
      <c r="Y6" s="36">
        <f t="shared" ref="Y6:AG6" si="4">IF(Y7="",NA(),Y7)</f>
        <v>109.99</v>
      </c>
      <c r="Z6" s="36">
        <f t="shared" si="4"/>
        <v>110.25</v>
      </c>
      <c r="AA6" s="36">
        <f t="shared" si="4"/>
        <v>109.2</v>
      </c>
      <c r="AB6" s="36">
        <f t="shared" si="4"/>
        <v>105.12</v>
      </c>
      <c r="AC6" s="36">
        <f t="shared" si="4"/>
        <v>114.44</v>
      </c>
      <c r="AD6" s="36">
        <f t="shared" si="4"/>
        <v>115.21</v>
      </c>
      <c r="AE6" s="36">
        <f t="shared" si="4"/>
        <v>117.25</v>
      </c>
      <c r="AF6" s="36">
        <f t="shared" si="4"/>
        <v>116.77</v>
      </c>
      <c r="AG6" s="36">
        <f t="shared" si="4"/>
        <v>115.41</v>
      </c>
      <c r="AH6" s="35" t="str">
        <f>IF(AH7="","",IF(AH7="-","【-】","【"&amp;SUBSTITUTE(TEXT(AH7,"#,##0.00"),"-","△")&amp;"】"))</f>
        <v>【112.83】</v>
      </c>
      <c r="AI6" s="35">
        <f>IF(AI7="",NA(),AI7)</f>
        <v>0</v>
      </c>
      <c r="AJ6" s="35">
        <f t="shared" ref="AJ6:AR6" si="5">IF(AJ7="",NA(),AJ7)</f>
        <v>0</v>
      </c>
      <c r="AK6" s="35">
        <f t="shared" si="5"/>
        <v>0</v>
      </c>
      <c r="AL6" s="35">
        <f t="shared" si="5"/>
        <v>0</v>
      </c>
      <c r="AM6" s="35">
        <f t="shared" si="5"/>
        <v>0</v>
      </c>
      <c r="AN6" s="35">
        <f t="shared" si="5"/>
        <v>0</v>
      </c>
      <c r="AO6" s="36">
        <f t="shared" si="5"/>
        <v>0.71</v>
      </c>
      <c r="AP6" s="35">
        <f t="shared" si="5"/>
        <v>0</v>
      </c>
      <c r="AQ6" s="35">
        <f t="shared" si="5"/>
        <v>0</v>
      </c>
      <c r="AR6" s="35">
        <f t="shared" si="5"/>
        <v>0</v>
      </c>
      <c r="AS6" s="35" t="str">
        <f>IF(AS7="","",IF(AS7="-","【-】","【"&amp;SUBSTITUTE(TEXT(AS7,"#,##0.00"),"-","△")&amp;"】"))</f>
        <v>【1.05】</v>
      </c>
      <c r="AT6" s="36">
        <f>IF(AT7="",NA(),AT7)</f>
        <v>290.02</v>
      </c>
      <c r="AU6" s="36">
        <f t="shared" ref="AU6:BC6" si="6">IF(AU7="",NA(),AU7)</f>
        <v>276.3</v>
      </c>
      <c r="AV6" s="36">
        <f t="shared" si="6"/>
        <v>278.83999999999997</v>
      </c>
      <c r="AW6" s="36">
        <f t="shared" si="6"/>
        <v>250.32</v>
      </c>
      <c r="AX6" s="36">
        <f t="shared" si="6"/>
        <v>213.82</v>
      </c>
      <c r="AY6" s="36">
        <f t="shared" si="6"/>
        <v>240.81</v>
      </c>
      <c r="AZ6" s="36">
        <f t="shared" si="6"/>
        <v>241.71</v>
      </c>
      <c r="BA6" s="36">
        <f t="shared" si="6"/>
        <v>249.08</v>
      </c>
      <c r="BB6" s="36">
        <f t="shared" si="6"/>
        <v>254.05</v>
      </c>
      <c r="BC6" s="36">
        <f t="shared" si="6"/>
        <v>258.22000000000003</v>
      </c>
      <c r="BD6" s="35" t="str">
        <f>IF(BD7="","",IF(BD7="-","【-】","【"&amp;SUBSTITUTE(TEXT(BD7,"#,##0.00"),"-","△")&amp;"】"))</f>
        <v>【261.93】</v>
      </c>
      <c r="BE6" s="36">
        <f>IF(BE7="",NA(),BE7)</f>
        <v>280.06</v>
      </c>
      <c r="BF6" s="36">
        <f t="shared" ref="BF6:BN6" si="7">IF(BF7="",NA(),BF7)</f>
        <v>278.61</v>
      </c>
      <c r="BG6" s="36">
        <f t="shared" si="7"/>
        <v>286.45999999999998</v>
      </c>
      <c r="BH6" s="36">
        <f t="shared" si="7"/>
        <v>291.60000000000002</v>
      </c>
      <c r="BI6" s="36">
        <f t="shared" si="7"/>
        <v>292.52</v>
      </c>
      <c r="BJ6" s="36">
        <f t="shared" si="7"/>
        <v>283.10000000000002</v>
      </c>
      <c r="BK6" s="36">
        <f t="shared" si="7"/>
        <v>274.14</v>
      </c>
      <c r="BL6" s="36">
        <f t="shared" si="7"/>
        <v>266.66000000000003</v>
      </c>
      <c r="BM6" s="36">
        <f t="shared" si="7"/>
        <v>258.63</v>
      </c>
      <c r="BN6" s="36">
        <f t="shared" si="7"/>
        <v>255.12</v>
      </c>
      <c r="BO6" s="35" t="str">
        <f>IF(BO7="","",IF(BO7="-","【-】","【"&amp;SUBSTITUTE(TEXT(BO7,"#,##0.00"),"-","△")&amp;"】"))</f>
        <v>【270.46】</v>
      </c>
      <c r="BP6" s="36">
        <f>IF(BP7="",NA(),BP7)</f>
        <v>101.96</v>
      </c>
      <c r="BQ6" s="36">
        <f t="shared" ref="BQ6:BY6" si="8">IF(BQ7="",NA(),BQ7)</f>
        <v>100.6</v>
      </c>
      <c r="BR6" s="36">
        <f t="shared" si="8"/>
        <v>99.5</v>
      </c>
      <c r="BS6" s="36">
        <f t="shared" si="8"/>
        <v>98.58</v>
      </c>
      <c r="BT6" s="36">
        <f t="shared" si="8"/>
        <v>95.04</v>
      </c>
      <c r="BU6" s="36">
        <f t="shared" si="8"/>
        <v>107.74</v>
      </c>
      <c r="BV6" s="36">
        <f t="shared" si="8"/>
        <v>108.81</v>
      </c>
      <c r="BW6" s="36">
        <f t="shared" si="8"/>
        <v>110.87</v>
      </c>
      <c r="BX6" s="36">
        <f t="shared" si="8"/>
        <v>110.3</v>
      </c>
      <c r="BY6" s="36">
        <f t="shared" si="8"/>
        <v>109.12</v>
      </c>
      <c r="BZ6" s="35" t="str">
        <f>IF(BZ7="","",IF(BZ7="-","【-】","【"&amp;SUBSTITUTE(TEXT(BZ7,"#,##0.00"),"-","△")&amp;"】"))</f>
        <v>【103.91】</v>
      </c>
      <c r="CA6" s="36">
        <f>IF(CA7="",NA(),CA7)</f>
        <v>163.78</v>
      </c>
      <c r="CB6" s="36">
        <f t="shared" ref="CB6:CJ6" si="9">IF(CB7="",NA(),CB7)</f>
        <v>166.01</v>
      </c>
      <c r="CC6" s="36">
        <f t="shared" si="9"/>
        <v>167.96</v>
      </c>
      <c r="CD6" s="36">
        <f t="shared" si="9"/>
        <v>170.01</v>
      </c>
      <c r="CE6" s="36">
        <f t="shared" si="9"/>
        <v>176.26</v>
      </c>
      <c r="CF6" s="36">
        <f t="shared" si="9"/>
        <v>154.33000000000001</v>
      </c>
      <c r="CG6" s="36">
        <f t="shared" si="9"/>
        <v>152.94999999999999</v>
      </c>
      <c r="CH6" s="36">
        <f t="shared" si="9"/>
        <v>150.54</v>
      </c>
      <c r="CI6" s="36">
        <f t="shared" si="9"/>
        <v>151.85</v>
      </c>
      <c r="CJ6" s="36">
        <f t="shared" si="9"/>
        <v>153.88</v>
      </c>
      <c r="CK6" s="35" t="str">
        <f>IF(CK7="","",IF(CK7="-","【-】","【"&amp;SUBSTITUTE(TEXT(CK7,"#,##0.00"),"-","△")&amp;"】"))</f>
        <v>【167.11】</v>
      </c>
      <c r="CL6" s="36">
        <f>IF(CL7="",NA(),CL7)</f>
        <v>62.81</v>
      </c>
      <c r="CM6" s="36">
        <f t="shared" ref="CM6:CU6" si="10">IF(CM7="",NA(),CM7)</f>
        <v>62.54</v>
      </c>
      <c r="CN6" s="36">
        <f t="shared" si="10"/>
        <v>62.53</v>
      </c>
      <c r="CO6" s="36">
        <f t="shared" si="10"/>
        <v>63.24</v>
      </c>
      <c r="CP6" s="36">
        <f t="shared" si="10"/>
        <v>63.29</v>
      </c>
      <c r="CQ6" s="36">
        <f t="shared" si="10"/>
        <v>63.25</v>
      </c>
      <c r="CR6" s="36">
        <f t="shared" si="10"/>
        <v>63.03</v>
      </c>
      <c r="CS6" s="36">
        <f t="shared" si="10"/>
        <v>63.18</v>
      </c>
      <c r="CT6" s="36">
        <f t="shared" si="10"/>
        <v>63.54</v>
      </c>
      <c r="CU6" s="36">
        <f t="shared" si="10"/>
        <v>63.53</v>
      </c>
      <c r="CV6" s="35" t="str">
        <f>IF(CV7="","",IF(CV7="-","【-】","【"&amp;SUBSTITUTE(TEXT(CV7,"#,##0.00"),"-","△")&amp;"】"))</f>
        <v>【60.27】</v>
      </c>
      <c r="CW6" s="36">
        <f>IF(CW7="",NA(),CW7)</f>
        <v>89.96</v>
      </c>
      <c r="CX6" s="36">
        <f t="shared" ref="CX6:DF6" si="11">IF(CX7="",NA(),CX7)</f>
        <v>90.33</v>
      </c>
      <c r="CY6" s="36">
        <f t="shared" si="11"/>
        <v>90.52</v>
      </c>
      <c r="CZ6" s="36">
        <f t="shared" si="11"/>
        <v>89.99</v>
      </c>
      <c r="DA6" s="36">
        <f t="shared" si="11"/>
        <v>89.66</v>
      </c>
      <c r="DB6" s="36">
        <f t="shared" si="11"/>
        <v>91.07</v>
      </c>
      <c r="DC6" s="36">
        <f t="shared" si="11"/>
        <v>91.21</v>
      </c>
      <c r="DD6" s="36">
        <f t="shared" si="11"/>
        <v>91.6</v>
      </c>
      <c r="DE6" s="36">
        <f t="shared" si="11"/>
        <v>91.48</v>
      </c>
      <c r="DF6" s="36">
        <f t="shared" si="11"/>
        <v>91.58</v>
      </c>
      <c r="DG6" s="35" t="str">
        <f>IF(DG7="","",IF(DG7="-","【-】","【"&amp;SUBSTITUTE(TEXT(DG7,"#,##0.00"),"-","△")&amp;"】"))</f>
        <v>【89.92】</v>
      </c>
      <c r="DH6" s="36">
        <f>IF(DH7="",NA(),DH7)</f>
        <v>42.4</v>
      </c>
      <c r="DI6" s="36">
        <f t="shared" ref="DI6:DQ6" si="12">IF(DI7="",NA(),DI7)</f>
        <v>42.83</v>
      </c>
      <c r="DJ6" s="36">
        <f t="shared" si="12"/>
        <v>43.53</v>
      </c>
      <c r="DK6" s="36">
        <f t="shared" si="12"/>
        <v>43.32</v>
      </c>
      <c r="DL6" s="36">
        <f t="shared" si="12"/>
        <v>43.95</v>
      </c>
      <c r="DM6" s="36">
        <f t="shared" si="12"/>
        <v>47.7</v>
      </c>
      <c r="DN6" s="36">
        <f t="shared" si="12"/>
        <v>48.41</v>
      </c>
      <c r="DO6" s="36">
        <f t="shared" si="12"/>
        <v>49.1</v>
      </c>
      <c r="DP6" s="36">
        <f t="shared" si="12"/>
        <v>49.66</v>
      </c>
      <c r="DQ6" s="36">
        <f t="shared" si="12"/>
        <v>50.41</v>
      </c>
      <c r="DR6" s="35" t="str">
        <f>IF(DR7="","",IF(DR7="-","【-】","【"&amp;SUBSTITUTE(TEXT(DR7,"#,##0.00"),"-","△")&amp;"】"))</f>
        <v>【48.85】</v>
      </c>
      <c r="DS6" s="36">
        <f>IF(DS7="",NA(),DS7)</f>
        <v>8.2799999999999994</v>
      </c>
      <c r="DT6" s="36">
        <f t="shared" ref="DT6:EB6" si="13">IF(DT7="",NA(),DT7)</f>
        <v>9.6199999999999992</v>
      </c>
      <c r="DU6" s="36">
        <f t="shared" si="13"/>
        <v>10.46</v>
      </c>
      <c r="DV6" s="36">
        <f t="shared" si="13"/>
        <v>11.91</v>
      </c>
      <c r="DW6" s="36">
        <f t="shared" si="13"/>
        <v>14.64</v>
      </c>
      <c r="DX6" s="36">
        <f t="shared" si="13"/>
        <v>14.54</v>
      </c>
      <c r="DY6" s="36">
        <f t="shared" si="13"/>
        <v>16.16</v>
      </c>
      <c r="DZ6" s="36">
        <f t="shared" si="13"/>
        <v>17.420000000000002</v>
      </c>
      <c r="EA6" s="36">
        <f t="shared" si="13"/>
        <v>18.940000000000001</v>
      </c>
      <c r="EB6" s="36">
        <f t="shared" si="13"/>
        <v>20.36</v>
      </c>
      <c r="EC6" s="35" t="str">
        <f>IF(EC7="","",IF(EC7="-","【-】","【"&amp;SUBSTITUTE(TEXT(EC7,"#,##0.00"),"-","△")&amp;"】"))</f>
        <v>【17.80】</v>
      </c>
      <c r="ED6" s="36">
        <f>IF(ED7="",NA(),ED7)</f>
        <v>0.68</v>
      </c>
      <c r="EE6" s="36">
        <f t="shared" ref="EE6:EM6" si="14">IF(EE7="",NA(),EE7)</f>
        <v>0.71</v>
      </c>
      <c r="EF6" s="36">
        <f t="shared" si="14"/>
        <v>0.71</v>
      </c>
      <c r="EG6" s="36">
        <f t="shared" si="14"/>
        <v>0.74</v>
      </c>
      <c r="EH6" s="36">
        <f t="shared" si="14"/>
        <v>0.71</v>
      </c>
      <c r="EI6" s="36">
        <f t="shared" si="14"/>
        <v>0.69</v>
      </c>
      <c r="EJ6" s="36">
        <f t="shared" si="14"/>
        <v>0.74</v>
      </c>
      <c r="EK6" s="36">
        <f t="shared" si="14"/>
        <v>0.73</v>
      </c>
      <c r="EL6" s="36">
        <f t="shared" si="14"/>
        <v>0.74</v>
      </c>
      <c r="EM6" s="36">
        <f t="shared" si="14"/>
        <v>0.75</v>
      </c>
      <c r="EN6" s="35" t="str">
        <f>IF(EN7="","",IF(EN7="-","【-】","【"&amp;SUBSTITUTE(TEXT(EN7,"#,##0.00"),"-","△")&amp;"】"))</f>
        <v>【0.70】</v>
      </c>
    </row>
    <row r="7" spans="1:144" s="37" customFormat="1" x14ac:dyDescent="0.15">
      <c r="A7" s="29"/>
      <c r="B7" s="38">
        <v>2018</v>
      </c>
      <c r="C7" s="38">
        <v>112038</v>
      </c>
      <c r="D7" s="38">
        <v>46</v>
      </c>
      <c r="E7" s="38">
        <v>1</v>
      </c>
      <c r="F7" s="38">
        <v>0</v>
      </c>
      <c r="G7" s="38">
        <v>1</v>
      </c>
      <c r="H7" s="38" t="s">
        <v>93</v>
      </c>
      <c r="I7" s="38" t="s">
        <v>94</v>
      </c>
      <c r="J7" s="38" t="s">
        <v>95</v>
      </c>
      <c r="K7" s="38" t="s">
        <v>96</v>
      </c>
      <c r="L7" s="38" t="s">
        <v>97</v>
      </c>
      <c r="M7" s="38" t="s">
        <v>98</v>
      </c>
      <c r="N7" s="39" t="s">
        <v>99</v>
      </c>
      <c r="O7" s="39">
        <v>60.76</v>
      </c>
      <c r="P7" s="39">
        <v>100</v>
      </c>
      <c r="Q7" s="39">
        <v>2224</v>
      </c>
      <c r="R7" s="39">
        <v>603838</v>
      </c>
      <c r="S7" s="39">
        <v>61.95</v>
      </c>
      <c r="T7" s="39">
        <v>9747.18</v>
      </c>
      <c r="U7" s="39">
        <v>604668</v>
      </c>
      <c r="V7" s="39">
        <v>61.95</v>
      </c>
      <c r="W7" s="39">
        <v>9760.58</v>
      </c>
      <c r="X7" s="39">
        <v>111.59</v>
      </c>
      <c r="Y7" s="39">
        <v>109.99</v>
      </c>
      <c r="Z7" s="39">
        <v>110.25</v>
      </c>
      <c r="AA7" s="39">
        <v>109.2</v>
      </c>
      <c r="AB7" s="39">
        <v>105.12</v>
      </c>
      <c r="AC7" s="39">
        <v>114.44</v>
      </c>
      <c r="AD7" s="39">
        <v>115.21</v>
      </c>
      <c r="AE7" s="39">
        <v>117.25</v>
      </c>
      <c r="AF7" s="39">
        <v>116.77</v>
      </c>
      <c r="AG7" s="39">
        <v>115.41</v>
      </c>
      <c r="AH7" s="39">
        <v>112.83</v>
      </c>
      <c r="AI7" s="39">
        <v>0</v>
      </c>
      <c r="AJ7" s="39">
        <v>0</v>
      </c>
      <c r="AK7" s="39">
        <v>0</v>
      </c>
      <c r="AL7" s="39">
        <v>0</v>
      </c>
      <c r="AM7" s="39">
        <v>0</v>
      </c>
      <c r="AN7" s="39">
        <v>0</v>
      </c>
      <c r="AO7" s="39">
        <v>0.71</v>
      </c>
      <c r="AP7" s="39">
        <v>0</v>
      </c>
      <c r="AQ7" s="39">
        <v>0</v>
      </c>
      <c r="AR7" s="39">
        <v>0</v>
      </c>
      <c r="AS7" s="39">
        <v>1.05</v>
      </c>
      <c r="AT7" s="39">
        <v>290.02</v>
      </c>
      <c r="AU7" s="39">
        <v>276.3</v>
      </c>
      <c r="AV7" s="39">
        <v>278.83999999999997</v>
      </c>
      <c r="AW7" s="39">
        <v>250.32</v>
      </c>
      <c r="AX7" s="39">
        <v>213.82</v>
      </c>
      <c r="AY7" s="39">
        <v>240.81</v>
      </c>
      <c r="AZ7" s="39">
        <v>241.71</v>
      </c>
      <c r="BA7" s="39">
        <v>249.08</v>
      </c>
      <c r="BB7" s="39">
        <v>254.05</v>
      </c>
      <c r="BC7" s="39">
        <v>258.22000000000003</v>
      </c>
      <c r="BD7" s="39">
        <v>261.93</v>
      </c>
      <c r="BE7" s="39">
        <v>280.06</v>
      </c>
      <c r="BF7" s="39">
        <v>278.61</v>
      </c>
      <c r="BG7" s="39">
        <v>286.45999999999998</v>
      </c>
      <c r="BH7" s="39">
        <v>291.60000000000002</v>
      </c>
      <c r="BI7" s="39">
        <v>292.52</v>
      </c>
      <c r="BJ7" s="39">
        <v>283.10000000000002</v>
      </c>
      <c r="BK7" s="39">
        <v>274.14</v>
      </c>
      <c r="BL7" s="39">
        <v>266.66000000000003</v>
      </c>
      <c r="BM7" s="39">
        <v>258.63</v>
      </c>
      <c r="BN7" s="39">
        <v>255.12</v>
      </c>
      <c r="BO7" s="39">
        <v>270.45999999999998</v>
      </c>
      <c r="BP7" s="39">
        <v>101.96</v>
      </c>
      <c r="BQ7" s="39">
        <v>100.6</v>
      </c>
      <c r="BR7" s="39">
        <v>99.5</v>
      </c>
      <c r="BS7" s="39">
        <v>98.58</v>
      </c>
      <c r="BT7" s="39">
        <v>95.04</v>
      </c>
      <c r="BU7" s="39">
        <v>107.74</v>
      </c>
      <c r="BV7" s="39">
        <v>108.81</v>
      </c>
      <c r="BW7" s="39">
        <v>110.87</v>
      </c>
      <c r="BX7" s="39">
        <v>110.3</v>
      </c>
      <c r="BY7" s="39">
        <v>109.12</v>
      </c>
      <c r="BZ7" s="39">
        <v>103.91</v>
      </c>
      <c r="CA7" s="39">
        <v>163.78</v>
      </c>
      <c r="CB7" s="39">
        <v>166.01</v>
      </c>
      <c r="CC7" s="39">
        <v>167.96</v>
      </c>
      <c r="CD7" s="39">
        <v>170.01</v>
      </c>
      <c r="CE7" s="39">
        <v>176.26</v>
      </c>
      <c r="CF7" s="39">
        <v>154.33000000000001</v>
      </c>
      <c r="CG7" s="39">
        <v>152.94999999999999</v>
      </c>
      <c r="CH7" s="39">
        <v>150.54</v>
      </c>
      <c r="CI7" s="39">
        <v>151.85</v>
      </c>
      <c r="CJ7" s="39">
        <v>153.88</v>
      </c>
      <c r="CK7" s="39">
        <v>167.11</v>
      </c>
      <c r="CL7" s="39">
        <v>62.81</v>
      </c>
      <c r="CM7" s="39">
        <v>62.54</v>
      </c>
      <c r="CN7" s="39">
        <v>62.53</v>
      </c>
      <c r="CO7" s="39">
        <v>63.24</v>
      </c>
      <c r="CP7" s="39">
        <v>63.29</v>
      </c>
      <c r="CQ7" s="39">
        <v>63.25</v>
      </c>
      <c r="CR7" s="39">
        <v>63.03</v>
      </c>
      <c r="CS7" s="39">
        <v>63.18</v>
      </c>
      <c r="CT7" s="39">
        <v>63.54</v>
      </c>
      <c r="CU7" s="39">
        <v>63.53</v>
      </c>
      <c r="CV7" s="39">
        <v>60.27</v>
      </c>
      <c r="CW7" s="39">
        <v>89.96</v>
      </c>
      <c r="CX7" s="39">
        <v>90.33</v>
      </c>
      <c r="CY7" s="39">
        <v>90.52</v>
      </c>
      <c r="CZ7" s="39">
        <v>89.99</v>
      </c>
      <c r="DA7" s="39">
        <v>89.66</v>
      </c>
      <c r="DB7" s="39">
        <v>91.07</v>
      </c>
      <c r="DC7" s="39">
        <v>91.21</v>
      </c>
      <c r="DD7" s="39">
        <v>91.6</v>
      </c>
      <c r="DE7" s="39">
        <v>91.48</v>
      </c>
      <c r="DF7" s="39">
        <v>91.58</v>
      </c>
      <c r="DG7" s="39">
        <v>89.92</v>
      </c>
      <c r="DH7" s="39">
        <v>42.4</v>
      </c>
      <c r="DI7" s="39">
        <v>42.83</v>
      </c>
      <c r="DJ7" s="39">
        <v>43.53</v>
      </c>
      <c r="DK7" s="39">
        <v>43.32</v>
      </c>
      <c r="DL7" s="39">
        <v>43.95</v>
      </c>
      <c r="DM7" s="39">
        <v>47.7</v>
      </c>
      <c r="DN7" s="39">
        <v>48.41</v>
      </c>
      <c r="DO7" s="39">
        <v>49.1</v>
      </c>
      <c r="DP7" s="39">
        <v>49.66</v>
      </c>
      <c r="DQ7" s="39">
        <v>50.41</v>
      </c>
      <c r="DR7" s="39">
        <v>48.85</v>
      </c>
      <c r="DS7" s="39">
        <v>8.2799999999999994</v>
      </c>
      <c r="DT7" s="39">
        <v>9.6199999999999992</v>
      </c>
      <c r="DU7" s="39">
        <v>10.46</v>
      </c>
      <c r="DV7" s="39">
        <v>11.91</v>
      </c>
      <c r="DW7" s="39">
        <v>14.64</v>
      </c>
      <c r="DX7" s="39">
        <v>14.54</v>
      </c>
      <c r="DY7" s="39">
        <v>16.16</v>
      </c>
      <c r="DZ7" s="39">
        <v>17.420000000000002</v>
      </c>
      <c r="EA7" s="39">
        <v>18.940000000000001</v>
      </c>
      <c r="EB7" s="39">
        <v>20.36</v>
      </c>
      <c r="EC7" s="39">
        <v>17.8</v>
      </c>
      <c r="ED7" s="39">
        <v>0.68</v>
      </c>
      <c r="EE7" s="39">
        <v>0.71</v>
      </c>
      <c r="EF7" s="39">
        <v>0.71</v>
      </c>
      <c r="EG7" s="39">
        <v>0.74</v>
      </c>
      <c r="EH7" s="39">
        <v>0.71</v>
      </c>
      <c r="EI7" s="39">
        <v>0.69</v>
      </c>
      <c r="EJ7" s="39">
        <v>0.74</v>
      </c>
      <c r="EK7" s="39">
        <v>0.73</v>
      </c>
      <c r="EL7" s="39">
        <v>0.74</v>
      </c>
      <c r="EM7" s="39">
        <v>0.75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川口市上下水道局</cp:lastModifiedBy>
  <cp:lastPrinted>2020-01-27T06:54:51Z</cp:lastPrinted>
  <dcterms:created xsi:type="dcterms:W3CDTF">2019-12-05T04:12:07Z</dcterms:created>
  <dcterms:modified xsi:type="dcterms:W3CDTF">2020-01-27T06:54:52Z</dcterms:modified>
  <cp:category/>
</cp:coreProperties>
</file>