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54.114\kwgshare\総務企画課\０３企画担当\00 局内事務\統計（経営分析）\●経営分析（経営比較分析表）\●総務省経営比較分析表（H26~）\R01(H30決算)※川越市分先に作成すること\03 回答\"/>
    </mc:Choice>
  </mc:AlternateContent>
  <workbookProtection workbookAlgorithmName="SHA-512" workbookHashValue="TcQPl/sgTn/i3StG9ce1wYuawsiDUGHhMRLUVolGTvvVWLI9OC5DqVccaklS5XeBPMwrFNq3wqKDzYd9fSCXFA==" workbookSaltValue="6A5m6YNX6A2bMp0cHs9R/w==" workbookSpinCount="100000" lockStructure="1"/>
  <bookViews>
    <workbookView xWindow="0" yWindow="0" windowWidth="20490" windowHeight="691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B10" i="4"/>
  <c r="BB8" i="4"/>
  <c r="AT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<sst xmlns="http://schemas.openxmlformats.org/spreadsheetml/2006/main" count="228" uniqueCount="111">
  <si>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</si>
  <si>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</si>
  <si>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</si>
  <si>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</si>
  <si>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</si>
  <si>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</si>
  <si>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</si>
  <si>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</si>
  <si>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</si>
  <si>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</si>
  <si>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</si>
  <si>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</si>
  <si>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</si>
  <si>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</si>
  <si>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</si>
  <si>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</si>
  <si>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</si>
  <si>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</si>
  <si>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</si>
  <si>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</si>
  <si>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</si>
  <si>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</si>
  <si>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</si>
  <si>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</si>
  <si>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</si>
  <si>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</si>
  <si>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</si>
  <si>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</si>
  <si>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</si>
  <si>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</si>
  <si>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</si>
  <si>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</si>
  <si>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</si>
  <si>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</si>
  <si>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</si>
  <si>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</si>
  <si>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</si>
  <si>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</si>
  <si>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</si>
  <si>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</si>
  <si>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</si>
  <si>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</si>
  <si>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</si>
  <si>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</si>
  <si>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</si>
  <si>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</si>
  <si>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</si>
  <si>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</si>
  <si>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</si>
  <si>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</si>
  <si>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</si>
  <si>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</si>
  <si>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</si>
  <si>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</si>
  <si>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</si>
  <si>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</si>
  <si>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</si>
  <si>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</si>
  <si>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</si>
  <si>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</si>
  <si>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</si>
  <si>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</si>
  <si>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</si>
  <si>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</si>
  <si>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</si>
  <si>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</si>
  <si>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</si>
  <si>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</si>
  <si>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</si>
  <si>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</si>
  <si>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</si>
  <si>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</si>
  <si>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</si>
  <si>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</si>
  <si>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</si>
  <si>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</si>
  <si>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</si>
  <si>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</si>
  <si>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</si>
  <si>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</si>
  <si>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</si>
  <si>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</si>
  <si>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</si>
  <si>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</si>
  <si>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</si>
  <si>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</si>
  <si>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</si>
  <si>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</si>
  <si>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</si>
  <si>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</si>
  <si>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</si>
  <si>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</si>
  <si>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</si>
  <si>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</si>
  <si>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</si>
  <si>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</si>
  <si>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埼玉県　川越市</t>
  </si>
  <si>
    <t>法適用</t>
  </si>
  <si>
    <t>下水道事業</t>
  </si>
  <si>
    <t>公共下水道</t>
  </si>
  <si>
    <t>Ab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</si>
  <si>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</si>
  <si>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</si>
  <si>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</si>
  <si>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</si>
  <si>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</si>
  <si>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</si>
  <si>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</si>
  <si>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①経常収支比率
　100％以上で黒字であるものの、類似団体平均を下回る水準で推移しています。
③流動比率
　100％を大きく上回っており、短期的な支払能力に問題ありません。類似団体平均を上回る水準で推移しています。
④企業債残高対事業規模比率
　類似団体平均よりも低く将来の負担は少なくなっていますが、必要な更新が適切に実施できているかについての検証が必要です。
⑤経費回収率
　100％を上回り、汚水処理に係る費用を使用料収入で賄うことができています。類似団体平均を上回っており、適正な使用料が確保できています。
⑥汚水処理原価
　類似団体平均と比べて低く抑えられています。埼玉県の流域下水道へ支払う処理費用がスケールメリットにより安価であることが大きな要因ですが、費用削減のために不明水対策等を進めていく必要があります。
⑧水洗化率
　類似団体平均を上回っており、良好な数値となっています。引き続き普及を促進する必要があります。</t>
    <rPh sb="59" eb="60">
      <t>オオ</t>
    </rPh>
    <rPh sb="62" eb="64">
      <t>ウワマワ</t>
    </rPh>
    <rPh sb="69" eb="72">
      <t>タンキテキ</t>
    </rPh>
    <rPh sb="73" eb="75">
      <t>シハライ</t>
    </rPh>
    <rPh sb="75" eb="77">
      <t>ノウリョク</t>
    </rPh>
    <rPh sb="78" eb="80">
      <t>モンダイ</t>
    </rPh>
    <rPh sb="86" eb="88">
      <t>ルイジ</t>
    </rPh>
    <rPh sb="88" eb="90">
      <t>ダンタイ</t>
    </rPh>
    <rPh sb="90" eb="92">
      <t>ヘイキン</t>
    </rPh>
    <rPh sb="93" eb="95">
      <t>ウワマワ</t>
    </rPh>
    <rPh sb="96" eb="98">
      <t>スイジュン</t>
    </rPh>
    <rPh sb="99" eb="101">
      <t>スイイ</t>
    </rPh>
    <rPh sb="134" eb="136">
      <t>ショウライ</t>
    </rPh>
    <rPh sb="137" eb="139">
      <t>フタン</t>
    </rPh>
    <rPh sb="140" eb="141">
      <t>スク</t>
    </rPh>
    <rPh sb="199" eb="201">
      <t>オスイ</t>
    </rPh>
    <rPh sb="201" eb="203">
      <t>ショリ</t>
    </rPh>
    <rPh sb="209" eb="212">
      <t>シヨウリョウ</t>
    </rPh>
    <rPh sb="212" eb="214">
      <t>シュウニュウ</t>
    </rPh>
    <rPh sb="215" eb="216">
      <t>マカナ</t>
    </rPh>
    <rPh sb="227" eb="229">
      <t>ルイジ</t>
    </rPh>
    <rPh sb="229" eb="231">
      <t>ダンタイ</t>
    </rPh>
    <rPh sb="231" eb="233">
      <t>ヘイキン</t>
    </rPh>
    <rPh sb="234" eb="236">
      <t>ウワマワ</t>
    </rPh>
    <rPh sb="241" eb="243">
      <t>テキセイ</t>
    </rPh>
    <rPh sb="244" eb="247">
      <t>シヨウリョウ</t>
    </rPh>
    <rPh sb="248" eb="250">
      <t>カクホ</t>
    </rPh>
    <rPh sb="271" eb="273">
      <t>ヘイキン</t>
    </rPh>
    <rPh sb="325" eb="326">
      <t>オオ</t>
    </rPh>
    <rPh sb="328" eb="330">
      <t>ヨウイン</t>
    </rPh>
    <rPh sb="364" eb="367">
      <t>スイセンカ</t>
    </rPh>
    <rPh sb="367" eb="368">
      <t>リツ</t>
    </rPh>
    <rPh sb="370" eb="372">
      <t>ルイジ</t>
    </rPh>
    <rPh sb="372" eb="374">
      <t>ダンタイ</t>
    </rPh>
    <rPh sb="374" eb="376">
      <t>ヘイキン</t>
    </rPh>
    <rPh sb="377" eb="379">
      <t>ウワマワ</t>
    </rPh>
    <rPh sb="384" eb="386">
      <t>リョウコウ</t>
    </rPh>
    <rPh sb="387" eb="389">
      <t>スウチ</t>
    </rPh>
    <rPh sb="397" eb="398">
      <t>ヒ</t>
    </rPh>
    <rPh sb="399" eb="400">
      <t>ツヅ</t>
    </rPh>
    <rPh sb="401" eb="403">
      <t>フキュウ</t>
    </rPh>
    <rPh sb="404" eb="406">
      <t>ソクシン</t>
    </rPh>
    <rPh sb="408" eb="410">
      <t>ヒツヨウ</t>
    </rPh>
    <phoneticPr fontId="4"/>
  </si>
  <si>
    <t>①有形固定資産減価償却率
　類似団体平均を上回っており、かつ、数値は上昇傾向です。施設全体の老朽化が進みつつあります。
②管渠老朽化率
　類似団体平均を上回っており、今後も老朽化率が高くなっていくことが見込まれるため、計画的に更新や更生を進めていく必要があります。
※Ｈ27決算から「法定耐用年数を超えた管渠延長」は更新延長を除いた延長に改めたため、数値が低下しています。
③管渠改善率
　類似団体平均と比べて高い水準ですが、老朽化が進行していくことも見込まれるため、積極的な取組が必要です。老朽管の状態を把握し、必要に応じて改善ができるよう、計画的、効果的な調査・解析を進める必要があります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ルイジ</t>
    </rPh>
    <rPh sb="16" eb="18">
      <t>ダンタイ</t>
    </rPh>
    <rPh sb="18" eb="20">
      <t>ヘイキン</t>
    </rPh>
    <rPh sb="21" eb="23">
      <t>ウワマワ</t>
    </rPh>
    <rPh sb="31" eb="33">
      <t>スウチ</t>
    </rPh>
    <rPh sb="34" eb="36">
      <t>ジョウショウ</t>
    </rPh>
    <rPh sb="36" eb="38">
      <t>ケイコウ</t>
    </rPh>
    <rPh sb="41" eb="43">
      <t>シセツ</t>
    </rPh>
    <rPh sb="43" eb="45">
      <t>ゼンタイ</t>
    </rPh>
    <rPh sb="46" eb="49">
      <t>ロウキュウカ</t>
    </rPh>
    <rPh sb="50" eb="51">
      <t>スス</t>
    </rPh>
    <rPh sb="61" eb="63">
      <t>カンキョ</t>
    </rPh>
    <rPh sb="63" eb="66">
      <t>ロウキュウカ</t>
    </rPh>
    <rPh sb="66" eb="67">
      <t>リツ</t>
    </rPh>
    <rPh sb="69" eb="71">
      <t>ルイジ</t>
    </rPh>
    <rPh sb="71" eb="73">
      <t>ダンタイ</t>
    </rPh>
    <rPh sb="73" eb="75">
      <t>ヘイキン</t>
    </rPh>
    <rPh sb="83" eb="85">
      <t>コンゴ</t>
    </rPh>
    <rPh sb="86" eb="89">
      <t>ロウキュウカ</t>
    </rPh>
    <rPh sb="89" eb="90">
      <t>リツ</t>
    </rPh>
    <rPh sb="91" eb="92">
      <t>タカ</t>
    </rPh>
    <rPh sb="101" eb="103">
      <t>ミコ</t>
    </rPh>
    <rPh sb="109" eb="112">
      <t>ケイカクテキ</t>
    </rPh>
    <rPh sb="113" eb="115">
      <t>コウシン</t>
    </rPh>
    <rPh sb="116" eb="118">
      <t>コウセイ</t>
    </rPh>
    <rPh sb="119" eb="120">
      <t>スス</t>
    </rPh>
    <rPh sb="124" eb="126">
      <t>ヒツヨウ</t>
    </rPh>
    <rPh sb="175" eb="177">
      <t>スウチ</t>
    </rPh>
    <rPh sb="178" eb="180">
      <t>テイカ</t>
    </rPh>
    <rPh sb="188" eb="190">
      <t>カンキョ</t>
    </rPh>
    <rPh sb="190" eb="192">
      <t>カイゼン</t>
    </rPh>
    <rPh sb="192" eb="193">
      <t>リツ</t>
    </rPh>
    <rPh sb="195" eb="197">
      <t>ルイジ</t>
    </rPh>
    <rPh sb="197" eb="199">
      <t>ダンタイ</t>
    </rPh>
    <rPh sb="199" eb="201">
      <t>ヘイキン</t>
    </rPh>
    <rPh sb="202" eb="203">
      <t>クラ</t>
    </rPh>
    <rPh sb="205" eb="206">
      <t>タカ</t>
    </rPh>
    <rPh sb="207" eb="209">
      <t>スイジュン</t>
    </rPh>
    <rPh sb="213" eb="216">
      <t>ロウキュウカ</t>
    </rPh>
    <rPh sb="217" eb="219">
      <t>シンコウ</t>
    </rPh>
    <rPh sb="226" eb="228">
      <t>ミコ</t>
    </rPh>
    <rPh sb="234" eb="237">
      <t>セッキョクテキ</t>
    </rPh>
    <rPh sb="238" eb="240">
      <t>トリクミ</t>
    </rPh>
    <rPh sb="241" eb="243">
      <t>ヒツヨウ</t>
    </rPh>
    <rPh sb="246" eb="248">
      <t>ロウキュウ</t>
    </rPh>
    <rPh sb="248" eb="249">
      <t>カン</t>
    </rPh>
    <rPh sb="250" eb="252">
      <t>ジョウタイ</t>
    </rPh>
    <rPh sb="253" eb="255">
      <t>ハアク</t>
    </rPh>
    <rPh sb="257" eb="259">
      <t>ヒツヨウ</t>
    </rPh>
    <rPh sb="260" eb="261">
      <t>オウ</t>
    </rPh>
    <rPh sb="263" eb="265">
      <t>カイゼン</t>
    </rPh>
    <rPh sb="272" eb="275">
      <t>ケイカクテキ</t>
    </rPh>
    <rPh sb="276" eb="279">
      <t>コウカテキ</t>
    </rPh>
    <rPh sb="280" eb="282">
      <t>チョウサ</t>
    </rPh>
    <rPh sb="283" eb="285">
      <t>カイセキ</t>
    </rPh>
    <rPh sb="286" eb="287">
      <t>スス</t>
    </rPh>
    <rPh sb="289" eb="291">
      <t>ヒツヨウ</t>
    </rPh>
    <phoneticPr fontId="4"/>
  </si>
  <si>
    <t>　全体的に経営の健全性は保たれており、類似団体平均と比べて経営状況はおおむね良好であるといえます。
　課題としては、管路や保有資産の老朽化が進んでいることが挙げられます。資産を健全に保つため、点検・調査の実施により中長期の改築費用を見込むことが重要です。また、有収率を向上させるため、有効な不明水対策を検討する必要があります。</t>
    <rPh sb="1" eb="4">
      <t>ゼンタイテキ</t>
    </rPh>
    <rPh sb="5" eb="7">
      <t>ケイエイ</t>
    </rPh>
    <rPh sb="8" eb="11">
      <t>ケンゼンセイ</t>
    </rPh>
    <rPh sb="12" eb="13">
      <t>タモ</t>
    </rPh>
    <rPh sb="19" eb="21">
      <t>ルイジ</t>
    </rPh>
    <rPh sb="21" eb="23">
      <t>ダンタイ</t>
    </rPh>
    <rPh sb="23" eb="25">
      <t>ヘイキン</t>
    </rPh>
    <rPh sb="26" eb="27">
      <t>クラ</t>
    </rPh>
    <rPh sb="29" eb="31">
      <t>ケイエイ</t>
    </rPh>
    <rPh sb="31" eb="33">
      <t>ジョウキョウ</t>
    </rPh>
    <rPh sb="38" eb="40">
      <t>リョウコウ</t>
    </rPh>
    <rPh sb="51" eb="53">
      <t>カダイ</t>
    </rPh>
    <rPh sb="58" eb="60">
      <t>カンロ</t>
    </rPh>
    <rPh sb="61" eb="63">
      <t>ホユウ</t>
    </rPh>
    <rPh sb="63" eb="65">
      <t>シサン</t>
    </rPh>
    <rPh sb="66" eb="69">
      <t>ロウキュウカ</t>
    </rPh>
    <rPh sb="70" eb="71">
      <t>スス</t>
    </rPh>
    <rPh sb="78" eb="79">
      <t>ア</t>
    </rPh>
    <rPh sb="85" eb="87">
      <t>シサン</t>
    </rPh>
    <rPh sb="88" eb="90">
      <t>ケンゼン</t>
    </rPh>
    <rPh sb="91" eb="92">
      <t>タモ</t>
    </rPh>
    <rPh sb="96" eb="98">
      <t>テンケン</t>
    </rPh>
    <rPh sb="99" eb="101">
      <t>チョウサ</t>
    </rPh>
    <rPh sb="102" eb="104">
      <t>ジッシ</t>
    </rPh>
    <rPh sb="107" eb="110">
      <t>チュウチョウキ</t>
    </rPh>
    <rPh sb="111" eb="113">
      <t>カイチク</t>
    </rPh>
    <rPh sb="113" eb="115">
      <t>ヒヨウ</t>
    </rPh>
    <rPh sb="116" eb="118">
      <t>ミコ</t>
    </rPh>
    <rPh sb="122" eb="124">
      <t>ジュウヨウ</t>
    </rPh>
    <rPh sb="130" eb="133">
      <t>ユウシュウリツ</t>
    </rPh>
    <rPh sb="134" eb="136">
      <t>コウジョウ</t>
    </rPh>
    <rPh sb="142" eb="144">
      <t>ユウコウ</t>
    </rPh>
    <rPh sb="145" eb="147">
      <t>フメイ</t>
    </rPh>
    <rPh sb="147" eb="148">
      <t>スイ</t>
    </rPh>
    <rPh sb="148" eb="150">
      <t>タイサク</t>
    </rPh>
    <rPh sb="151" eb="153">
      <t>ケントウ</t>
    </rPh>
    <rPh sb="155" eb="15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</si>
</sst>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0.27</c:v>
                </c:pt>
                <c:pt idx="1">
                  <c:v>0.31</c:v>
                </c:pt>
                <c:pt idx="2">
                  <c:v>0.23</c:v>
                </c:pt>
                <c:pt idx="3">
                  <c:v>0.32</c:v>
                </c:pt>
                <c:pt idx="4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C-4B00-885E-EA75F32B7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0.13</c:v>
                </c:pt>
                <c:pt idx="3">
                  <c:v>0.1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AC-4B00-885E-EA75F32B7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0-45D9-8FE0-66E494386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69.95</c:v>
                </c:pt>
                <c:pt idx="1">
                  <c:v>72.239999999999995</c:v>
                </c:pt>
                <c:pt idx="2">
                  <c:v>69.23</c:v>
                </c:pt>
                <c:pt idx="3">
                  <c:v>70.37</c:v>
                </c:pt>
                <c:pt idx="4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0-45D9-8FE0-66E494386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97.76</c:v>
                </c:pt>
                <c:pt idx="1">
                  <c:v>97.86</c:v>
                </c:pt>
                <c:pt idx="2">
                  <c:v>97.52</c:v>
                </c:pt>
                <c:pt idx="3">
                  <c:v>98</c:v>
                </c:pt>
                <c:pt idx="4">
                  <c:v>98.03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4-42FB-96EA-B5C8D89FF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96.69</c:v>
                </c:pt>
                <c:pt idx="1">
                  <c:v>96.84</c:v>
                </c:pt>
                <c:pt idx="2">
                  <c:v>96.84</c:v>
                </c:pt>
                <c:pt idx="3">
                  <c:v>96.75</c:v>
                </c:pt>
                <c:pt idx="4">
                  <c:v>96.78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B4-42FB-96EA-B5C8D89FF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104.46</c:v>
                </c:pt>
                <c:pt idx="1">
                  <c:v>105.45</c:v>
                </c:pt>
                <c:pt idx="2">
                  <c:v>106.18</c:v>
                </c:pt>
                <c:pt idx="3">
                  <c:v>103.92</c:v>
                </c:pt>
                <c:pt idx="4">
                  <c:v>103.96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17-4905-80EA-7AA4344C1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104.63</c:v>
                </c:pt>
                <c:pt idx="1">
                  <c:v>105.91</c:v>
                </c:pt>
                <c:pt idx="2">
                  <c:v>106.96</c:v>
                </c:pt>
                <c:pt idx="3">
                  <c:v>106.55</c:v>
                </c:pt>
                <c:pt idx="4">
                  <c:v>106.78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17-4905-80EA-7AA4344C1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25.71</c:v>
                </c:pt>
                <c:pt idx="1">
                  <c:v>27.57</c:v>
                </c:pt>
                <c:pt idx="2">
                  <c:v>29.61</c:v>
                </c:pt>
                <c:pt idx="3">
                  <c:v>31.53</c:v>
                </c:pt>
                <c:pt idx="4">
                  <c:v>33.58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E-4676-B131-92292CFBD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25.54</c:v>
                </c:pt>
                <c:pt idx="1">
                  <c:v>22.87</c:v>
                </c:pt>
                <c:pt idx="2">
                  <c:v>28.42</c:v>
                </c:pt>
                <c:pt idx="3">
                  <c:v>28.24</c:v>
                </c:pt>
                <c:pt idx="4">
                  <c:v>29.38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E-4676-B131-92292CFBD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6.31</c:v>
                </c:pt>
                <c:pt idx="1">
                  <c:v>1.52</c:v>
                </c:pt>
                <c:pt idx="2">
                  <c:v>3.77</c:v>
                </c:pt>
                <c:pt idx="3">
                  <c:v>6.63</c:v>
                </c:pt>
                <c:pt idx="4">
                  <c:v>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9-4899-B78A-58B99DEF0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1.39</c:v>
                </c:pt>
                <c:pt idx="1">
                  <c:v>1.2</c:v>
                </c:pt>
                <c:pt idx="2">
                  <c:v>3.01</c:v>
                </c:pt>
                <c:pt idx="3">
                  <c:v>3.67</c:v>
                </c:pt>
                <c:pt idx="4">
                  <c:v>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9-4899-B78A-58B99DEF0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E-45B3-9F44-C63FABEC7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 formatCode="#,##0.00;&quot;△&quot;#,##0.00;&quot;-&quot;">
                  <c:v>0.1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0.41</c:v>
                </c:pt>
                <c:pt idx="4" formatCode="#,##0.00;&quot;△&quot;#,##0.00;&quot;-&quot;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E-45B3-9F44-C63FABEC7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177.2</c:v>
                </c:pt>
                <c:pt idx="1">
                  <c:v>189.71</c:v>
                </c:pt>
                <c:pt idx="2">
                  <c:v>222.14</c:v>
                </c:pt>
                <c:pt idx="3">
                  <c:v>218.83</c:v>
                </c:pt>
                <c:pt idx="4">
                  <c:v>260.14999999999998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6-4014-A5CE-42B40CE46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72.66</c:v>
                </c:pt>
                <c:pt idx="1">
                  <c:v>66.900000000000006</c:v>
                </c:pt>
                <c:pt idx="2">
                  <c:v>72.739999999999995</c:v>
                </c:pt>
                <c:pt idx="3">
                  <c:v>83.46</c:v>
                </c:pt>
                <c:pt idx="4">
                  <c:v>80.64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6-4014-A5CE-42B40CE46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153.47</c:v>
                </c:pt>
                <c:pt idx="1">
                  <c:v>172.76</c:v>
                </c:pt>
                <c:pt idx="2">
                  <c:v>182.89</c:v>
                </c:pt>
                <c:pt idx="3">
                  <c:v>172.23</c:v>
                </c:pt>
                <c:pt idx="4">
                  <c:v>165.02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7-4BD4-A991-A2F0EF0D3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607.52</c:v>
                </c:pt>
                <c:pt idx="1">
                  <c:v>643.19000000000005</c:v>
                </c:pt>
                <c:pt idx="2">
                  <c:v>596.44000000000005</c:v>
                </c:pt>
                <c:pt idx="3">
                  <c:v>612.6</c:v>
                </c:pt>
                <c:pt idx="4">
                  <c:v>606.79999999999995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17-4BD4-A991-A2F0EF0D3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106.38</c:v>
                </c:pt>
                <c:pt idx="1">
                  <c:v>108.64</c:v>
                </c:pt>
                <c:pt idx="2">
                  <c:v>102.29</c:v>
                </c:pt>
                <c:pt idx="3">
                  <c:v>107.44</c:v>
                </c:pt>
                <c:pt idx="4">
                  <c:v>108.43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B-48A8-91CA-BFBEB4E0F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96.91</c:v>
                </c:pt>
                <c:pt idx="1">
                  <c:v>101.54</c:v>
                </c:pt>
                <c:pt idx="2">
                  <c:v>102.42</c:v>
                </c:pt>
                <c:pt idx="3">
                  <c:v>100.97</c:v>
                </c:pt>
                <c:pt idx="4">
                  <c:v>101.84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B-48A8-91CA-BFBEB4E0F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92.36</c:v>
                </c:pt>
                <c:pt idx="1">
                  <c:v>90.48</c:v>
                </c:pt>
                <c:pt idx="2">
                  <c:v>96.11</c:v>
                </c:pt>
                <c:pt idx="3">
                  <c:v>91.49</c:v>
                </c:pt>
                <c:pt idx="4">
                  <c:v>90.52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3-4F34-8D4C-B360806D1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120.5</c:v>
                </c:pt>
                <c:pt idx="1">
                  <c:v>116.15</c:v>
                </c:pt>
                <c:pt idx="2">
                  <c:v>116.2</c:v>
                </c:pt>
                <c:pt idx="3">
                  <c:v>118.78</c:v>
                </c:pt>
                <c:pt idx="4">
                  <c:v>119.39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53-4F34-8D4C-B360806D1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view="pageLayout" topLeftCell="AS58" zoomScale="80" zoomScaleNormal="100" zoomScalePageLayoutView="8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埼玉県　川越市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Ab</v>
      </c>
      <c r="X8" s="48"/>
      <c r="Y8" s="48"/>
      <c r="Z8" s="48"/>
      <c r="AA8" s="48"/>
      <c r="AB8" s="48"/>
      <c r="AC8" s="48"/>
      <c r="AD8" s="49" t="str">
        <f>データ!$M$6</f>
        <v>自治体職員</v>
      </c>
      <c r="AE8" s="49"/>
      <c r="AF8" s="49"/>
      <c r="AG8" s="49"/>
      <c r="AH8" s="49"/>
      <c r="AI8" s="49"/>
      <c r="AJ8" s="49"/>
      <c r="AK8" s="3"/>
      <c r="AL8" s="50">
        <f>データ!S6</f>
        <v>353115</v>
      </c>
      <c r="AM8" s="50"/>
      <c r="AN8" s="50"/>
      <c r="AO8" s="50"/>
      <c r="AP8" s="50"/>
      <c r="AQ8" s="50"/>
      <c r="AR8" s="50"/>
      <c r="AS8" s="50"/>
      <c r="AT8" s="45">
        <f>データ!T6</f>
        <v>109.13</v>
      </c>
      <c r="AU8" s="45"/>
      <c r="AV8" s="45"/>
      <c r="AW8" s="45"/>
      <c r="AX8" s="45"/>
      <c r="AY8" s="45"/>
      <c r="AZ8" s="45"/>
      <c r="BA8" s="45"/>
      <c r="BB8" s="45">
        <f>データ!U6</f>
        <v>3235.73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78.5</v>
      </c>
      <c r="J10" s="45"/>
      <c r="K10" s="45"/>
      <c r="L10" s="45"/>
      <c r="M10" s="45"/>
      <c r="N10" s="45"/>
      <c r="O10" s="45"/>
      <c r="P10" s="45">
        <f>データ!P6</f>
        <v>88</v>
      </c>
      <c r="Q10" s="45"/>
      <c r="R10" s="45"/>
      <c r="S10" s="45"/>
      <c r="T10" s="45"/>
      <c r="U10" s="45"/>
      <c r="V10" s="45"/>
      <c r="W10" s="45">
        <f>データ!Q6</f>
        <v>73.52</v>
      </c>
      <c r="X10" s="45"/>
      <c r="Y10" s="45"/>
      <c r="Z10" s="45"/>
      <c r="AA10" s="45"/>
      <c r="AB10" s="45"/>
      <c r="AC10" s="45"/>
      <c r="AD10" s="50">
        <f>データ!R6</f>
        <v>1566</v>
      </c>
      <c r="AE10" s="50"/>
      <c r="AF10" s="50"/>
      <c r="AG10" s="50"/>
      <c r="AH10" s="50"/>
      <c r="AI10" s="50"/>
      <c r="AJ10" s="50"/>
      <c r="AK10" s="2"/>
      <c r="AL10" s="50">
        <f>データ!V6</f>
        <v>310701</v>
      </c>
      <c r="AM10" s="50"/>
      <c r="AN10" s="50"/>
      <c r="AO10" s="50"/>
      <c r="AP10" s="50"/>
      <c r="AQ10" s="50"/>
      <c r="AR10" s="50"/>
      <c r="AS10" s="50"/>
      <c r="AT10" s="45">
        <f>データ!W6</f>
        <v>37.9</v>
      </c>
      <c r="AU10" s="45"/>
      <c r="AV10" s="45"/>
      <c r="AW10" s="45"/>
      <c r="AX10" s="45"/>
      <c r="AY10" s="45"/>
      <c r="AZ10" s="45"/>
      <c r="BA10" s="45"/>
      <c r="BB10" s="45">
        <f>データ!X6</f>
        <v>8197.92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108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109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110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vBGd+JBF0swnxwnpz7KyRfd/xQa2jQ7KFazdzw0dw/M0C/JaTcHdOAgXOnOibQaA6CWST15j73JDU5a05eMKTQ==" saltValue="lVcCibMoCwsU0tCuNJbin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112011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埼玉県　川越市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Ab</v>
      </c>
      <c r="M6" s="33" t="str">
        <f t="shared" si="3"/>
        <v>自治体職員</v>
      </c>
      <c r="N6" s="34" t="str">
        <f t="shared" si="3"/>
        <v>-</v>
      </c>
      <c r="O6" s="34">
        <f t="shared" si="3"/>
        <v>78.5</v>
      </c>
      <c r="P6" s="34">
        <f t="shared" si="3"/>
        <v>88</v>
      </c>
      <c r="Q6" s="34">
        <f t="shared" si="3"/>
        <v>73.52</v>
      </c>
      <c r="R6" s="34">
        <f t="shared" si="3"/>
        <v>1566</v>
      </c>
      <c r="S6" s="34">
        <f t="shared" si="3"/>
        <v>353115</v>
      </c>
      <c r="T6" s="34">
        <f t="shared" si="3"/>
        <v>109.13</v>
      </c>
      <c r="U6" s="34">
        <f t="shared" si="3"/>
        <v>3235.73</v>
      </c>
      <c r="V6" s="34">
        <f t="shared" si="3"/>
        <v>310701</v>
      </c>
      <c r="W6" s="34">
        <f t="shared" si="3"/>
        <v>37.9</v>
      </c>
      <c r="X6" s="34">
        <f t="shared" si="3"/>
        <v>8197.92</v>
      </c>
      <c r="Y6" s="35">
        <f>IF(Y7="",NA(),Y7)</f>
        <v>104.46</v>
      </c>
      <c r="Z6" s="35">
        <f t="shared" ref="Z6:AH6" si="4">IF(Z7="",NA(),Z7)</f>
        <v>105.45</v>
      </c>
      <c r="AA6" s="35">
        <f t="shared" si="4"/>
        <v>106.18</v>
      </c>
      <c r="AB6" s="35">
        <f t="shared" si="4"/>
        <v>103.92</v>
      </c>
      <c r="AC6" s="35">
        <f t="shared" si="4"/>
        <v>103.96</v>
      </c>
      <c r="AD6" s="35">
        <f t="shared" si="4"/>
        <v>104.63</v>
      </c>
      <c r="AE6" s="35">
        <f t="shared" si="4"/>
        <v>105.91</v>
      </c>
      <c r="AF6" s="35">
        <f t="shared" si="4"/>
        <v>106.96</v>
      </c>
      <c r="AG6" s="35">
        <f t="shared" si="4"/>
        <v>106.55</v>
      </c>
      <c r="AH6" s="35">
        <f t="shared" si="4"/>
        <v>106.78</v>
      </c>
      <c r="AI6" s="34" t="str">
        <f>IF(AI7="","",IF(AI7="-","【-】","【"&amp;SUBSTITUTE(TEXT(AI7,"#,##0.00"),"-","△")&amp;"】"))</f>
        <v>【108.69】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0.1</v>
      </c>
      <c r="AP6" s="34">
        <f t="shared" si="5"/>
        <v>0</v>
      </c>
      <c r="AQ6" s="34">
        <f t="shared" si="5"/>
        <v>0</v>
      </c>
      <c r="AR6" s="35">
        <f t="shared" si="5"/>
        <v>0.41</v>
      </c>
      <c r="AS6" s="35">
        <f t="shared" si="5"/>
        <v>0.19</v>
      </c>
      <c r="AT6" s="34" t="str">
        <f>IF(AT7="","",IF(AT7="-","【-】","【"&amp;SUBSTITUTE(TEXT(AT7,"#,##0.00"),"-","△")&amp;"】"))</f>
        <v>【3.28】</v>
      </c>
      <c r="AU6" s="35">
        <f>IF(AU7="",NA(),AU7)</f>
        <v>177.2</v>
      </c>
      <c r="AV6" s="35">
        <f t="shared" ref="AV6:BD6" si="6">IF(AV7="",NA(),AV7)</f>
        <v>189.71</v>
      </c>
      <c r="AW6" s="35">
        <f t="shared" si="6"/>
        <v>222.14</v>
      </c>
      <c r="AX6" s="35">
        <f t="shared" si="6"/>
        <v>218.83</v>
      </c>
      <c r="AY6" s="35">
        <f t="shared" si="6"/>
        <v>260.14999999999998</v>
      </c>
      <c r="AZ6" s="35">
        <f t="shared" si="6"/>
        <v>72.66</v>
      </c>
      <c r="BA6" s="35">
        <f t="shared" si="6"/>
        <v>66.900000000000006</v>
      </c>
      <c r="BB6" s="35">
        <f t="shared" si="6"/>
        <v>72.739999999999995</v>
      </c>
      <c r="BC6" s="35">
        <f t="shared" si="6"/>
        <v>83.46</v>
      </c>
      <c r="BD6" s="35">
        <f t="shared" si="6"/>
        <v>80.64</v>
      </c>
      <c r="BE6" s="34" t="str">
        <f>IF(BE7="","",IF(BE7="-","【-】","【"&amp;SUBSTITUTE(TEXT(BE7,"#,##0.00"),"-","△")&amp;"】"))</f>
        <v>【69.49】</v>
      </c>
      <c r="BF6" s="35">
        <f>IF(BF7="",NA(),BF7)</f>
        <v>153.47</v>
      </c>
      <c r="BG6" s="35">
        <f t="shared" ref="BG6:BO6" si="7">IF(BG7="",NA(),BG7)</f>
        <v>172.76</v>
      </c>
      <c r="BH6" s="35">
        <f t="shared" si="7"/>
        <v>182.89</v>
      </c>
      <c r="BI6" s="35">
        <f t="shared" si="7"/>
        <v>172.23</v>
      </c>
      <c r="BJ6" s="35">
        <f t="shared" si="7"/>
        <v>165.02</v>
      </c>
      <c r="BK6" s="35">
        <f t="shared" si="7"/>
        <v>607.52</v>
      </c>
      <c r="BL6" s="35">
        <f t="shared" si="7"/>
        <v>643.19000000000005</v>
      </c>
      <c r="BM6" s="35">
        <f t="shared" si="7"/>
        <v>596.44000000000005</v>
      </c>
      <c r="BN6" s="35">
        <f t="shared" si="7"/>
        <v>612.6</v>
      </c>
      <c r="BO6" s="35">
        <f t="shared" si="7"/>
        <v>606.79999999999995</v>
      </c>
      <c r="BP6" s="34" t="str">
        <f>IF(BP7="","",IF(BP7="-","【-】","【"&amp;SUBSTITUTE(TEXT(BP7,"#,##0.00"),"-","△")&amp;"】"))</f>
        <v>【682.78】</v>
      </c>
      <c r="BQ6" s="35">
        <f>IF(BQ7="",NA(),BQ7)</f>
        <v>106.38</v>
      </c>
      <c r="BR6" s="35">
        <f t="shared" ref="BR6:BZ6" si="8">IF(BR7="",NA(),BR7)</f>
        <v>108.64</v>
      </c>
      <c r="BS6" s="35">
        <f t="shared" si="8"/>
        <v>102.29</v>
      </c>
      <c r="BT6" s="35">
        <f t="shared" si="8"/>
        <v>107.44</v>
      </c>
      <c r="BU6" s="35">
        <f t="shared" si="8"/>
        <v>108.43</v>
      </c>
      <c r="BV6" s="35">
        <f t="shared" si="8"/>
        <v>96.91</v>
      </c>
      <c r="BW6" s="35">
        <f t="shared" si="8"/>
        <v>101.54</v>
      </c>
      <c r="BX6" s="35">
        <f t="shared" si="8"/>
        <v>102.42</v>
      </c>
      <c r="BY6" s="35">
        <f t="shared" si="8"/>
        <v>100.97</v>
      </c>
      <c r="BZ6" s="35">
        <f t="shared" si="8"/>
        <v>101.84</v>
      </c>
      <c r="CA6" s="34" t="str">
        <f>IF(CA7="","",IF(CA7="-","【-】","【"&amp;SUBSTITUTE(TEXT(CA7,"#,##0.00"),"-","△")&amp;"】"))</f>
        <v>【100.91】</v>
      </c>
      <c r="CB6" s="35">
        <f>IF(CB7="",NA(),CB7)</f>
        <v>92.36</v>
      </c>
      <c r="CC6" s="35">
        <f t="shared" ref="CC6:CK6" si="9">IF(CC7="",NA(),CC7)</f>
        <v>90.48</v>
      </c>
      <c r="CD6" s="35">
        <f t="shared" si="9"/>
        <v>96.11</v>
      </c>
      <c r="CE6" s="35">
        <f t="shared" si="9"/>
        <v>91.49</v>
      </c>
      <c r="CF6" s="35">
        <f t="shared" si="9"/>
        <v>90.52</v>
      </c>
      <c r="CG6" s="35">
        <f t="shared" si="9"/>
        <v>120.5</v>
      </c>
      <c r="CH6" s="35">
        <f t="shared" si="9"/>
        <v>116.15</v>
      </c>
      <c r="CI6" s="35">
        <f t="shared" si="9"/>
        <v>116.2</v>
      </c>
      <c r="CJ6" s="35">
        <f t="shared" si="9"/>
        <v>118.78</v>
      </c>
      <c r="CK6" s="35">
        <f t="shared" si="9"/>
        <v>119.39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69.95</v>
      </c>
      <c r="CS6" s="35">
        <f t="shared" si="10"/>
        <v>72.239999999999995</v>
      </c>
      <c r="CT6" s="35">
        <f t="shared" si="10"/>
        <v>69.23</v>
      </c>
      <c r="CU6" s="35">
        <f t="shared" si="10"/>
        <v>70.37</v>
      </c>
      <c r="CV6" s="35">
        <f t="shared" si="10"/>
        <v>68.3</v>
      </c>
      <c r="CW6" s="34" t="str">
        <f>IF(CW7="","",IF(CW7="-","【-】","【"&amp;SUBSTITUTE(TEXT(CW7,"#,##0.00"),"-","△")&amp;"】"))</f>
        <v>【58.98】</v>
      </c>
      <c r="CX6" s="35">
        <f>IF(CX7="",NA(),CX7)</f>
        <v>97.76</v>
      </c>
      <c r="CY6" s="35">
        <f t="shared" ref="CY6:DG6" si="11">IF(CY7="",NA(),CY7)</f>
        <v>97.86</v>
      </c>
      <c r="CZ6" s="35">
        <f t="shared" si="11"/>
        <v>97.52</v>
      </c>
      <c r="DA6" s="35">
        <f t="shared" si="11"/>
        <v>98</v>
      </c>
      <c r="DB6" s="35">
        <f t="shared" si="11"/>
        <v>98.03</v>
      </c>
      <c r="DC6" s="35">
        <f t="shared" si="11"/>
        <v>96.69</v>
      </c>
      <c r="DD6" s="35">
        <f t="shared" si="11"/>
        <v>96.84</v>
      </c>
      <c r="DE6" s="35">
        <f t="shared" si="11"/>
        <v>96.84</v>
      </c>
      <c r="DF6" s="35">
        <f t="shared" si="11"/>
        <v>96.75</v>
      </c>
      <c r="DG6" s="35">
        <f t="shared" si="11"/>
        <v>96.78</v>
      </c>
      <c r="DH6" s="34" t="str">
        <f>IF(DH7="","",IF(DH7="-","【-】","【"&amp;SUBSTITUTE(TEXT(DH7,"#,##0.00"),"-","△")&amp;"】"))</f>
        <v>【95.20】</v>
      </c>
      <c r="DI6" s="35">
        <f>IF(DI7="",NA(),DI7)</f>
        <v>25.71</v>
      </c>
      <c r="DJ6" s="35">
        <f t="shared" ref="DJ6:DR6" si="12">IF(DJ7="",NA(),DJ7)</f>
        <v>27.57</v>
      </c>
      <c r="DK6" s="35">
        <f t="shared" si="12"/>
        <v>29.61</v>
      </c>
      <c r="DL6" s="35">
        <f t="shared" si="12"/>
        <v>31.53</v>
      </c>
      <c r="DM6" s="35">
        <f t="shared" si="12"/>
        <v>33.58</v>
      </c>
      <c r="DN6" s="35">
        <f t="shared" si="12"/>
        <v>25.54</v>
      </c>
      <c r="DO6" s="35">
        <f t="shared" si="12"/>
        <v>22.87</v>
      </c>
      <c r="DP6" s="35">
        <f t="shared" si="12"/>
        <v>28.42</v>
      </c>
      <c r="DQ6" s="35">
        <f t="shared" si="12"/>
        <v>28.24</v>
      </c>
      <c r="DR6" s="35">
        <f t="shared" si="12"/>
        <v>29.38</v>
      </c>
      <c r="DS6" s="34" t="str">
        <f>IF(DS7="","",IF(DS7="-","【-】","【"&amp;SUBSTITUTE(TEXT(DS7,"#,##0.00"),"-","△")&amp;"】"))</f>
        <v>【38.60】</v>
      </c>
      <c r="DT6" s="35">
        <f>IF(DT7="",NA(),DT7)</f>
        <v>6.31</v>
      </c>
      <c r="DU6" s="35">
        <f t="shared" ref="DU6:EC6" si="13">IF(DU7="",NA(),DU7)</f>
        <v>1.52</v>
      </c>
      <c r="DV6" s="35">
        <f t="shared" si="13"/>
        <v>3.77</v>
      </c>
      <c r="DW6" s="35">
        <f t="shared" si="13"/>
        <v>6.63</v>
      </c>
      <c r="DX6" s="35">
        <f t="shared" si="13"/>
        <v>6.77</v>
      </c>
      <c r="DY6" s="35">
        <f t="shared" si="13"/>
        <v>1.39</v>
      </c>
      <c r="DZ6" s="35">
        <f t="shared" si="13"/>
        <v>1.2</v>
      </c>
      <c r="EA6" s="35">
        <f t="shared" si="13"/>
        <v>3.01</v>
      </c>
      <c r="EB6" s="35">
        <f t="shared" si="13"/>
        <v>3.67</v>
      </c>
      <c r="EC6" s="35">
        <f t="shared" si="13"/>
        <v>3.45</v>
      </c>
      <c r="ED6" s="34" t="str">
        <f>IF(ED7="","",IF(ED7="-","【-】","【"&amp;SUBSTITUTE(TEXT(ED7,"#,##0.00"),"-","△")&amp;"】"))</f>
        <v>【5.64】</v>
      </c>
      <c r="EE6" s="35">
        <f>IF(EE7="",NA(),EE7)</f>
        <v>0.27</v>
      </c>
      <c r="EF6" s="35">
        <f t="shared" ref="EF6:EN6" si="14">IF(EF7="",NA(),EF7)</f>
        <v>0.31</v>
      </c>
      <c r="EG6" s="35">
        <f t="shared" si="14"/>
        <v>0.23</v>
      </c>
      <c r="EH6" s="35">
        <f t="shared" si="14"/>
        <v>0.32</v>
      </c>
      <c r="EI6" s="35">
        <f t="shared" si="14"/>
        <v>0.32</v>
      </c>
      <c r="EJ6" s="35">
        <f t="shared" si="14"/>
        <v>0.1</v>
      </c>
      <c r="EK6" s="35">
        <f t="shared" si="14"/>
        <v>0.11</v>
      </c>
      <c r="EL6" s="35">
        <f t="shared" si="14"/>
        <v>0.13</v>
      </c>
      <c r="EM6" s="35">
        <f t="shared" si="14"/>
        <v>0.1</v>
      </c>
      <c r="EN6" s="35">
        <f t="shared" si="14"/>
        <v>0.12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2018</v>
      </c>
      <c r="C7" s="37">
        <v>112011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78.5</v>
      </c>
      <c r="P7" s="38">
        <v>88</v>
      </c>
      <c r="Q7" s="38">
        <v>73.52</v>
      </c>
      <c r="R7" s="38">
        <v>1566</v>
      </c>
      <c r="S7" s="38">
        <v>353115</v>
      </c>
      <c r="T7" s="38">
        <v>109.13</v>
      </c>
      <c r="U7" s="38">
        <v>3235.73</v>
      </c>
      <c r="V7" s="38">
        <v>310701</v>
      </c>
      <c r="W7" s="38">
        <v>37.9</v>
      </c>
      <c r="X7" s="38">
        <v>8197.92</v>
      </c>
      <c r="Y7" s="38">
        <v>104.46</v>
      </c>
      <c r="Z7" s="38">
        <v>105.45</v>
      </c>
      <c r="AA7" s="38">
        <v>106.18</v>
      </c>
      <c r="AB7" s="38">
        <v>103.92</v>
      </c>
      <c r="AC7" s="38">
        <v>103.96</v>
      </c>
      <c r="AD7" s="38">
        <v>104.63</v>
      </c>
      <c r="AE7" s="38">
        <v>105.91</v>
      </c>
      <c r="AF7" s="38">
        <v>106.96</v>
      </c>
      <c r="AG7" s="38">
        <v>106.55</v>
      </c>
      <c r="AH7" s="38">
        <v>106.78</v>
      </c>
      <c r="AI7" s="38">
        <v>108.69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0.1</v>
      </c>
      <c r="AP7" s="38">
        <v>0</v>
      </c>
      <c r="AQ7" s="38">
        <v>0</v>
      </c>
      <c r="AR7" s="38">
        <v>0.41</v>
      </c>
      <c r="AS7" s="38">
        <v>0.19</v>
      </c>
      <c r="AT7" s="38">
        <v>3.28</v>
      </c>
      <c r="AU7" s="38">
        <v>177.2</v>
      </c>
      <c r="AV7" s="38">
        <v>189.71</v>
      </c>
      <c r="AW7" s="38">
        <v>222.14</v>
      </c>
      <c r="AX7" s="38">
        <v>218.83</v>
      </c>
      <c r="AY7" s="38">
        <v>260.14999999999998</v>
      </c>
      <c r="AZ7" s="38">
        <v>72.66</v>
      </c>
      <c r="BA7" s="38">
        <v>66.900000000000006</v>
      </c>
      <c r="BB7" s="38">
        <v>72.739999999999995</v>
      </c>
      <c r="BC7" s="38">
        <v>83.46</v>
      </c>
      <c r="BD7" s="38">
        <v>80.64</v>
      </c>
      <c r="BE7" s="38">
        <v>69.489999999999995</v>
      </c>
      <c r="BF7" s="38">
        <v>153.47</v>
      </c>
      <c r="BG7" s="38">
        <v>172.76</v>
      </c>
      <c r="BH7" s="38">
        <v>182.89</v>
      </c>
      <c r="BI7" s="38">
        <v>172.23</v>
      </c>
      <c r="BJ7" s="38">
        <v>165.02</v>
      </c>
      <c r="BK7" s="38">
        <v>607.52</v>
      </c>
      <c r="BL7" s="38">
        <v>643.19000000000005</v>
      </c>
      <c r="BM7" s="38">
        <v>596.44000000000005</v>
      </c>
      <c r="BN7" s="38">
        <v>612.6</v>
      </c>
      <c r="BO7" s="38">
        <v>606.79999999999995</v>
      </c>
      <c r="BP7" s="38">
        <v>682.78</v>
      </c>
      <c r="BQ7" s="38">
        <v>106.38</v>
      </c>
      <c r="BR7" s="38">
        <v>108.64</v>
      </c>
      <c r="BS7" s="38">
        <v>102.29</v>
      </c>
      <c r="BT7" s="38">
        <v>107.44</v>
      </c>
      <c r="BU7" s="38">
        <v>108.43</v>
      </c>
      <c r="BV7" s="38">
        <v>96.91</v>
      </c>
      <c r="BW7" s="38">
        <v>101.54</v>
      </c>
      <c r="BX7" s="38">
        <v>102.42</v>
      </c>
      <c r="BY7" s="38">
        <v>100.97</v>
      </c>
      <c r="BZ7" s="38">
        <v>101.84</v>
      </c>
      <c r="CA7" s="38">
        <v>100.91</v>
      </c>
      <c r="CB7" s="38">
        <v>92.36</v>
      </c>
      <c r="CC7" s="38">
        <v>90.48</v>
      </c>
      <c r="CD7" s="38">
        <v>96.11</v>
      </c>
      <c r="CE7" s="38">
        <v>91.49</v>
      </c>
      <c r="CF7" s="38">
        <v>90.52</v>
      </c>
      <c r="CG7" s="38">
        <v>120.5</v>
      </c>
      <c r="CH7" s="38">
        <v>116.15</v>
      </c>
      <c r="CI7" s="38">
        <v>116.2</v>
      </c>
      <c r="CJ7" s="38">
        <v>118.78</v>
      </c>
      <c r="CK7" s="38">
        <v>119.39</v>
      </c>
      <c r="CL7" s="38">
        <v>136.86000000000001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69.95</v>
      </c>
      <c r="CS7" s="38">
        <v>72.239999999999995</v>
      </c>
      <c r="CT7" s="38">
        <v>69.23</v>
      </c>
      <c r="CU7" s="38">
        <v>70.37</v>
      </c>
      <c r="CV7" s="38">
        <v>68.3</v>
      </c>
      <c r="CW7" s="38">
        <v>58.98</v>
      </c>
      <c r="CX7" s="38">
        <v>97.76</v>
      </c>
      <c r="CY7" s="38">
        <v>97.86</v>
      </c>
      <c r="CZ7" s="38">
        <v>97.52</v>
      </c>
      <c r="DA7" s="38">
        <v>98</v>
      </c>
      <c r="DB7" s="38">
        <v>98.03</v>
      </c>
      <c r="DC7" s="38">
        <v>96.69</v>
      </c>
      <c r="DD7" s="38">
        <v>96.84</v>
      </c>
      <c r="DE7" s="38">
        <v>96.84</v>
      </c>
      <c r="DF7" s="38">
        <v>96.75</v>
      </c>
      <c r="DG7" s="38">
        <v>96.78</v>
      </c>
      <c r="DH7" s="38">
        <v>95.2</v>
      </c>
      <c r="DI7" s="38">
        <v>25.71</v>
      </c>
      <c r="DJ7" s="38">
        <v>27.57</v>
      </c>
      <c r="DK7" s="38">
        <v>29.61</v>
      </c>
      <c r="DL7" s="38">
        <v>31.53</v>
      </c>
      <c r="DM7" s="38">
        <v>33.58</v>
      </c>
      <c r="DN7" s="38">
        <v>25.54</v>
      </c>
      <c r="DO7" s="38">
        <v>22.87</v>
      </c>
      <c r="DP7" s="38">
        <v>28.42</v>
      </c>
      <c r="DQ7" s="38">
        <v>28.24</v>
      </c>
      <c r="DR7" s="38">
        <v>29.38</v>
      </c>
      <c r="DS7" s="38">
        <v>38.6</v>
      </c>
      <c r="DT7" s="38">
        <v>6.31</v>
      </c>
      <c r="DU7" s="38">
        <v>1.52</v>
      </c>
      <c r="DV7" s="38">
        <v>3.77</v>
      </c>
      <c r="DW7" s="38">
        <v>6.63</v>
      </c>
      <c r="DX7" s="38">
        <v>6.77</v>
      </c>
      <c r="DY7" s="38">
        <v>1.39</v>
      </c>
      <c r="DZ7" s="38">
        <v>1.2</v>
      </c>
      <c r="EA7" s="38">
        <v>3.01</v>
      </c>
      <c r="EB7" s="38">
        <v>3.67</v>
      </c>
      <c r="EC7" s="38">
        <v>3.45</v>
      </c>
      <c r="ED7" s="38">
        <v>5.64</v>
      </c>
      <c r="EE7" s="38">
        <v>0.27</v>
      </c>
      <c r="EF7" s="38">
        <v>0.31</v>
      </c>
      <c r="EG7" s="38">
        <v>0.23</v>
      </c>
      <c r="EH7" s="38">
        <v>0.32</v>
      </c>
      <c r="EI7" s="38">
        <v>0.32</v>
      </c>
      <c r="EJ7" s="38">
        <v>0.1</v>
      </c>
      <c r="EK7" s="38">
        <v>0.11</v>
      </c>
      <c r="EL7" s="38">
        <v>0.13</v>
      </c>
      <c r="EM7" s="38">
        <v>0.1</v>
      </c>
      <c r="EN7" s="38">
        <v>0.12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2020-01-24T02:17:51Z</cp:lastPrinted>
  <dcterms:created xsi:type="dcterms:W3CDTF">2019-12-05T04:43:08Z</dcterms:created>
  <dcterms:modified xsi:type="dcterms:W3CDTF">2020-01-24T02:17:53Z</dcterms:modified>
  <cp:category/>
</cp:coreProperties>
</file>