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205" activeTab="0"/>
  </bookViews>
  <sheets>
    <sheet name="第56・57・58表" sheetId="1" r:id="rId1"/>
    <sheet name="第59・60表" sheetId="2" r:id="rId2"/>
    <sheet name="第61表" sheetId="3" r:id="rId3"/>
    <sheet name="第62・63・64表" sheetId="4" r:id="rId4"/>
    <sheet name="第65表" sheetId="5" r:id="rId5"/>
    <sheet name="第66表" sheetId="6" r:id="rId6"/>
    <sheet name="第67表" sheetId="7" r:id="rId7"/>
    <sheet name="第68表" sheetId="8" r:id="rId8"/>
    <sheet name="第69・70・71表" sheetId="9" r:id="rId9"/>
    <sheet name="第72表" sheetId="10" r:id="rId10"/>
    <sheet name="第73表" sheetId="11" r:id="rId11"/>
    <sheet name="第74表" sheetId="12" r:id="rId12"/>
  </sheets>
  <definedNames>
    <definedName name="_xlnm.Print_Area" localSheetId="0">'第56・57・58表'!$A$1:$T$28</definedName>
    <definedName name="_xlnm.Print_Area" localSheetId="1">'第59・60表'!$A$1:$I$44</definedName>
    <definedName name="_xlnm.Print_Area" localSheetId="2">'第61表'!$A$1:$K$25</definedName>
    <definedName name="_xlnm.Print_Area" localSheetId="3">'第62・63・64表'!$A$1:$T$47</definedName>
    <definedName name="_xlnm.Print_Area" localSheetId="4">'第65表'!$A$1:$O$54</definedName>
    <definedName name="_xlnm.Print_Area" localSheetId="5">'第66表'!$A$1:$AA$56</definedName>
    <definedName name="_xlnm.Print_Area" localSheetId="6">'第67表'!$A$1:$Z$160</definedName>
    <definedName name="_xlnm.Print_Area" localSheetId="7">'第68表'!$A$1:$AA$38</definedName>
    <definedName name="_xlnm.Print_Area" localSheetId="8">'第69・70・71表'!$A$1:$P$34</definedName>
    <definedName name="_xlnm.Print_Area" localSheetId="9">'第72表'!$A$1:$K$59</definedName>
    <definedName name="_xlnm.Print_Area" localSheetId="10">'第73表'!$A$1:$Q$120</definedName>
  </definedNames>
  <calcPr fullCalcOnLoad="1"/>
</workbook>
</file>

<file path=xl/sharedStrings.xml><?xml version="1.0" encoding="utf-8"?>
<sst xmlns="http://schemas.openxmlformats.org/spreadsheetml/2006/main" count="1106" uniqueCount="478">
  <si>
    <t>定時制</t>
  </si>
  <si>
    <t>併  置</t>
  </si>
  <si>
    <t>計</t>
  </si>
  <si>
    <t>市　　立</t>
  </si>
  <si>
    <t>総 数</t>
  </si>
  <si>
    <t>独 立</t>
  </si>
  <si>
    <t>昼</t>
  </si>
  <si>
    <t>夜</t>
  </si>
  <si>
    <t>昼夜併置</t>
  </si>
  <si>
    <t>昼　　　夜</t>
  </si>
  <si>
    <t>その他</t>
  </si>
  <si>
    <t>国立</t>
  </si>
  <si>
    <t>公立</t>
  </si>
  <si>
    <t>私立</t>
  </si>
  <si>
    <t>総数</t>
  </si>
  <si>
    <t>全日制</t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</si>
  <si>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</si>
  <si>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</si>
  <si>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</si>
  <si>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</si>
  <si>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</si>
  <si>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</si>
  <si>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</si>
  <si>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</si>
  <si>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</si>
  <si>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</si>
  <si>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r>
      <t xml:space="preserve">総 </t>
    </r>
    <r>
      <rPr>
        <sz val="11"/>
        <rFont val="明朝"/>
        <family val="1"/>
      </rPr>
      <t xml:space="preserve"> 数</t>
    </r>
  </si>
  <si>
    <t>注１：本県には、本校のみで分校は設置されていない。</t>
  </si>
  <si>
    <t>　２：併置とは、全日制と定時制の両方の課程を設置している学校をいう。</t>
  </si>
  <si>
    <t>男女ともにいる学校</t>
  </si>
  <si>
    <t>男 の み の 学 校</t>
  </si>
  <si>
    <t>女 の み の 学 校</t>
  </si>
  <si>
    <t>生徒のいない学校</t>
  </si>
  <si>
    <t>全日制
と　の
併　置</t>
  </si>
  <si>
    <t xml:space="preserve"> 高等学校</t>
  </si>
  <si>
    <t>平成30年度</t>
  </si>
  <si>
    <t>令和元年度</t>
  </si>
  <si>
    <t>第５６表  　設　置　者　別　学　校　数</t>
  </si>
  <si>
    <t>　第５７表　　昼夜別学校数（定時制）</t>
  </si>
  <si>
    <t>第５８表　　男 女 別 学 校 数</t>
  </si>
  <si>
    <t>高等学校</t>
  </si>
  <si>
    <t>第５９表　　単　独　・　総　合　別　学　校　数</t>
  </si>
  <si>
    <t>区　　　　分</t>
  </si>
  <si>
    <t>総　     数</t>
  </si>
  <si>
    <t>国　立</t>
  </si>
  <si>
    <t>公　      立</t>
  </si>
  <si>
    <t>私　立</t>
  </si>
  <si>
    <t>うち全日制</t>
  </si>
  <si>
    <t>全日制</t>
  </si>
  <si>
    <t>平 成 30 年 度</t>
  </si>
  <si>
    <t>令和元 年 度</t>
  </si>
  <si>
    <t>単　　独　　校</t>
  </si>
  <si>
    <t>計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</si>
  <si>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</si>
  <si>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</si>
  <si>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</si>
  <si>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</si>
  <si>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</si>
  <si>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</si>
  <si>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</si>
  <si>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</si>
  <si>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総　合　校</t>
  </si>
  <si>
    <t>普通と職業１</t>
  </si>
  <si>
    <t>普通と職業２以上</t>
  </si>
  <si>
    <t>職業のみ２以上</t>
  </si>
  <si>
    <t>普通と総合</t>
  </si>
  <si>
    <t>普通と職業１と総合</t>
  </si>
  <si>
    <t>普通と職業2以上と総合</t>
  </si>
  <si>
    <t>職業１と総合</t>
  </si>
  <si>
    <t>注１：単独校とは、１学科のみを設置する学校をいう。</t>
  </si>
  <si>
    <t>　２：総合校とは、２以上の学科を設置する学校をいう。</t>
  </si>
  <si>
    <t>第６０表　　課　程　別　学　科　数　（　本　科　）</t>
  </si>
  <si>
    <t>区　　　　分</t>
  </si>
  <si>
    <t>公　      立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</si>
  <si>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</si>
  <si>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</si>
  <si>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</si>
  <si>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</si>
  <si>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</si>
  <si>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</si>
  <si>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情　　　　　報</t>
  </si>
  <si>
    <t>福　　　　　祉</t>
  </si>
  <si>
    <t>そ　　の　　他</t>
  </si>
  <si>
    <t>総　合　学　科</t>
  </si>
  <si>
    <t>注：併置とは、全日制と定時制の両方の課程を設置している学校をいう。</t>
  </si>
  <si>
    <t>第６１表　　学　年　別　生　徒　数</t>
  </si>
  <si>
    <t>区　　分</t>
  </si>
  <si>
    <t>総　　   数</t>
  </si>
  <si>
    <t>１　 学　 年</t>
  </si>
  <si>
    <t>２　 学　 年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</si>
  <si>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</si>
  <si>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</si>
  <si>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</si>
  <si>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</si>
  <si>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</si>
  <si>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</si>
  <si>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</si>
  <si>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区　　分</t>
  </si>
  <si>
    <t>３　 学　 年</t>
  </si>
  <si>
    <t>４　 学　 年</t>
  </si>
  <si>
    <t>専　 攻　 科</t>
  </si>
  <si>
    <t>高等学校</t>
  </si>
  <si>
    <t>第６２表　昼夜別生徒数（定時制）</t>
  </si>
  <si>
    <t>第６３表　　市町村立学校の学科別生徒数</t>
  </si>
  <si>
    <r>
      <t xml:space="preserve">区 </t>
    </r>
    <r>
      <rPr>
        <sz val="11"/>
        <rFont val="明朝"/>
        <family val="1"/>
      </rPr>
      <t xml:space="preserve"> 分</t>
    </r>
  </si>
  <si>
    <t>総 数</t>
  </si>
  <si>
    <t>独 立</t>
  </si>
  <si>
    <t>全日制
と　の
併　置</t>
  </si>
  <si>
    <t>全　　日　　制</t>
  </si>
  <si>
    <r>
      <t>定 　時</t>
    </r>
    <r>
      <rPr>
        <sz val="11"/>
        <rFont val="明朝"/>
        <family val="1"/>
      </rPr>
      <t xml:space="preserve"> 　制</t>
    </r>
  </si>
  <si>
    <t>平成30年度</t>
  </si>
  <si>
    <t>普　　　通</t>
  </si>
  <si>
    <t>農　　　業</t>
  </si>
  <si>
    <r>
      <t>昼夜</t>
    </r>
    <r>
      <rPr>
        <sz val="11"/>
        <rFont val="明朝"/>
        <family val="1"/>
      </rPr>
      <t>併置</t>
    </r>
  </si>
  <si>
    <t>工　　　業</t>
  </si>
  <si>
    <r>
      <t xml:space="preserve">昼 </t>
    </r>
    <r>
      <rPr>
        <sz val="11"/>
        <rFont val="明朝"/>
        <family val="1"/>
      </rPr>
      <t xml:space="preserve">     夜</t>
    </r>
  </si>
  <si>
    <t>商　　　業</t>
  </si>
  <si>
    <r>
      <t xml:space="preserve">そ </t>
    </r>
    <r>
      <rPr>
        <sz val="11"/>
        <rFont val="明朝"/>
        <family val="1"/>
      </rPr>
      <t xml:space="preserve"> の  他</t>
    </r>
  </si>
  <si>
    <t>家　　　庭</t>
  </si>
  <si>
    <t>注：国立・私立は該当なし。</t>
  </si>
  <si>
    <t>看　　　護</t>
  </si>
  <si>
    <t>福　　　祉</t>
  </si>
  <si>
    <r>
      <t>そ</t>
    </r>
    <r>
      <rPr>
        <sz val="11"/>
        <rFont val="明朝"/>
        <family val="1"/>
      </rPr>
      <t xml:space="preserve">  の  他</t>
    </r>
  </si>
  <si>
    <r>
      <t>総合</t>
    </r>
    <r>
      <rPr>
        <sz val="11"/>
        <rFont val="明朝"/>
        <family val="1"/>
      </rPr>
      <t>学科</t>
    </r>
  </si>
  <si>
    <t>第６４表　　本 務 者 の う ち 教 務 主 任 等 の 数</t>
  </si>
  <si>
    <t>区　　　　　　分</t>
  </si>
  <si>
    <r>
      <t>平成30</t>
    </r>
    <r>
      <rPr>
        <sz val="11"/>
        <rFont val="明朝"/>
        <family val="1"/>
      </rPr>
      <t>年度</t>
    </r>
  </si>
  <si>
    <t>国 立</t>
  </si>
  <si>
    <t>公 立</t>
  </si>
  <si>
    <t>私 立</t>
  </si>
  <si>
    <t>教務主任</t>
  </si>
  <si>
    <t>学年主任</t>
  </si>
  <si>
    <t>保健主事</t>
  </si>
  <si>
    <t>生徒指導主事</t>
  </si>
  <si>
    <t>進路指導主事</t>
  </si>
  <si>
    <t>学科主任</t>
  </si>
  <si>
    <t>農場長</t>
  </si>
  <si>
    <t>司書教諭</t>
  </si>
  <si>
    <t>舎監</t>
  </si>
  <si>
    <t>産休代替
教職員</t>
  </si>
  <si>
    <t>副校長･教 頭･主幹教諭･
指導教諭･教 諭･助教諭･
講 師</t>
  </si>
  <si>
    <t>全 日 制</t>
  </si>
  <si>
    <t>定 時 制</t>
  </si>
  <si>
    <t>養護教諭・養護助
教諭・栄養教諭</t>
  </si>
  <si>
    <t>事務職員</t>
  </si>
  <si>
    <t>実習助手</t>
  </si>
  <si>
    <t>育児休業
代替教職員</t>
  </si>
  <si>
    <t>指導主事</t>
  </si>
  <si>
    <t>…</t>
  </si>
  <si>
    <t>教育委員会事務局等勤務者　　　　　　　　そ　　　　　の　　　　　他</t>
  </si>
  <si>
    <t>留　　　　　学　　　　　者　　　　　　海外日本人学校派遣者</t>
  </si>
  <si>
    <t>注：指導主事・教育委員会事務局等勤務者その他・留学者海外日本人学校派遣者については、公立のみ調査。</t>
  </si>
  <si>
    <t>第６５表　　小　学　科　別　生　徒　数　（　本　科　）</t>
  </si>
  <si>
    <t>区　　  分</t>
  </si>
  <si>
    <t>総　　　　数</t>
  </si>
  <si>
    <t>国　　立</t>
  </si>
  <si>
    <t>公　　　　立</t>
  </si>
  <si>
    <t>私　　　　立</t>
  </si>
  <si>
    <t>普通科</t>
  </si>
  <si>
    <t>農業に関する学科 計</t>
  </si>
  <si>
    <t>農業関係</t>
  </si>
  <si>
    <t>園芸関係</t>
  </si>
  <si>
    <t>造園関係</t>
  </si>
  <si>
    <t>林業関係</t>
  </si>
  <si>
    <t>食品科学関係</t>
  </si>
  <si>
    <t>生活科学関係</t>
  </si>
  <si>
    <t>農業経済関係</t>
  </si>
  <si>
    <t>工業に関する学科 計</t>
  </si>
  <si>
    <t>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</si>
  <si>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</si>
  <si>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</si>
  <si>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</si>
  <si>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</si>
  <si>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</si>
  <si>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</si>
  <si>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</si>
  <si>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</si>
  <si>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デザイン関係</t>
  </si>
  <si>
    <t>電子機械関係</t>
  </si>
  <si>
    <t>繊維関係</t>
  </si>
  <si>
    <t>その他</t>
  </si>
  <si>
    <t>商業に関する学科 計</t>
  </si>
  <si>
    <t>商業関係</t>
  </si>
  <si>
    <t>情報処理関係</t>
  </si>
  <si>
    <t>流通経済関係</t>
  </si>
  <si>
    <t>国際経済関係</t>
  </si>
  <si>
    <t>会計関係</t>
  </si>
  <si>
    <t>家庭に関する学科 計</t>
  </si>
  <si>
    <t>家政関係</t>
  </si>
  <si>
    <t>被服関係</t>
  </si>
  <si>
    <t>食物関係</t>
  </si>
  <si>
    <t>保育関係</t>
  </si>
  <si>
    <t>その他</t>
  </si>
  <si>
    <t>看護に関する学科 計</t>
  </si>
  <si>
    <t>看護関係</t>
  </si>
  <si>
    <t>福祉に関する学科　計</t>
  </si>
  <si>
    <t>福祉関係</t>
  </si>
  <si>
    <t>その他の学科 計</t>
  </si>
  <si>
    <t>理数関係</t>
  </si>
  <si>
    <t>外国語関係</t>
  </si>
  <si>
    <t>音楽・美術関係</t>
  </si>
  <si>
    <t>体育関係</t>
  </si>
  <si>
    <t>総　合　学　科</t>
  </si>
  <si>
    <t xml:space="preserve"> </t>
  </si>
  <si>
    <t>第６６表　　小　学　科　別</t>
  </si>
  <si>
    <t>　入　学　状　況　（　本　科　）</t>
  </si>
  <si>
    <t>区　　  分</t>
  </si>
  <si>
    <t>小　学　科　数</t>
  </si>
  <si>
    <t>入　学　志　願　者</t>
  </si>
  <si>
    <t>　　　　入　　　　学</t>
  </si>
  <si>
    <t>者</t>
  </si>
  <si>
    <t>計のうち他県所在の中学校・義務教育学校
卒業者及び中等教育学校前期課程修了者</t>
  </si>
  <si>
    <t>計のうち過年度中学校・義務教育学校
卒業者及び中等教育学校前期課程修了者</t>
  </si>
  <si>
    <t>国立</t>
  </si>
  <si>
    <t>公立</t>
  </si>
  <si>
    <t>私立</t>
  </si>
  <si>
    <t>全　日　制</t>
  </si>
  <si>
    <t>定　時　制</t>
  </si>
  <si>
    <t>普通科</t>
  </si>
  <si>
    <t>農業に関する学科 計</t>
  </si>
  <si>
    <t>農業土木関係</t>
  </si>
  <si>
    <t>工業に関する学科 計</t>
  </si>
  <si>
    <t>化学工業関係</t>
  </si>
  <si>
    <t>繊維関係</t>
  </si>
  <si>
    <t>商業に関する学科 計</t>
  </si>
  <si>
    <t>家庭に関する学科 計</t>
  </si>
  <si>
    <t>看護に関する学科 計</t>
  </si>
  <si>
    <t>福祉に関する学科 計</t>
  </si>
  <si>
    <t>福祉関係</t>
  </si>
  <si>
    <t>その他の学科 計</t>
  </si>
  <si>
    <t>総合学科</t>
  </si>
  <si>
    <t>第６７表　　市　町　村　別　学　校　数　・</t>
  </si>
  <si>
    <t xml:space="preserve">　生　徒　数　・　教　員　数 </t>
  </si>
  <si>
    <t>１．計</t>
  </si>
  <si>
    <t>区 　分</t>
  </si>
  <si>
    <t>学　　校　　数</t>
  </si>
  <si>
    <t>　　生　　　　　　　　　　　　　　　徒</t>
  </si>
  <si>
    <t>数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</si>
  <si>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</si>
  <si>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</si>
  <si>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</si>
  <si>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</si>
  <si>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</si>
  <si>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</si>
  <si>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併 置</t>
  </si>
  <si>
    <t>１学年</t>
  </si>
  <si>
    <t>２学年</t>
  </si>
  <si>
    <t>３学年</t>
  </si>
  <si>
    <t>専攻科</t>
  </si>
  <si>
    <t>４学年</t>
  </si>
  <si>
    <t>　うち国立</t>
  </si>
  <si>
    <t>公立</t>
  </si>
  <si>
    <t>　私立</t>
  </si>
  <si>
    <t>さいたま市</t>
  </si>
  <si>
    <t>（西　区）</t>
  </si>
  <si>
    <t>（北　区）</t>
  </si>
  <si>
    <t>（大宮区）</t>
  </si>
  <si>
    <t>（見沼区）</t>
  </si>
  <si>
    <t>（中央区）</t>
  </si>
  <si>
    <t>（桜　区）</t>
  </si>
  <si>
    <t>（浦和区）</t>
  </si>
  <si>
    <t>（南　区）</t>
  </si>
  <si>
    <t>（緑　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</si>
  <si>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</si>
  <si>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</si>
  <si>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</si>
  <si>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</si>
  <si>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</si>
  <si>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</si>
  <si>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</si>
  <si>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</si>
  <si>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</si>
  <si>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</si>
  <si>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</si>
  <si>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</si>
  <si>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</si>
  <si>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</si>
  <si>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</si>
  <si>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</si>
  <si>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</si>
  <si>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</si>
  <si>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</si>
  <si>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</si>
  <si>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</si>
  <si>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</si>
  <si>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</si>
  <si>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</si>
  <si>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</si>
  <si>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</si>
  <si>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　注：併置とは、全日制と定時制の両方の課程を設置している学校をいう。</t>
  </si>
  <si>
    <t>　生　徒　数　・　教　員　数 （つづき）</t>
  </si>
  <si>
    <t>生　　　　　　　　　　徒</t>
  </si>
  <si>
    <t>総　　　数</t>
  </si>
  <si>
    <t>全　　　日　　　制</t>
  </si>
  <si>
    <t>定　　　時　　　制</t>
  </si>
  <si>
    <t>併置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</si>
  <si>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</si>
  <si>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</si>
  <si>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</si>
  <si>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</si>
  <si>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</si>
  <si>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</si>
  <si>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</si>
  <si>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</si>
  <si>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</si>
  <si>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</si>
  <si>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</si>
  <si>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</si>
  <si>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</si>
  <si>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</si>
  <si>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</si>
  <si>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</si>
  <si>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</si>
  <si>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</si>
  <si>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</si>
  <si>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</si>
  <si>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</si>
  <si>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</si>
  <si>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</si>
  <si>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</si>
  <si>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</si>
  <si>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</si>
  <si>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</si>
  <si>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</si>
  <si>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</si>
  <si>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</si>
  <si>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</si>
  <si>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</si>
  <si>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</si>
  <si>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</si>
  <si>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</si>
  <si>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</si>
  <si>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</si>
  <si>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</si>
  <si>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</si>
  <si>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</si>
  <si>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</si>
  <si>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</si>
  <si>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</si>
  <si>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</si>
  <si>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</si>
  <si>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 xml:space="preserve">第６７表　　市町村別学校数・生徒数・教員数（つづき） </t>
  </si>
  <si>
    <t>２．国立・私立[再掲]</t>
  </si>
  <si>
    <t>区 　分</t>
  </si>
  <si>
    <t>　　生　　　　　　　徒　　　　　　　数</t>
  </si>
  <si>
    <t>総　　　数</t>
  </si>
  <si>
    <t>全　　　日　　　制</t>
  </si>
  <si>
    <t>(国　立)</t>
  </si>
  <si>
    <t>坂戸市</t>
  </si>
  <si>
    <t>(私　立)</t>
  </si>
  <si>
    <t>さいたま市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</si>
  <si>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</si>
  <si>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</si>
  <si>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</si>
  <si>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</si>
  <si>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</si>
  <si>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</si>
  <si>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</si>
  <si>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</si>
  <si>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</si>
  <si>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</si>
  <si>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</si>
  <si>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</si>
  <si>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</si>
  <si>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</si>
  <si>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</si>
  <si>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伊奈町</t>
  </si>
  <si>
    <t>毛呂山町</t>
  </si>
  <si>
    <t>越生町</t>
  </si>
  <si>
    <t>嵐山町</t>
  </si>
  <si>
    <t>杉戸町</t>
  </si>
  <si>
    <t>区 　分</t>
  </si>
  <si>
    <t>生　　徒　　数</t>
  </si>
  <si>
    <t>教　 員 　数　（　本　務　者　）</t>
  </si>
  <si>
    <t>定　　　時　　　制</t>
  </si>
  <si>
    <t>総　　　数</t>
  </si>
  <si>
    <t>全　日　制</t>
  </si>
  <si>
    <t>定  時  制</t>
  </si>
  <si>
    <t>さいたま市</t>
  </si>
  <si>
    <t>伊奈町</t>
  </si>
  <si>
    <t>第６８表　　職　名　別　教　員　数</t>
  </si>
  <si>
    <t>総　　数</t>
  </si>
  <si>
    <t>校  長</t>
  </si>
  <si>
    <t>副校長</t>
  </si>
  <si>
    <t>教  頭</t>
  </si>
  <si>
    <t>主 幹
教 諭</t>
  </si>
  <si>
    <t>指導教諭</t>
  </si>
  <si>
    <t>教   諭</t>
  </si>
  <si>
    <t>助教諭</t>
  </si>
  <si>
    <t>養 護
教 諭</t>
  </si>
  <si>
    <t>養護助教諭</t>
  </si>
  <si>
    <t>栄　養　教　諭</t>
  </si>
  <si>
    <t>講  師</t>
  </si>
  <si>
    <t>男</t>
  </si>
  <si>
    <t>女</t>
  </si>
  <si>
    <t>本  務  者</t>
  </si>
  <si>
    <t>令和元年度</t>
  </si>
  <si>
    <t>国  立</t>
  </si>
  <si>
    <t>公  立</t>
  </si>
  <si>
    <t>私  立</t>
  </si>
  <si>
    <t>兼  務  者</t>
  </si>
  <si>
    <t xml:space="preserve"> 高等学校</t>
  </si>
  <si>
    <t>第７２表　 市 　町 　村 　別　　学　　校　　医　　等　　の　　数</t>
  </si>
  <si>
    <t>区　　分</t>
  </si>
  <si>
    <t>学校医</t>
  </si>
  <si>
    <t>学校歯科医</t>
  </si>
  <si>
    <t>学校薬剤師</t>
  </si>
  <si>
    <t>　うち国立</t>
  </si>
  <si>
    <t>　　　公立</t>
  </si>
  <si>
    <t>　　　私立</t>
  </si>
  <si>
    <t>[再掲]</t>
  </si>
  <si>
    <t>(国立)</t>
  </si>
  <si>
    <t>さいたま市</t>
  </si>
  <si>
    <t>蓮田市</t>
  </si>
  <si>
    <t>坂戸市</t>
  </si>
  <si>
    <t>幸手市</t>
  </si>
  <si>
    <t>伊奈町</t>
  </si>
  <si>
    <t>高等学校</t>
  </si>
  <si>
    <t>第７３表　 本務教員のうち理由別休職等教員数（再掲）</t>
  </si>
  <si>
    <t>全日制</t>
  </si>
  <si>
    <t>定時制</t>
  </si>
  <si>
    <t>組合事務専従者</t>
  </si>
  <si>
    <t>職務上負傷疾病</t>
  </si>
  <si>
    <t>育児休業</t>
  </si>
  <si>
    <t>さいたま市</t>
  </si>
  <si>
    <t>さいたま市</t>
  </si>
  <si>
    <t>伊奈町</t>
  </si>
  <si>
    <t>第７４表　　外　国　人　生　徒　数</t>
  </si>
  <si>
    <t>国  立</t>
  </si>
  <si>
    <t>公　　立</t>
  </si>
  <si>
    <t>私  立</t>
  </si>
  <si>
    <t>区　　　分</t>
  </si>
  <si>
    <t>令和元年度</t>
  </si>
  <si>
    <t>第７５表　　帰　国　生　徒　数</t>
  </si>
  <si>
    <t>総　　数</t>
  </si>
  <si>
    <t>国  立</t>
  </si>
  <si>
    <t>公　　立</t>
  </si>
  <si>
    <t>私  立</t>
  </si>
  <si>
    <t>定 時 制</t>
  </si>
  <si>
    <t>-</t>
  </si>
  <si>
    <t>さいたま市</t>
  </si>
  <si>
    <t>第６９表　　職　員　数　（　本　務　者　）</t>
  </si>
  <si>
    <t>総　　数</t>
  </si>
  <si>
    <t>国  立</t>
  </si>
  <si>
    <t>公　　立</t>
  </si>
  <si>
    <t>私  立</t>
  </si>
  <si>
    <t>全 日 制</t>
  </si>
  <si>
    <t>事務
職員</t>
  </si>
  <si>
    <t>主事・主事補等</t>
  </si>
  <si>
    <t>学校図書館事務員</t>
  </si>
  <si>
    <t>技術職員</t>
  </si>
  <si>
    <t>実習助手</t>
  </si>
  <si>
    <t>養護職員（看護師等）</t>
  </si>
  <si>
    <t>用務員</t>
  </si>
  <si>
    <t>警備員 ・その他</t>
  </si>
  <si>
    <t>上記「主事・主事補等」のうち学校図書館事務に従事する者（再掲）</t>
  </si>
  <si>
    <t>第７０表 市町村立学校の教員数（本務者）</t>
  </si>
  <si>
    <t>第７１表 市町村立学校の職員数（本務者）</t>
  </si>
  <si>
    <t>区    分</t>
  </si>
  <si>
    <t xml:space="preserve"> 区         分</t>
  </si>
  <si>
    <t>平成30年度</t>
  </si>
  <si>
    <t>校長</t>
  </si>
  <si>
    <t>事務
職員</t>
  </si>
  <si>
    <t>教頭</t>
  </si>
  <si>
    <t>学校図書館事務員</t>
  </si>
  <si>
    <t>主幹教諭</t>
  </si>
  <si>
    <t>技術職員</t>
  </si>
  <si>
    <t>実習助手</t>
  </si>
  <si>
    <t>-</t>
  </si>
  <si>
    <t>教諭</t>
  </si>
  <si>
    <t>助教諭</t>
  </si>
  <si>
    <t>用務員</t>
  </si>
  <si>
    <t>養護教諭</t>
  </si>
  <si>
    <t>警備員・その他</t>
  </si>
  <si>
    <t>養護助教諭</t>
  </si>
  <si>
    <t>栄養教諭</t>
  </si>
  <si>
    <t>講師</t>
  </si>
  <si>
    <t>第６７表　　市　町　村　別　学　校　数　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</si>
</sst>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\-#,##0;\-"/>
    <numFmt numFmtId="182" formatCode="0_);\(0\)"/>
  </numFmts>
  <fonts count="6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name val="ＭＳ Ｐゴシック"/>
      <family val="3"/>
    </font>
    <font>
      <sz val="6"/>
      <name val="明朝"/>
      <family val="1"/>
    </font>
    <font>
      <sz val="9.5"/>
      <name val="明朝"/>
      <family val="1"/>
    </font>
    <font>
      <sz val="10"/>
      <name val="ＭＳ ゴシック"/>
      <family val="3"/>
    </font>
    <font>
      <sz val="10.5"/>
      <name val="明朝"/>
      <family val="1"/>
    </font>
    <font>
      <sz val="8.5"/>
      <name val="明朝"/>
      <family val="1"/>
    </font>
    <font>
      <sz val="8"/>
      <name val="明朝"/>
      <family val="1"/>
    </font>
    <font>
      <sz val="14"/>
      <name val="ＭＳ ゴシック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4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176" fontId="5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 applyProtection="1">
      <alignment vertical="center"/>
      <protection locked="0"/>
    </xf>
    <xf numFmtId="176" fontId="0" fillId="33" borderId="0" xfId="0" applyNumberFormat="1" applyFont="1" applyFill="1" applyAlignment="1" applyProtection="1">
      <alignment horizontal="center" vertical="center"/>
      <protection locked="0"/>
    </xf>
    <xf numFmtId="176" fontId="0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 applyProtection="1">
      <alignment vertical="center"/>
      <protection locked="0"/>
    </xf>
    <xf numFmtId="176" fontId="0" fillId="33" borderId="15" xfId="0" applyNumberFormat="1" applyFont="1" applyFill="1" applyBorder="1" applyAlignment="1" applyProtection="1">
      <alignment horizontal="center" vertical="center"/>
      <protection locked="0"/>
    </xf>
    <xf numFmtId="176" fontId="0" fillId="33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top"/>
    </xf>
    <xf numFmtId="0" fontId="5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 wrapText="1"/>
    </xf>
    <xf numFmtId="176" fontId="5" fillId="33" borderId="0" xfId="0" applyNumberFormat="1" applyFont="1" applyFill="1" applyAlignment="1">
      <alignment vertical="center"/>
    </xf>
    <xf numFmtId="176" fontId="5" fillId="33" borderId="0" xfId="0" applyNumberFormat="1" applyFont="1" applyFill="1" applyAlignment="1">
      <alignment horizontal="left" vertical="center"/>
    </xf>
    <xf numFmtId="176" fontId="0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5" fillId="33" borderId="16" xfId="0" applyFont="1" applyFill="1" applyBorder="1" applyAlignment="1" applyProtection="1">
      <alignment horizontal="distributed" vertical="center"/>
      <protection locked="0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Alignment="1" applyProtection="1">
      <alignment vertical="center"/>
      <protection locked="0"/>
    </xf>
    <xf numFmtId="176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76" fontId="0" fillId="33" borderId="15" xfId="0" applyNumberFormat="1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right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1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Continuous" vertical="center"/>
    </xf>
    <xf numFmtId="176" fontId="0" fillId="33" borderId="21" xfId="0" applyNumberFormat="1" applyFont="1" applyFill="1" applyBorder="1" applyAlignment="1">
      <alignment horizontal="right" vertical="center" indent="1"/>
    </xf>
    <xf numFmtId="176" fontId="0" fillId="33" borderId="0" xfId="0" applyNumberFormat="1" applyFont="1" applyFill="1" applyBorder="1" applyAlignment="1">
      <alignment horizontal="right" vertical="center" indent="1"/>
    </xf>
    <xf numFmtId="176" fontId="0" fillId="33" borderId="0" xfId="0" applyNumberFormat="1" applyFont="1" applyFill="1" applyBorder="1" applyAlignment="1" applyProtection="1">
      <alignment horizontal="right" vertical="center" indent="1"/>
      <protection locked="0"/>
    </xf>
    <xf numFmtId="176" fontId="5" fillId="33" borderId="21" xfId="0" applyNumberFormat="1" applyFont="1" applyFill="1" applyBorder="1" applyAlignment="1">
      <alignment horizontal="right" vertical="center" indent="1"/>
    </xf>
    <xf numFmtId="176" fontId="5" fillId="33" borderId="0" xfId="0" applyNumberFormat="1" applyFont="1" applyFill="1" applyBorder="1" applyAlignment="1">
      <alignment horizontal="right" vertical="center" indent="1"/>
    </xf>
    <xf numFmtId="0" fontId="0" fillId="33" borderId="21" xfId="0" applyFont="1" applyFill="1" applyBorder="1" applyAlignment="1">
      <alignment horizontal="distributed" vertical="center" indent="1" shrinkToFit="1"/>
    </xf>
    <xf numFmtId="0" fontId="7" fillId="33" borderId="21" xfId="0" applyFont="1" applyFill="1" applyBorder="1" applyAlignment="1">
      <alignment horizontal="distributed" vertical="center" indent="1" shrinkToFit="1"/>
    </xf>
    <xf numFmtId="0" fontId="0" fillId="33" borderId="17" xfId="0" applyFont="1" applyFill="1" applyBorder="1" applyAlignment="1">
      <alignment horizontal="distributed" vertical="center" indent="1" shrinkToFit="1"/>
    </xf>
    <xf numFmtId="176" fontId="0" fillId="33" borderId="17" xfId="0" applyNumberFormat="1" applyFont="1" applyFill="1" applyBorder="1" applyAlignment="1">
      <alignment horizontal="right" vertical="center" indent="1"/>
    </xf>
    <xf numFmtId="176" fontId="0" fillId="33" borderId="15" xfId="0" applyNumberFormat="1" applyFont="1" applyFill="1" applyBorder="1" applyAlignment="1">
      <alignment horizontal="right" vertical="center" indent="1"/>
    </xf>
    <xf numFmtId="176" fontId="0" fillId="33" borderId="15" xfId="0" applyNumberFormat="1" applyFont="1" applyFill="1" applyBorder="1" applyAlignment="1" applyProtection="1">
      <alignment horizontal="right" vertical="center" indent="1"/>
      <protection locked="0"/>
    </xf>
    <xf numFmtId="176" fontId="0" fillId="33" borderId="0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>
      <alignment horizontal="centerContinuous" vertical="center"/>
    </xf>
    <xf numFmtId="0" fontId="0" fillId="33" borderId="2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top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 applyProtection="1">
      <alignment horizontal="distributed" vertical="center"/>
      <protection locked="0"/>
    </xf>
    <xf numFmtId="0" fontId="0" fillId="33" borderId="16" xfId="0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Alignment="1">
      <alignment/>
    </xf>
    <xf numFmtId="181" fontId="0" fillId="33" borderId="0" xfId="0" applyNumberFormat="1" applyFont="1" applyFill="1" applyBorder="1" applyAlignment="1" applyProtection="1">
      <alignment vertical="center"/>
      <protection locked="0"/>
    </xf>
    <xf numFmtId="181" fontId="0" fillId="33" borderId="0" xfId="0" applyNumberFormat="1" applyFont="1" applyFill="1" applyAlignment="1" applyProtection="1">
      <alignment vertical="center"/>
      <protection locked="0"/>
    </xf>
    <xf numFmtId="176" fontId="0" fillId="33" borderId="0" xfId="0" applyNumberFormat="1" applyFont="1" applyFill="1" applyAlignment="1" applyProtection="1">
      <alignment vertical="center"/>
      <protection/>
    </xf>
    <xf numFmtId="181" fontId="0" fillId="33" borderId="15" xfId="0" applyNumberFormat="1" applyFont="1" applyFill="1" applyBorder="1" applyAlignment="1" applyProtection="1">
      <alignment vertical="center"/>
      <protection locked="0"/>
    </xf>
    <xf numFmtId="176" fontId="64" fillId="33" borderId="0" xfId="0" applyNumberFormat="1" applyFont="1" applyFill="1" applyAlignment="1">
      <alignment vertical="center"/>
    </xf>
    <xf numFmtId="176" fontId="64" fillId="33" borderId="0" xfId="0" applyNumberFormat="1" applyFont="1" applyFill="1" applyAlignment="1">
      <alignment vertical="top"/>
    </xf>
    <xf numFmtId="176" fontId="5" fillId="33" borderId="15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horizontal="centerContinuous" vertical="center"/>
    </xf>
    <xf numFmtId="176" fontId="0" fillId="33" borderId="15" xfId="0" applyNumberFormat="1" applyFont="1" applyFill="1" applyBorder="1" applyAlignment="1">
      <alignment horizontal="centerContinuous" vertical="center"/>
    </xf>
    <xf numFmtId="176" fontId="0" fillId="33" borderId="0" xfId="0" applyNumberFormat="1" applyFont="1" applyFill="1" applyAlignment="1">
      <alignment horizontal="centerContinuous" vertical="center"/>
    </xf>
    <xf numFmtId="176" fontId="0" fillId="33" borderId="12" xfId="0" applyNumberFormat="1" applyFont="1" applyFill="1" applyBorder="1" applyAlignment="1">
      <alignment horizontal="centerContinuous" vertical="center"/>
    </xf>
    <xf numFmtId="176" fontId="0" fillId="33" borderId="10" xfId="0" applyNumberFormat="1" applyFont="1" applyFill="1" applyBorder="1" applyAlignment="1">
      <alignment horizontal="centerContinuous" vertical="center"/>
    </xf>
    <xf numFmtId="176" fontId="7" fillId="33" borderId="0" xfId="0" applyNumberFormat="1" applyFont="1" applyFill="1" applyBorder="1" applyAlignment="1" applyProtection="1">
      <alignment vertical="center"/>
      <protection locked="0"/>
    </xf>
    <xf numFmtId="176" fontId="0" fillId="33" borderId="16" xfId="0" applyNumberFormat="1" applyFont="1" applyFill="1" applyBorder="1" applyAlignment="1" applyProtection="1">
      <alignment horizontal="center" vertical="center"/>
      <protection locked="0"/>
    </xf>
    <xf numFmtId="176" fontId="7" fillId="33" borderId="0" xfId="0" applyNumberFormat="1" applyFont="1" applyFill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Alignment="1">
      <alignment horizontal="right" vertical="center"/>
    </xf>
    <xf numFmtId="176" fontId="11" fillId="33" borderId="0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 applyProtection="1">
      <alignment horizontal="center" vertical="center"/>
      <protection locked="0"/>
    </xf>
    <xf numFmtId="176" fontId="11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Alignment="1">
      <alignment horizontal="right" vertical="center"/>
    </xf>
    <xf numFmtId="176" fontId="7" fillId="33" borderId="0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15" xfId="0" applyNumberFormat="1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horizontal="distributed" vertical="center"/>
    </xf>
    <xf numFmtId="176" fontId="7" fillId="33" borderId="15" xfId="0" applyNumberFormat="1" applyFont="1" applyFill="1" applyBorder="1" applyAlignment="1">
      <alignment horizontal="right" vertical="center"/>
    </xf>
    <xf numFmtId="176" fontId="0" fillId="33" borderId="15" xfId="0" applyNumberFormat="1" applyFont="1" applyFill="1" applyBorder="1" applyAlignment="1">
      <alignment horizontal="right" vertical="center"/>
    </xf>
    <xf numFmtId="176" fontId="0" fillId="33" borderId="14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 applyProtection="1">
      <alignment horizontal="right" vertical="center"/>
      <protection locked="0"/>
    </xf>
    <xf numFmtId="0" fontId="7" fillId="33" borderId="23" xfId="0" applyFont="1" applyFill="1" applyBorder="1" applyAlignment="1">
      <alignment/>
    </xf>
    <xf numFmtId="176" fontId="7" fillId="33" borderId="0" xfId="0" applyNumberFormat="1" applyFont="1" applyFill="1" applyAlignment="1">
      <alignment vertical="center"/>
    </xf>
    <xf numFmtId="176" fontId="11" fillId="33" borderId="23" xfId="0" applyNumberFormat="1" applyFont="1" applyFill="1" applyBorder="1" applyAlignment="1">
      <alignment horizontal="right" vertical="center"/>
    </xf>
    <xf numFmtId="176" fontId="0" fillId="33" borderId="16" xfId="0" applyNumberFormat="1" applyFont="1" applyFill="1" applyBorder="1" applyAlignment="1">
      <alignment vertical="center"/>
    </xf>
    <xf numFmtId="176" fontId="7" fillId="33" borderId="21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>
      <alignment horizontal="right" vertical="center"/>
    </xf>
    <xf numFmtId="176" fontId="0" fillId="33" borderId="13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176" fontId="0" fillId="33" borderId="14" xfId="0" applyNumberFormat="1" applyFont="1" applyFill="1" applyBorder="1" applyAlignment="1">
      <alignment horizontal="distributed" vertical="center"/>
    </xf>
    <xf numFmtId="176" fontId="0" fillId="33" borderId="12" xfId="0" applyNumberFormat="1" applyFont="1" applyFill="1" applyBorder="1" applyAlignment="1">
      <alignment horizontal="distributed" vertical="center"/>
    </xf>
    <xf numFmtId="176" fontId="7" fillId="33" borderId="15" xfId="0" applyNumberFormat="1" applyFont="1" applyFill="1" applyBorder="1" applyAlignment="1" applyProtection="1">
      <alignment horizontal="right" vertical="center"/>
      <protection locked="0"/>
    </xf>
    <xf numFmtId="0" fontId="7" fillId="33" borderId="15" xfId="0" applyFont="1" applyFill="1" applyBorder="1" applyAlignment="1">
      <alignment horizontal="right" vertical="center"/>
    </xf>
    <xf numFmtId="176" fontId="11" fillId="33" borderId="15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right" vertical="top"/>
    </xf>
    <xf numFmtId="0" fontId="7" fillId="33" borderId="11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7" fillId="33" borderId="13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>
      <alignment horizontal="distributed" vertical="center"/>
    </xf>
    <xf numFmtId="176" fontId="11" fillId="33" borderId="17" xfId="0" applyNumberFormat="1" applyFont="1" applyFill="1" applyBorder="1" applyAlignment="1">
      <alignment vertical="center"/>
    </xf>
    <xf numFmtId="176" fontId="11" fillId="33" borderId="15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176" fontId="7" fillId="33" borderId="17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 applyProtection="1">
      <alignment vertical="center"/>
      <protection locked="0"/>
    </xf>
    <xf numFmtId="176" fontId="7" fillId="33" borderId="21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7" fillId="33" borderId="14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vertical="center"/>
      <protection locked="0"/>
    </xf>
    <xf numFmtId="176" fontId="7" fillId="33" borderId="0" xfId="0" applyNumberFormat="1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 locked="0"/>
    </xf>
    <xf numFmtId="176" fontId="11" fillId="33" borderId="15" xfId="0" applyNumberFormat="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>
      <alignment vertical="center" shrinkToFit="1"/>
    </xf>
    <xf numFmtId="176" fontId="7" fillId="33" borderId="0" xfId="0" applyNumberFormat="1" applyFont="1" applyFill="1" applyAlignment="1">
      <alignment horizontal="right" vertical="center" shrinkToFit="1"/>
    </xf>
    <xf numFmtId="0" fontId="15" fillId="33" borderId="0" xfId="0" applyFont="1" applyFill="1" applyBorder="1" applyAlignment="1">
      <alignment horizontal="left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 horizontal="right" vertical="center"/>
      <protection locked="0"/>
    </xf>
    <xf numFmtId="0" fontId="16" fillId="33" borderId="0" xfId="0" applyFont="1" applyFill="1" applyBorder="1" applyAlignment="1">
      <alignment horizontal="distributed"/>
    </xf>
    <xf numFmtId="0" fontId="16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16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distributed" vertical="center"/>
    </xf>
    <xf numFmtId="0" fontId="16" fillId="33" borderId="15" xfId="0" applyFont="1" applyFill="1" applyBorder="1" applyAlignment="1">
      <alignment vertical="center"/>
    </xf>
    <xf numFmtId="0" fontId="17" fillId="33" borderId="15" xfId="0" applyFont="1" applyFill="1" applyBorder="1" applyAlignment="1">
      <alignment horizontal="right" vertical="center"/>
    </xf>
    <xf numFmtId="0" fontId="17" fillId="33" borderId="15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15" xfId="0" applyFont="1" applyFill="1" applyBorder="1" applyAlignment="1">
      <alignment horizontal="centerContinuous" vertical="center"/>
    </xf>
    <xf numFmtId="0" fontId="16" fillId="33" borderId="10" xfId="0" applyFont="1" applyFill="1" applyBorder="1" applyAlignment="1">
      <alignment horizontal="centerContinuous" vertical="center"/>
    </xf>
    <xf numFmtId="0" fontId="16" fillId="33" borderId="0" xfId="0" applyFont="1" applyFill="1" applyAlignment="1" applyProtection="1">
      <alignment vertical="center"/>
      <protection locked="0"/>
    </xf>
    <xf numFmtId="0" fontId="16" fillId="33" borderId="13" xfId="0" applyFont="1" applyFill="1" applyBorder="1" applyAlignment="1">
      <alignment horizontal="centerContinuous" vertical="center"/>
    </xf>
    <xf numFmtId="0" fontId="16" fillId="33" borderId="0" xfId="0" applyFont="1" applyFill="1" applyBorder="1" applyAlignment="1">
      <alignment horizontal="centerContinuous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/>
      <protection locked="0"/>
    </xf>
    <xf numFmtId="0" fontId="16" fillId="33" borderId="16" xfId="0" applyFont="1" applyFill="1" applyBorder="1" applyAlignment="1" applyProtection="1">
      <alignment horizontal="distributed"/>
      <protection locked="0"/>
    </xf>
    <xf numFmtId="176" fontId="16" fillId="33" borderId="0" xfId="0" applyNumberFormat="1" applyFont="1" applyFill="1" applyBorder="1" applyAlignment="1">
      <alignment/>
    </xf>
    <xf numFmtId="176" fontId="16" fillId="33" borderId="23" xfId="0" applyNumberFormat="1" applyFont="1" applyFill="1" applyBorder="1" applyAlignment="1" applyProtection="1">
      <alignment/>
      <protection locked="0"/>
    </xf>
    <xf numFmtId="176" fontId="16" fillId="33" borderId="23" xfId="0" applyNumberFormat="1" applyFont="1" applyFill="1" applyBorder="1" applyAlignment="1" applyProtection="1">
      <alignment horizontal="right"/>
      <protection locked="0"/>
    </xf>
    <xf numFmtId="176" fontId="16" fillId="33" borderId="23" xfId="0" applyNumberFormat="1" applyFont="1" applyFill="1" applyBorder="1" applyAlignment="1">
      <alignment/>
    </xf>
    <xf numFmtId="176" fontId="16" fillId="33" borderId="0" xfId="0" applyNumberFormat="1" applyFont="1" applyFill="1" applyBorder="1" applyAlignment="1" applyProtection="1">
      <alignment/>
      <protection locked="0"/>
    </xf>
    <xf numFmtId="176" fontId="16" fillId="33" borderId="0" xfId="0" applyNumberFormat="1" applyFont="1" applyFill="1" applyAlignment="1">
      <alignment/>
    </xf>
    <xf numFmtId="176" fontId="16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distributed"/>
      <protection locked="0"/>
    </xf>
    <xf numFmtId="0" fontId="18" fillId="33" borderId="16" xfId="0" applyFont="1" applyFill="1" applyBorder="1" applyAlignment="1" applyProtection="1">
      <alignment horizontal="distributed"/>
      <protection locked="0"/>
    </xf>
    <xf numFmtId="176" fontId="18" fillId="33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>
      <alignment/>
    </xf>
    <xf numFmtId="0" fontId="18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distributed"/>
      <protection locked="0"/>
    </xf>
    <xf numFmtId="0" fontId="19" fillId="33" borderId="16" xfId="0" applyFont="1" applyFill="1" applyBorder="1" applyAlignment="1" applyProtection="1">
      <alignment horizontal="distributed"/>
      <protection locked="0"/>
    </xf>
    <xf numFmtId="176" fontId="19" fillId="33" borderId="0" xfId="0" applyNumberFormat="1" applyFont="1" applyFill="1" applyBorder="1" applyAlignment="1">
      <alignment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distributed"/>
    </xf>
    <xf numFmtId="0" fontId="16" fillId="33" borderId="16" xfId="0" applyFont="1" applyFill="1" applyBorder="1" applyAlignment="1">
      <alignment horizontal="distributed"/>
    </xf>
    <xf numFmtId="181" fontId="16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181" fontId="16" fillId="33" borderId="0" xfId="0" applyNumberFormat="1" applyFont="1" applyFill="1" applyAlignment="1" applyProtection="1">
      <alignment/>
      <protection locked="0"/>
    </xf>
    <xf numFmtId="181" fontId="16" fillId="33" borderId="0" xfId="0" applyNumberFormat="1" applyFont="1" applyFill="1" applyAlignment="1">
      <alignment/>
    </xf>
    <xf numFmtId="0" fontId="16" fillId="33" borderId="15" xfId="0" applyFont="1" applyFill="1" applyBorder="1" applyAlignment="1" applyProtection="1">
      <alignment vertical="top"/>
      <protection locked="0"/>
    </xf>
    <xf numFmtId="0" fontId="16" fillId="33" borderId="13" xfId="0" applyFont="1" applyFill="1" applyBorder="1" applyAlignment="1">
      <alignment horizontal="distributed" vertical="top"/>
    </xf>
    <xf numFmtId="181" fontId="16" fillId="33" borderId="15" xfId="0" applyNumberFormat="1" applyFont="1" applyFill="1" applyBorder="1" applyAlignment="1">
      <alignment vertical="top"/>
    </xf>
    <xf numFmtId="181" fontId="16" fillId="33" borderId="15" xfId="0" applyNumberFormat="1" applyFont="1" applyFill="1" applyBorder="1" applyAlignment="1" applyProtection="1">
      <alignment vertical="top"/>
      <protection locked="0"/>
    </xf>
    <xf numFmtId="181" fontId="16" fillId="33" borderId="15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6" fillId="33" borderId="23" xfId="0" applyFont="1" applyFill="1" applyBorder="1" applyAlignment="1" applyProtection="1">
      <alignment/>
      <protection locked="0"/>
    </xf>
    <xf numFmtId="0" fontId="16" fillId="33" borderId="23" xfId="0" applyFont="1" applyFill="1" applyBorder="1" applyAlignment="1">
      <alignment horizontal="right"/>
    </xf>
    <xf numFmtId="181" fontId="16" fillId="33" borderId="23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>
      <alignment horizontal="left" vertical="top"/>
    </xf>
    <xf numFmtId="0" fontId="16" fillId="33" borderId="0" xfId="0" applyFont="1" applyFill="1" applyAlignment="1">
      <alignment vertical="top"/>
    </xf>
    <xf numFmtId="0" fontId="16" fillId="33" borderId="0" xfId="0" applyFont="1" applyFill="1" applyAlignment="1" applyProtection="1">
      <alignment vertical="top"/>
      <protection locked="0"/>
    </xf>
    <xf numFmtId="0" fontId="16" fillId="33" borderId="0" xfId="0" applyFont="1" applyFill="1" applyBorder="1" applyAlignment="1" applyProtection="1">
      <alignment vertical="top"/>
      <protection locked="0"/>
    </xf>
    <xf numFmtId="181" fontId="17" fillId="33" borderId="0" xfId="0" applyNumberFormat="1" applyFont="1" applyFill="1" applyBorder="1" applyAlignment="1">
      <alignment/>
    </xf>
    <xf numFmtId="0" fontId="16" fillId="33" borderId="15" xfId="0" applyFont="1" applyFill="1" applyBorder="1" applyAlignment="1">
      <alignment horizontal="distributed" vertical="center"/>
    </xf>
    <xf numFmtId="0" fontId="16" fillId="33" borderId="16" xfId="0" applyFont="1" applyFill="1" applyBorder="1" applyAlignment="1">
      <alignment horizontal="distributed" vertical="center"/>
    </xf>
    <xf numFmtId="0" fontId="16" fillId="33" borderId="13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Continuous" vertical="center"/>
    </xf>
    <xf numFmtId="0" fontId="16" fillId="33" borderId="13" xfId="0" applyFont="1" applyFill="1" applyBorder="1" applyAlignment="1">
      <alignment horizontal="distributed" vertical="center"/>
    </xf>
    <xf numFmtId="0" fontId="17" fillId="33" borderId="0" xfId="0" applyFont="1" applyFill="1" applyBorder="1" applyAlignment="1">
      <alignment horizontal="distributed"/>
    </xf>
    <xf numFmtId="181" fontId="16" fillId="33" borderId="0" xfId="0" applyNumberFormat="1" applyFont="1" applyFill="1" applyBorder="1" applyAlignment="1" applyProtection="1">
      <alignment/>
      <protection locked="0"/>
    </xf>
    <xf numFmtId="0" fontId="16" fillId="33" borderId="16" xfId="0" applyFont="1" applyFill="1" applyBorder="1" applyAlignment="1">
      <alignment horizontal="distributed" vertical="top"/>
    </xf>
    <xf numFmtId="181" fontId="0" fillId="33" borderId="0" xfId="61" applyNumberFormat="1" applyFont="1" applyFill="1" applyBorder="1" applyAlignment="1">
      <alignment horizontal="distributed"/>
      <protection/>
    </xf>
    <xf numFmtId="0" fontId="0" fillId="33" borderId="0" xfId="0" applyFont="1" applyFill="1" applyAlignment="1">
      <alignment horizontal="distributed"/>
    </xf>
    <xf numFmtId="0" fontId="22" fillId="33" borderId="0" xfId="0" applyFont="1" applyFill="1" applyBorder="1" applyAlignment="1">
      <alignment horizontal="left"/>
    </xf>
    <xf numFmtId="181" fontId="16" fillId="33" borderId="0" xfId="0" applyNumberFormat="1" applyFont="1" applyFill="1" applyBorder="1" applyAlignment="1">
      <alignment vertical="center"/>
    </xf>
    <xf numFmtId="0" fontId="16" fillId="33" borderId="0" xfId="0" applyFont="1" applyFill="1" applyAlignment="1">
      <alignment horizontal="distributed"/>
    </xf>
    <xf numFmtId="0" fontId="16" fillId="33" borderId="15" xfId="0" applyFont="1" applyFill="1" applyBorder="1" applyAlignment="1">
      <alignment horizontal="distributed" vertical="top"/>
    </xf>
    <xf numFmtId="0" fontId="15" fillId="33" borderId="0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distributed"/>
    </xf>
    <xf numFmtId="0" fontId="16" fillId="33" borderId="13" xfId="0" applyFont="1" applyFill="1" applyBorder="1" applyAlignment="1">
      <alignment horizontal="distributed"/>
    </xf>
    <xf numFmtId="181" fontId="16" fillId="33" borderId="15" xfId="0" applyNumberFormat="1" applyFont="1" applyFill="1" applyBorder="1" applyAlignment="1" applyProtection="1">
      <alignment/>
      <protection locked="0"/>
    </xf>
    <xf numFmtId="0" fontId="16" fillId="33" borderId="11" xfId="0" applyFont="1" applyFill="1" applyBorder="1" applyAlignment="1">
      <alignment horizontal="centerContinuous" vertical="center"/>
    </xf>
    <xf numFmtId="181" fontId="1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center" vertical="top"/>
    </xf>
    <xf numFmtId="0" fontId="17" fillId="33" borderId="0" xfId="0" applyFont="1" applyFill="1" applyAlignment="1">
      <alignment horizontal="left" vertical="top"/>
    </xf>
    <xf numFmtId="0" fontId="16" fillId="33" borderId="0" xfId="0" applyFont="1" applyFill="1" applyAlignment="1">
      <alignment horizontal="left" vertical="top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distributed"/>
    </xf>
    <xf numFmtId="0" fontId="7" fillId="33" borderId="0" xfId="0" applyFont="1" applyFill="1" applyAlignment="1">
      <alignment horizontal="center" vertical="center"/>
    </xf>
    <xf numFmtId="0" fontId="24" fillId="33" borderId="14" xfId="0" applyFont="1" applyFill="1" applyBorder="1" applyAlignment="1">
      <alignment horizontal="centerContinuous" vertical="center"/>
    </xf>
    <xf numFmtId="181" fontId="7" fillId="33" borderId="0" xfId="0" applyNumberFormat="1" applyFont="1" applyFill="1" applyBorder="1" applyAlignment="1">
      <alignment vertical="center"/>
    </xf>
    <xf numFmtId="181" fontId="7" fillId="33" borderId="0" xfId="0" applyNumberFormat="1" applyFont="1" applyFill="1" applyBorder="1" applyAlignment="1" applyProtection="1">
      <alignment vertical="center"/>
      <protection locked="0"/>
    </xf>
    <xf numFmtId="181" fontId="7" fillId="33" borderId="0" xfId="0" applyNumberFormat="1" applyFont="1" applyFill="1" applyBorder="1" applyAlignment="1" applyProtection="1">
      <alignment horizontal="right" vertical="center"/>
      <protection locked="0"/>
    </xf>
    <xf numFmtId="181" fontId="7" fillId="33" borderId="0" xfId="0" applyNumberFormat="1" applyFont="1" applyFill="1" applyBorder="1" applyAlignment="1" applyProtection="1">
      <alignment horizontal="center" vertical="center"/>
      <protection locked="0"/>
    </xf>
    <xf numFmtId="181" fontId="7" fillId="33" borderId="0" xfId="0" applyNumberFormat="1" applyFont="1" applyFill="1" applyBorder="1" applyAlignment="1">
      <alignment horizontal="right" vertical="center"/>
    </xf>
    <xf numFmtId="0" fontId="11" fillId="33" borderId="16" xfId="0" applyFont="1" applyFill="1" applyBorder="1" applyAlignment="1" applyProtection="1">
      <alignment vertical="center"/>
      <protection locked="0"/>
    </xf>
    <xf numFmtId="181" fontId="11" fillId="33" borderId="0" xfId="0" applyNumberFormat="1" applyFont="1" applyFill="1" applyBorder="1" applyAlignment="1">
      <alignment horizontal="right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181" fontId="7" fillId="33" borderId="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181" fontId="7" fillId="33" borderId="0" xfId="48" applyNumberFormat="1" applyFont="1" applyFill="1" applyBorder="1" applyAlignment="1" applyProtection="1">
      <alignment horizontal="right" vertical="center"/>
      <protection locked="0"/>
    </xf>
    <xf numFmtId="38" fontId="0" fillId="33" borderId="0" xfId="48" applyFont="1" applyFill="1" applyAlignment="1">
      <alignment vertical="center"/>
    </xf>
    <xf numFmtId="38" fontId="0" fillId="33" borderId="0" xfId="48" applyFont="1" applyFill="1" applyBorder="1" applyAlignment="1">
      <alignment horizontal="distributed" vertical="center"/>
    </xf>
    <xf numFmtId="38" fontId="7" fillId="33" borderId="16" xfId="48" applyFont="1" applyFill="1" applyBorder="1" applyAlignment="1">
      <alignment horizontal="distributed" vertical="center"/>
    </xf>
    <xf numFmtId="181" fontId="7" fillId="33" borderId="0" xfId="48" applyNumberFormat="1" applyFont="1" applyFill="1" applyBorder="1" applyAlignment="1">
      <alignment horizontal="right" vertical="center"/>
    </xf>
    <xf numFmtId="181" fontId="7" fillId="33" borderId="0" xfId="48" applyNumberFormat="1" applyFont="1" applyFill="1" applyBorder="1" applyAlignment="1" applyProtection="1">
      <alignment horizontal="center" vertical="center"/>
      <protection locked="0"/>
    </xf>
    <xf numFmtId="38" fontId="7" fillId="33" borderId="0" xfId="48" applyFont="1" applyFill="1" applyAlignment="1">
      <alignment vertical="center"/>
    </xf>
    <xf numFmtId="0" fontId="7" fillId="33" borderId="13" xfId="0" applyFont="1" applyFill="1" applyBorder="1" applyAlignment="1">
      <alignment vertical="center"/>
    </xf>
    <xf numFmtId="181" fontId="7" fillId="33" borderId="15" xfId="0" applyNumberFormat="1" applyFont="1" applyFill="1" applyBorder="1" applyAlignment="1">
      <alignment horizontal="right" vertical="center"/>
    </xf>
    <xf numFmtId="181" fontId="7" fillId="33" borderId="15" xfId="0" applyNumberFormat="1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Continuous" vertical="center"/>
    </xf>
    <xf numFmtId="181" fontId="7" fillId="33" borderId="0" xfId="0" applyNumberFormat="1" applyFont="1" applyFill="1" applyAlignment="1">
      <alignment horizontal="right" vertical="center"/>
    </xf>
    <xf numFmtId="181" fontId="7" fillId="33" borderId="0" xfId="0" applyNumberFormat="1" applyFont="1" applyFill="1" applyAlignment="1">
      <alignment horizontal="center" vertical="center"/>
    </xf>
    <xf numFmtId="181" fontId="7" fillId="33" borderId="15" xfId="0" applyNumberFormat="1" applyFont="1" applyFill="1" applyBorder="1" applyAlignment="1">
      <alignment vertical="center"/>
    </xf>
    <xf numFmtId="181" fontId="7" fillId="33" borderId="15" xfId="0" applyNumberFormat="1" applyFont="1" applyFill="1" applyBorder="1" applyAlignment="1" applyProtection="1">
      <alignment vertical="center"/>
      <protection locked="0"/>
    </xf>
    <xf numFmtId="181" fontId="7" fillId="33" borderId="15" xfId="0" applyNumberFormat="1" applyFont="1" applyFill="1" applyBorder="1" applyAlignment="1" applyProtection="1">
      <alignment horizontal="right" vertical="center"/>
      <protection locked="0"/>
    </xf>
    <xf numFmtId="181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distributed" vertical="top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" vertical="center" wrapText="1"/>
    </xf>
    <xf numFmtId="49" fontId="26" fillId="33" borderId="0" xfId="60" applyNumberFormat="1" applyFont="1" applyFill="1" applyAlignment="1">
      <alignment vertical="center" shrinkToFit="1"/>
      <protection/>
    </xf>
    <xf numFmtId="0" fontId="26" fillId="33" borderId="0" xfId="60" applyFont="1" applyFill="1" applyAlignment="1">
      <alignment vertical="center" shrinkToFit="1"/>
      <protection/>
    </xf>
    <xf numFmtId="0" fontId="27" fillId="33" borderId="21" xfId="0" applyFont="1" applyFill="1" applyBorder="1" applyAlignment="1" applyProtection="1">
      <alignment/>
      <protection locked="0"/>
    </xf>
    <xf numFmtId="0" fontId="27" fillId="33" borderId="16" xfId="0" applyFont="1" applyFill="1" applyBorder="1" applyAlignment="1" applyProtection="1">
      <alignment horizontal="distributed"/>
      <protection locked="0"/>
    </xf>
    <xf numFmtId="181" fontId="27" fillId="33" borderId="0" xfId="0" applyNumberFormat="1" applyFont="1" applyFill="1" applyBorder="1" applyAlignment="1">
      <alignment/>
    </xf>
    <xf numFmtId="181" fontId="27" fillId="33" borderId="16" xfId="0" applyNumberFormat="1" applyFont="1" applyFill="1" applyBorder="1" applyAlignment="1">
      <alignment/>
    </xf>
    <xf numFmtId="181" fontId="0" fillId="33" borderId="24" xfId="0" applyNumberFormat="1" applyFont="1" applyFill="1" applyBorder="1" applyAlignment="1">
      <alignment horizontal="right" vertical="center"/>
    </xf>
    <xf numFmtId="0" fontId="22" fillId="33" borderId="16" xfId="0" applyFont="1" applyFill="1" applyBorder="1" applyAlignment="1">
      <alignment horizontal="left"/>
    </xf>
    <xf numFmtId="0" fontId="0" fillId="33" borderId="0" xfId="60" applyFont="1" applyFill="1" applyAlignment="1">
      <alignment vertical="center" shrinkToFit="1"/>
      <protection/>
    </xf>
    <xf numFmtId="0" fontId="0" fillId="33" borderId="16" xfId="60" applyFont="1" applyFill="1" applyBorder="1" applyAlignment="1">
      <alignment vertical="center" shrinkToFit="1"/>
      <protection/>
    </xf>
    <xf numFmtId="0" fontId="1" fillId="33" borderId="21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distributed"/>
    </xf>
    <xf numFmtId="181" fontId="27" fillId="33" borderId="24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distributed"/>
    </xf>
    <xf numFmtId="0" fontId="0" fillId="33" borderId="0" xfId="60" applyFont="1" applyFill="1" applyAlignment="1">
      <alignment horizontal="right" vertical="center" shrinkToFit="1"/>
      <protection/>
    </xf>
    <xf numFmtId="0" fontId="0" fillId="33" borderId="16" xfId="60" applyFont="1" applyFill="1" applyBorder="1" applyAlignment="1">
      <alignment horizontal="right" vertical="center" shrinkToFit="1"/>
      <protection/>
    </xf>
    <xf numFmtId="0" fontId="27" fillId="33" borderId="0" xfId="0" applyFont="1" applyFill="1" applyAlignment="1">
      <alignment/>
    </xf>
    <xf numFmtId="181" fontId="1" fillId="33" borderId="24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181" fontId="1" fillId="33" borderId="24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distributed"/>
    </xf>
    <xf numFmtId="0" fontId="0" fillId="33" borderId="0" xfId="0" applyFont="1" applyFill="1" applyBorder="1" applyAlignment="1">
      <alignment/>
    </xf>
    <xf numFmtId="0" fontId="20" fillId="33" borderId="21" xfId="0" applyFont="1" applyFill="1" applyBorder="1" applyAlignment="1">
      <alignment horizontal="right"/>
    </xf>
    <xf numFmtId="181" fontId="0" fillId="33" borderId="24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0" fontId="22" fillId="33" borderId="25" xfId="0" applyFont="1" applyFill="1" applyBorder="1" applyAlignment="1">
      <alignment horizontal="distributed"/>
    </xf>
    <xf numFmtId="0" fontId="22" fillId="33" borderId="26" xfId="0" applyFont="1" applyFill="1" applyBorder="1" applyAlignment="1">
      <alignment horizontal="distributed"/>
    </xf>
    <xf numFmtId="0" fontId="22" fillId="33" borderId="27" xfId="0" applyFont="1" applyFill="1" applyBorder="1" applyAlignment="1">
      <alignment horizontal="distributed"/>
    </xf>
    <xf numFmtId="0" fontId="22" fillId="33" borderId="27" xfId="0" applyFont="1" applyFill="1" applyBorder="1" applyAlignment="1">
      <alignment/>
    </xf>
    <xf numFmtId="0" fontId="22" fillId="33" borderId="26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 horizontal="distributed"/>
    </xf>
    <xf numFmtId="0" fontId="1" fillId="33" borderId="0" xfId="0" applyFont="1" applyFill="1" applyBorder="1" applyAlignment="1">
      <alignment horizontal="distributed"/>
    </xf>
    <xf numFmtId="182" fontId="1" fillId="33" borderId="0" xfId="0" applyNumberFormat="1" applyFont="1" applyFill="1" applyBorder="1" applyAlignment="1">
      <alignment/>
    </xf>
    <xf numFmtId="182" fontId="1" fillId="33" borderId="16" xfId="0" applyNumberFormat="1" applyFont="1" applyFill="1" applyBorder="1" applyAlignment="1">
      <alignment/>
    </xf>
    <xf numFmtId="0" fontId="22" fillId="33" borderId="16" xfId="0" applyFont="1" applyFill="1" applyBorder="1" applyAlignment="1">
      <alignment horizontal="distributed"/>
    </xf>
    <xf numFmtId="0" fontId="0" fillId="33" borderId="16" xfId="0" applyFont="1" applyFill="1" applyBorder="1" applyAlignment="1">
      <alignment horizontal="right"/>
    </xf>
    <xf numFmtId="181" fontId="0" fillId="33" borderId="24" xfId="0" applyNumberFormat="1" applyFont="1" applyFill="1" applyBorder="1" applyAlignment="1" applyProtection="1">
      <alignment horizontal="right"/>
      <protection locked="0"/>
    </xf>
    <xf numFmtId="0" fontId="0" fillId="33" borderId="16" xfId="0" applyFont="1" applyFill="1" applyBorder="1" applyAlignment="1">
      <alignment horizontal="distributed" vertical="top"/>
    </xf>
    <xf numFmtId="181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vertical="top"/>
    </xf>
    <xf numFmtId="181" fontId="0" fillId="33" borderId="0" xfId="0" applyNumberFormat="1" applyFont="1" applyFill="1" applyBorder="1" applyAlignment="1" applyProtection="1">
      <alignment vertical="top"/>
      <protection locked="0"/>
    </xf>
    <xf numFmtId="0" fontId="0" fillId="33" borderId="16" xfId="0" applyFont="1" applyFill="1" applyBorder="1" applyAlignment="1">
      <alignment vertical="top"/>
    </xf>
    <xf numFmtId="0" fontId="0" fillId="33" borderId="21" xfId="60" applyFont="1" applyFill="1" applyBorder="1" applyAlignment="1">
      <alignment vertical="center" shrinkToFit="1"/>
      <protection/>
    </xf>
    <xf numFmtId="0" fontId="0" fillId="33" borderId="0" xfId="60" applyFont="1" applyFill="1" applyBorder="1" applyAlignment="1">
      <alignment vertical="center" shrinkToFit="1"/>
      <protection/>
    </xf>
    <xf numFmtId="181" fontId="0" fillId="33" borderId="16" xfId="0" applyNumberFormat="1" applyFont="1" applyFill="1" applyBorder="1" applyAlignment="1" applyProtection="1">
      <alignment vertical="top"/>
      <protection locked="0"/>
    </xf>
    <xf numFmtId="0" fontId="0" fillId="33" borderId="15" xfId="0" applyFont="1" applyFill="1" applyBorder="1" applyAlignment="1">
      <alignment vertical="top"/>
    </xf>
    <xf numFmtId="0" fontId="22" fillId="33" borderId="21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distributed"/>
    </xf>
    <xf numFmtId="0" fontId="0" fillId="33" borderId="13" xfId="0" applyFont="1" applyFill="1" applyBorder="1" applyAlignment="1">
      <alignment horizontal="distributed"/>
    </xf>
    <xf numFmtId="0" fontId="0" fillId="33" borderId="15" xfId="60" applyFont="1" applyFill="1" applyBorder="1" applyAlignment="1">
      <alignment vertical="center" shrinkToFit="1"/>
      <protection/>
    </xf>
    <xf numFmtId="0" fontId="0" fillId="33" borderId="13" xfId="60" applyFont="1" applyFill="1" applyBorder="1" applyAlignment="1">
      <alignment vertical="center" shrinkToFit="1"/>
      <protection/>
    </xf>
    <xf numFmtId="0" fontId="16" fillId="33" borderId="17" xfId="0" applyFont="1" applyFill="1" applyBorder="1" applyAlignment="1">
      <alignment horizontal="distributed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distributed" vertical="top"/>
    </xf>
    <xf numFmtId="0" fontId="6" fillId="33" borderId="19" xfId="0" applyFont="1" applyFill="1" applyBorder="1" applyAlignment="1">
      <alignment horizontal="center" vertical="center" wrapText="1"/>
    </xf>
    <xf numFmtId="181" fontId="18" fillId="33" borderId="0" xfId="0" applyNumberFormat="1" applyFont="1" applyFill="1" applyBorder="1" applyAlignment="1">
      <alignment/>
    </xf>
    <xf numFmtId="181" fontId="17" fillId="33" borderId="0" xfId="60" applyNumberFormat="1" applyFont="1" applyFill="1">
      <alignment vertical="center"/>
      <protection/>
    </xf>
    <xf numFmtId="181" fontId="18" fillId="33" borderId="16" xfId="0" applyNumberFormat="1" applyFont="1" applyFill="1" applyBorder="1" applyAlignment="1">
      <alignment/>
    </xf>
    <xf numFmtId="181" fontId="16" fillId="33" borderId="0" xfId="0" applyNumberFormat="1" applyFont="1" applyFill="1" applyBorder="1" applyAlignment="1">
      <alignment/>
    </xf>
    <xf numFmtId="181" fontId="16" fillId="33" borderId="0" xfId="60" applyNumberFormat="1" applyFont="1" applyFill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3" fontId="16" fillId="33" borderId="0" xfId="60" applyNumberFormat="1" applyFont="1" applyFill="1" applyAlignment="1">
      <alignment vertical="center" shrinkToFit="1"/>
      <protection/>
    </xf>
    <xf numFmtId="3" fontId="16" fillId="33" borderId="16" xfId="60" applyNumberFormat="1" applyFont="1" applyFill="1" applyBorder="1" applyAlignment="1">
      <alignment vertical="center" shrinkToFit="1"/>
      <protection/>
    </xf>
    <xf numFmtId="181" fontId="16" fillId="33" borderId="16" xfId="0" applyNumberFormat="1" applyFont="1" applyFill="1" applyBorder="1" applyAlignment="1">
      <alignment/>
    </xf>
    <xf numFmtId="0" fontId="16" fillId="33" borderId="16" xfId="60" applyFont="1" applyFill="1" applyBorder="1">
      <alignment vertical="center"/>
      <protection/>
    </xf>
    <xf numFmtId="181" fontId="16" fillId="33" borderId="16" xfId="60" applyNumberFormat="1" applyFont="1" applyFill="1" applyBorder="1">
      <alignment vertical="center"/>
      <protection/>
    </xf>
    <xf numFmtId="0" fontId="16" fillId="33" borderId="0" xfId="60" applyFont="1" applyFill="1">
      <alignment vertical="center"/>
      <protection/>
    </xf>
    <xf numFmtId="181" fontId="16" fillId="33" borderId="0" xfId="60" applyNumberFormat="1" applyFont="1" applyFill="1" applyBorder="1">
      <alignment vertical="center"/>
      <protection/>
    </xf>
    <xf numFmtId="0" fontId="16" fillId="33" borderId="13" xfId="60" applyFont="1" applyFill="1" applyBorder="1">
      <alignment vertical="center"/>
      <protection/>
    </xf>
    <xf numFmtId="181" fontId="16" fillId="33" borderId="13" xfId="60" applyNumberFormat="1" applyFont="1" applyFill="1" applyBorder="1">
      <alignment vertical="center"/>
      <protection/>
    </xf>
    <xf numFmtId="0" fontId="0" fillId="33" borderId="23" xfId="0" applyFont="1" applyFill="1" applyBorder="1" applyAlignment="1">
      <alignment horizontal="distributed"/>
    </xf>
    <xf numFmtId="181" fontId="16" fillId="33" borderId="23" xfId="0" applyNumberFormat="1" applyFont="1" applyFill="1" applyBorder="1" applyAlignment="1">
      <alignment/>
    </xf>
    <xf numFmtId="181" fontId="16" fillId="33" borderId="23" xfId="60" applyNumberFormat="1" applyFont="1" applyFill="1" applyBorder="1">
      <alignment vertical="center"/>
      <protection/>
    </xf>
    <xf numFmtId="0" fontId="16" fillId="33" borderId="23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0" fillId="33" borderId="15" xfId="0" applyFont="1" applyFill="1" applyBorder="1" applyAlignment="1">
      <alignment horizontal="distributed"/>
    </xf>
    <xf numFmtId="181" fontId="16" fillId="33" borderId="15" xfId="0" applyNumberFormat="1" applyFont="1" applyFill="1" applyBorder="1" applyAlignment="1">
      <alignment/>
    </xf>
    <xf numFmtId="181" fontId="16" fillId="33" borderId="15" xfId="60" applyNumberFormat="1" applyFont="1" applyFill="1" applyBorder="1">
      <alignment vertical="center"/>
      <protection/>
    </xf>
    <xf numFmtId="0" fontId="16" fillId="33" borderId="15" xfId="60" applyFont="1" applyFill="1" applyBorder="1">
      <alignment vertical="center"/>
      <protection/>
    </xf>
    <xf numFmtId="181" fontId="16" fillId="33" borderId="0" xfId="0" applyNumberFormat="1" applyFont="1" applyFill="1" applyBorder="1" applyAlignment="1" applyProtection="1">
      <alignment/>
      <protection locked="0"/>
    </xf>
    <xf numFmtId="181" fontId="16" fillId="33" borderId="16" xfId="0" applyNumberFormat="1" applyFont="1" applyFill="1" applyBorder="1" applyAlignment="1" applyProtection="1">
      <alignment/>
      <protection locked="0"/>
    </xf>
    <xf numFmtId="0" fontId="16" fillId="33" borderId="0" xfId="60" applyFont="1" applyFill="1" applyAlignment="1">
      <alignment vertical="center" shrinkToFit="1"/>
      <protection/>
    </xf>
    <xf numFmtId="0" fontId="0" fillId="33" borderId="26" xfId="0" applyFont="1" applyFill="1" applyBorder="1" applyAlignment="1">
      <alignment horizontal="distributed"/>
    </xf>
    <xf numFmtId="181" fontId="16" fillId="33" borderId="27" xfId="0" applyNumberFormat="1" applyFont="1" applyFill="1" applyBorder="1" applyAlignment="1">
      <alignment/>
    </xf>
    <xf numFmtId="0" fontId="16" fillId="33" borderId="27" xfId="60" applyFont="1" applyFill="1" applyBorder="1" applyAlignment="1">
      <alignment vertical="center" shrinkToFit="1"/>
      <protection/>
    </xf>
    <xf numFmtId="0" fontId="16" fillId="33" borderId="26" xfId="60" applyFont="1" applyFill="1" applyBorder="1" applyAlignment="1">
      <alignment vertical="center" shrinkToFit="1"/>
      <protection/>
    </xf>
    <xf numFmtId="0" fontId="1" fillId="33" borderId="28" xfId="0" applyFont="1" applyFill="1" applyBorder="1" applyAlignment="1">
      <alignment horizontal="distributed"/>
    </xf>
    <xf numFmtId="0" fontId="16" fillId="33" borderId="29" xfId="60" applyFont="1" applyFill="1" applyBorder="1" applyAlignment="1">
      <alignment vertical="center" shrinkToFit="1"/>
      <protection/>
    </xf>
    <xf numFmtId="0" fontId="16" fillId="33" borderId="21" xfId="0" applyFont="1" applyFill="1" applyBorder="1" applyAlignment="1">
      <alignment horizontal="distributed"/>
    </xf>
    <xf numFmtId="0" fontId="19" fillId="33" borderId="21" xfId="0" applyFont="1" applyFill="1" applyBorder="1" applyAlignment="1" applyProtection="1">
      <alignment horizontal="distributed"/>
      <protection locked="0"/>
    </xf>
    <xf numFmtId="0" fontId="16" fillId="33" borderId="0" xfId="60" applyFont="1" applyFill="1" applyBorder="1" applyAlignment="1">
      <alignment vertical="center" shrinkToFit="1"/>
      <protection/>
    </xf>
    <xf numFmtId="0" fontId="0" fillId="33" borderId="26" xfId="0" applyFont="1" applyFill="1" applyBorder="1" applyAlignment="1">
      <alignment horizontal="right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11" fillId="33" borderId="15" xfId="0" applyFont="1" applyFill="1" applyBorder="1" applyAlignment="1">
      <alignment horizontal="centerContinuous" vertical="center"/>
    </xf>
    <xf numFmtId="0" fontId="11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7" fillId="33" borderId="2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181" fontId="7" fillId="33" borderId="21" xfId="0" applyNumberFormat="1" applyFont="1" applyFill="1" applyBorder="1" applyAlignment="1">
      <alignment vertical="center"/>
    </xf>
    <xf numFmtId="181" fontId="11" fillId="33" borderId="21" xfId="0" applyNumberFormat="1" applyFont="1" applyFill="1" applyBorder="1" applyAlignment="1">
      <alignment vertical="center"/>
    </xf>
    <xf numFmtId="181" fontId="11" fillId="33" borderId="0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/>
    </xf>
    <xf numFmtId="181" fontId="7" fillId="33" borderId="17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28" fillId="33" borderId="15" xfId="0" applyFont="1" applyFill="1" applyBorder="1" applyAlignment="1">
      <alignment horizontal="left" vertical="center"/>
    </xf>
    <xf numFmtId="181" fontId="7" fillId="33" borderId="21" xfId="0" applyNumberFormat="1" applyFont="1" applyFill="1" applyBorder="1" applyAlignment="1" applyProtection="1">
      <alignment vertical="center"/>
      <protection locked="0"/>
    </xf>
    <xf numFmtId="181" fontId="7" fillId="33" borderId="17" xfId="0" applyNumberFormat="1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0" fillId="33" borderId="15" xfId="0" applyNumberFormat="1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>
      <alignment vertical="center"/>
    </xf>
    <xf numFmtId="176" fontId="0" fillId="33" borderId="23" xfId="0" applyNumberFormat="1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176" fontId="0" fillId="33" borderId="0" xfId="0" applyNumberFormat="1" applyFont="1" applyFill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horizontal="distributed" vertical="center"/>
      <protection locked="0"/>
    </xf>
    <xf numFmtId="0" fontId="0" fillId="33" borderId="23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distributed" vertical="distributed"/>
      <protection locked="0"/>
    </xf>
    <xf numFmtId="0" fontId="0" fillId="33" borderId="15" xfId="0" applyFont="1" applyFill="1" applyBorder="1" applyAlignment="1">
      <alignment horizontal="distributed" vertical="distributed"/>
    </xf>
    <xf numFmtId="0" fontId="0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5" fillId="33" borderId="16" xfId="0" applyFont="1" applyFill="1" applyBorder="1" applyAlignment="1" applyProtection="1">
      <alignment horizontal="distributed" vertical="center"/>
      <protection locked="0"/>
    </xf>
    <xf numFmtId="0" fontId="0" fillId="33" borderId="14" xfId="0" applyFont="1" applyFill="1" applyBorder="1" applyAlignment="1" applyProtection="1">
      <alignment horizontal="distributed" vertical="center"/>
      <protection locked="0"/>
    </xf>
    <xf numFmtId="176" fontId="0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 horizontal="right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0" fontId="5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distributed" vertical="center" indent="1"/>
      <protection locked="0"/>
    </xf>
    <xf numFmtId="0" fontId="0" fillId="33" borderId="14" xfId="0" applyFont="1" applyFill="1" applyBorder="1" applyAlignment="1" applyProtection="1">
      <alignment horizontal="distributed" vertical="center" indent="1"/>
      <protection locked="0"/>
    </xf>
    <xf numFmtId="0" fontId="5" fillId="33" borderId="15" xfId="0" applyFont="1" applyFill="1" applyBorder="1" applyAlignment="1" applyProtection="1">
      <alignment horizontal="distributed" vertical="center" indent="1"/>
      <protection locked="0"/>
    </xf>
    <xf numFmtId="0" fontId="5" fillId="33" borderId="13" xfId="0" applyFont="1" applyFill="1" applyBorder="1" applyAlignment="1" applyProtection="1">
      <alignment horizontal="distributed" vertical="center" indent="1"/>
      <protection locked="0"/>
    </xf>
    <xf numFmtId="0" fontId="0" fillId="33" borderId="14" xfId="0" applyFont="1" applyFill="1" applyBorder="1" applyAlignment="1">
      <alignment horizontal="center" vertical="center" textRotation="255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 applyProtection="1">
      <alignment horizontal="distributed" vertical="center" indent="1"/>
      <protection locked="0"/>
    </xf>
    <xf numFmtId="0" fontId="5" fillId="33" borderId="16" xfId="0" applyFont="1" applyFill="1" applyBorder="1" applyAlignment="1" applyProtection="1">
      <alignment horizontal="distributed" vertical="center" indent="1"/>
      <protection locked="0"/>
    </xf>
    <xf numFmtId="176" fontId="0" fillId="33" borderId="23" xfId="0" applyNumberFormat="1" applyFont="1" applyFill="1" applyBorder="1" applyAlignment="1">
      <alignment horizontal="center" vertical="center"/>
    </xf>
    <xf numFmtId="176" fontId="0" fillId="33" borderId="18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176" fontId="7" fillId="33" borderId="22" xfId="0" applyNumberFormat="1" applyFont="1" applyFill="1" applyBorder="1" applyAlignment="1" applyProtection="1">
      <alignment horizontal="right" vertical="center"/>
      <protection locked="0"/>
    </xf>
    <xf numFmtId="0" fontId="7" fillId="33" borderId="23" xfId="0" applyFont="1" applyFill="1" applyBorder="1" applyAlignment="1">
      <alignment/>
    </xf>
    <xf numFmtId="176" fontId="7" fillId="33" borderId="23" xfId="0" applyNumberFormat="1" applyFont="1" applyFill="1" applyBorder="1" applyAlignment="1" applyProtection="1">
      <alignment horizontal="right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176" fontId="11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176" fontId="11" fillId="33" borderId="0" xfId="0" applyNumberFormat="1" applyFont="1" applyFill="1" applyBorder="1" applyAlignment="1">
      <alignment horizontal="right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7" fillId="33" borderId="17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/>
    </xf>
    <xf numFmtId="176" fontId="7" fillId="33" borderId="15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 applyProtection="1">
      <alignment horizontal="center" vertical="center"/>
      <protection locked="0"/>
    </xf>
    <xf numFmtId="176" fontId="0" fillId="33" borderId="12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6" fontId="0" fillId="33" borderId="23" xfId="0" applyNumberFormat="1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176" fontId="0" fillId="33" borderId="15" xfId="0" applyNumberFormat="1" applyFont="1" applyFill="1" applyBorder="1" applyAlignment="1">
      <alignment horizontal="distributed" vertical="center"/>
    </xf>
    <xf numFmtId="176" fontId="12" fillId="33" borderId="23" xfId="0" applyNumberFormat="1" applyFont="1" applyFill="1" applyBorder="1" applyAlignment="1">
      <alignment horizontal="distributed" vertical="center" wrapText="1"/>
    </xf>
    <xf numFmtId="0" fontId="12" fillId="33" borderId="14" xfId="0" applyFont="1" applyFill="1" applyBorder="1" applyAlignment="1">
      <alignment horizontal="distributed" vertical="center"/>
    </xf>
    <xf numFmtId="0" fontId="12" fillId="33" borderId="0" xfId="0" applyFont="1" applyFill="1" applyAlignment="1">
      <alignment horizontal="distributed" vertical="center"/>
    </xf>
    <xf numFmtId="0" fontId="12" fillId="33" borderId="16" xfId="0" applyFont="1" applyFill="1" applyBorder="1" applyAlignment="1">
      <alignment horizontal="distributed" vertical="center"/>
    </xf>
    <xf numFmtId="0" fontId="12" fillId="33" borderId="15" xfId="0" applyFont="1" applyFill="1" applyBorder="1" applyAlignment="1">
      <alignment horizontal="distributed" vertical="center"/>
    </xf>
    <xf numFmtId="0" fontId="12" fillId="33" borderId="13" xfId="0" applyFont="1" applyFill="1" applyBorder="1" applyAlignment="1">
      <alignment horizontal="distributed" vertical="center"/>
    </xf>
    <xf numFmtId="176" fontId="13" fillId="33" borderId="22" xfId="0" applyNumberFormat="1" applyFont="1" applyFill="1" applyBorder="1" applyAlignment="1">
      <alignment vertical="center" wrapText="1" shrinkToFit="1"/>
    </xf>
    <xf numFmtId="176" fontId="13" fillId="33" borderId="14" xfId="0" applyNumberFormat="1" applyFont="1" applyFill="1" applyBorder="1" applyAlignment="1">
      <alignment vertical="center" wrapText="1" shrinkToFit="1"/>
    </xf>
    <xf numFmtId="0" fontId="13" fillId="33" borderId="17" xfId="0" applyFont="1" applyFill="1" applyBorder="1" applyAlignment="1">
      <alignment vertical="center" wrapText="1" shrinkToFit="1"/>
    </xf>
    <xf numFmtId="0" fontId="13" fillId="33" borderId="13" xfId="0" applyFont="1" applyFill="1" applyBorder="1" applyAlignment="1">
      <alignment vertical="center" wrapText="1" shrinkToFit="1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distributed"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176" fontId="6" fillId="33" borderId="22" xfId="0" applyNumberFormat="1" applyFont="1" applyFill="1" applyBorder="1" applyAlignment="1">
      <alignment horizontal="distributed" vertical="center" wrapText="1"/>
    </xf>
    <xf numFmtId="176" fontId="6" fillId="33" borderId="14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horizontal="distributed" vertical="center"/>
    </xf>
    <xf numFmtId="176" fontId="7" fillId="33" borderId="23" xfId="0" applyNumberFormat="1" applyFont="1" applyFill="1" applyBorder="1" applyAlignment="1">
      <alignment shrinkToFit="1"/>
    </xf>
    <xf numFmtId="0" fontId="0" fillId="33" borderId="23" xfId="0" applyFont="1" applyFill="1" applyBorder="1" applyAlignment="1">
      <alignment shrinkToFit="1"/>
    </xf>
    <xf numFmtId="0" fontId="7" fillId="33" borderId="0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 applyProtection="1">
      <alignment horizontal="distributed" vertical="center"/>
      <protection locked="0"/>
    </xf>
    <xf numFmtId="0" fontId="11" fillId="33" borderId="15" xfId="0" applyFont="1" applyFill="1" applyBorder="1" applyAlignment="1" applyProtection="1">
      <alignment horizontal="distributed" vertical="center"/>
      <protection locked="0"/>
    </xf>
    <xf numFmtId="0" fontId="5" fillId="33" borderId="15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3" borderId="11" xfId="0" applyFont="1" applyFill="1" applyBorder="1" applyAlignment="1">
      <alignment horizontal="distributed" vertical="center" wrapText="1" indent="1"/>
    </xf>
    <xf numFmtId="0" fontId="7" fillId="33" borderId="10" xfId="0" applyFont="1" applyFill="1" applyBorder="1" applyAlignment="1">
      <alignment horizontal="distributed" vertical="center" wrapText="1" indent="1"/>
    </xf>
    <xf numFmtId="0" fontId="13" fillId="33" borderId="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distributed" vertical="center"/>
    </xf>
    <xf numFmtId="0" fontId="17" fillId="33" borderId="0" xfId="0" applyFont="1" applyFill="1" applyAlignment="1">
      <alignment horizontal="left" vertical="top"/>
    </xf>
    <xf numFmtId="0" fontId="16" fillId="33" borderId="0" xfId="0" applyFont="1" applyFill="1" applyAlignment="1">
      <alignment horizontal="left" vertical="top"/>
    </xf>
    <xf numFmtId="0" fontId="17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2" xfId="0" applyFont="1" applyFill="1" applyBorder="1" applyAlignment="1">
      <alignment horizontal="center" vertical="center" textRotation="255"/>
    </xf>
    <xf numFmtId="0" fontId="7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 applyProtection="1">
      <alignment horizontal="distributed" vertical="center"/>
      <protection locked="0"/>
    </xf>
    <xf numFmtId="0" fontId="5" fillId="33" borderId="13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distributed" vertical="center" wrapText="1"/>
    </xf>
    <xf numFmtId="0" fontId="12" fillId="33" borderId="13" xfId="0" applyFont="1" applyFill="1" applyBorder="1" applyAlignment="1">
      <alignment horizontal="distributed" vertical="center" wrapText="1"/>
    </xf>
    <xf numFmtId="0" fontId="0" fillId="33" borderId="22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distributed" vertical="center"/>
      <protection locked="0"/>
    </xf>
    <xf numFmtId="0" fontId="12" fillId="33" borderId="14" xfId="0" applyFont="1" applyFill="1" applyBorder="1" applyAlignment="1">
      <alignment horizontal="distributed" vertical="center" wrapText="1" shrinkToFit="1"/>
    </xf>
    <xf numFmtId="0" fontId="12" fillId="33" borderId="13" xfId="0" applyFont="1" applyFill="1" applyBorder="1" applyAlignment="1">
      <alignment horizontal="distributed" vertical="center" wrapText="1" shrinkToFit="1"/>
    </xf>
    <xf numFmtId="0" fontId="17" fillId="33" borderId="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top"/>
    </xf>
    <xf numFmtId="0" fontId="2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 applyProtection="1">
      <alignment horizontal="distributed" vertical="center" indent="1"/>
      <protection locked="0"/>
    </xf>
    <xf numFmtId="0" fontId="7" fillId="33" borderId="14" xfId="0" applyFont="1" applyFill="1" applyBorder="1" applyAlignment="1" applyProtection="1">
      <alignment horizontal="distributed" vertical="center" indent="1"/>
      <protection locked="0"/>
    </xf>
    <xf numFmtId="181" fontId="7" fillId="33" borderId="23" xfId="0" applyNumberFormat="1" applyFont="1" applyFill="1" applyBorder="1" applyAlignment="1">
      <alignment horizontal="center" vertical="center"/>
    </xf>
    <xf numFmtId="181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distributed" vertical="center" indent="1"/>
      <protection locked="0"/>
    </xf>
    <xf numFmtId="0" fontId="11" fillId="33" borderId="13" xfId="0" applyFont="1" applyFill="1" applyBorder="1" applyAlignment="1" applyProtection="1">
      <alignment horizontal="distributed" vertical="center" indent="1"/>
      <protection locked="0"/>
    </xf>
    <xf numFmtId="181" fontId="11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p066 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67125" cy="361950"/>
    <xdr:sp>
      <xdr:nvSpPr>
        <xdr:cNvPr id="1" name="正方形/長方形 2"/>
        <xdr:cNvSpPr>
          <a:spLocks/>
        </xdr:cNvSpPr>
      </xdr:nvSpPr>
      <xdr:spPr>
        <a:xfrm>
          <a:off x="0" y="0"/>
          <a:ext cx="3667125" cy="3619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257175</xdr:colOff>
      <xdr:row>0</xdr:row>
      <xdr:rowOff>57150</xdr:rowOff>
    </xdr:from>
    <xdr:ext cx="3733800" cy="390525"/>
    <xdr:sp>
      <xdr:nvSpPr>
        <xdr:cNvPr id="2" name="正方形/長方形 3"/>
        <xdr:cNvSpPr>
          <a:spLocks/>
        </xdr:cNvSpPr>
      </xdr:nvSpPr>
      <xdr:spPr>
        <a:xfrm flipH="1">
          <a:off x="4333875" y="57150"/>
          <a:ext cx="37338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高等学校（全日制・定時制）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80" zoomScaleNormal="80" workbookViewId="0" topLeftCell="A1">
      <selection activeCell="A2" sqref="A2"/>
    </sheetView>
  </sheetViews>
  <sheetFormatPr defaultColWidth="8.796875" defaultRowHeight="14.25"/>
  <cols>
    <col min="1" max="1" width="2.59765625" style="3" customWidth="1"/>
    <col min="2" max="2" width="8.59765625" style="3" customWidth="1"/>
    <col min="3" max="3" width="6.09765625" style="3" customWidth="1"/>
    <col min="4" max="4" width="2.59765625" style="3" customWidth="1"/>
    <col min="5" max="5" width="5.59765625" style="3" customWidth="1"/>
    <col min="6" max="6" width="2.59765625" style="3" customWidth="1"/>
    <col min="7" max="7" width="5.5" style="3" customWidth="1"/>
    <col min="8" max="8" width="2.59765625" style="3" customWidth="1"/>
    <col min="9" max="9" width="2.5" style="3" customWidth="1"/>
    <col min="10" max="10" width="4.09765625" style="3" customWidth="1"/>
    <col min="11" max="11" width="11.59765625" style="3" customWidth="1"/>
    <col min="12" max="12" width="1.8984375" style="3" customWidth="1"/>
    <col min="13" max="13" width="5.59765625" style="3" customWidth="1"/>
    <col min="14" max="14" width="2.59765625" style="3" customWidth="1"/>
    <col min="15" max="15" width="4.59765625" style="3" customWidth="1"/>
    <col min="16" max="16" width="1.8984375" style="3" customWidth="1"/>
    <col min="17" max="17" width="5.59765625" style="3" customWidth="1"/>
    <col min="18" max="18" width="2.59765625" style="3" customWidth="1"/>
    <col min="19" max="19" width="4.59765625" style="3" customWidth="1"/>
    <col min="20" max="20" width="1.8984375" style="3" customWidth="1"/>
    <col min="21" max="16384" width="9" style="3" customWidth="1"/>
  </cols>
  <sheetData>
    <row r="1" spans="1:15" ht="34.5" customHeight="1">
      <c r="A1" s="1" t="s">
        <v>34</v>
      </c>
      <c r="B1" s="2"/>
      <c r="C1" s="2"/>
      <c r="D1" s="2"/>
      <c r="E1" s="2"/>
      <c r="M1"/>
      <c r="N1"/>
      <c r="O1"/>
    </row>
    <row r="2" spans="1:5" ht="51.75" customHeight="1">
      <c r="A2" s="1"/>
      <c r="B2" s="2"/>
      <c r="C2" s="2"/>
      <c r="D2" s="2"/>
      <c r="E2" s="2"/>
    </row>
    <row r="3" spans="1:20" ht="30" customHeight="1">
      <c r="A3" s="4" t="s">
        <v>37</v>
      </c>
      <c r="B3" s="5"/>
      <c r="C3" s="5"/>
      <c r="D3" s="5"/>
      <c r="E3" s="5"/>
      <c r="F3" s="4"/>
      <c r="G3" s="5"/>
      <c r="H3" s="5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9.25" customHeight="1">
      <c r="A4" s="442" t="s">
        <v>20</v>
      </c>
      <c r="B4" s="442"/>
      <c r="C4" s="442"/>
      <c r="D4" s="442"/>
      <c r="E4" s="442"/>
      <c r="F4" s="441"/>
      <c r="G4" s="6"/>
      <c r="H4" s="7" t="s">
        <v>26</v>
      </c>
      <c r="I4" s="6"/>
      <c r="J4" s="8"/>
      <c r="K4" s="440" t="s">
        <v>15</v>
      </c>
      <c r="L4" s="441"/>
      <c r="M4" s="440" t="s">
        <v>0</v>
      </c>
      <c r="N4" s="442"/>
      <c r="O4" s="442"/>
      <c r="P4" s="441"/>
      <c r="Q4" s="440" t="s">
        <v>1</v>
      </c>
      <c r="R4" s="442"/>
      <c r="S4" s="442"/>
      <c r="T4" s="442"/>
    </row>
    <row r="5" spans="1:19" ht="34.5" customHeight="1">
      <c r="A5" s="471" t="s">
        <v>35</v>
      </c>
      <c r="B5" s="472"/>
      <c r="C5" s="472"/>
      <c r="D5" s="472"/>
      <c r="E5" s="472"/>
      <c r="F5" s="9"/>
      <c r="G5" s="443">
        <v>194</v>
      </c>
      <c r="H5" s="444"/>
      <c r="I5" s="444"/>
      <c r="J5" s="12"/>
      <c r="K5" s="13">
        <v>170</v>
      </c>
      <c r="L5" s="14"/>
      <c r="M5" s="451">
        <v>5</v>
      </c>
      <c r="N5" s="452"/>
      <c r="O5" s="452"/>
      <c r="P5" s="15"/>
      <c r="Q5" s="451">
        <v>19</v>
      </c>
      <c r="R5" s="452"/>
      <c r="S5" s="452"/>
    </row>
    <row r="6" spans="1:21" ht="34.5" customHeight="1">
      <c r="A6" s="473" t="s">
        <v>36</v>
      </c>
      <c r="B6" s="474"/>
      <c r="C6" s="474"/>
      <c r="D6" s="474"/>
      <c r="E6" s="474"/>
      <c r="F6" s="10"/>
      <c r="G6" s="447">
        <f>K6+M6+Q6</f>
        <v>194</v>
      </c>
      <c r="H6" s="448"/>
      <c r="I6" s="448"/>
      <c r="J6" s="11"/>
      <c r="K6" s="38">
        <f>K7+K8+K11</f>
        <v>170</v>
      </c>
      <c r="L6" s="11"/>
      <c r="M6" s="454">
        <f>M7+M8+M11</f>
        <v>5</v>
      </c>
      <c r="N6" s="444"/>
      <c r="O6" s="444"/>
      <c r="P6" s="39"/>
      <c r="Q6" s="453">
        <f>Q7+Q8+Q11</f>
        <v>19</v>
      </c>
      <c r="R6" s="448"/>
      <c r="S6" s="444"/>
      <c r="T6" s="2"/>
      <c r="U6" s="2"/>
    </row>
    <row r="7" spans="1:19" ht="30" customHeight="1">
      <c r="A7" s="442" t="s">
        <v>16</v>
      </c>
      <c r="B7" s="442"/>
      <c r="C7" s="442"/>
      <c r="D7" s="442"/>
      <c r="E7" s="442"/>
      <c r="F7" s="441"/>
      <c r="G7" s="443">
        <f>SUM(K7:Q7)</f>
        <v>1</v>
      </c>
      <c r="H7" s="444"/>
      <c r="I7" s="444"/>
      <c r="J7" s="12"/>
      <c r="K7" s="13">
        <v>1</v>
      </c>
      <c r="L7" s="14"/>
      <c r="M7" s="470">
        <v>0</v>
      </c>
      <c r="N7" s="444"/>
      <c r="O7" s="444"/>
      <c r="P7" s="15"/>
      <c r="Q7" s="455">
        <v>0</v>
      </c>
      <c r="R7" s="444"/>
      <c r="S7" s="444"/>
    </row>
    <row r="8" spans="1:19" ht="30" customHeight="1">
      <c r="A8" s="16"/>
      <c r="B8" s="17"/>
      <c r="C8" s="457" t="s">
        <v>2</v>
      </c>
      <c r="D8" s="461"/>
      <c r="E8" s="461"/>
      <c r="F8" s="462"/>
      <c r="G8" s="443">
        <f>SUM(K8:Q8)</f>
        <v>145</v>
      </c>
      <c r="H8" s="444"/>
      <c r="I8" s="444"/>
      <c r="J8" s="12"/>
      <c r="K8" s="40">
        <f>K9+K10</f>
        <v>121</v>
      </c>
      <c r="L8" s="12"/>
      <c r="M8" s="479">
        <f>M9+M10</f>
        <v>5</v>
      </c>
      <c r="N8" s="444">
        <f>N9+N10</f>
        <v>0</v>
      </c>
      <c r="O8" s="444">
        <f>O9+O10</f>
        <v>0</v>
      </c>
      <c r="P8" s="41"/>
      <c r="Q8" s="456">
        <f>Q9+Q10</f>
        <v>19</v>
      </c>
      <c r="R8" s="444">
        <f>R9+R10</f>
        <v>0</v>
      </c>
      <c r="S8" s="444">
        <f>S9+S10</f>
        <v>0</v>
      </c>
    </row>
    <row r="9" spans="1:19" ht="30" customHeight="1">
      <c r="A9" s="438" t="s">
        <v>17</v>
      </c>
      <c r="B9" s="439"/>
      <c r="C9" s="445" t="s">
        <v>18</v>
      </c>
      <c r="D9" s="446"/>
      <c r="E9" s="446"/>
      <c r="F9" s="439"/>
      <c r="G9" s="443">
        <f>SUM(K9:Q9)</f>
        <v>139</v>
      </c>
      <c r="H9" s="444"/>
      <c r="I9" s="444"/>
      <c r="J9" s="12"/>
      <c r="K9" s="13">
        <v>116</v>
      </c>
      <c r="L9" s="14"/>
      <c r="M9" s="480">
        <v>5</v>
      </c>
      <c r="N9" s="481"/>
      <c r="O9" s="481"/>
      <c r="P9" s="15"/>
      <c r="Q9" s="455">
        <v>18</v>
      </c>
      <c r="R9" s="444"/>
      <c r="S9" s="444"/>
    </row>
    <row r="10" spans="1:19" ht="30" customHeight="1">
      <c r="A10" s="16"/>
      <c r="B10" s="18"/>
      <c r="C10" s="463" t="s">
        <v>3</v>
      </c>
      <c r="D10" s="475"/>
      <c r="E10" s="475"/>
      <c r="F10" s="464"/>
      <c r="G10" s="443">
        <f>SUM(K10:Q10)</f>
        <v>6</v>
      </c>
      <c r="H10" s="444"/>
      <c r="I10" s="444"/>
      <c r="J10" s="12"/>
      <c r="K10" s="13">
        <v>5</v>
      </c>
      <c r="L10" s="14"/>
      <c r="M10" s="470">
        <v>0</v>
      </c>
      <c r="N10" s="444"/>
      <c r="O10" s="444"/>
      <c r="P10" s="15"/>
      <c r="Q10" s="455">
        <v>1</v>
      </c>
      <c r="R10" s="444"/>
      <c r="S10" s="444"/>
    </row>
    <row r="11" spans="1:20" ht="30" customHeight="1">
      <c r="A11" s="442" t="s">
        <v>19</v>
      </c>
      <c r="B11" s="442"/>
      <c r="C11" s="442"/>
      <c r="D11" s="442"/>
      <c r="E11" s="442"/>
      <c r="F11" s="441"/>
      <c r="G11" s="465">
        <f>SUM(K11:Q11)</f>
        <v>48</v>
      </c>
      <c r="H11" s="450"/>
      <c r="I11" s="450"/>
      <c r="J11" s="19"/>
      <c r="K11" s="20">
        <v>48</v>
      </c>
      <c r="L11" s="21"/>
      <c r="M11" s="449">
        <v>0</v>
      </c>
      <c r="N11" s="450"/>
      <c r="O11" s="450"/>
      <c r="P11" s="22"/>
      <c r="Q11" s="449">
        <v>0</v>
      </c>
      <c r="R11" s="450"/>
      <c r="S11" s="450"/>
      <c r="T11" s="23"/>
    </row>
    <row r="12" ht="21.75" customHeight="1">
      <c r="A12" s="24" t="s">
        <v>27</v>
      </c>
    </row>
    <row r="13" ht="21.75" customHeight="1">
      <c r="A13" s="25" t="s">
        <v>28</v>
      </c>
    </row>
    <row r="14" ht="35.25" customHeight="1"/>
    <row r="15" spans="1:20" ht="30" customHeight="1">
      <c r="A15" s="26" t="s">
        <v>38</v>
      </c>
      <c r="B15" s="27"/>
      <c r="C15" s="27"/>
      <c r="D15" s="27"/>
      <c r="E15" s="27"/>
      <c r="F15" s="27"/>
      <c r="G15" s="27"/>
      <c r="H15" s="27"/>
      <c r="I15" s="28"/>
      <c r="J15" s="29" t="s">
        <v>39</v>
      </c>
      <c r="K15" s="29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29.25" customHeight="1">
      <c r="A16" s="461" t="s">
        <v>22</v>
      </c>
      <c r="B16" s="462"/>
      <c r="C16" s="457" t="s">
        <v>4</v>
      </c>
      <c r="D16" s="458"/>
      <c r="E16" s="457" t="s">
        <v>5</v>
      </c>
      <c r="F16" s="462"/>
      <c r="G16" s="482" t="s">
        <v>33</v>
      </c>
      <c r="H16" s="483"/>
      <c r="I16" s="28"/>
      <c r="J16" s="461" t="s">
        <v>21</v>
      </c>
      <c r="K16" s="461"/>
      <c r="L16" s="462"/>
      <c r="M16" s="457" t="s">
        <v>14</v>
      </c>
      <c r="N16" s="462"/>
      <c r="O16" s="457" t="s">
        <v>11</v>
      </c>
      <c r="P16" s="462"/>
      <c r="Q16" s="457" t="s">
        <v>12</v>
      </c>
      <c r="R16" s="462"/>
      <c r="S16" s="457" t="s">
        <v>13</v>
      </c>
      <c r="T16" s="461"/>
    </row>
    <row r="17" spans="1:20" ht="30" customHeight="1">
      <c r="A17" s="450"/>
      <c r="B17" s="460"/>
      <c r="C17" s="459"/>
      <c r="D17" s="460"/>
      <c r="E17" s="463"/>
      <c r="F17" s="464"/>
      <c r="G17" s="484"/>
      <c r="H17" s="485"/>
      <c r="I17" s="30"/>
      <c r="J17" s="475"/>
      <c r="K17" s="475"/>
      <c r="L17" s="464"/>
      <c r="M17" s="459"/>
      <c r="N17" s="460"/>
      <c r="O17" s="459"/>
      <c r="P17" s="460"/>
      <c r="Q17" s="459"/>
      <c r="R17" s="460"/>
      <c r="S17" s="459"/>
      <c r="T17" s="450"/>
    </row>
    <row r="18" spans="1:19" ht="30" customHeight="1">
      <c r="A18" s="430" t="s">
        <v>35</v>
      </c>
      <c r="B18" s="431"/>
      <c r="C18" s="32">
        <v>24</v>
      </c>
      <c r="E18" s="31">
        <v>5</v>
      </c>
      <c r="G18" s="31">
        <v>19</v>
      </c>
      <c r="I18" s="31"/>
      <c r="J18" s="471" t="s">
        <v>35</v>
      </c>
      <c r="K18" s="471"/>
      <c r="L18" s="478"/>
      <c r="M18" s="32">
        <v>194</v>
      </c>
      <c r="O18" s="32">
        <v>1</v>
      </c>
      <c r="P18" s="32"/>
      <c r="Q18" s="32">
        <v>145</v>
      </c>
      <c r="R18" s="32"/>
      <c r="S18" s="32">
        <v>48</v>
      </c>
    </row>
    <row r="19" spans="1:20" ht="30" customHeight="1">
      <c r="A19" s="432" t="s">
        <v>36</v>
      </c>
      <c r="B19" s="433"/>
      <c r="C19" s="33">
        <f aca="true" t="shared" si="0" ref="C19:C24">E19+G19</f>
        <v>24</v>
      </c>
      <c r="D19" s="2"/>
      <c r="E19" s="33">
        <f>SUM(E20:E24)</f>
        <v>5</v>
      </c>
      <c r="F19" s="2"/>
      <c r="G19" s="33">
        <f>SUM(G20:G24)</f>
        <v>19</v>
      </c>
      <c r="H19" s="2"/>
      <c r="I19" s="33"/>
      <c r="J19" s="476" t="s">
        <v>36</v>
      </c>
      <c r="K19" s="476"/>
      <c r="L19" s="477"/>
      <c r="M19" s="33">
        <v>194</v>
      </c>
      <c r="N19" s="2"/>
      <c r="O19" s="33">
        <f>SUM(O20:O23)</f>
        <v>1</v>
      </c>
      <c r="P19" s="33"/>
      <c r="Q19" s="33">
        <v>145</v>
      </c>
      <c r="R19" s="33"/>
      <c r="S19" s="33">
        <v>48</v>
      </c>
      <c r="T19" s="2"/>
    </row>
    <row r="20" spans="1:19" ht="30" customHeight="1">
      <c r="A20" s="438" t="s">
        <v>6</v>
      </c>
      <c r="B20" s="439"/>
      <c r="C20" s="32">
        <f t="shared" si="0"/>
        <v>1</v>
      </c>
      <c r="E20" s="31">
        <v>1</v>
      </c>
      <c r="G20" s="31">
        <v>0</v>
      </c>
      <c r="I20" s="31"/>
      <c r="J20" s="468" t="s">
        <v>29</v>
      </c>
      <c r="K20" s="468"/>
      <c r="L20" s="469"/>
      <c r="M20" s="32">
        <v>176</v>
      </c>
      <c r="O20" s="31">
        <v>1</v>
      </c>
      <c r="P20" s="31"/>
      <c r="Q20" s="31">
        <v>136</v>
      </c>
      <c r="R20" s="31"/>
      <c r="S20" s="31">
        <v>39</v>
      </c>
    </row>
    <row r="21" spans="1:19" ht="30" customHeight="1">
      <c r="A21" s="438" t="s">
        <v>7</v>
      </c>
      <c r="B21" s="439"/>
      <c r="C21" s="32">
        <f t="shared" si="0"/>
        <v>18</v>
      </c>
      <c r="E21" s="31">
        <v>0</v>
      </c>
      <c r="G21" s="31">
        <v>18</v>
      </c>
      <c r="I21" s="31"/>
      <c r="J21" s="468" t="s">
        <v>30</v>
      </c>
      <c r="K21" s="468"/>
      <c r="L21" s="469"/>
      <c r="M21" s="32">
        <v>8</v>
      </c>
      <c r="O21" s="31">
        <v>0</v>
      </c>
      <c r="P21" s="31"/>
      <c r="Q21" s="31">
        <v>3</v>
      </c>
      <c r="R21" s="31"/>
      <c r="S21" s="31">
        <v>5</v>
      </c>
    </row>
    <row r="22" spans="1:19" ht="30" customHeight="1">
      <c r="A22" s="436" t="s">
        <v>8</v>
      </c>
      <c r="B22" s="437"/>
      <c r="C22" s="32">
        <f t="shared" si="0"/>
        <v>5</v>
      </c>
      <c r="E22" s="31">
        <v>4</v>
      </c>
      <c r="G22" s="31">
        <v>1</v>
      </c>
      <c r="I22" s="31"/>
      <c r="J22" s="468" t="s">
        <v>31</v>
      </c>
      <c r="K22" s="468"/>
      <c r="L22" s="469"/>
      <c r="M22" s="32">
        <v>10</v>
      </c>
      <c r="O22" s="31">
        <v>0</v>
      </c>
      <c r="P22" s="31"/>
      <c r="Q22" s="31">
        <v>6</v>
      </c>
      <c r="R22" s="31"/>
      <c r="S22" s="31">
        <v>4</v>
      </c>
    </row>
    <row r="23" spans="1:20" ht="29.25" customHeight="1">
      <c r="A23" s="436" t="s">
        <v>9</v>
      </c>
      <c r="B23" s="437"/>
      <c r="C23" s="32">
        <f t="shared" si="0"/>
        <v>0</v>
      </c>
      <c r="D23" s="34"/>
      <c r="E23" s="31">
        <v>0</v>
      </c>
      <c r="G23" s="31">
        <v>0</v>
      </c>
      <c r="I23" s="31"/>
      <c r="J23" s="466" t="s">
        <v>32</v>
      </c>
      <c r="K23" s="466"/>
      <c r="L23" s="467"/>
      <c r="M23" s="35">
        <v>0</v>
      </c>
      <c r="N23" s="23"/>
      <c r="O23" s="20">
        <v>0</v>
      </c>
      <c r="P23" s="20"/>
      <c r="Q23" s="20">
        <v>0</v>
      </c>
      <c r="R23" s="20"/>
      <c r="S23" s="20">
        <v>0</v>
      </c>
      <c r="T23" s="23"/>
    </row>
    <row r="24" spans="1:9" ht="30" customHeight="1">
      <c r="A24" s="434" t="s">
        <v>10</v>
      </c>
      <c r="B24" s="435"/>
      <c r="C24" s="35">
        <f t="shared" si="0"/>
        <v>0</v>
      </c>
      <c r="D24" s="23"/>
      <c r="E24" s="20">
        <v>0</v>
      </c>
      <c r="F24" s="23"/>
      <c r="G24" s="20">
        <v>0</v>
      </c>
      <c r="H24" s="23"/>
      <c r="I24" s="31"/>
    </row>
    <row r="25" spans="1:20" ht="12" customHeight="1">
      <c r="A25" s="9"/>
      <c r="B25" s="9"/>
      <c r="C25" s="32"/>
      <c r="D25" s="34"/>
      <c r="E25" s="31"/>
      <c r="F25" s="34"/>
      <c r="G25" s="31"/>
      <c r="H25" s="34"/>
      <c r="I25" s="31"/>
      <c r="J25" s="34"/>
      <c r="K25" s="36"/>
      <c r="L25" s="37"/>
      <c r="M25" s="32"/>
      <c r="N25" s="34"/>
      <c r="O25" s="31"/>
      <c r="P25" s="31"/>
      <c r="Q25" s="31"/>
      <c r="R25" s="31"/>
      <c r="S25" s="31"/>
      <c r="T25" s="34"/>
    </row>
    <row r="26" ht="19.5" customHeight="1">
      <c r="A26" s="24" t="s">
        <v>23</v>
      </c>
    </row>
    <row r="27" ht="19.5" customHeight="1">
      <c r="A27" s="24" t="s">
        <v>24</v>
      </c>
    </row>
    <row r="28" ht="19.5" customHeight="1">
      <c r="A28" s="24" t="s">
        <v>25</v>
      </c>
    </row>
    <row r="29" ht="19.5" customHeight="1"/>
  </sheetData>
  <sheetProtection/>
  <mergeCells count="55">
    <mergeCell ref="J19:L19"/>
    <mergeCell ref="J18:L18"/>
    <mergeCell ref="G10:I10"/>
    <mergeCell ref="M7:O7"/>
    <mergeCell ref="M8:O8"/>
    <mergeCell ref="M9:O9"/>
    <mergeCell ref="J16:L17"/>
    <mergeCell ref="G16:H17"/>
    <mergeCell ref="J23:L23"/>
    <mergeCell ref="J22:L22"/>
    <mergeCell ref="M10:O10"/>
    <mergeCell ref="J21:L21"/>
    <mergeCell ref="J20:L20"/>
    <mergeCell ref="A5:E5"/>
    <mergeCell ref="A6:E6"/>
    <mergeCell ref="C8:F8"/>
    <mergeCell ref="A7:F7"/>
    <mergeCell ref="C10:F10"/>
    <mergeCell ref="C16:D17"/>
    <mergeCell ref="A16:B17"/>
    <mergeCell ref="A11:F11"/>
    <mergeCell ref="E16:F17"/>
    <mergeCell ref="S16:T17"/>
    <mergeCell ref="O16:P17"/>
    <mergeCell ref="Q16:R17"/>
    <mergeCell ref="M16:N17"/>
    <mergeCell ref="G11:I11"/>
    <mergeCell ref="Q11:S11"/>
    <mergeCell ref="Q4:T4"/>
    <mergeCell ref="M11:O11"/>
    <mergeCell ref="Q5:S5"/>
    <mergeCell ref="Q6:S6"/>
    <mergeCell ref="M5:O5"/>
    <mergeCell ref="M6:O6"/>
    <mergeCell ref="Q7:S7"/>
    <mergeCell ref="Q8:S8"/>
    <mergeCell ref="Q9:S9"/>
    <mergeCell ref="Q10:S10"/>
    <mergeCell ref="K4:L4"/>
    <mergeCell ref="A4:F4"/>
    <mergeCell ref="G9:I9"/>
    <mergeCell ref="A9:B9"/>
    <mergeCell ref="C9:F9"/>
    <mergeCell ref="M4:P4"/>
    <mergeCell ref="G5:I5"/>
    <mergeCell ref="G6:I6"/>
    <mergeCell ref="G7:I7"/>
    <mergeCell ref="G8:I8"/>
    <mergeCell ref="A18:B18"/>
    <mergeCell ref="A19:B19"/>
    <mergeCell ref="A24:B24"/>
    <mergeCell ref="A22:B22"/>
    <mergeCell ref="A20:B20"/>
    <mergeCell ref="A21:B21"/>
    <mergeCell ref="A23:B23"/>
  </mergeCells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7" r:id="rId2"/>
  <ignoredErrors>
    <ignoredError sqref="L8 P8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59765625" style="251" bestFit="1" customWidth="1"/>
    <col min="2" max="2" width="1.8984375" style="251" customWidth="1"/>
    <col min="3" max="5" width="10.69921875" style="95" customWidth="1"/>
    <col min="6" max="6" width="3.8984375" style="95" customWidth="1"/>
    <col min="7" max="7" width="12.59765625" style="251" customWidth="1"/>
    <col min="8" max="8" width="1.8984375" style="251" customWidth="1"/>
    <col min="9" max="11" width="10.69921875" style="95" customWidth="1"/>
    <col min="12" max="12" width="1.1015625" style="95" customWidth="1"/>
    <col min="13" max="13" width="9" style="95" hidden="1" customWidth="1"/>
    <col min="14" max="15" width="0.203125" style="95" customWidth="1"/>
    <col min="16" max="36" width="9" style="95" hidden="1" customWidth="1"/>
    <col min="37" max="39" width="0" style="95" hidden="1" customWidth="1"/>
    <col min="40" max="16384" width="9" style="95" customWidth="1"/>
  </cols>
  <sheetData>
    <row r="1" spans="2:11" s="263" customFormat="1" ht="18.75" customHeight="1">
      <c r="B1" s="304"/>
      <c r="G1" s="94"/>
      <c r="H1" s="94"/>
      <c r="K1" s="145" t="s">
        <v>401</v>
      </c>
    </row>
    <row r="2" spans="1:11" s="44" customFormat="1" ht="33.75" customHeight="1">
      <c r="A2" s="593" t="s">
        <v>402</v>
      </c>
      <c r="B2" s="593"/>
      <c r="C2" s="593"/>
      <c r="D2" s="593"/>
      <c r="E2" s="593"/>
      <c r="F2" s="615"/>
      <c r="G2" s="593"/>
      <c r="H2" s="593"/>
      <c r="I2" s="593"/>
      <c r="J2" s="593"/>
      <c r="K2" s="593"/>
    </row>
    <row r="3" spans="1:14" ht="57.75" customHeight="1">
      <c r="A3" s="499" t="s">
        <v>403</v>
      </c>
      <c r="B3" s="499"/>
      <c r="C3" s="79" t="s">
        <v>404</v>
      </c>
      <c r="D3" s="305" t="s">
        <v>405</v>
      </c>
      <c r="E3" s="305" t="s">
        <v>406</v>
      </c>
      <c r="F3" s="306"/>
      <c r="G3" s="56" t="s">
        <v>403</v>
      </c>
      <c r="H3" s="55"/>
      <c r="I3" s="96" t="s">
        <v>404</v>
      </c>
      <c r="J3" s="305" t="s">
        <v>405</v>
      </c>
      <c r="K3" s="307" t="s">
        <v>406</v>
      </c>
      <c r="M3" s="309"/>
      <c r="N3" s="309"/>
    </row>
    <row r="4" spans="1:12" ht="21" customHeight="1">
      <c r="A4" s="310" t="s">
        <v>36</v>
      </c>
      <c r="B4" s="311"/>
      <c r="C4" s="312">
        <v>636</v>
      </c>
      <c r="D4" s="312">
        <v>254</v>
      </c>
      <c r="E4" s="313">
        <v>202</v>
      </c>
      <c r="F4" s="314"/>
      <c r="G4" s="252" t="s">
        <v>312</v>
      </c>
      <c r="H4" s="315"/>
      <c r="I4" s="316"/>
      <c r="J4" s="316"/>
      <c r="K4" s="317"/>
      <c r="L4" s="308"/>
    </row>
    <row r="5" spans="1:12" s="324" customFormat="1" ht="21" customHeight="1">
      <c r="A5" s="318" t="s">
        <v>407</v>
      </c>
      <c r="B5" s="319"/>
      <c r="C5" s="316">
        <v>1</v>
      </c>
      <c r="D5" s="316">
        <v>1</v>
      </c>
      <c r="E5" s="316">
        <v>1</v>
      </c>
      <c r="F5" s="320"/>
      <c r="G5" s="220" t="s">
        <v>313</v>
      </c>
      <c r="H5" s="321"/>
      <c r="I5" s="322" t="s">
        <v>439</v>
      </c>
      <c r="J5" s="322" t="s">
        <v>439</v>
      </c>
      <c r="K5" s="323" t="s">
        <v>439</v>
      </c>
      <c r="L5" s="308"/>
    </row>
    <row r="6" spans="1:12" s="326" customFormat="1" ht="17.25" customHeight="1">
      <c r="A6" s="318" t="s">
        <v>408</v>
      </c>
      <c r="B6" s="319"/>
      <c r="C6" s="316">
        <v>541</v>
      </c>
      <c r="D6" s="316">
        <v>200</v>
      </c>
      <c r="E6" s="316">
        <v>153</v>
      </c>
      <c r="F6" s="325"/>
      <c r="G6" s="220" t="s">
        <v>314</v>
      </c>
      <c r="H6" s="321"/>
      <c r="I6" s="316">
        <v>3</v>
      </c>
      <c r="J6" s="316">
        <v>1</v>
      </c>
      <c r="K6" s="317">
        <v>1</v>
      </c>
      <c r="L6" s="308"/>
    </row>
    <row r="7" spans="1:12" s="326" customFormat="1" ht="17.25" customHeight="1">
      <c r="A7" s="318" t="s">
        <v>409</v>
      </c>
      <c r="B7" s="319"/>
      <c r="C7" s="316">
        <v>94</v>
      </c>
      <c r="D7" s="316">
        <v>53</v>
      </c>
      <c r="E7" s="316">
        <v>48</v>
      </c>
      <c r="F7" s="327"/>
      <c r="G7" s="220" t="s">
        <v>315</v>
      </c>
      <c r="H7" s="321"/>
      <c r="I7" s="316">
        <v>4</v>
      </c>
      <c r="J7" s="316">
        <v>2</v>
      </c>
      <c r="K7" s="317">
        <v>2</v>
      </c>
      <c r="L7" s="308"/>
    </row>
    <row r="8" spans="1:12" s="326" customFormat="1" ht="15.75" customHeight="1">
      <c r="A8" s="328" t="s">
        <v>440</v>
      </c>
      <c r="B8" s="321"/>
      <c r="C8" s="329">
        <v>123</v>
      </c>
      <c r="D8" s="329">
        <v>51</v>
      </c>
      <c r="E8" s="329">
        <v>37</v>
      </c>
      <c r="F8" s="325"/>
      <c r="G8" s="252" t="s">
        <v>316</v>
      </c>
      <c r="H8" s="315"/>
      <c r="I8" s="316"/>
      <c r="J8" s="316"/>
      <c r="K8" s="317"/>
      <c r="L8" s="308"/>
    </row>
    <row r="9" spans="1:12" ht="15.75" customHeight="1">
      <c r="A9" s="330" t="s">
        <v>254</v>
      </c>
      <c r="B9" s="321"/>
      <c r="C9" s="316">
        <v>20</v>
      </c>
      <c r="D9" s="316">
        <v>7</v>
      </c>
      <c r="E9" s="316">
        <v>4</v>
      </c>
      <c r="F9" s="331"/>
      <c r="G9" s="220" t="s">
        <v>317</v>
      </c>
      <c r="H9" s="321"/>
      <c r="I9" s="316">
        <v>3</v>
      </c>
      <c r="J9" s="316">
        <v>1</v>
      </c>
      <c r="K9" s="317">
        <v>1</v>
      </c>
      <c r="L9" s="308"/>
    </row>
    <row r="10" spans="1:12" ht="15.75" customHeight="1">
      <c r="A10" s="330" t="s">
        <v>255</v>
      </c>
      <c r="B10" s="321"/>
      <c r="C10" s="316">
        <v>15</v>
      </c>
      <c r="D10" s="316">
        <v>6</v>
      </c>
      <c r="E10" s="316">
        <v>4</v>
      </c>
      <c r="F10" s="331"/>
      <c r="G10" s="220" t="s">
        <v>318</v>
      </c>
      <c r="H10" s="321"/>
      <c r="I10" s="316">
        <v>1</v>
      </c>
      <c r="J10" s="316">
        <v>1</v>
      </c>
      <c r="K10" s="317">
        <v>1</v>
      </c>
      <c r="L10" s="308"/>
    </row>
    <row r="11" spans="1:12" ht="15.75" customHeight="1">
      <c r="A11" s="330" t="s">
        <v>256</v>
      </c>
      <c r="B11" s="321"/>
      <c r="C11" s="316">
        <v>9</v>
      </c>
      <c r="D11" s="316">
        <v>5</v>
      </c>
      <c r="E11" s="316">
        <v>3</v>
      </c>
      <c r="F11" s="331"/>
      <c r="G11" s="220" t="s">
        <v>319</v>
      </c>
      <c r="H11" s="321"/>
      <c r="I11" s="316">
        <v>3</v>
      </c>
      <c r="J11" s="316">
        <v>1</v>
      </c>
      <c r="K11" s="317">
        <v>1</v>
      </c>
      <c r="L11" s="308"/>
    </row>
    <row r="12" spans="1:12" ht="15.75" customHeight="1">
      <c r="A12" s="330" t="s">
        <v>257</v>
      </c>
      <c r="B12" s="321"/>
      <c r="C12" s="316">
        <v>11</v>
      </c>
      <c r="D12" s="316">
        <v>4</v>
      </c>
      <c r="E12" s="316">
        <v>3</v>
      </c>
      <c r="F12" s="331"/>
      <c r="G12" s="220" t="s">
        <v>320</v>
      </c>
      <c r="H12" s="321"/>
      <c r="I12" s="322" t="s">
        <v>439</v>
      </c>
      <c r="J12" s="322" t="s">
        <v>439</v>
      </c>
      <c r="K12" s="323" t="s">
        <v>439</v>
      </c>
      <c r="L12" s="308"/>
    </row>
    <row r="13" spans="1:12" ht="15.75" customHeight="1">
      <c r="A13" s="330" t="s">
        <v>258</v>
      </c>
      <c r="B13" s="321"/>
      <c r="C13" s="316">
        <v>8</v>
      </c>
      <c r="D13" s="316">
        <v>4</v>
      </c>
      <c r="E13" s="316">
        <v>3</v>
      </c>
      <c r="F13" s="331"/>
      <c r="G13" s="220" t="s">
        <v>321</v>
      </c>
      <c r="H13" s="321"/>
      <c r="I13" s="322" t="s">
        <v>439</v>
      </c>
      <c r="J13" s="322" t="s">
        <v>439</v>
      </c>
      <c r="K13" s="323" t="s">
        <v>439</v>
      </c>
      <c r="L13" s="308"/>
    </row>
    <row r="14" spans="1:12" ht="15.75" customHeight="1">
      <c r="A14" s="330" t="s">
        <v>259</v>
      </c>
      <c r="B14" s="321"/>
      <c r="C14" s="316">
        <v>10</v>
      </c>
      <c r="D14" s="316">
        <v>3</v>
      </c>
      <c r="E14" s="316">
        <v>3</v>
      </c>
      <c r="F14" s="331"/>
      <c r="G14" s="220" t="s">
        <v>322</v>
      </c>
      <c r="H14" s="321"/>
      <c r="I14" s="316">
        <v>3</v>
      </c>
      <c r="J14" s="316">
        <v>1</v>
      </c>
      <c r="K14" s="317">
        <v>1</v>
      </c>
      <c r="L14" s="308"/>
    </row>
    <row r="15" spans="1:12" ht="15.75" customHeight="1">
      <c r="A15" s="330" t="s">
        <v>260</v>
      </c>
      <c r="B15" s="321"/>
      <c r="C15" s="316">
        <v>18</v>
      </c>
      <c r="D15" s="316">
        <v>9</v>
      </c>
      <c r="E15" s="316">
        <v>6</v>
      </c>
      <c r="F15" s="331"/>
      <c r="G15" s="220" t="s">
        <v>323</v>
      </c>
      <c r="H15" s="321"/>
      <c r="I15" s="322" t="s">
        <v>439</v>
      </c>
      <c r="J15" s="322" t="s">
        <v>439</v>
      </c>
      <c r="K15" s="323" t="s">
        <v>439</v>
      </c>
      <c r="L15" s="308"/>
    </row>
    <row r="16" spans="1:12" ht="15.75" customHeight="1">
      <c r="A16" s="330" t="s">
        <v>261</v>
      </c>
      <c r="B16" s="321"/>
      <c r="C16" s="316">
        <v>10</v>
      </c>
      <c r="D16" s="316">
        <v>5</v>
      </c>
      <c r="E16" s="316">
        <v>3</v>
      </c>
      <c r="F16" s="331"/>
      <c r="G16" s="252" t="s">
        <v>324</v>
      </c>
      <c r="H16" s="315"/>
      <c r="I16" s="322"/>
      <c r="J16" s="322"/>
      <c r="K16" s="323"/>
      <c r="L16" s="308"/>
    </row>
    <row r="17" spans="1:12" ht="15.75" customHeight="1">
      <c r="A17" s="330" t="s">
        <v>262</v>
      </c>
      <c r="B17" s="321"/>
      <c r="C17" s="316">
        <v>11</v>
      </c>
      <c r="D17" s="316">
        <v>4</v>
      </c>
      <c r="E17" s="316">
        <v>4</v>
      </c>
      <c r="F17" s="331"/>
      <c r="G17" s="220" t="s">
        <v>325</v>
      </c>
      <c r="H17" s="321"/>
      <c r="I17" s="322" t="s">
        <v>439</v>
      </c>
      <c r="J17" s="322" t="s">
        <v>439</v>
      </c>
      <c r="K17" s="323" t="s">
        <v>439</v>
      </c>
      <c r="L17" s="308"/>
    </row>
    <row r="18" spans="1:12" ht="15.75" customHeight="1">
      <c r="A18" s="330" t="s">
        <v>263</v>
      </c>
      <c r="B18" s="321"/>
      <c r="C18" s="316">
        <v>11</v>
      </c>
      <c r="D18" s="316">
        <v>4</v>
      </c>
      <c r="E18" s="316">
        <v>4</v>
      </c>
      <c r="F18" s="331"/>
      <c r="G18" s="220" t="s">
        <v>326</v>
      </c>
      <c r="H18" s="321"/>
      <c r="I18" s="316">
        <v>3</v>
      </c>
      <c r="J18" s="316">
        <v>1</v>
      </c>
      <c r="K18" s="317">
        <v>1</v>
      </c>
      <c r="L18" s="308"/>
    </row>
    <row r="19" spans="1:12" ht="15.75" customHeight="1">
      <c r="A19" s="328" t="s">
        <v>264</v>
      </c>
      <c r="B19" s="321"/>
      <c r="C19" s="316">
        <v>42</v>
      </c>
      <c r="D19" s="316">
        <v>21</v>
      </c>
      <c r="E19" s="316">
        <v>15</v>
      </c>
      <c r="F19" s="331"/>
      <c r="G19" s="220" t="s">
        <v>327</v>
      </c>
      <c r="H19" s="321"/>
      <c r="I19" s="322" t="s">
        <v>439</v>
      </c>
      <c r="J19" s="322" t="s">
        <v>439</v>
      </c>
      <c r="K19" s="323" t="s">
        <v>439</v>
      </c>
      <c r="L19" s="308"/>
    </row>
    <row r="20" spans="1:12" ht="15.75" customHeight="1">
      <c r="A20" s="328" t="s">
        <v>265</v>
      </c>
      <c r="B20" s="321"/>
      <c r="C20" s="316">
        <v>25</v>
      </c>
      <c r="D20" s="316">
        <v>9</v>
      </c>
      <c r="E20" s="316">
        <v>7</v>
      </c>
      <c r="F20" s="331"/>
      <c r="G20" s="220" t="s">
        <v>328</v>
      </c>
      <c r="H20" s="321"/>
      <c r="I20" s="316">
        <v>3</v>
      </c>
      <c r="J20" s="316">
        <v>1</v>
      </c>
      <c r="K20" s="317">
        <v>1</v>
      </c>
      <c r="L20" s="308"/>
    </row>
    <row r="21" spans="1:12" ht="15.75" customHeight="1">
      <c r="A21" s="328" t="s">
        <v>266</v>
      </c>
      <c r="B21" s="321"/>
      <c r="C21" s="316">
        <v>37</v>
      </c>
      <c r="D21" s="316">
        <v>14</v>
      </c>
      <c r="E21" s="316">
        <v>8</v>
      </c>
      <c r="F21" s="331"/>
      <c r="G21" s="220" t="s">
        <v>329</v>
      </c>
      <c r="H21" s="321"/>
      <c r="I21" s="322" t="s">
        <v>439</v>
      </c>
      <c r="J21" s="322" t="s">
        <v>439</v>
      </c>
      <c r="K21" s="323" t="s">
        <v>439</v>
      </c>
      <c r="L21" s="308"/>
    </row>
    <row r="22" spans="1:12" ht="15.75" customHeight="1">
      <c r="A22" s="328" t="s">
        <v>267</v>
      </c>
      <c r="B22" s="321"/>
      <c r="C22" s="316">
        <v>4</v>
      </c>
      <c r="D22" s="316">
        <v>2</v>
      </c>
      <c r="E22" s="316">
        <v>1</v>
      </c>
      <c r="F22" s="331"/>
      <c r="G22" s="252" t="s">
        <v>330</v>
      </c>
      <c r="H22" s="315"/>
      <c r="I22" s="316"/>
      <c r="J22" s="316"/>
      <c r="K22" s="317"/>
      <c r="L22" s="308"/>
    </row>
    <row r="23" spans="1:12" ht="15.75" customHeight="1">
      <c r="A23" s="328" t="s">
        <v>268</v>
      </c>
      <c r="B23" s="321"/>
      <c r="C23" s="316">
        <v>10</v>
      </c>
      <c r="D23" s="316">
        <v>4</v>
      </c>
      <c r="E23" s="316">
        <v>3</v>
      </c>
      <c r="F23" s="331"/>
      <c r="G23" s="220" t="s">
        <v>331</v>
      </c>
      <c r="H23" s="321"/>
      <c r="I23" s="322" t="s">
        <v>439</v>
      </c>
      <c r="J23" s="322" t="s">
        <v>439</v>
      </c>
      <c r="K23" s="323" t="s">
        <v>439</v>
      </c>
      <c r="L23" s="308"/>
    </row>
    <row r="24" spans="1:12" ht="15.75" customHeight="1">
      <c r="A24" s="328" t="s">
        <v>269</v>
      </c>
      <c r="B24" s="321"/>
      <c r="C24" s="316">
        <v>25</v>
      </c>
      <c r="D24" s="316">
        <v>10</v>
      </c>
      <c r="E24" s="316">
        <v>7</v>
      </c>
      <c r="F24" s="331"/>
      <c r="G24" s="220" t="s">
        <v>332</v>
      </c>
      <c r="H24" s="321"/>
      <c r="I24" s="322" t="s">
        <v>439</v>
      </c>
      <c r="J24" s="322" t="s">
        <v>439</v>
      </c>
      <c r="K24" s="323" t="s">
        <v>439</v>
      </c>
      <c r="L24" s="308"/>
    </row>
    <row r="25" spans="1:12" ht="15.75" customHeight="1">
      <c r="A25" s="328" t="s">
        <v>270</v>
      </c>
      <c r="B25" s="321"/>
      <c r="C25" s="316">
        <v>10</v>
      </c>
      <c r="D25" s="316">
        <v>5</v>
      </c>
      <c r="E25" s="316">
        <v>4</v>
      </c>
      <c r="F25" s="331"/>
      <c r="G25" s="220" t="s">
        <v>333</v>
      </c>
      <c r="H25" s="321"/>
      <c r="I25" s="322" t="s">
        <v>439</v>
      </c>
      <c r="J25" s="322" t="s">
        <v>439</v>
      </c>
      <c r="K25" s="323" t="s">
        <v>439</v>
      </c>
      <c r="L25" s="308"/>
    </row>
    <row r="26" spans="1:12" ht="15.75" customHeight="1">
      <c r="A26" s="328" t="s">
        <v>271</v>
      </c>
      <c r="B26" s="321"/>
      <c r="C26" s="316">
        <v>10</v>
      </c>
      <c r="D26" s="316">
        <v>4</v>
      </c>
      <c r="E26" s="316">
        <v>3</v>
      </c>
      <c r="F26" s="331"/>
      <c r="G26" s="252" t="s">
        <v>334</v>
      </c>
      <c r="H26" s="315"/>
      <c r="I26" s="316"/>
      <c r="J26" s="316"/>
      <c r="K26" s="317"/>
      <c r="L26" s="308"/>
    </row>
    <row r="27" spans="1:12" ht="15.75" customHeight="1">
      <c r="A27" s="328" t="s">
        <v>272</v>
      </c>
      <c r="B27" s="321"/>
      <c r="C27" s="316">
        <v>20</v>
      </c>
      <c r="D27" s="316">
        <v>7</v>
      </c>
      <c r="E27" s="316">
        <v>6</v>
      </c>
      <c r="F27" s="331"/>
      <c r="G27" s="220" t="s">
        <v>335</v>
      </c>
      <c r="H27" s="321"/>
      <c r="I27" s="316">
        <v>3</v>
      </c>
      <c r="J27" s="316">
        <v>1</v>
      </c>
      <c r="K27" s="317">
        <v>1</v>
      </c>
      <c r="L27" s="308"/>
    </row>
    <row r="28" spans="1:12" ht="15.75" customHeight="1">
      <c r="A28" s="328" t="s">
        <v>273</v>
      </c>
      <c r="B28" s="321"/>
      <c r="C28" s="316">
        <v>9</v>
      </c>
      <c r="D28" s="316">
        <v>4</v>
      </c>
      <c r="E28" s="316">
        <v>3</v>
      </c>
      <c r="F28" s="331"/>
      <c r="G28" s="252" t="s">
        <v>336</v>
      </c>
      <c r="H28" s="315"/>
      <c r="I28" s="316"/>
      <c r="J28" s="316"/>
      <c r="K28" s="317"/>
      <c r="L28" s="308"/>
    </row>
    <row r="29" spans="1:12" ht="15.75" customHeight="1">
      <c r="A29" s="328" t="s">
        <v>274</v>
      </c>
      <c r="B29" s="321"/>
      <c r="C29" s="316">
        <v>19</v>
      </c>
      <c r="D29" s="316">
        <v>9</v>
      </c>
      <c r="E29" s="316">
        <v>6</v>
      </c>
      <c r="F29" s="331"/>
      <c r="G29" s="220" t="s">
        <v>337</v>
      </c>
      <c r="H29" s="321"/>
      <c r="I29" s="316">
        <v>4</v>
      </c>
      <c r="J29" s="316">
        <v>1</v>
      </c>
      <c r="K29" s="317">
        <v>1</v>
      </c>
      <c r="L29" s="308"/>
    </row>
    <row r="30" spans="1:12" ht="15.75" customHeight="1">
      <c r="A30" s="328" t="s">
        <v>275</v>
      </c>
      <c r="B30" s="321"/>
      <c r="C30" s="316">
        <v>15</v>
      </c>
      <c r="D30" s="316">
        <v>6</v>
      </c>
      <c r="E30" s="316">
        <v>6</v>
      </c>
      <c r="F30" s="331"/>
      <c r="G30" s="252" t="s">
        <v>338</v>
      </c>
      <c r="H30" s="315"/>
      <c r="I30" s="316"/>
      <c r="J30" s="316"/>
      <c r="K30" s="317"/>
      <c r="L30" s="308"/>
    </row>
    <row r="31" spans="1:12" ht="15.75" customHeight="1">
      <c r="A31" s="328" t="s">
        <v>276</v>
      </c>
      <c r="B31" s="321"/>
      <c r="C31" s="316">
        <v>13</v>
      </c>
      <c r="D31" s="316">
        <v>4</v>
      </c>
      <c r="E31" s="316">
        <v>4</v>
      </c>
      <c r="F31" s="331"/>
      <c r="G31" s="220" t="s">
        <v>339</v>
      </c>
      <c r="H31" s="321"/>
      <c r="I31" s="316">
        <v>8</v>
      </c>
      <c r="J31" s="316">
        <v>3</v>
      </c>
      <c r="K31" s="317">
        <v>3</v>
      </c>
      <c r="L31" s="308"/>
    </row>
    <row r="32" spans="1:12" ht="15.75" customHeight="1">
      <c r="A32" s="328" t="s">
        <v>277</v>
      </c>
      <c r="B32" s="321"/>
      <c r="C32" s="316">
        <v>9</v>
      </c>
      <c r="D32" s="316">
        <v>3</v>
      </c>
      <c r="E32" s="316">
        <v>3</v>
      </c>
      <c r="F32" s="331"/>
      <c r="G32" s="220" t="s">
        <v>340</v>
      </c>
      <c r="H32" s="321"/>
      <c r="I32" s="316">
        <v>3</v>
      </c>
      <c r="J32" s="316">
        <v>1</v>
      </c>
      <c r="K32" s="317">
        <v>1</v>
      </c>
      <c r="L32" s="308"/>
    </row>
    <row r="33" spans="1:12" ht="15.75" customHeight="1">
      <c r="A33" s="328" t="s">
        <v>278</v>
      </c>
      <c r="B33" s="321"/>
      <c r="C33" s="316">
        <v>12</v>
      </c>
      <c r="D33" s="316">
        <v>5</v>
      </c>
      <c r="E33" s="316">
        <v>5</v>
      </c>
      <c r="F33" s="331"/>
      <c r="H33" s="321"/>
      <c r="K33" s="332"/>
      <c r="L33" s="308"/>
    </row>
    <row r="34" spans="1:12" ht="15.75" customHeight="1">
      <c r="A34" s="328" t="s">
        <v>279</v>
      </c>
      <c r="B34" s="321"/>
      <c r="C34" s="316">
        <v>16</v>
      </c>
      <c r="D34" s="316">
        <v>6</v>
      </c>
      <c r="E34" s="316">
        <v>5</v>
      </c>
      <c r="F34" s="331"/>
      <c r="G34" s="95"/>
      <c r="H34" s="332"/>
      <c r="K34" s="332"/>
      <c r="L34" s="308"/>
    </row>
    <row r="35" spans="1:12" ht="15.75" customHeight="1">
      <c r="A35" s="328" t="s">
        <v>280</v>
      </c>
      <c r="B35" s="321"/>
      <c r="C35" s="316">
        <v>15</v>
      </c>
      <c r="D35" s="316">
        <v>4</v>
      </c>
      <c r="E35" s="316">
        <v>4</v>
      </c>
      <c r="F35" s="331"/>
      <c r="G35" s="333" t="s">
        <v>410</v>
      </c>
      <c r="H35" s="334"/>
      <c r="I35" s="335"/>
      <c r="J35" s="336"/>
      <c r="K35" s="337"/>
      <c r="L35" s="308"/>
    </row>
    <row r="36" spans="1:12" ht="15.75" customHeight="1">
      <c r="A36" s="328" t="s">
        <v>281</v>
      </c>
      <c r="B36" s="321"/>
      <c r="C36" s="316">
        <v>26</v>
      </c>
      <c r="D36" s="316">
        <v>12</v>
      </c>
      <c r="E36" s="316">
        <v>9</v>
      </c>
      <c r="F36" s="331"/>
      <c r="G36" s="338" t="s">
        <v>411</v>
      </c>
      <c r="H36" s="319"/>
      <c r="I36" s="339"/>
      <c r="J36" s="340"/>
      <c r="K36" s="341"/>
      <c r="L36" s="308"/>
    </row>
    <row r="37" spans="1:12" ht="15.75" customHeight="1">
      <c r="A37" s="328" t="s">
        <v>282</v>
      </c>
      <c r="B37" s="321"/>
      <c r="C37" s="316">
        <v>6</v>
      </c>
      <c r="D37" s="316">
        <v>3</v>
      </c>
      <c r="E37" s="316">
        <v>2</v>
      </c>
      <c r="F37" s="331"/>
      <c r="G37" s="180" t="s">
        <v>348</v>
      </c>
      <c r="H37" s="321"/>
      <c r="I37" s="316">
        <v>1</v>
      </c>
      <c r="J37" s="316">
        <v>1</v>
      </c>
      <c r="K37" s="317">
        <v>1</v>
      </c>
      <c r="L37" s="308"/>
    </row>
    <row r="38" spans="1:12" ht="15.75" customHeight="1">
      <c r="A38" s="328" t="s">
        <v>283</v>
      </c>
      <c r="B38" s="321"/>
      <c r="C38" s="316">
        <v>10</v>
      </c>
      <c r="D38" s="316">
        <v>3</v>
      </c>
      <c r="E38" s="316">
        <v>2</v>
      </c>
      <c r="F38" s="331"/>
      <c r="G38" s="215" t="s">
        <v>349</v>
      </c>
      <c r="H38" s="321"/>
      <c r="I38" s="316"/>
      <c r="J38" s="316"/>
      <c r="K38" s="317"/>
      <c r="L38" s="308"/>
    </row>
    <row r="39" spans="1:12" ht="15.75" customHeight="1">
      <c r="A39" s="328" t="s">
        <v>284</v>
      </c>
      <c r="B39" s="321"/>
      <c r="C39" s="316">
        <v>12</v>
      </c>
      <c r="D39" s="316">
        <v>6</v>
      </c>
      <c r="E39" s="316">
        <v>5</v>
      </c>
      <c r="F39" s="331"/>
      <c r="G39" s="180" t="s">
        <v>412</v>
      </c>
      <c r="H39" s="342"/>
      <c r="I39" s="316">
        <v>26</v>
      </c>
      <c r="J39" s="316">
        <v>13</v>
      </c>
      <c r="K39" s="317">
        <v>10</v>
      </c>
      <c r="L39" s="308"/>
    </row>
    <row r="40" spans="1:12" ht="15.75" customHeight="1">
      <c r="A40" s="328" t="s">
        <v>285</v>
      </c>
      <c r="B40" s="321"/>
      <c r="C40" s="316">
        <v>8</v>
      </c>
      <c r="D40" s="316">
        <v>5</v>
      </c>
      <c r="E40" s="316">
        <v>2</v>
      </c>
      <c r="F40" s="331"/>
      <c r="G40" s="180" t="s">
        <v>351</v>
      </c>
      <c r="H40" s="319"/>
      <c r="I40" s="316">
        <v>12</v>
      </c>
      <c r="J40" s="316">
        <v>8</v>
      </c>
      <c r="K40" s="317">
        <v>7</v>
      </c>
      <c r="L40" s="308"/>
    </row>
    <row r="41" spans="1:12" ht="15.75" customHeight="1">
      <c r="A41" s="328" t="s">
        <v>286</v>
      </c>
      <c r="B41" s="321"/>
      <c r="C41" s="316">
        <v>6</v>
      </c>
      <c r="D41" s="316">
        <v>4</v>
      </c>
      <c r="E41" s="316">
        <v>3</v>
      </c>
      <c r="F41" s="331"/>
      <c r="G41" s="180" t="s">
        <v>352</v>
      </c>
      <c r="H41" s="319"/>
      <c r="I41" s="316">
        <v>4</v>
      </c>
      <c r="J41" s="316">
        <v>2</v>
      </c>
      <c r="K41" s="317">
        <v>2</v>
      </c>
      <c r="L41" s="308"/>
    </row>
    <row r="42" spans="1:12" ht="15.75" customHeight="1">
      <c r="A42" s="328" t="s">
        <v>287</v>
      </c>
      <c r="B42" s="321"/>
      <c r="C42" s="316">
        <v>7</v>
      </c>
      <c r="D42" s="316">
        <v>2</v>
      </c>
      <c r="E42" s="316">
        <v>2</v>
      </c>
      <c r="F42" s="331"/>
      <c r="G42" s="180" t="s">
        <v>353</v>
      </c>
      <c r="H42" s="343"/>
      <c r="I42" s="316">
        <v>6</v>
      </c>
      <c r="J42" s="316">
        <v>2</v>
      </c>
      <c r="K42" s="317">
        <v>2</v>
      </c>
      <c r="L42" s="308"/>
    </row>
    <row r="43" spans="1:12" ht="15.75" customHeight="1">
      <c r="A43" s="328" t="s">
        <v>288</v>
      </c>
      <c r="B43" s="321"/>
      <c r="C43" s="316">
        <v>16</v>
      </c>
      <c r="D43" s="316">
        <v>5</v>
      </c>
      <c r="E43" s="316">
        <v>5</v>
      </c>
      <c r="F43" s="331"/>
      <c r="G43" s="180" t="s">
        <v>354</v>
      </c>
      <c r="H43" s="319"/>
      <c r="I43" s="316">
        <v>9</v>
      </c>
      <c r="J43" s="316">
        <v>3</v>
      </c>
      <c r="K43" s="317">
        <v>3</v>
      </c>
      <c r="L43" s="308"/>
    </row>
    <row r="44" spans="1:12" ht="15.75" customHeight="1">
      <c r="A44" s="328" t="s">
        <v>296</v>
      </c>
      <c r="B44" s="321"/>
      <c r="C44" s="316">
        <v>6</v>
      </c>
      <c r="D44" s="316">
        <v>2</v>
      </c>
      <c r="E44" s="316">
        <v>2</v>
      </c>
      <c r="F44" s="331"/>
      <c r="G44" s="180" t="s">
        <v>355</v>
      </c>
      <c r="H44" s="343"/>
      <c r="I44" s="316">
        <v>1</v>
      </c>
      <c r="J44" s="316">
        <v>1</v>
      </c>
      <c r="K44" s="317">
        <v>1</v>
      </c>
      <c r="L44" s="308"/>
    </row>
    <row r="45" spans="1:12" ht="15.75" customHeight="1">
      <c r="A45" s="328" t="s">
        <v>297</v>
      </c>
      <c r="B45" s="321"/>
      <c r="C45" s="316">
        <v>17</v>
      </c>
      <c r="D45" s="316">
        <v>5</v>
      </c>
      <c r="E45" s="316">
        <v>5</v>
      </c>
      <c r="F45" s="331"/>
      <c r="G45" s="180" t="s">
        <v>356</v>
      </c>
      <c r="H45" s="343"/>
      <c r="I45" s="316">
        <v>1</v>
      </c>
      <c r="J45" s="316">
        <v>1</v>
      </c>
      <c r="K45" s="317">
        <v>1</v>
      </c>
      <c r="L45" s="308"/>
    </row>
    <row r="46" spans="1:12" ht="15.75" customHeight="1">
      <c r="A46" s="328" t="s">
        <v>298</v>
      </c>
      <c r="B46" s="321"/>
      <c r="C46" s="316">
        <v>3</v>
      </c>
      <c r="D46" s="316">
        <v>1</v>
      </c>
      <c r="E46" s="316">
        <v>1</v>
      </c>
      <c r="F46" s="331"/>
      <c r="G46" s="180" t="s">
        <v>357</v>
      </c>
      <c r="H46" s="343"/>
      <c r="I46" s="316">
        <v>2</v>
      </c>
      <c r="J46" s="316">
        <v>2</v>
      </c>
      <c r="K46" s="317">
        <v>2</v>
      </c>
      <c r="L46" s="308"/>
    </row>
    <row r="47" spans="1:12" ht="15.75" customHeight="1">
      <c r="A47" s="328" t="s">
        <v>299</v>
      </c>
      <c r="B47" s="321"/>
      <c r="C47" s="316">
        <v>6</v>
      </c>
      <c r="D47" s="316">
        <v>2</v>
      </c>
      <c r="E47" s="316">
        <v>2</v>
      </c>
      <c r="F47" s="331"/>
      <c r="G47" s="180" t="s">
        <v>358</v>
      </c>
      <c r="H47" s="343"/>
      <c r="I47" s="316">
        <v>3</v>
      </c>
      <c r="J47" s="316">
        <v>2</v>
      </c>
      <c r="K47" s="317">
        <v>2</v>
      </c>
      <c r="L47" s="308"/>
    </row>
    <row r="48" spans="1:12" ht="15.75" customHeight="1">
      <c r="A48" s="328" t="s">
        <v>300</v>
      </c>
      <c r="B48" s="321"/>
      <c r="C48" s="316">
        <v>3</v>
      </c>
      <c r="D48" s="316">
        <v>1</v>
      </c>
      <c r="E48" s="316">
        <v>1</v>
      </c>
      <c r="F48" s="344"/>
      <c r="G48" s="180" t="s">
        <v>359</v>
      </c>
      <c r="H48" s="321"/>
      <c r="I48" s="316">
        <v>2</v>
      </c>
      <c r="J48" s="316">
        <v>1</v>
      </c>
      <c r="K48" s="317">
        <v>1</v>
      </c>
      <c r="L48" s="308"/>
    </row>
    <row r="49" spans="1:12" ht="15.75" customHeight="1">
      <c r="A49" s="328" t="s">
        <v>301</v>
      </c>
      <c r="B49" s="345"/>
      <c r="C49" s="316">
        <v>9</v>
      </c>
      <c r="D49" s="316">
        <v>3</v>
      </c>
      <c r="E49" s="316">
        <v>3</v>
      </c>
      <c r="F49" s="344"/>
      <c r="G49" s="180" t="s">
        <v>360</v>
      </c>
      <c r="H49" s="321"/>
      <c r="I49" s="346">
        <v>2</v>
      </c>
      <c r="J49" s="346">
        <v>2</v>
      </c>
      <c r="K49" s="332">
        <v>2</v>
      </c>
      <c r="L49" s="308"/>
    </row>
    <row r="50" spans="1:12" s="347" customFormat="1" ht="15.75" customHeight="1">
      <c r="A50" s="328" t="s">
        <v>413</v>
      </c>
      <c r="B50" s="321"/>
      <c r="C50" s="316">
        <v>3</v>
      </c>
      <c r="D50" s="316">
        <v>1</v>
      </c>
      <c r="E50" s="316">
        <v>1</v>
      </c>
      <c r="F50" s="344"/>
      <c r="G50" s="180" t="s">
        <v>361</v>
      </c>
      <c r="H50" s="321"/>
      <c r="I50" s="346">
        <v>2</v>
      </c>
      <c r="J50" s="346">
        <v>1</v>
      </c>
      <c r="K50" s="332">
        <v>1</v>
      </c>
      <c r="L50" s="308"/>
    </row>
    <row r="51" spans="1:12" ht="13.5" customHeight="1">
      <c r="A51" s="328" t="s">
        <v>414</v>
      </c>
      <c r="B51" s="321"/>
      <c r="C51" s="316">
        <v>10</v>
      </c>
      <c r="D51" s="316">
        <v>5</v>
      </c>
      <c r="E51" s="316">
        <v>4</v>
      </c>
      <c r="F51" s="331"/>
      <c r="G51" s="180" t="s">
        <v>362</v>
      </c>
      <c r="H51" s="345"/>
      <c r="I51" s="348">
        <v>4</v>
      </c>
      <c r="J51" s="348">
        <v>3</v>
      </c>
      <c r="K51" s="349">
        <v>3</v>
      </c>
      <c r="L51" s="308"/>
    </row>
    <row r="52" spans="1:12" ht="15.75" customHeight="1">
      <c r="A52" s="328" t="s">
        <v>415</v>
      </c>
      <c r="B52" s="321"/>
      <c r="C52" s="316">
        <v>3</v>
      </c>
      <c r="D52" s="316">
        <v>1</v>
      </c>
      <c r="E52" s="316">
        <v>1</v>
      </c>
      <c r="F52" s="331"/>
      <c r="G52" s="180" t="s">
        <v>363</v>
      </c>
      <c r="H52" s="321"/>
      <c r="I52" s="95">
        <v>2</v>
      </c>
      <c r="J52" s="346">
        <v>3</v>
      </c>
      <c r="K52" s="332">
        <v>2</v>
      </c>
      <c r="L52" s="308"/>
    </row>
    <row r="53" spans="1:32" ht="15.75" customHeight="1">
      <c r="A53" s="328" t="s">
        <v>305</v>
      </c>
      <c r="B53" s="321"/>
      <c r="C53" s="350">
        <v>3</v>
      </c>
      <c r="D53" s="351">
        <v>1</v>
      </c>
      <c r="E53" s="317">
        <v>1</v>
      </c>
      <c r="F53" s="331"/>
      <c r="G53" s="180" t="s">
        <v>364</v>
      </c>
      <c r="H53" s="321"/>
      <c r="I53" s="95">
        <v>5</v>
      </c>
      <c r="J53" s="346">
        <v>2</v>
      </c>
      <c r="K53" s="332">
        <v>2</v>
      </c>
      <c r="L53" s="308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</row>
    <row r="54" spans="1:57" s="353" customFormat="1" ht="15.75" customHeight="1">
      <c r="A54" s="328" t="s">
        <v>306</v>
      </c>
      <c r="B54" s="321"/>
      <c r="C54" s="351">
        <v>3</v>
      </c>
      <c r="D54" s="351">
        <v>1</v>
      </c>
      <c r="E54" s="317">
        <v>1</v>
      </c>
      <c r="F54" s="352"/>
      <c r="G54" s="180" t="s">
        <v>365</v>
      </c>
      <c r="H54" s="321"/>
      <c r="I54" s="95">
        <v>1</v>
      </c>
      <c r="J54" s="346">
        <v>1</v>
      </c>
      <c r="K54" s="332">
        <v>1</v>
      </c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</row>
    <row r="55" spans="1:32" ht="15.75" customHeight="1">
      <c r="A55" s="328" t="s">
        <v>307</v>
      </c>
      <c r="B55" s="321"/>
      <c r="C55" s="316">
        <v>3</v>
      </c>
      <c r="D55" s="316">
        <v>1</v>
      </c>
      <c r="E55" s="317">
        <v>1</v>
      </c>
      <c r="F55" s="332"/>
      <c r="G55" s="180" t="s">
        <v>416</v>
      </c>
      <c r="H55" s="321"/>
      <c r="I55" s="95">
        <v>6</v>
      </c>
      <c r="J55" s="346">
        <v>2</v>
      </c>
      <c r="K55" s="332">
        <v>2</v>
      </c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</row>
    <row r="56" spans="1:11" ht="15.75" customHeight="1">
      <c r="A56" s="328" t="s">
        <v>308</v>
      </c>
      <c r="B56" s="321"/>
      <c r="C56" s="316">
        <v>3</v>
      </c>
      <c r="D56" s="316">
        <v>1</v>
      </c>
      <c r="E56" s="317">
        <v>1</v>
      </c>
      <c r="F56" s="332"/>
      <c r="G56" s="180" t="s">
        <v>367</v>
      </c>
      <c r="H56" s="321"/>
      <c r="I56" s="95">
        <v>3</v>
      </c>
      <c r="J56" s="346">
        <v>1</v>
      </c>
      <c r="K56" s="332">
        <v>1</v>
      </c>
    </row>
    <row r="57" spans="1:11" ht="15.75" customHeight="1">
      <c r="A57" s="328" t="s">
        <v>309</v>
      </c>
      <c r="B57" s="321"/>
      <c r="C57" s="316">
        <v>3</v>
      </c>
      <c r="D57" s="316">
        <v>1</v>
      </c>
      <c r="E57" s="317">
        <v>1</v>
      </c>
      <c r="F57" s="332"/>
      <c r="G57" s="180" t="s">
        <v>368</v>
      </c>
      <c r="H57" s="321"/>
      <c r="I57" s="95">
        <v>1</v>
      </c>
      <c r="J57" s="346">
        <v>1</v>
      </c>
      <c r="K57" s="332">
        <v>1</v>
      </c>
    </row>
    <row r="58" spans="1:11" ht="15.75" customHeight="1">
      <c r="A58" s="354" t="s">
        <v>310</v>
      </c>
      <c r="B58" s="315"/>
      <c r="C58" s="316"/>
      <c r="D58" s="316"/>
      <c r="E58" s="317"/>
      <c r="F58" s="332"/>
      <c r="G58" s="180" t="s">
        <v>369</v>
      </c>
      <c r="H58" s="321"/>
      <c r="I58" s="95">
        <v>1</v>
      </c>
      <c r="J58" s="346">
        <v>1</v>
      </c>
      <c r="K58" s="332">
        <v>1</v>
      </c>
    </row>
    <row r="59" spans="1:11" ht="15.75" customHeight="1">
      <c r="A59" s="355" t="s">
        <v>311</v>
      </c>
      <c r="B59" s="356"/>
      <c r="C59" s="357">
        <v>15</v>
      </c>
      <c r="D59" s="357">
        <v>5</v>
      </c>
      <c r="E59" s="358">
        <v>5</v>
      </c>
      <c r="F59" s="329"/>
      <c r="G59" s="359" t="s">
        <v>370</v>
      </c>
      <c r="H59" s="356"/>
      <c r="I59" s="360">
        <v>1</v>
      </c>
      <c r="J59" s="360">
        <v>1</v>
      </c>
      <c r="K59" s="361">
        <v>1</v>
      </c>
    </row>
    <row r="60" spans="1:5" ht="13.5">
      <c r="A60" s="362"/>
      <c r="B60" s="362"/>
      <c r="C60" s="347"/>
      <c r="D60" s="348"/>
      <c r="E60" s="348"/>
    </row>
  </sheetData>
  <sheetProtection/>
  <mergeCells count="2">
    <mergeCell ref="A2:K2"/>
    <mergeCell ref="A3:B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59765625" style="251" bestFit="1" customWidth="1"/>
    <col min="2" max="2" width="1.1015625" style="251" customWidth="1"/>
    <col min="3" max="16" width="7.09765625" style="95" customWidth="1"/>
    <col min="17" max="17" width="6.8984375" style="95" customWidth="1"/>
    <col min="18" max="16384" width="9" style="95" customWidth="1"/>
  </cols>
  <sheetData>
    <row r="1" spans="1:2" s="263" customFormat="1" ht="18.75" customHeight="1">
      <c r="A1" s="94" t="s">
        <v>417</v>
      </c>
      <c r="B1" s="304"/>
    </row>
    <row r="2" spans="1:17" s="44" customFormat="1" ht="33.75" customHeight="1">
      <c r="A2" s="615" t="s">
        <v>418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17" s="44" customFormat="1" ht="18.75" customHeight="1">
      <c r="A3" s="457" t="s">
        <v>403</v>
      </c>
      <c r="B3" s="462"/>
      <c r="C3" s="616" t="s">
        <v>52</v>
      </c>
      <c r="D3" s="617"/>
      <c r="E3" s="617"/>
      <c r="F3" s="617"/>
      <c r="G3" s="618"/>
      <c r="H3" s="616" t="s">
        <v>419</v>
      </c>
      <c r="I3" s="617"/>
      <c r="J3" s="617"/>
      <c r="K3" s="617"/>
      <c r="L3" s="618"/>
      <c r="M3" s="616" t="s">
        <v>420</v>
      </c>
      <c r="N3" s="617"/>
      <c r="O3" s="617"/>
      <c r="P3" s="617"/>
      <c r="Q3" s="618"/>
    </row>
    <row r="4" spans="1:17" ht="51" customHeight="1">
      <c r="A4" s="463"/>
      <c r="B4" s="464"/>
      <c r="C4" s="77" t="s">
        <v>52</v>
      </c>
      <c r="D4" s="363" t="s">
        <v>421</v>
      </c>
      <c r="E4" s="363" t="s">
        <v>422</v>
      </c>
      <c r="F4" s="363" t="s">
        <v>192</v>
      </c>
      <c r="G4" s="363" t="s">
        <v>423</v>
      </c>
      <c r="H4" s="77" t="s">
        <v>52</v>
      </c>
      <c r="I4" s="363" t="s">
        <v>421</v>
      </c>
      <c r="J4" s="363" t="s">
        <v>422</v>
      </c>
      <c r="K4" s="363" t="s">
        <v>192</v>
      </c>
      <c r="L4" s="363" t="s">
        <v>423</v>
      </c>
      <c r="M4" s="77" t="s">
        <v>52</v>
      </c>
      <c r="N4" s="363" t="s">
        <v>421</v>
      </c>
      <c r="O4" s="363" t="s">
        <v>422</v>
      </c>
      <c r="P4" s="363" t="s">
        <v>192</v>
      </c>
      <c r="Q4" s="363" t="s">
        <v>423</v>
      </c>
    </row>
    <row r="5" spans="1:17" ht="21" customHeight="1">
      <c r="A5" s="310" t="s">
        <v>36</v>
      </c>
      <c r="B5" s="311"/>
      <c r="C5" s="364">
        <v>165</v>
      </c>
      <c r="D5" s="364">
        <v>4</v>
      </c>
      <c r="E5" s="365">
        <v>0</v>
      </c>
      <c r="F5" s="364">
        <v>28</v>
      </c>
      <c r="G5" s="366">
        <v>133</v>
      </c>
      <c r="H5" s="364">
        <v>156</v>
      </c>
      <c r="I5" s="364">
        <v>3</v>
      </c>
      <c r="J5" s="365">
        <v>0</v>
      </c>
      <c r="K5" s="364">
        <v>28</v>
      </c>
      <c r="L5" s="366">
        <v>125</v>
      </c>
      <c r="M5" s="364">
        <v>9</v>
      </c>
      <c r="N5" s="364">
        <v>1</v>
      </c>
      <c r="O5" s="365">
        <v>0</v>
      </c>
      <c r="P5" s="365">
        <v>0</v>
      </c>
      <c r="Q5" s="366">
        <v>8</v>
      </c>
    </row>
    <row r="6" spans="1:17" s="324" customFormat="1" ht="21" customHeight="1">
      <c r="A6" s="318" t="s">
        <v>407</v>
      </c>
      <c r="B6" s="319"/>
      <c r="C6" s="367">
        <v>1</v>
      </c>
      <c r="D6" s="368">
        <v>0</v>
      </c>
      <c r="E6" s="368">
        <v>0</v>
      </c>
      <c r="F6" s="368">
        <v>0</v>
      </c>
      <c r="G6" s="369">
        <v>1</v>
      </c>
      <c r="H6" s="367">
        <v>1</v>
      </c>
      <c r="I6" s="368">
        <v>0</v>
      </c>
      <c r="J6" s="368">
        <v>0</v>
      </c>
      <c r="K6" s="368">
        <v>0</v>
      </c>
      <c r="L6" s="369">
        <v>1</v>
      </c>
      <c r="M6" s="367">
        <v>0</v>
      </c>
      <c r="N6" s="368">
        <v>0</v>
      </c>
      <c r="O6" s="368">
        <v>0</v>
      </c>
      <c r="P6" s="368">
        <v>0</v>
      </c>
      <c r="Q6" s="369"/>
    </row>
    <row r="7" spans="1:17" s="326" customFormat="1" ht="17.25" customHeight="1">
      <c r="A7" s="318" t="s">
        <v>408</v>
      </c>
      <c r="B7" s="319"/>
      <c r="C7" s="367">
        <v>143</v>
      </c>
      <c r="D7" s="370">
        <v>4</v>
      </c>
      <c r="E7" s="368">
        <v>0</v>
      </c>
      <c r="F7" s="370">
        <v>22</v>
      </c>
      <c r="G7" s="371">
        <v>117</v>
      </c>
      <c r="H7" s="367">
        <v>134</v>
      </c>
      <c r="I7" s="370">
        <v>3</v>
      </c>
      <c r="J7" s="368">
        <v>0</v>
      </c>
      <c r="K7" s="370">
        <v>22</v>
      </c>
      <c r="L7" s="371">
        <v>109</v>
      </c>
      <c r="M7" s="367">
        <v>9</v>
      </c>
      <c r="N7" s="370">
        <v>1</v>
      </c>
      <c r="O7" s="368">
        <v>0</v>
      </c>
      <c r="P7" s="368">
        <v>0</v>
      </c>
      <c r="Q7" s="371">
        <v>8</v>
      </c>
    </row>
    <row r="8" spans="1:17" s="326" customFormat="1" ht="17.25" customHeight="1">
      <c r="A8" s="318" t="s">
        <v>409</v>
      </c>
      <c r="B8" s="319"/>
      <c r="C8" s="367">
        <v>21</v>
      </c>
      <c r="D8" s="368">
        <v>0</v>
      </c>
      <c r="E8" s="368">
        <v>0</v>
      </c>
      <c r="F8" s="368">
        <v>6</v>
      </c>
      <c r="G8" s="369">
        <v>15</v>
      </c>
      <c r="H8" s="367">
        <v>21</v>
      </c>
      <c r="I8" s="368">
        <v>0</v>
      </c>
      <c r="J8" s="368">
        <v>0</v>
      </c>
      <c r="K8" s="368">
        <v>6</v>
      </c>
      <c r="L8" s="369">
        <v>15</v>
      </c>
      <c r="M8" s="367">
        <v>0</v>
      </c>
      <c r="N8" s="368"/>
      <c r="O8" s="368">
        <v>0</v>
      </c>
      <c r="P8" s="368">
        <v>0</v>
      </c>
      <c r="Q8" s="369"/>
    </row>
    <row r="9" spans="1:17" s="326" customFormat="1" ht="18" customHeight="1">
      <c r="A9" s="328" t="s">
        <v>424</v>
      </c>
      <c r="B9" s="321"/>
      <c r="C9" s="367">
        <v>26</v>
      </c>
      <c r="D9" s="367">
        <v>2</v>
      </c>
      <c r="E9" s="367">
        <v>0</v>
      </c>
      <c r="F9" s="367">
        <v>2</v>
      </c>
      <c r="G9" s="372">
        <v>22</v>
      </c>
      <c r="H9" s="367">
        <v>24</v>
      </c>
      <c r="I9" s="367">
        <v>1</v>
      </c>
      <c r="J9" s="367">
        <v>0</v>
      </c>
      <c r="K9" s="367">
        <v>2</v>
      </c>
      <c r="L9" s="372">
        <v>21</v>
      </c>
      <c r="M9" s="367">
        <v>2</v>
      </c>
      <c r="N9" s="367">
        <v>1</v>
      </c>
      <c r="O9" s="367">
        <v>0</v>
      </c>
      <c r="P9" s="367">
        <v>0</v>
      </c>
      <c r="Q9" s="372">
        <v>1</v>
      </c>
    </row>
    <row r="10" spans="1:17" ht="18" customHeight="1">
      <c r="A10" s="330" t="s">
        <v>254</v>
      </c>
      <c r="B10" s="321"/>
      <c r="C10" s="367">
        <v>9</v>
      </c>
      <c r="D10" s="368">
        <v>1</v>
      </c>
      <c r="E10" s="368">
        <v>0</v>
      </c>
      <c r="F10" s="368">
        <v>0</v>
      </c>
      <c r="G10" s="373">
        <v>8</v>
      </c>
      <c r="H10" s="367">
        <v>9</v>
      </c>
      <c r="I10" s="368">
        <v>1</v>
      </c>
      <c r="J10" s="368">
        <v>0</v>
      </c>
      <c r="K10" s="368">
        <v>0</v>
      </c>
      <c r="L10" s="373">
        <v>8</v>
      </c>
      <c r="M10" s="367">
        <v>0</v>
      </c>
      <c r="N10" s="368">
        <v>0</v>
      </c>
      <c r="O10" s="368">
        <v>0</v>
      </c>
      <c r="P10" s="368">
        <v>0</v>
      </c>
      <c r="Q10" s="374">
        <v>0</v>
      </c>
    </row>
    <row r="11" spans="1:17" ht="18" customHeight="1">
      <c r="A11" s="330" t="s">
        <v>255</v>
      </c>
      <c r="B11" s="321"/>
      <c r="C11" s="367">
        <v>2</v>
      </c>
      <c r="D11" s="368">
        <v>0</v>
      </c>
      <c r="E11" s="368">
        <v>0</v>
      </c>
      <c r="F11" s="368">
        <v>0</v>
      </c>
      <c r="G11" s="373">
        <v>2</v>
      </c>
      <c r="H11" s="367">
        <v>1</v>
      </c>
      <c r="I11" s="368">
        <v>0</v>
      </c>
      <c r="J11" s="368">
        <v>0</v>
      </c>
      <c r="K11" s="368">
        <v>0</v>
      </c>
      <c r="L11" s="373">
        <v>1</v>
      </c>
      <c r="M11" s="367">
        <v>1</v>
      </c>
      <c r="N11" s="368">
        <v>0</v>
      </c>
      <c r="O11" s="368">
        <v>0</v>
      </c>
      <c r="P11" s="368">
        <v>0</v>
      </c>
      <c r="Q11" s="373">
        <v>1</v>
      </c>
    </row>
    <row r="12" spans="1:17" ht="18" customHeight="1">
      <c r="A12" s="330" t="s">
        <v>256</v>
      </c>
      <c r="B12" s="321"/>
      <c r="C12" s="367">
        <v>1</v>
      </c>
      <c r="D12" s="368">
        <v>0</v>
      </c>
      <c r="E12" s="368">
        <v>0</v>
      </c>
      <c r="F12" s="368">
        <v>0</v>
      </c>
      <c r="G12" s="373">
        <v>1</v>
      </c>
      <c r="H12" s="367">
        <v>1</v>
      </c>
      <c r="I12" s="368">
        <v>0</v>
      </c>
      <c r="J12" s="368">
        <v>0</v>
      </c>
      <c r="K12" s="368">
        <v>0</v>
      </c>
      <c r="L12" s="373">
        <v>1</v>
      </c>
      <c r="M12" s="367">
        <v>0</v>
      </c>
      <c r="N12" s="368">
        <v>0</v>
      </c>
      <c r="O12" s="368">
        <v>0</v>
      </c>
      <c r="P12" s="368">
        <v>0</v>
      </c>
      <c r="Q12" s="374">
        <v>0</v>
      </c>
    </row>
    <row r="13" spans="1:17" ht="18" customHeight="1">
      <c r="A13" s="330" t="s">
        <v>257</v>
      </c>
      <c r="B13" s="321"/>
      <c r="C13" s="367">
        <v>3</v>
      </c>
      <c r="D13" s="368">
        <v>0</v>
      </c>
      <c r="E13" s="368">
        <v>0</v>
      </c>
      <c r="F13" s="368">
        <v>1</v>
      </c>
      <c r="G13" s="373">
        <v>2</v>
      </c>
      <c r="H13" s="367">
        <v>3</v>
      </c>
      <c r="I13" s="368">
        <v>0</v>
      </c>
      <c r="J13" s="368">
        <v>0</v>
      </c>
      <c r="K13" s="368">
        <v>1</v>
      </c>
      <c r="L13" s="373">
        <v>2</v>
      </c>
      <c r="M13" s="367">
        <v>0</v>
      </c>
      <c r="N13" s="368">
        <v>0</v>
      </c>
      <c r="O13" s="368">
        <v>0</v>
      </c>
      <c r="P13" s="368">
        <v>0</v>
      </c>
      <c r="Q13" s="374">
        <v>0</v>
      </c>
    </row>
    <row r="14" spans="1:17" ht="18" customHeight="1">
      <c r="A14" s="330" t="s">
        <v>258</v>
      </c>
      <c r="B14" s="321"/>
      <c r="C14" s="367">
        <v>1</v>
      </c>
      <c r="D14" s="368">
        <v>0</v>
      </c>
      <c r="E14" s="368">
        <v>0</v>
      </c>
      <c r="F14" s="368">
        <v>0</v>
      </c>
      <c r="G14" s="373">
        <v>1</v>
      </c>
      <c r="H14" s="367">
        <v>1</v>
      </c>
      <c r="I14" s="368">
        <v>0</v>
      </c>
      <c r="J14" s="368">
        <v>0</v>
      </c>
      <c r="K14" s="368">
        <v>0</v>
      </c>
      <c r="L14" s="373">
        <v>1</v>
      </c>
      <c r="M14" s="367">
        <v>0</v>
      </c>
      <c r="N14" s="368">
        <v>0</v>
      </c>
      <c r="O14" s="368">
        <v>0</v>
      </c>
      <c r="P14" s="368">
        <v>0</v>
      </c>
      <c r="Q14" s="374">
        <v>0</v>
      </c>
    </row>
    <row r="15" spans="1:17" ht="18" customHeight="1">
      <c r="A15" s="330" t="s">
        <v>259</v>
      </c>
      <c r="B15" s="321"/>
      <c r="C15" s="367">
        <v>2</v>
      </c>
      <c r="D15" s="368">
        <v>0</v>
      </c>
      <c r="E15" s="368">
        <v>0</v>
      </c>
      <c r="F15" s="368">
        <v>0</v>
      </c>
      <c r="G15" s="373">
        <v>2</v>
      </c>
      <c r="H15" s="367">
        <v>2</v>
      </c>
      <c r="I15" s="368">
        <v>0</v>
      </c>
      <c r="J15" s="368">
        <v>0</v>
      </c>
      <c r="K15" s="368">
        <v>0</v>
      </c>
      <c r="L15" s="373">
        <v>2</v>
      </c>
      <c r="M15" s="367">
        <v>0</v>
      </c>
      <c r="N15" s="368">
        <v>0</v>
      </c>
      <c r="O15" s="368">
        <v>0</v>
      </c>
      <c r="P15" s="368">
        <v>0</v>
      </c>
      <c r="Q15" s="374">
        <v>0</v>
      </c>
    </row>
    <row r="16" spans="1:17" ht="18" customHeight="1">
      <c r="A16" s="330" t="s">
        <v>260</v>
      </c>
      <c r="B16" s="321"/>
      <c r="C16" s="367">
        <v>1</v>
      </c>
      <c r="D16" s="368">
        <v>1</v>
      </c>
      <c r="E16" s="368">
        <v>0</v>
      </c>
      <c r="F16" s="368">
        <v>0</v>
      </c>
      <c r="G16" s="374">
        <v>0</v>
      </c>
      <c r="H16" s="367">
        <v>0</v>
      </c>
      <c r="I16" s="368">
        <v>0</v>
      </c>
      <c r="J16" s="368">
        <v>0</v>
      </c>
      <c r="K16" s="368">
        <v>0</v>
      </c>
      <c r="L16" s="374">
        <v>0</v>
      </c>
      <c r="M16" s="367">
        <v>1</v>
      </c>
      <c r="N16" s="368">
        <v>1</v>
      </c>
      <c r="O16" s="368">
        <v>0</v>
      </c>
      <c r="P16" s="368">
        <v>0</v>
      </c>
      <c r="Q16" s="374">
        <v>0</v>
      </c>
    </row>
    <row r="17" spans="1:17" ht="18" customHeight="1">
      <c r="A17" s="330" t="s">
        <v>261</v>
      </c>
      <c r="B17" s="321"/>
      <c r="C17" s="367">
        <v>2</v>
      </c>
      <c r="D17" s="368">
        <v>0</v>
      </c>
      <c r="E17" s="368">
        <v>0</v>
      </c>
      <c r="F17" s="368">
        <v>0</v>
      </c>
      <c r="G17" s="373">
        <v>2</v>
      </c>
      <c r="H17" s="367">
        <v>2</v>
      </c>
      <c r="I17" s="368">
        <v>0</v>
      </c>
      <c r="J17" s="368">
        <v>0</v>
      </c>
      <c r="K17" s="368">
        <v>0</v>
      </c>
      <c r="L17" s="373">
        <v>2</v>
      </c>
      <c r="M17" s="367">
        <v>0</v>
      </c>
      <c r="N17" s="368">
        <v>0</v>
      </c>
      <c r="O17" s="368">
        <v>0</v>
      </c>
      <c r="P17" s="368">
        <v>0</v>
      </c>
      <c r="Q17" s="374">
        <v>0</v>
      </c>
    </row>
    <row r="18" spans="1:17" ht="18" customHeight="1">
      <c r="A18" s="330" t="s">
        <v>262</v>
      </c>
      <c r="B18" s="321"/>
      <c r="C18" s="367">
        <v>2</v>
      </c>
      <c r="D18" s="368">
        <v>0</v>
      </c>
      <c r="E18" s="368">
        <v>0</v>
      </c>
      <c r="F18" s="375">
        <v>1</v>
      </c>
      <c r="G18" s="373">
        <v>1</v>
      </c>
      <c r="H18" s="367">
        <v>2</v>
      </c>
      <c r="I18" s="368">
        <v>0</v>
      </c>
      <c r="J18" s="368">
        <v>0</v>
      </c>
      <c r="K18" s="375">
        <v>1</v>
      </c>
      <c r="L18" s="373">
        <v>1</v>
      </c>
      <c r="M18" s="367">
        <v>0</v>
      </c>
      <c r="N18" s="368">
        <v>0</v>
      </c>
      <c r="O18" s="368">
        <v>0</v>
      </c>
      <c r="P18" s="368">
        <v>0</v>
      </c>
      <c r="Q18" s="374">
        <v>0</v>
      </c>
    </row>
    <row r="19" spans="1:22" ht="18" customHeight="1">
      <c r="A19" s="330" t="s">
        <v>263</v>
      </c>
      <c r="B19" s="321"/>
      <c r="C19" s="367">
        <v>3</v>
      </c>
      <c r="D19" s="368">
        <v>0</v>
      </c>
      <c r="E19" s="368">
        <v>0</v>
      </c>
      <c r="F19" s="368">
        <v>0</v>
      </c>
      <c r="G19" s="373">
        <v>3</v>
      </c>
      <c r="H19" s="367">
        <v>3</v>
      </c>
      <c r="I19" s="368">
        <v>0</v>
      </c>
      <c r="J19" s="368">
        <v>0</v>
      </c>
      <c r="K19" s="368">
        <v>0</v>
      </c>
      <c r="L19" s="373">
        <v>3</v>
      </c>
      <c r="M19" s="367">
        <v>0</v>
      </c>
      <c r="N19" s="368">
        <v>0</v>
      </c>
      <c r="O19" s="368">
        <v>0</v>
      </c>
      <c r="P19" s="368">
        <v>0</v>
      </c>
      <c r="Q19" s="374">
        <v>0</v>
      </c>
      <c r="V19" s="329"/>
    </row>
    <row r="20" spans="1:17" ht="18" customHeight="1">
      <c r="A20" s="328" t="s">
        <v>264</v>
      </c>
      <c r="B20" s="321"/>
      <c r="C20" s="367">
        <v>7</v>
      </c>
      <c r="D20" s="368">
        <v>1</v>
      </c>
      <c r="E20" s="368">
        <v>0</v>
      </c>
      <c r="F20" s="375">
        <v>1</v>
      </c>
      <c r="G20" s="373">
        <v>5</v>
      </c>
      <c r="H20" s="367">
        <v>6</v>
      </c>
      <c r="I20" s="368">
        <v>1</v>
      </c>
      <c r="J20" s="368">
        <v>0</v>
      </c>
      <c r="K20" s="375">
        <v>1</v>
      </c>
      <c r="L20" s="373">
        <v>4</v>
      </c>
      <c r="M20" s="367">
        <v>1</v>
      </c>
      <c r="N20" s="368">
        <v>0</v>
      </c>
      <c r="O20" s="368">
        <v>0</v>
      </c>
      <c r="P20" s="368">
        <v>0</v>
      </c>
      <c r="Q20" s="373">
        <v>1</v>
      </c>
    </row>
    <row r="21" spans="1:17" ht="18" customHeight="1">
      <c r="A21" s="328" t="s">
        <v>265</v>
      </c>
      <c r="B21" s="321"/>
      <c r="C21" s="367">
        <v>4</v>
      </c>
      <c r="D21" s="368">
        <v>0</v>
      </c>
      <c r="E21" s="368">
        <v>0</v>
      </c>
      <c r="F21" s="368">
        <v>0</v>
      </c>
      <c r="G21" s="373">
        <v>4</v>
      </c>
      <c r="H21" s="367">
        <v>4</v>
      </c>
      <c r="I21" s="368">
        <v>0</v>
      </c>
      <c r="J21" s="368">
        <v>0</v>
      </c>
      <c r="K21" s="368">
        <v>0</v>
      </c>
      <c r="L21" s="373">
        <v>4</v>
      </c>
      <c r="M21" s="367">
        <v>0</v>
      </c>
      <c r="N21" s="368">
        <v>0</v>
      </c>
      <c r="O21" s="368">
        <v>0</v>
      </c>
      <c r="P21" s="368">
        <v>0</v>
      </c>
      <c r="Q21" s="374">
        <v>0</v>
      </c>
    </row>
    <row r="22" spans="1:17" ht="18" customHeight="1">
      <c r="A22" s="328" t="s">
        <v>266</v>
      </c>
      <c r="B22" s="321"/>
      <c r="C22" s="367">
        <v>9</v>
      </c>
      <c r="D22" s="368">
        <v>0</v>
      </c>
      <c r="E22" s="368">
        <v>0</v>
      </c>
      <c r="F22" s="375">
        <v>1</v>
      </c>
      <c r="G22" s="373">
        <v>8</v>
      </c>
      <c r="H22" s="367">
        <v>9</v>
      </c>
      <c r="I22" s="368">
        <v>0</v>
      </c>
      <c r="J22" s="368">
        <v>0</v>
      </c>
      <c r="K22" s="375">
        <v>1</v>
      </c>
      <c r="L22" s="373">
        <v>8</v>
      </c>
      <c r="M22" s="367">
        <v>0</v>
      </c>
      <c r="N22" s="368">
        <v>0</v>
      </c>
      <c r="O22" s="368">
        <v>0</v>
      </c>
      <c r="P22" s="368">
        <v>0</v>
      </c>
      <c r="Q22" s="374">
        <v>0</v>
      </c>
    </row>
    <row r="23" spans="1:17" ht="18" customHeight="1">
      <c r="A23" s="328" t="s">
        <v>267</v>
      </c>
      <c r="B23" s="321"/>
      <c r="C23" s="367">
        <v>1</v>
      </c>
      <c r="D23" s="368">
        <v>0</v>
      </c>
      <c r="E23" s="368">
        <v>0</v>
      </c>
      <c r="F23" s="368">
        <v>0</v>
      </c>
      <c r="G23" s="373">
        <v>1</v>
      </c>
      <c r="H23" s="367">
        <v>1</v>
      </c>
      <c r="I23" s="368">
        <v>0</v>
      </c>
      <c r="J23" s="368">
        <v>0</v>
      </c>
      <c r="K23" s="368">
        <v>0</v>
      </c>
      <c r="L23" s="373">
        <v>1</v>
      </c>
      <c r="M23" s="367">
        <v>0</v>
      </c>
      <c r="N23" s="368">
        <v>0</v>
      </c>
      <c r="O23" s="368">
        <v>0</v>
      </c>
      <c r="P23" s="368">
        <v>0</v>
      </c>
      <c r="Q23" s="374">
        <v>0</v>
      </c>
    </row>
    <row r="24" spans="1:17" ht="18" customHeight="1">
      <c r="A24" s="328" t="s">
        <v>268</v>
      </c>
      <c r="B24" s="321"/>
      <c r="C24" s="367">
        <v>3</v>
      </c>
      <c r="D24" s="368">
        <v>0</v>
      </c>
      <c r="E24" s="368">
        <v>0</v>
      </c>
      <c r="F24" s="368">
        <v>0</v>
      </c>
      <c r="G24" s="373">
        <v>3</v>
      </c>
      <c r="H24" s="367">
        <v>3</v>
      </c>
      <c r="I24" s="368">
        <v>0</v>
      </c>
      <c r="J24" s="368">
        <v>0</v>
      </c>
      <c r="K24" s="368">
        <v>0</v>
      </c>
      <c r="L24" s="373">
        <v>3</v>
      </c>
      <c r="M24" s="367">
        <v>0</v>
      </c>
      <c r="N24" s="368">
        <v>0</v>
      </c>
      <c r="O24" s="368">
        <v>0</v>
      </c>
      <c r="P24" s="368">
        <v>0</v>
      </c>
      <c r="Q24" s="374">
        <v>0</v>
      </c>
    </row>
    <row r="25" spans="1:17" ht="18" customHeight="1">
      <c r="A25" s="328" t="s">
        <v>269</v>
      </c>
      <c r="B25" s="321"/>
      <c r="C25" s="367">
        <v>7</v>
      </c>
      <c r="D25" s="368">
        <v>0</v>
      </c>
      <c r="E25" s="368">
        <v>0</v>
      </c>
      <c r="F25" s="368">
        <v>2</v>
      </c>
      <c r="G25" s="373">
        <v>5</v>
      </c>
      <c r="H25" s="367">
        <v>7</v>
      </c>
      <c r="I25" s="368">
        <v>0</v>
      </c>
      <c r="J25" s="368">
        <v>0</v>
      </c>
      <c r="K25" s="368">
        <v>2</v>
      </c>
      <c r="L25" s="373">
        <v>5</v>
      </c>
      <c r="M25" s="367">
        <v>0</v>
      </c>
      <c r="N25" s="368">
        <v>0</v>
      </c>
      <c r="O25" s="368">
        <v>0</v>
      </c>
      <c r="P25" s="368">
        <v>0</v>
      </c>
      <c r="Q25" s="374">
        <v>0</v>
      </c>
    </row>
    <row r="26" spans="1:17" ht="18" customHeight="1">
      <c r="A26" s="328" t="s">
        <v>270</v>
      </c>
      <c r="B26" s="321"/>
      <c r="C26" s="367">
        <v>5</v>
      </c>
      <c r="D26" s="368">
        <v>0</v>
      </c>
      <c r="E26" s="368">
        <v>0</v>
      </c>
      <c r="F26" s="368">
        <v>0</v>
      </c>
      <c r="G26" s="373">
        <v>5</v>
      </c>
      <c r="H26" s="367">
        <v>5</v>
      </c>
      <c r="I26" s="368">
        <v>0</v>
      </c>
      <c r="J26" s="368">
        <v>0</v>
      </c>
      <c r="K26" s="368">
        <v>0</v>
      </c>
      <c r="L26" s="373">
        <v>5</v>
      </c>
      <c r="M26" s="367">
        <v>0</v>
      </c>
      <c r="N26" s="368">
        <v>0</v>
      </c>
      <c r="O26" s="368">
        <v>0</v>
      </c>
      <c r="P26" s="368">
        <v>0</v>
      </c>
      <c r="Q26" s="374">
        <v>0</v>
      </c>
    </row>
    <row r="27" spans="1:17" ht="18" customHeight="1">
      <c r="A27" s="328" t="s">
        <v>271</v>
      </c>
      <c r="B27" s="321"/>
      <c r="C27" s="367">
        <v>2</v>
      </c>
      <c r="D27" s="368">
        <v>0</v>
      </c>
      <c r="E27" s="368">
        <v>0</v>
      </c>
      <c r="F27" s="368">
        <v>0</v>
      </c>
      <c r="G27" s="373">
        <v>2</v>
      </c>
      <c r="H27" s="367">
        <v>2</v>
      </c>
      <c r="I27" s="368">
        <v>0</v>
      </c>
      <c r="J27" s="368">
        <v>0</v>
      </c>
      <c r="K27" s="368">
        <v>0</v>
      </c>
      <c r="L27" s="373">
        <v>2</v>
      </c>
      <c r="M27" s="367">
        <v>0</v>
      </c>
      <c r="N27" s="368">
        <v>0</v>
      </c>
      <c r="O27" s="368">
        <v>0</v>
      </c>
      <c r="P27" s="368">
        <v>0</v>
      </c>
      <c r="Q27" s="374">
        <v>0</v>
      </c>
    </row>
    <row r="28" spans="1:17" ht="18" customHeight="1">
      <c r="A28" s="328" t="s">
        <v>272</v>
      </c>
      <c r="B28" s="321"/>
      <c r="C28" s="367">
        <v>4</v>
      </c>
      <c r="D28" s="368">
        <v>1</v>
      </c>
      <c r="E28" s="368">
        <v>0</v>
      </c>
      <c r="F28" s="368">
        <v>0</v>
      </c>
      <c r="G28" s="373">
        <v>3</v>
      </c>
      <c r="H28" s="367">
        <v>4</v>
      </c>
      <c r="I28" s="368">
        <v>1</v>
      </c>
      <c r="J28" s="368">
        <v>0</v>
      </c>
      <c r="K28" s="368">
        <v>0</v>
      </c>
      <c r="L28" s="373">
        <v>3</v>
      </c>
      <c r="M28" s="367">
        <v>0</v>
      </c>
      <c r="N28" s="368">
        <v>0</v>
      </c>
      <c r="O28" s="368">
        <v>0</v>
      </c>
      <c r="P28" s="368">
        <v>0</v>
      </c>
      <c r="Q28" s="374">
        <v>0</v>
      </c>
    </row>
    <row r="29" spans="1:17" ht="18" customHeight="1">
      <c r="A29" s="328" t="s">
        <v>273</v>
      </c>
      <c r="B29" s="321"/>
      <c r="C29" s="367">
        <v>3</v>
      </c>
      <c r="D29" s="368">
        <v>0</v>
      </c>
      <c r="E29" s="368">
        <v>0</v>
      </c>
      <c r="F29" s="368">
        <v>0</v>
      </c>
      <c r="G29" s="373">
        <v>3</v>
      </c>
      <c r="H29" s="367">
        <v>3</v>
      </c>
      <c r="I29" s="368">
        <v>0</v>
      </c>
      <c r="J29" s="368">
        <v>0</v>
      </c>
      <c r="K29" s="368">
        <v>0</v>
      </c>
      <c r="L29" s="373">
        <v>3</v>
      </c>
      <c r="M29" s="367">
        <v>0</v>
      </c>
      <c r="N29" s="368">
        <v>0</v>
      </c>
      <c r="O29" s="368">
        <v>0</v>
      </c>
      <c r="P29" s="368">
        <v>0</v>
      </c>
      <c r="Q29" s="374">
        <v>0</v>
      </c>
    </row>
    <row r="30" spans="1:17" ht="18" customHeight="1">
      <c r="A30" s="328" t="s">
        <v>274</v>
      </c>
      <c r="B30" s="321"/>
      <c r="C30" s="367">
        <v>4</v>
      </c>
      <c r="D30" s="368">
        <v>0</v>
      </c>
      <c r="E30" s="368">
        <v>0</v>
      </c>
      <c r="F30" s="375">
        <v>1</v>
      </c>
      <c r="G30" s="373">
        <v>3</v>
      </c>
      <c r="H30" s="367">
        <v>3</v>
      </c>
      <c r="I30" s="368">
        <v>0</v>
      </c>
      <c r="J30" s="368">
        <v>0</v>
      </c>
      <c r="K30" s="375">
        <v>1</v>
      </c>
      <c r="L30" s="373">
        <v>2</v>
      </c>
      <c r="M30" s="367">
        <v>1</v>
      </c>
      <c r="N30" s="368">
        <v>0</v>
      </c>
      <c r="O30" s="368">
        <v>0</v>
      </c>
      <c r="P30" s="368">
        <v>0</v>
      </c>
      <c r="Q30" s="373">
        <v>1</v>
      </c>
    </row>
    <row r="31" spans="1:17" ht="18" customHeight="1">
      <c r="A31" s="328" t="s">
        <v>275</v>
      </c>
      <c r="B31" s="321"/>
      <c r="C31" s="367">
        <v>7</v>
      </c>
      <c r="D31" s="368">
        <v>0</v>
      </c>
      <c r="E31" s="368">
        <v>0</v>
      </c>
      <c r="F31" s="375">
        <v>1</v>
      </c>
      <c r="G31" s="373">
        <v>6</v>
      </c>
      <c r="H31" s="367">
        <v>3</v>
      </c>
      <c r="I31" s="368">
        <v>0</v>
      </c>
      <c r="J31" s="368">
        <v>0</v>
      </c>
      <c r="K31" s="375">
        <v>1</v>
      </c>
      <c r="L31" s="373">
        <v>2</v>
      </c>
      <c r="M31" s="367">
        <v>4</v>
      </c>
      <c r="N31" s="368">
        <v>0</v>
      </c>
      <c r="O31" s="368">
        <v>0</v>
      </c>
      <c r="P31" s="368">
        <v>0</v>
      </c>
      <c r="Q31" s="373">
        <v>4</v>
      </c>
    </row>
    <row r="32" spans="1:17" ht="18" customHeight="1">
      <c r="A32" s="328" t="s">
        <v>276</v>
      </c>
      <c r="B32" s="321"/>
      <c r="C32" s="367">
        <v>4</v>
      </c>
      <c r="D32" s="368">
        <v>0</v>
      </c>
      <c r="E32" s="368">
        <v>0</v>
      </c>
      <c r="F32" s="368">
        <v>2</v>
      </c>
      <c r="G32" s="373">
        <v>2</v>
      </c>
      <c r="H32" s="367">
        <v>4</v>
      </c>
      <c r="I32" s="368">
        <v>0</v>
      </c>
      <c r="J32" s="368">
        <v>0</v>
      </c>
      <c r="K32" s="368">
        <v>2</v>
      </c>
      <c r="L32" s="373">
        <v>2</v>
      </c>
      <c r="M32" s="367">
        <v>0</v>
      </c>
      <c r="N32" s="368">
        <v>0</v>
      </c>
      <c r="O32" s="368">
        <v>0</v>
      </c>
      <c r="P32" s="368">
        <v>0</v>
      </c>
      <c r="Q32" s="374">
        <v>0</v>
      </c>
    </row>
    <row r="33" spans="1:17" ht="18" customHeight="1">
      <c r="A33" s="328" t="s">
        <v>277</v>
      </c>
      <c r="B33" s="321"/>
      <c r="C33" s="367">
        <v>2</v>
      </c>
      <c r="D33" s="368">
        <v>0</v>
      </c>
      <c r="E33" s="368">
        <v>0</v>
      </c>
      <c r="F33" s="368">
        <v>0</v>
      </c>
      <c r="G33" s="373">
        <v>2</v>
      </c>
      <c r="H33" s="367">
        <v>2</v>
      </c>
      <c r="I33" s="368">
        <v>0</v>
      </c>
      <c r="J33" s="368">
        <v>0</v>
      </c>
      <c r="K33" s="368">
        <v>0</v>
      </c>
      <c r="L33" s="373">
        <v>2</v>
      </c>
      <c r="M33" s="367">
        <v>0</v>
      </c>
      <c r="N33" s="368">
        <v>0</v>
      </c>
      <c r="O33" s="368">
        <v>0</v>
      </c>
      <c r="P33" s="368">
        <v>0</v>
      </c>
      <c r="Q33" s="374">
        <v>0</v>
      </c>
    </row>
    <row r="34" spans="1:17" ht="18" customHeight="1">
      <c r="A34" s="328" t="s">
        <v>278</v>
      </c>
      <c r="B34" s="321"/>
      <c r="C34" s="367">
        <v>1</v>
      </c>
      <c r="D34" s="368">
        <v>0</v>
      </c>
      <c r="E34" s="368">
        <v>0</v>
      </c>
      <c r="F34" s="368">
        <v>0</v>
      </c>
      <c r="G34" s="373">
        <v>1</v>
      </c>
      <c r="H34" s="367">
        <v>1</v>
      </c>
      <c r="I34" s="368">
        <v>0</v>
      </c>
      <c r="J34" s="368">
        <v>0</v>
      </c>
      <c r="K34" s="368">
        <v>0</v>
      </c>
      <c r="L34" s="373">
        <v>1</v>
      </c>
      <c r="M34" s="367">
        <v>0</v>
      </c>
      <c r="N34" s="368">
        <v>0</v>
      </c>
      <c r="O34" s="368">
        <v>0</v>
      </c>
      <c r="P34" s="368">
        <v>0</v>
      </c>
      <c r="Q34" s="374">
        <v>0</v>
      </c>
    </row>
    <row r="35" spans="1:17" ht="18" customHeight="1">
      <c r="A35" s="328" t="s">
        <v>279</v>
      </c>
      <c r="B35" s="321"/>
      <c r="C35" s="367">
        <v>7</v>
      </c>
      <c r="D35" s="368">
        <v>0</v>
      </c>
      <c r="E35" s="368">
        <v>0</v>
      </c>
      <c r="F35" s="375">
        <v>2</v>
      </c>
      <c r="G35" s="373">
        <v>5</v>
      </c>
      <c r="H35" s="367">
        <v>7</v>
      </c>
      <c r="I35" s="368">
        <v>0</v>
      </c>
      <c r="J35" s="368">
        <v>0</v>
      </c>
      <c r="K35" s="375">
        <v>2</v>
      </c>
      <c r="L35" s="373">
        <v>5</v>
      </c>
      <c r="M35" s="367">
        <v>0</v>
      </c>
      <c r="N35" s="368">
        <v>0</v>
      </c>
      <c r="O35" s="368">
        <v>0</v>
      </c>
      <c r="P35" s="368">
        <v>0</v>
      </c>
      <c r="Q35" s="374">
        <v>0</v>
      </c>
    </row>
    <row r="36" spans="1:17" ht="18" customHeight="1">
      <c r="A36" s="328" t="s">
        <v>280</v>
      </c>
      <c r="B36" s="321"/>
      <c r="C36" s="367">
        <v>5</v>
      </c>
      <c r="D36" s="368">
        <v>0</v>
      </c>
      <c r="E36" s="368">
        <v>0</v>
      </c>
      <c r="F36" s="375">
        <v>1</v>
      </c>
      <c r="G36" s="373">
        <v>4</v>
      </c>
      <c r="H36" s="367">
        <v>5</v>
      </c>
      <c r="I36" s="368">
        <v>0</v>
      </c>
      <c r="J36" s="368">
        <v>0</v>
      </c>
      <c r="K36" s="375">
        <v>1</v>
      </c>
      <c r="L36" s="373">
        <v>4</v>
      </c>
      <c r="M36" s="367">
        <v>0</v>
      </c>
      <c r="N36" s="368">
        <v>0</v>
      </c>
      <c r="O36" s="368">
        <v>0</v>
      </c>
      <c r="P36" s="368">
        <v>0</v>
      </c>
      <c r="Q36" s="374">
        <v>0</v>
      </c>
    </row>
    <row r="37" spans="1:17" ht="18" customHeight="1">
      <c r="A37" s="328" t="s">
        <v>281</v>
      </c>
      <c r="B37" s="321"/>
      <c r="C37" s="367">
        <v>7</v>
      </c>
      <c r="D37" s="368">
        <v>0</v>
      </c>
      <c r="E37" s="368">
        <v>0</v>
      </c>
      <c r="F37" s="375">
        <v>2</v>
      </c>
      <c r="G37" s="373">
        <v>5</v>
      </c>
      <c r="H37" s="367">
        <v>7</v>
      </c>
      <c r="I37" s="368">
        <v>0</v>
      </c>
      <c r="J37" s="368">
        <v>0</v>
      </c>
      <c r="K37" s="375">
        <v>2</v>
      </c>
      <c r="L37" s="373">
        <v>5</v>
      </c>
      <c r="M37" s="367">
        <v>0</v>
      </c>
      <c r="N37" s="368">
        <v>0</v>
      </c>
      <c r="O37" s="368">
        <v>0</v>
      </c>
      <c r="P37" s="368">
        <v>0</v>
      </c>
      <c r="Q37" s="374">
        <v>0</v>
      </c>
    </row>
    <row r="38" spans="1:17" ht="18" customHeight="1">
      <c r="A38" s="328" t="s">
        <v>282</v>
      </c>
      <c r="B38" s="321"/>
      <c r="C38" s="367">
        <v>4</v>
      </c>
      <c r="D38" s="368">
        <v>0</v>
      </c>
      <c r="E38" s="368">
        <v>0</v>
      </c>
      <c r="F38" s="375">
        <v>2</v>
      </c>
      <c r="G38" s="373">
        <v>2</v>
      </c>
      <c r="H38" s="367">
        <v>4</v>
      </c>
      <c r="I38" s="368">
        <v>0</v>
      </c>
      <c r="J38" s="368">
        <v>0</v>
      </c>
      <c r="K38" s="375">
        <v>2</v>
      </c>
      <c r="L38" s="373">
        <v>2</v>
      </c>
      <c r="M38" s="367">
        <v>0</v>
      </c>
      <c r="N38" s="368">
        <v>0</v>
      </c>
      <c r="O38" s="368">
        <v>0</v>
      </c>
      <c r="P38" s="368">
        <v>0</v>
      </c>
      <c r="Q38" s="374">
        <v>0</v>
      </c>
    </row>
    <row r="39" spans="1:17" ht="18" customHeight="1">
      <c r="A39" s="328" t="s">
        <v>283</v>
      </c>
      <c r="B39" s="321"/>
      <c r="C39" s="367">
        <v>3</v>
      </c>
      <c r="D39" s="368">
        <v>0</v>
      </c>
      <c r="E39" s="368">
        <v>0</v>
      </c>
      <c r="F39" s="368">
        <v>0</v>
      </c>
      <c r="G39" s="373">
        <v>3</v>
      </c>
      <c r="H39" s="367">
        <v>2</v>
      </c>
      <c r="I39" s="368">
        <v>0</v>
      </c>
      <c r="J39" s="368">
        <v>0</v>
      </c>
      <c r="K39" s="368">
        <v>0</v>
      </c>
      <c r="L39" s="373">
        <v>2</v>
      </c>
      <c r="M39" s="367">
        <v>1</v>
      </c>
      <c r="N39" s="368">
        <v>0</v>
      </c>
      <c r="O39" s="368">
        <v>0</v>
      </c>
      <c r="P39" s="368">
        <v>0</v>
      </c>
      <c r="Q39" s="373">
        <v>1</v>
      </c>
    </row>
    <row r="40" spans="1:17" ht="18" customHeight="1">
      <c r="A40" s="328" t="s">
        <v>284</v>
      </c>
      <c r="B40" s="321"/>
      <c r="C40" s="367">
        <v>4</v>
      </c>
      <c r="D40" s="368">
        <v>0</v>
      </c>
      <c r="E40" s="368">
        <v>0</v>
      </c>
      <c r="F40" s="375">
        <v>3</v>
      </c>
      <c r="G40" s="373">
        <v>1</v>
      </c>
      <c r="H40" s="367">
        <v>4</v>
      </c>
      <c r="I40" s="368">
        <v>0</v>
      </c>
      <c r="J40" s="368">
        <v>0</v>
      </c>
      <c r="K40" s="375">
        <v>3</v>
      </c>
      <c r="L40" s="373">
        <v>1</v>
      </c>
      <c r="M40" s="367">
        <v>0</v>
      </c>
      <c r="N40" s="368">
        <v>0</v>
      </c>
      <c r="O40" s="368">
        <v>0</v>
      </c>
      <c r="P40" s="368">
        <v>0</v>
      </c>
      <c r="Q40" s="374">
        <v>0</v>
      </c>
    </row>
    <row r="41" spans="1:17" ht="18" customHeight="1">
      <c r="A41" s="328" t="s">
        <v>285</v>
      </c>
      <c r="B41" s="321"/>
      <c r="C41" s="367">
        <v>2</v>
      </c>
      <c r="D41" s="368">
        <v>0</v>
      </c>
      <c r="E41" s="368">
        <v>0</v>
      </c>
      <c r="F41" s="368">
        <v>0</v>
      </c>
      <c r="G41" s="373">
        <v>2</v>
      </c>
      <c r="H41" s="367">
        <v>2</v>
      </c>
      <c r="I41" s="368">
        <v>0</v>
      </c>
      <c r="J41" s="368">
        <v>0</v>
      </c>
      <c r="K41" s="368">
        <v>0</v>
      </c>
      <c r="L41" s="373">
        <v>2</v>
      </c>
      <c r="M41" s="367">
        <v>0</v>
      </c>
      <c r="N41" s="368">
        <v>0</v>
      </c>
      <c r="O41" s="368">
        <v>0</v>
      </c>
      <c r="P41" s="368">
        <v>0</v>
      </c>
      <c r="Q41" s="374">
        <v>0</v>
      </c>
    </row>
    <row r="42" spans="1:17" ht="18" customHeight="1">
      <c r="A42" s="328" t="s">
        <v>286</v>
      </c>
      <c r="B42" s="321"/>
      <c r="C42" s="367">
        <v>0</v>
      </c>
      <c r="D42" s="368">
        <v>0</v>
      </c>
      <c r="E42" s="368">
        <v>0</v>
      </c>
      <c r="F42" s="368">
        <v>0</v>
      </c>
      <c r="G42" s="374">
        <v>0</v>
      </c>
      <c r="H42" s="367">
        <v>0</v>
      </c>
      <c r="I42" s="368">
        <v>0</v>
      </c>
      <c r="J42" s="368">
        <v>0</v>
      </c>
      <c r="K42" s="368">
        <v>0</v>
      </c>
      <c r="L42" s="374">
        <v>0</v>
      </c>
      <c r="M42" s="367">
        <v>0</v>
      </c>
      <c r="N42" s="368">
        <v>0</v>
      </c>
      <c r="O42" s="368">
        <v>0</v>
      </c>
      <c r="P42" s="368">
        <v>0</v>
      </c>
      <c r="Q42" s="374">
        <v>0</v>
      </c>
    </row>
    <row r="43" spans="1:17" ht="18" customHeight="1">
      <c r="A43" s="328" t="s">
        <v>287</v>
      </c>
      <c r="B43" s="321"/>
      <c r="C43" s="367">
        <v>0</v>
      </c>
      <c r="D43" s="368">
        <v>0</v>
      </c>
      <c r="E43" s="368">
        <v>0</v>
      </c>
      <c r="F43" s="368">
        <v>0</v>
      </c>
      <c r="G43" s="374">
        <v>0</v>
      </c>
      <c r="H43" s="367">
        <v>0</v>
      </c>
      <c r="I43" s="368">
        <v>0</v>
      </c>
      <c r="J43" s="368">
        <v>0</v>
      </c>
      <c r="K43" s="368">
        <v>0</v>
      </c>
      <c r="L43" s="374">
        <v>0</v>
      </c>
      <c r="M43" s="367">
        <v>0</v>
      </c>
      <c r="N43" s="368">
        <v>0</v>
      </c>
      <c r="O43" s="368">
        <v>0</v>
      </c>
      <c r="P43" s="368">
        <v>0</v>
      </c>
      <c r="Q43" s="374">
        <v>0</v>
      </c>
    </row>
    <row r="44" spans="1:17" ht="18" customHeight="1">
      <c r="A44" s="328" t="s">
        <v>288</v>
      </c>
      <c r="B44" s="321"/>
      <c r="C44" s="367">
        <v>4</v>
      </c>
      <c r="D44" s="368">
        <v>0</v>
      </c>
      <c r="E44" s="368">
        <v>0</v>
      </c>
      <c r="F44" s="368">
        <v>0</v>
      </c>
      <c r="G44" s="373">
        <v>4</v>
      </c>
      <c r="H44" s="367">
        <v>4</v>
      </c>
      <c r="I44" s="368">
        <v>0</v>
      </c>
      <c r="J44" s="368">
        <v>0</v>
      </c>
      <c r="K44" s="368">
        <v>0</v>
      </c>
      <c r="L44" s="373">
        <v>4</v>
      </c>
      <c r="M44" s="367">
        <v>0</v>
      </c>
      <c r="N44" s="368">
        <v>0</v>
      </c>
      <c r="O44" s="368">
        <v>0</v>
      </c>
      <c r="P44" s="368">
        <v>0</v>
      </c>
      <c r="Q44" s="374">
        <v>0</v>
      </c>
    </row>
    <row r="45" spans="1:17" ht="18" customHeight="1">
      <c r="A45" s="328" t="s">
        <v>296</v>
      </c>
      <c r="B45" s="321"/>
      <c r="C45" s="367">
        <v>1</v>
      </c>
      <c r="D45" s="368">
        <v>0</v>
      </c>
      <c r="E45" s="368">
        <v>0</v>
      </c>
      <c r="F45" s="368">
        <v>0</v>
      </c>
      <c r="G45" s="373">
        <v>1</v>
      </c>
      <c r="H45" s="367">
        <v>1</v>
      </c>
      <c r="I45" s="368">
        <v>0</v>
      </c>
      <c r="J45" s="368">
        <v>0</v>
      </c>
      <c r="K45" s="368">
        <v>0</v>
      </c>
      <c r="L45" s="373">
        <v>1</v>
      </c>
      <c r="M45" s="367">
        <v>0</v>
      </c>
      <c r="N45" s="368">
        <v>0</v>
      </c>
      <c r="O45" s="368">
        <v>0</v>
      </c>
      <c r="P45" s="368">
        <v>0</v>
      </c>
      <c r="Q45" s="374">
        <v>0</v>
      </c>
    </row>
    <row r="46" spans="1:17" ht="18" customHeight="1">
      <c r="A46" s="328" t="s">
        <v>297</v>
      </c>
      <c r="B46" s="321"/>
      <c r="C46" s="367">
        <v>5</v>
      </c>
      <c r="D46" s="368">
        <v>0</v>
      </c>
      <c r="E46" s="368">
        <v>0</v>
      </c>
      <c r="F46" s="375">
        <v>1</v>
      </c>
      <c r="G46" s="373">
        <v>4</v>
      </c>
      <c r="H46" s="367">
        <v>5</v>
      </c>
      <c r="I46" s="368">
        <v>0</v>
      </c>
      <c r="J46" s="368">
        <v>0</v>
      </c>
      <c r="K46" s="375">
        <v>1</v>
      </c>
      <c r="L46" s="373">
        <v>4</v>
      </c>
      <c r="M46" s="367">
        <v>0</v>
      </c>
      <c r="N46" s="368">
        <v>0</v>
      </c>
      <c r="O46" s="368">
        <v>0</v>
      </c>
      <c r="P46" s="368">
        <v>0</v>
      </c>
      <c r="Q46" s="374">
        <v>0</v>
      </c>
    </row>
    <row r="47" spans="1:17" ht="18" customHeight="1">
      <c r="A47" s="328" t="s">
        <v>298</v>
      </c>
      <c r="B47" s="321"/>
      <c r="C47" s="367">
        <v>0</v>
      </c>
      <c r="D47" s="368">
        <v>0</v>
      </c>
      <c r="E47" s="368">
        <v>0</v>
      </c>
      <c r="F47" s="368">
        <v>0</v>
      </c>
      <c r="G47" s="374">
        <v>0</v>
      </c>
      <c r="H47" s="367">
        <v>0</v>
      </c>
      <c r="I47" s="368">
        <v>0</v>
      </c>
      <c r="J47" s="368">
        <v>0</v>
      </c>
      <c r="K47" s="368">
        <v>0</v>
      </c>
      <c r="L47" s="374">
        <v>0</v>
      </c>
      <c r="M47" s="367">
        <v>0</v>
      </c>
      <c r="N47" s="368">
        <v>0</v>
      </c>
      <c r="O47" s="368">
        <v>0</v>
      </c>
      <c r="P47" s="368">
        <v>0</v>
      </c>
      <c r="Q47" s="374">
        <v>0</v>
      </c>
    </row>
    <row r="48" spans="1:17" ht="18" customHeight="1">
      <c r="A48" s="328" t="s">
        <v>299</v>
      </c>
      <c r="B48" s="321"/>
      <c r="C48" s="367">
        <v>1</v>
      </c>
      <c r="D48" s="368">
        <v>0</v>
      </c>
      <c r="E48" s="368">
        <v>0</v>
      </c>
      <c r="F48" s="368">
        <v>0</v>
      </c>
      <c r="G48" s="373">
        <v>1</v>
      </c>
      <c r="H48" s="367">
        <v>1</v>
      </c>
      <c r="I48" s="368">
        <v>0</v>
      </c>
      <c r="J48" s="368">
        <v>0</v>
      </c>
      <c r="K48" s="368">
        <v>0</v>
      </c>
      <c r="L48" s="373">
        <v>1</v>
      </c>
      <c r="M48" s="367">
        <v>0</v>
      </c>
      <c r="N48" s="368">
        <v>0</v>
      </c>
      <c r="O48" s="368">
        <v>0</v>
      </c>
      <c r="P48" s="368">
        <v>0</v>
      </c>
      <c r="Q48" s="374">
        <v>0</v>
      </c>
    </row>
    <row r="49" spans="1:17" ht="18" customHeight="1">
      <c r="A49" s="328" t="s">
        <v>300</v>
      </c>
      <c r="B49" s="321"/>
      <c r="C49" s="367">
        <v>1</v>
      </c>
      <c r="D49" s="368">
        <v>0</v>
      </c>
      <c r="E49" s="368">
        <v>0</v>
      </c>
      <c r="F49" s="368">
        <v>0</v>
      </c>
      <c r="G49" s="373">
        <v>1</v>
      </c>
      <c r="H49" s="367">
        <v>1</v>
      </c>
      <c r="I49" s="368">
        <v>0</v>
      </c>
      <c r="J49" s="368">
        <v>0</v>
      </c>
      <c r="K49" s="368">
        <v>0</v>
      </c>
      <c r="L49" s="373">
        <v>1</v>
      </c>
      <c r="M49" s="367">
        <v>0</v>
      </c>
      <c r="N49" s="368">
        <v>0</v>
      </c>
      <c r="O49" s="368">
        <v>0</v>
      </c>
      <c r="P49" s="368">
        <v>0</v>
      </c>
      <c r="Q49" s="374">
        <v>0</v>
      </c>
    </row>
    <row r="50" spans="1:17" ht="18" customHeight="1">
      <c r="A50" s="328" t="s">
        <v>301</v>
      </c>
      <c r="B50" s="345"/>
      <c r="C50" s="367">
        <v>2</v>
      </c>
      <c r="D50" s="368">
        <v>0</v>
      </c>
      <c r="E50" s="368">
        <v>0</v>
      </c>
      <c r="F50" s="375">
        <v>1</v>
      </c>
      <c r="G50" s="373">
        <v>1</v>
      </c>
      <c r="H50" s="367">
        <v>2</v>
      </c>
      <c r="I50" s="368">
        <v>0</v>
      </c>
      <c r="J50" s="368">
        <v>0</v>
      </c>
      <c r="K50" s="375">
        <v>1</v>
      </c>
      <c r="L50" s="373">
        <v>1</v>
      </c>
      <c r="M50" s="367">
        <v>0</v>
      </c>
      <c r="N50" s="368">
        <v>0</v>
      </c>
      <c r="O50" s="368">
        <v>0</v>
      </c>
      <c r="P50" s="368">
        <v>0</v>
      </c>
      <c r="Q50" s="374">
        <v>0</v>
      </c>
    </row>
    <row r="51" spans="1:17" s="347" customFormat="1" ht="18" customHeight="1">
      <c r="A51" s="328" t="s">
        <v>413</v>
      </c>
      <c r="B51" s="321"/>
      <c r="C51" s="367">
        <v>0</v>
      </c>
      <c r="D51" s="368">
        <v>0</v>
      </c>
      <c r="E51" s="368">
        <v>0</v>
      </c>
      <c r="F51" s="368">
        <v>0</v>
      </c>
      <c r="G51" s="374">
        <v>0</v>
      </c>
      <c r="H51" s="367">
        <v>0</v>
      </c>
      <c r="I51" s="368">
        <v>0</v>
      </c>
      <c r="J51" s="368">
        <v>0</v>
      </c>
      <c r="K51" s="368">
        <v>0</v>
      </c>
      <c r="L51" s="374">
        <v>0</v>
      </c>
      <c r="M51" s="367">
        <v>0</v>
      </c>
      <c r="N51" s="368">
        <v>0</v>
      </c>
      <c r="O51" s="368">
        <v>0</v>
      </c>
      <c r="P51" s="368">
        <v>0</v>
      </c>
      <c r="Q51" s="374">
        <v>0</v>
      </c>
    </row>
    <row r="52" spans="1:17" ht="18" customHeight="1">
      <c r="A52" s="328" t="s">
        <v>414</v>
      </c>
      <c r="B52" s="321"/>
      <c r="C52" s="367">
        <v>4</v>
      </c>
      <c r="D52" s="368">
        <v>0</v>
      </c>
      <c r="E52" s="368">
        <v>0</v>
      </c>
      <c r="F52" s="368">
        <v>0</v>
      </c>
      <c r="G52" s="373">
        <v>4</v>
      </c>
      <c r="H52" s="367">
        <v>4</v>
      </c>
      <c r="I52" s="368">
        <v>0</v>
      </c>
      <c r="J52" s="368">
        <v>0</v>
      </c>
      <c r="K52" s="368">
        <v>0</v>
      </c>
      <c r="L52" s="373">
        <v>4</v>
      </c>
      <c r="M52" s="367">
        <v>0</v>
      </c>
      <c r="N52" s="368">
        <v>0</v>
      </c>
      <c r="O52" s="368">
        <v>0</v>
      </c>
      <c r="P52" s="368">
        <v>0</v>
      </c>
      <c r="Q52" s="374">
        <v>0</v>
      </c>
    </row>
    <row r="53" spans="1:17" ht="18" customHeight="1">
      <c r="A53" s="328" t="s">
        <v>415</v>
      </c>
      <c r="B53" s="321"/>
      <c r="C53" s="367">
        <v>0</v>
      </c>
      <c r="D53" s="368">
        <v>0</v>
      </c>
      <c r="E53" s="368">
        <v>0</v>
      </c>
      <c r="F53" s="368">
        <v>0</v>
      </c>
      <c r="G53" s="374">
        <v>0</v>
      </c>
      <c r="H53" s="367">
        <v>0</v>
      </c>
      <c r="I53" s="368">
        <v>0</v>
      </c>
      <c r="J53" s="368">
        <v>0</v>
      </c>
      <c r="K53" s="368">
        <v>0</v>
      </c>
      <c r="L53" s="374">
        <v>0</v>
      </c>
      <c r="M53" s="367">
        <v>0</v>
      </c>
      <c r="N53" s="368">
        <v>0</v>
      </c>
      <c r="O53" s="368">
        <v>0</v>
      </c>
      <c r="P53" s="368">
        <v>0</v>
      </c>
      <c r="Q53" s="374">
        <v>0</v>
      </c>
    </row>
    <row r="54" spans="1:17" ht="18" customHeight="1">
      <c r="A54" s="328" t="s">
        <v>305</v>
      </c>
      <c r="B54" s="321"/>
      <c r="C54" s="367">
        <v>0</v>
      </c>
      <c r="D54" s="376">
        <v>0</v>
      </c>
      <c r="E54" s="368">
        <v>0</v>
      </c>
      <c r="F54" s="368">
        <v>0</v>
      </c>
      <c r="G54" s="374">
        <v>0</v>
      </c>
      <c r="H54" s="367">
        <v>0</v>
      </c>
      <c r="I54" s="376">
        <v>0</v>
      </c>
      <c r="J54" s="368">
        <v>0</v>
      </c>
      <c r="K54" s="368">
        <v>0</v>
      </c>
      <c r="L54" s="374">
        <v>0</v>
      </c>
      <c r="M54" s="367">
        <v>0</v>
      </c>
      <c r="N54" s="376">
        <v>0</v>
      </c>
      <c r="O54" s="368">
        <v>0</v>
      </c>
      <c r="P54" s="368">
        <v>0</v>
      </c>
      <c r="Q54" s="374">
        <v>0</v>
      </c>
    </row>
    <row r="55" spans="1:17" ht="18" customHeight="1">
      <c r="A55" s="328" t="s">
        <v>306</v>
      </c>
      <c r="B55" s="321"/>
      <c r="C55" s="367">
        <v>1</v>
      </c>
      <c r="D55" s="376">
        <v>0</v>
      </c>
      <c r="E55" s="368">
        <v>0</v>
      </c>
      <c r="F55" s="368">
        <v>0</v>
      </c>
      <c r="G55" s="373">
        <v>1</v>
      </c>
      <c r="H55" s="367">
        <v>1</v>
      </c>
      <c r="I55" s="376">
        <v>0</v>
      </c>
      <c r="J55" s="368">
        <v>0</v>
      </c>
      <c r="K55" s="368">
        <v>0</v>
      </c>
      <c r="L55" s="373">
        <v>1</v>
      </c>
      <c r="M55" s="367">
        <v>0</v>
      </c>
      <c r="N55" s="376">
        <v>0</v>
      </c>
      <c r="O55" s="368">
        <v>0</v>
      </c>
      <c r="P55" s="368">
        <v>0</v>
      </c>
      <c r="Q55" s="374">
        <v>0</v>
      </c>
    </row>
    <row r="56" spans="1:17" ht="18" customHeight="1">
      <c r="A56" s="328" t="s">
        <v>307</v>
      </c>
      <c r="B56" s="321"/>
      <c r="C56" s="367">
        <v>0</v>
      </c>
      <c r="D56" s="368">
        <v>0</v>
      </c>
      <c r="E56" s="368">
        <v>0</v>
      </c>
      <c r="F56" s="368">
        <v>0</v>
      </c>
      <c r="G56" s="374">
        <v>0</v>
      </c>
      <c r="H56" s="367">
        <v>0</v>
      </c>
      <c r="I56" s="368">
        <v>0</v>
      </c>
      <c r="J56" s="368">
        <v>0</v>
      </c>
      <c r="K56" s="368">
        <v>0</v>
      </c>
      <c r="L56" s="374">
        <v>0</v>
      </c>
      <c r="M56" s="367">
        <v>0</v>
      </c>
      <c r="N56" s="368">
        <v>0</v>
      </c>
      <c r="O56" s="368">
        <v>0</v>
      </c>
      <c r="P56" s="368">
        <v>0</v>
      </c>
      <c r="Q56" s="374">
        <v>0</v>
      </c>
    </row>
    <row r="57" spans="1:17" ht="18" customHeight="1">
      <c r="A57" s="328" t="s">
        <v>308</v>
      </c>
      <c r="B57" s="321"/>
      <c r="C57" s="367">
        <v>4</v>
      </c>
      <c r="D57" s="368">
        <v>0</v>
      </c>
      <c r="E57" s="368">
        <v>0</v>
      </c>
      <c r="F57" s="375">
        <v>1</v>
      </c>
      <c r="G57" s="373">
        <v>3</v>
      </c>
      <c r="H57" s="367">
        <v>4</v>
      </c>
      <c r="I57" s="368">
        <v>0</v>
      </c>
      <c r="J57" s="368">
        <v>0</v>
      </c>
      <c r="K57" s="375">
        <v>1</v>
      </c>
      <c r="L57" s="373">
        <v>3</v>
      </c>
      <c r="M57" s="367">
        <v>0</v>
      </c>
      <c r="N57" s="368">
        <v>0</v>
      </c>
      <c r="O57" s="368">
        <v>0</v>
      </c>
      <c r="P57" s="368">
        <v>0</v>
      </c>
      <c r="Q57" s="374">
        <v>0</v>
      </c>
    </row>
    <row r="58" spans="1:17" ht="18" customHeight="1">
      <c r="A58" s="355" t="s">
        <v>309</v>
      </c>
      <c r="B58" s="321"/>
      <c r="C58" s="367">
        <v>2</v>
      </c>
      <c r="D58" s="368">
        <v>0</v>
      </c>
      <c r="E58" s="368">
        <v>0</v>
      </c>
      <c r="F58" s="368">
        <v>0</v>
      </c>
      <c r="G58" s="377">
        <v>2</v>
      </c>
      <c r="H58" s="367">
        <v>2</v>
      </c>
      <c r="I58" s="368">
        <v>0</v>
      </c>
      <c r="J58" s="368">
        <v>0</v>
      </c>
      <c r="K58" s="368">
        <v>0</v>
      </c>
      <c r="L58" s="377">
        <v>2</v>
      </c>
      <c r="M58" s="367">
        <v>0</v>
      </c>
      <c r="N58" s="368">
        <v>0</v>
      </c>
      <c r="O58" s="368">
        <v>0</v>
      </c>
      <c r="P58" s="368">
        <v>0</v>
      </c>
      <c r="Q58" s="378">
        <v>0</v>
      </c>
    </row>
    <row r="59" spans="1:18" ht="12" customHeight="1">
      <c r="A59" s="379"/>
      <c r="B59" s="379"/>
      <c r="C59" s="380"/>
      <c r="D59" s="381"/>
      <c r="E59" s="381"/>
      <c r="F59" s="382"/>
      <c r="G59" s="382"/>
      <c r="H59" s="380"/>
      <c r="I59" s="381"/>
      <c r="J59" s="381"/>
      <c r="K59" s="382"/>
      <c r="L59" s="382"/>
      <c r="M59" s="380"/>
      <c r="N59" s="381"/>
      <c r="O59" s="381"/>
      <c r="P59" s="382"/>
      <c r="Q59" s="382"/>
      <c r="R59" s="329"/>
    </row>
    <row r="60" spans="1:18" ht="9" customHeight="1" hidden="1">
      <c r="A60" s="220"/>
      <c r="B60" s="220"/>
      <c r="C60" s="367"/>
      <c r="D60" s="376"/>
      <c r="E60" s="376"/>
      <c r="F60" s="383"/>
      <c r="G60" s="383"/>
      <c r="H60" s="367"/>
      <c r="I60" s="376"/>
      <c r="J60" s="376"/>
      <c r="K60" s="383"/>
      <c r="L60" s="383"/>
      <c r="M60" s="367"/>
      <c r="N60" s="376"/>
      <c r="O60" s="376"/>
      <c r="P60" s="383"/>
      <c r="Q60" s="383"/>
      <c r="R60" s="329"/>
    </row>
    <row r="61" spans="1:18" ht="24.75" customHeight="1">
      <c r="A61" s="384"/>
      <c r="B61" s="384"/>
      <c r="C61" s="385"/>
      <c r="D61" s="386"/>
      <c r="E61" s="386"/>
      <c r="F61" s="387"/>
      <c r="G61" s="387"/>
      <c r="H61" s="385"/>
      <c r="I61" s="386"/>
      <c r="J61" s="386"/>
      <c r="K61" s="387"/>
      <c r="L61" s="387"/>
      <c r="M61" s="385"/>
      <c r="N61" s="386"/>
      <c r="O61" s="386"/>
      <c r="P61" s="619" t="s">
        <v>417</v>
      </c>
      <c r="Q61" s="619"/>
      <c r="R61" s="329"/>
    </row>
    <row r="62" spans="1:17" s="44" customFormat="1" ht="18.75" customHeight="1">
      <c r="A62" s="457" t="s">
        <v>403</v>
      </c>
      <c r="B62" s="462"/>
      <c r="C62" s="616" t="s">
        <v>52</v>
      </c>
      <c r="D62" s="617"/>
      <c r="E62" s="617"/>
      <c r="F62" s="617"/>
      <c r="G62" s="618"/>
      <c r="H62" s="616" t="s">
        <v>419</v>
      </c>
      <c r="I62" s="617"/>
      <c r="J62" s="617"/>
      <c r="K62" s="617"/>
      <c r="L62" s="618"/>
      <c r="M62" s="616" t="s">
        <v>420</v>
      </c>
      <c r="N62" s="617"/>
      <c r="O62" s="617"/>
      <c r="P62" s="617"/>
      <c r="Q62" s="618"/>
    </row>
    <row r="63" spans="1:17" ht="51" customHeight="1">
      <c r="A63" s="463"/>
      <c r="B63" s="464"/>
      <c r="C63" s="77" t="s">
        <v>52</v>
      </c>
      <c r="D63" s="363" t="s">
        <v>421</v>
      </c>
      <c r="E63" s="363" t="s">
        <v>422</v>
      </c>
      <c r="F63" s="363" t="s">
        <v>192</v>
      </c>
      <c r="G63" s="363" t="s">
        <v>423</v>
      </c>
      <c r="H63" s="77" t="s">
        <v>52</v>
      </c>
      <c r="I63" s="363" t="s">
        <v>421</v>
      </c>
      <c r="J63" s="363" t="s">
        <v>422</v>
      </c>
      <c r="K63" s="363" t="s">
        <v>192</v>
      </c>
      <c r="L63" s="363" t="s">
        <v>423</v>
      </c>
      <c r="M63" s="77" t="s">
        <v>52</v>
      </c>
      <c r="N63" s="363" t="s">
        <v>421</v>
      </c>
      <c r="O63" s="363" t="s">
        <v>422</v>
      </c>
      <c r="P63" s="363" t="s">
        <v>192</v>
      </c>
      <c r="Q63" s="363" t="s">
        <v>423</v>
      </c>
    </row>
    <row r="64" spans="1:17" ht="18" customHeight="1">
      <c r="A64" s="354" t="s">
        <v>310</v>
      </c>
      <c r="B64" s="315"/>
      <c r="C64" s="367"/>
      <c r="D64" s="368"/>
      <c r="E64" s="368"/>
      <c r="F64" s="388"/>
      <c r="G64" s="389"/>
      <c r="H64" s="367"/>
      <c r="I64" s="368"/>
      <c r="J64" s="368"/>
      <c r="K64" s="388"/>
      <c r="L64" s="389"/>
      <c r="M64" s="367"/>
      <c r="N64" s="368"/>
      <c r="O64" s="368"/>
      <c r="P64" s="388"/>
      <c r="Q64" s="389"/>
    </row>
    <row r="65" spans="1:17" ht="18" customHeight="1">
      <c r="A65" s="328" t="s">
        <v>311</v>
      </c>
      <c r="B65" s="321"/>
      <c r="C65" s="367">
        <v>6</v>
      </c>
      <c r="D65" s="368">
        <v>0</v>
      </c>
      <c r="E65" s="368">
        <v>0</v>
      </c>
      <c r="F65" s="368">
        <v>0</v>
      </c>
      <c r="G65" s="373">
        <v>6</v>
      </c>
      <c r="H65" s="367">
        <v>6</v>
      </c>
      <c r="I65" s="368">
        <v>0</v>
      </c>
      <c r="J65" s="368">
        <v>0</v>
      </c>
      <c r="K65" s="368">
        <v>0</v>
      </c>
      <c r="L65" s="373">
        <v>6</v>
      </c>
      <c r="M65" s="367">
        <v>0</v>
      </c>
      <c r="N65" s="368">
        <v>0</v>
      </c>
      <c r="O65" s="368">
        <v>0</v>
      </c>
      <c r="P65" s="368">
        <v>0</v>
      </c>
      <c r="Q65" s="374">
        <v>0</v>
      </c>
    </row>
    <row r="66" spans="1:17" ht="18" customHeight="1">
      <c r="A66" s="354" t="s">
        <v>312</v>
      </c>
      <c r="B66" s="315"/>
      <c r="C66" s="367"/>
      <c r="D66" s="368"/>
      <c r="E66" s="368"/>
      <c r="F66" s="390"/>
      <c r="G66" s="369"/>
      <c r="H66" s="367"/>
      <c r="I66" s="368"/>
      <c r="J66" s="368"/>
      <c r="K66" s="390"/>
      <c r="L66" s="369"/>
      <c r="M66" s="367"/>
      <c r="N66" s="368"/>
      <c r="O66" s="368"/>
      <c r="P66" s="390"/>
      <c r="Q66" s="369"/>
    </row>
    <row r="67" spans="1:17" ht="18" customHeight="1">
      <c r="A67" s="328" t="s">
        <v>313</v>
      </c>
      <c r="B67" s="321"/>
      <c r="C67" s="367">
        <v>0</v>
      </c>
      <c r="D67" s="368">
        <v>0</v>
      </c>
      <c r="E67" s="368">
        <v>0</v>
      </c>
      <c r="F67" s="368">
        <v>0</v>
      </c>
      <c r="G67" s="374">
        <v>0</v>
      </c>
      <c r="H67" s="367">
        <v>0</v>
      </c>
      <c r="I67" s="368">
        <v>0</v>
      </c>
      <c r="J67" s="368">
        <v>0</v>
      </c>
      <c r="K67" s="368">
        <v>0</v>
      </c>
      <c r="L67" s="374">
        <v>0</v>
      </c>
      <c r="M67" s="367">
        <v>0</v>
      </c>
      <c r="N67" s="368">
        <v>0</v>
      </c>
      <c r="O67" s="368">
        <v>0</v>
      </c>
      <c r="P67" s="368">
        <v>0</v>
      </c>
      <c r="Q67" s="374">
        <v>0</v>
      </c>
    </row>
    <row r="68" spans="1:17" ht="18" customHeight="1">
      <c r="A68" s="328" t="s">
        <v>314</v>
      </c>
      <c r="B68" s="321"/>
      <c r="C68" s="367">
        <v>2</v>
      </c>
      <c r="D68" s="368">
        <v>0</v>
      </c>
      <c r="E68" s="368">
        <v>0</v>
      </c>
      <c r="F68" s="368">
        <v>2</v>
      </c>
      <c r="G68" s="374">
        <v>0</v>
      </c>
      <c r="H68" s="367">
        <v>2</v>
      </c>
      <c r="I68" s="368">
        <v>0</v>
      </c>
      <c r="J68" s="368">
        <v>0</v>
      </c>
      <c r="K68" s="368">
        <v>2</v>
      </c>
      <c r="L68" s="374">
        <v>0</v>
      </c>
      <c r="M68" s="367">
        <v>0</v>
      </c>
      <c r="N68" s="368">
        <v>0</v>
      </c>
      <c r="O68" s="368">
        <v>0</v>
      </c>
      <c r="P68" s="368">
        <v>0</v>
      </c>
      <c r="Q68" s="374">
        <v>0</v>
      </c>
    </row>
    <row r="69" spans="1:17" ht="18" customHeight="1">
      <c r="A69" s="328" t="s">
        <v>315</v>
      </c>
      <c r="B69" s="321"/>
      <c r="C69" s="367">
        <v>1</v>
      </c>
      <c r="D69" s="368">
        <v>0</v>
      </c>
      <c r="E69" s="368">
        <v>0</v>
      </c>
      <c r="F69" s="368">
        <v>0</v>
      </c>
      <c r="G69" s="374">
        <v>1</v>
      </c>
      <c r="H69" s="367">
        <v>1</v>
      </c>
      <c r="I69" s="368">
        <v>0</v>
      </c>
      <c r="J69" s="368">
        <v>0</v>
      </c>
      <c r="K69" s="368">
        <v>0</v>
      </c>
      <c r="L69" s="374">
        <v>1</v>
      </c>
      <c r="M69" s="367">
        <v>0</v>
      </c>
      <c r="N69" s="368">
        <v>0</v>
      </c>
      <c r="O69" s="368">
        <v>0</v>
      </c>
      <c r="P69" s="368">
        <v>0</v>
      </c>
      <c r="Q69" s="374">
        <v>0</v>
      </c>
    </row>
    <row r="70" spans="1:17" ht="18" customHeight="1">
      <c r="A70" s="354" t="s">
        <v>316</v>
      </c>
      <c r="B70" s="315"/>
      <c r="C70" s="367"/>
      <c r="D70" s="368"/>
      <c r="E70" s="368"/>
      <c r="F70" s="368"/>
      <c r="G70" s="369"/>
      <c r="H70" s="367"/>
      <c r="I70" s="368"/>
      <c r="J70" s="368"/>
      <c r="K70" s="368"/>
      <c r="L70" s="369"/>
      <c r="M70" s="367"/>
      <c r="N70" s="368"/>
      <c r="O70" s="368"/>
      <c r="P70" s="368"/>
      <c r="Q70" s="369"/>
    </row>
    <row r="71" spans="1:17" ht="18" customHeight="1">
      <c r="A71" s="328" t="s">
        <v>317</v>
      </c>
      <c r="B71" s="321"/>
      <c r="C71" s="367">
        <v>2</v>
      </c>
      <c r="D71" s="368">
        <v>0</v>
      </c>
      <c r="E71" s="368">
        <v>0</v>
      </c>
      <c r="F71" s="368">
        <v>1</v>
      </c>
      <c r="G71" s="373">
        <v>1</v>
      </c>
      <c r="H71" s="367">
        <v>2</v>
      </c>
      <c r="I71" s="368">
        <v>0</v>
      </c>
      <c r="J71" s="368">
        <v>0</v>
      </c>
      <c r="K71" s="368">
        <v>1</v>
      </c>
      <c r="L71" s="374">
        <v>1</v>
      </c>
      <c r="M71" s="367">
        <v>0</v>
      </c>
      <c r="N71" s="368">
        <v>0</v>
      </c>
      <c r="O71" s="368">
        <v>0</v>
      </c>
      <c r="P71" s="368">
        <v>0</v>
      </c>
      <c r="Q71" s="374">
        <v>0</v>
      </c>
    </row>
    <row r="72" spans="1:17" ht="18" customHeight="1">
      <c r="A72" s="328" t="s">
        <v>318</v>
      </c>
      <c r="B72" s="321"/>
      <c r="C72" s="367">
        <v>1</v>
      </c>
      <c r="D72" s="368">
        <v>0</v>
      </c>
      <c r="E72" s="368">
        <v>0</v>
      </c>
      <c r="F72" s="368">
        <v>1</v>
      </c>
      <c r="G72" s="374">
        <v>0</v>
      </c>
      <c r="H72" s="367">
        <v>1</v>
      </c>
      <c r="I72" s="368">
        <v>0</v>
      </c>
      <c r="J72" s="368">
        <v>0</v>
      </c>
      <c r="K72" s="368">
        <v>1</v>
      </c>
      <c r="L72" s="374">
        <v>0</v>
      </c>
      <c r="M72" s="367">
        <v>0</v>
      </c>
      <c r="N72" s="368">
        <v>0</v>
      </c>
      <c r="O72" s="368">
        <v>0</v>
      </c>
      <c r="P72" s="368">
        <v>0</v>
      </c>
      <c r="Q72" s="374">
        <v>0</v>
      </c>
    </row>
    <row r="73" spans="1:17" ht="18" customHeight="1">
      <c r="A73" s="328" t="s">
        <v>319</v>
      </c>
      <c r="B73" s="321"/>
      <c r="C73" s="367">
        <v>1</v>
      </c>
      <c r="D73" s="368">
        <v>0</v>
      </c>
      <c r="E73" s="368">
        <v>0</v>
      </c>
      <c r="F73" s="368">
        <v>0</v>
      </c>
      <c r="G73" s="373">
        <v>1</v>
      </c>
      <c r="H73" s="367">
        <v>1</v>
      </c>
      <c r="I73" s="368">
        <v>0</v>
      </c>
      <c r="J73" s="368">
        <v>0</v>
      </c>
      <c r="K73" s="368">
        <v>0</v>
      </c>
      <c r="L73" s="373">
        <v>1</v>
      </c>
      <c r="M73" s="367">
        <v>0</v>
      </c>
      <c r="N73" s="368">
        <v>0</v>
      </c>
      <c r="O73" s="368">
        <v>0</v>
      </c>
      <c r="P73" s="368">
        <v>0</v>
      </c>
      <c r="Q73" s="374">
        <v>0</v>
      </c>
    </row>
    <row r="74" spans="1:17" ht="18" customHeight="1">
      <c r="A74" s="328" t="s">
        <v>320</v>
      </c>
      <c r="B74" s="321"/>
      <c r="C74" s="367">
        <v>0</v>
      </c>
      <c r="D74" s="368">
        <v>0</v>
      </c>
      <c r="E74" s="368">
        <v>0</v>
      </c>
      <c r="F74" s="368">
        <v>0</v>
      </c>
      <c r="G74" s="374">
        <v>0</v>
      </c>
      <c r="H74" s="367">
        <v>0</v>
      </c>
      <c r="I74" s="368">
        <v>0</v>
      </c>
      <c r="J74" s="368">
        <v>0</v>
      </c>
      <c r="K74" s="368">
        <v>0</v>
      </c>
      <c r="L74" s="374">
        <v>0</v>
      </c>
      <c r="M74" s="367">
        <v>0</v>
      </c>
      <c r="N74" s="368">
        <v>0</v>
      </c>
      <c r="O74" s="368">
        <v>0</v>
      </c>
      <c r="P74" s="368">
        <v>0</v>
      </c>
      <c r="Q74" s="374">
        <v>0</v>
      </c>
    </row>
    <row r="75" spans="1:17" ht="18" customHeight="1">
      <c r="A75" s="328" t="s">
        <v>321</v>
      </c>
      <c r="B75" s="321"/>
      <c r="C75" s="367">
        <v>0</v>
      </c>
      <c r="D75" s="368">
        <v>0</v>
      </c>
      <c r="E75" s="368">
        <v>0</v>
      </c>
      <c r="F75" s="368">
        <v>0</v>
      </c>
      <c r="G75" s="374">
        <v>0</v>
      </c>
      <c r="H75" s="367">
        <v>0</v>
      </c>
      <c r="I75" s="368">
        <v>0</v>
      </c>
      <c r="J75" s="368">
        <v>0</v>
      </c>
      <c r="K75" s="368">
        <v>0</v>
      </c>
      <c r="L75" s="374">
        <v>0</v>
      </c>
      <c r="M75" s="367">
        <v>0</v>
      </c>
      <c r="N75" s="368">
        <v>0</v>
      </c>
      <c r="O75" s="368">
        <v>0</v>
      </c>
      <c r="P75" s="368">
        <v>0</v>
      </c>
      <c r="Q75" s="374">
        <v>0</v>
      </c>
    </row>
    <row r="76" spans="1:17" ht="18" customHeight="1">
      <c r="A76" s="328" t="s">
        <v>322</v>
      </c>
      <c r="B76" s="321"/>
      <c r="C76" s="367">
        <v>1</v>
      </c>
      <c r="D76" s="368">
        <v>0</v>
      </c>
      <c r="E76" s="368">
        <v>0</v>
      </c>
      <c r="F76" s="368">
        <v>1</v>
      </c>
      <c r="G76" s="374">
        <v>0</v>
      </c>
      <c r="H76" s="367">
        <v>1</v>
      </c>
      <c r="I76" s="368">
        <v>0</v>
      </c>
      <c r="J76" s="368">
        <v>0</v>
      </c>
      <c r="K76" s="368">
        <v>1</v>
      </c>
      <c r="L76" s="374">
        <v>0</v>
      </c>
      <c r="M76" s="367">
        <v>0</v>
      </c>
      <c r="N76" s="368">
        <v>0</v>
      </c>
      <c r="O76" s="368">
        <v>0</v>
      </c>
      <c r="P76" s="368">
        <v>0</v>
      </c>
      <c r="Q76" s="374">
        <v>0</v>
      </c>
    </row>
    <row r="77" spans="1:17" ht="18" customHeight="1">
      <c r="A77" s="328" t="s">
        <v>323</v>
      </c>
      <c r="B77" s="321"/>
      <c r="C77" s="367">
        <v>0</v>
      </c>
      <c r="D77" s="368">
        <v>0</v>
      </c>
      <c r="E77" s="368">
        <v>0</v>
      </c>
      <c r="F77" s="368">
        <v>0</v>
      </c>
      <c r="G77" s="374">
        <v>0</v>
      </c>
      <c r="H77" s="367">
        <v>0</v>
      </c>
      <c r="I77" s="368">
        <v>0</v>
      </c>
      <c r="J77" s="368">
        <v>0</v>
      </c>
      <c r="K77" s="368">
        <v>0</v>
      </c>
      <c r="L77" s="374">
        <v>0</v>
      </c>
      <c r="M77" s="367">
        <v>0</v>
      </c>
      <c r="N77" s="368">
        <v>0</v>
      </c>
      <c r="O77" s="368">
        <v>0</v>
      </c>
      <c r="P77" s="368">
        <v>0</v>
      </c>
      <c r="Q77" s="374">
        <v>0</v>
      </c>
    </row>
    <row r="78" spans="1:17" ht="18" customHeight="1">
      <c r="A78" s="354" t="s">
        <v>324</v>
      </c>
      <c r="B78" s="315"/>
      <c r="C78" s="367"/>
      <c r="D78" s="368"/>
      <c r="E78" s="368"/>
      <c r="F78" s="390"/>
      <c r="G78" s="369"/>
      <c r="H78" s="367"/>
      <c r="I78" s="368"/>
      <c r="J78" s="368"/>
      <c r="K78" s="390"/>
      <c r="L78" s="369"/>
      <c r="M78" s="367"/>
      <c r="N78" s="368"/>
      <c r="O78" s="368"/>
      <c r="P78" s="390"/>
      <c r="Q78" s="369"/>
    </row>
    <row r="79" spans="1:17" ht="18" customHeight="1">
      <c r="A79" s="328" t="s">
        <v>325</v>
      </c>
      <c r="B79" s="321"/>
      <c r="C79" s="367">
        <v>0</v>
      </c>
      <c r="D79" s="368">
        <v>0</v>
      </c>
      <c r="E79" s="368">
        <v>0</v>
      </c>
      <c r="F79" s="368">
        <v>0</v>
      </c>
      <c r="G79" s="374">
        <v>0</v>
      </c>
      <c r="H79" s="367">
        <v>0</v>
      </c>
      <c r="I79" s="368">
        <v>0</v>
      </c>
      <c r="J79" s="368">
        <v>0</v>
      </c>
      <c r="K79" s="368">
        <v>0</v>
      </c>
      <c r="L79" s="374">
        <v>0</v>
      </c>
      <c r="M79" s="367">
        <v>0</v>
      </c>
      <c r="N79" s="368">
        <v>0</v>
      </c>
      <c r="O79" s="368">
        <v>0</v>
      </c>
      <c r="P79" s="368">
        <v>0</v>
      </c>
      <c r="Q79" s="374">
        <v>0</v>
      </c>
    </row>
    <row r="80" spans="1:17" ht="18" customHeight="1">
      <c r="A80" s="328" t="s">
        <v>326</v>
      </c>
      <c r="B80" s="321"/>
      <c r="C80" s="367">
        <v>0</v>
      </c>
      <c r="D80" s="368">
        <v>0</v>
      </c>
      <c r="E80" s="368">
        <v>0</v>
      </c>
      <c r="F80" s="368">
        <v>0</v>
      </c>
      <c r="G80" s="374">
        <v>0</v>
      </c>
      <c r="H80" s="367">
        <v>0</v>
      </c>
      <c r="I80" s="368">
        <v>0</v>
      </c>
      <c r="J80" s="368">
        <v>0</v>
      </c>
      <c r="K80" s="368">
        <v>0</v>
      </c>
      <c r="L80" s="374">
        <v>0</v>
      </c>
      <c r="M80" s="367">
        <v>0</v>
      </c>
      <c r="N80" s="368">
        <v>0</v>
      </c>
      <c r="O80" s="368">
        <v>0</v>
      </c>
      <c r="P80" s="368">
        <v>0</v>
      </c>
      <c r="Q80" s="374">
        <v>0</v>
      </c>
    </row>
    <row r="81" spans="1:17" ht="18" customHeight="1">
      <c r="A81" s="328" t="s">
        <v>327</v>
      </c>
      <c r="B81" s="321"/>
      <c r="C81" s="367">
        <v>0</v>
      </c>
      <c r="D81" s="368">
        <v>0</v>
      </c>
      <c r="E81" s="368">
        <v>0</v>
      </c>
      <c r="F81" s="368">
        <v>0</v>
      </c>
      <c r="G81" s="374">
        <v>0</v>
      </c>
      <c r="H81" s="367">
        <v>0</v>
      </c>
      <c r="I81" s="368">
        <v>0</v>
      </c>
      <c r="J81" s="368">
        <v>0</v>
      </c>
      <c r="K81" s="368">
        <v>0</v>
      </c>
      <c r="L81" s="374">
        <v>0</v>
      </c>
      <c r="M81" s="367">
        <v>0</v>
      </c>
      <c r="N81" s="368">
        <v>0</v>
      </c>
      <c r="O81" s="368">
        <v>0</v>
      </c>
      <c r="P81" s="368">
        <v>0</v>
      </c>
      <c r="Q81" s="374">
        <v>0</v>
      </c>
    </row>
    <row r="82" spans="1:17" ht="18" customHeight="1">
      <c r="A82" s="328" t="s">
        <v>328</v>
      </c>
      <c r="B82" s="321"/>
      <c r="C82" s="367">
        <v>0</v>
      </c>
      <c r="D82" s="368">
        <v>0</v>
      </c>
      <c r="E82" s="368">
        <v>0</v>
      </c>
      <c r="F82" s="368">
        <v>0</v>
      </c>
      <c r="G82" s="374">
        <v>0</v>
      </c>
      <c r="H82" s="367">
        <v>0</v>
      </c>
      <c r="I82" s="368">
        <v>0</v>
      </c>
      <c r="J82" s="368">
        <v>0</v>
      </c>
      <c r="K82" s="368">
        <v>0</v>
      </c>
      <c r="L82" s="374">
        <v>0</v>
      </c>
      <c r="M82" s="367">
        <v>0</v>
      </c>
      <c r="N82" s="368">
        <v>0</v>
      </c>
      <c r="O82" s="368">
        <v>0</v>
      </c>
      <c r="P82" s="368">
        <v>0</v>
      </c>
      <c r="Q82" s="374">
        <v>0</v>
      </c>
    </row>
    <row r="83" spans="1:17" ht="18" customHeight="1">
      <c r="A83" s="328" t="s">
        <v>329</v>
      </c>
      <c r="B83" s="321"/>
      <c r="C83" s="367">
        <v>0</v>
      </c>
      <c r="D83" s="368">
        <v>0</v>
      </c>
      <c r="E83" s="368">
        <v>0</v>
      </c>
      <c r="F83" s="368">
        <v>0</v>
      </c>
      <c r="G83" s="374">
        <v>0</v>
      </c>
      <c r="H83" s="367">
        <v>0</v>
      </c>
      <c r="I83" s="368">
        <v>0</v>
      </c>
      <c r="J83" s="368">
        <v>0</v>
      </c>
      <c r="K83" s="368">
        <v>0</v>
      </c>
      <c r="L83" s="374">
        <v>0</v>
      </c>
      <c r="M83" s="367">
        <v>0</v>
      </c>
      <c r="N83" s="368">
        <v>0</v>
      </c>
      <c r="O83" s="368">
        <v>0</v>
      </c>
      <c r="P83" s="368">
        <v>0</v>
      </c>
      <c r="Q83" s="374">
        <v>0</v>
      </c>
    </row>
    <row r="84" spans="1:17" ht="18" customHeight="1">
      <c r="A84" s="354" t="s">
        <v>330</v>
      </c>
      <c r="B84" s="315"/>
      <c r="C84" s="367"/>
      <c r="D84" s="368"/>
      <c r="E84" s="368"/>
      <c r="F84" s="368"/>
      <c r="G84" s="369"/>
      <c r="H84" s="367"/>
      <c r="I84" s="368"/>
      <c r="J84" s="368"/>
      <c r="K84" s="368"/>
      <c r="L84" s="369"/>
      <c r="M84" s="367"/>
      <c r="N84" s="368"/>
      <c r="O84" s="368"/>
      <c r="P84" s="368"/>
      <c r="Q84" s="369"/>
    </row>
    <row r="85" spans="1:17" ht="18" customHeight="1">
      <c r="A85" s="328" t="s">
        <v>331</v>
      </c>
      <c r="B85" s="321"/>
      <c r="C85" s="367">
        <v>0</v>
      </c>
      <c r="D85" s="368">
        <v>0</v>
      </c>
      <c r="E85" s="368">
        <v>0</v>
      </c>
      <c r="F85" s="368">
        <v>0</v>
      </c>
      <c r="G85" s="374">
        <v>0</v>
      </c>
      <c r="H85" s="367">
        <v>0</v>
      </c>
      <c r="I85" s="368">
        <v>0</v>
      </c>
      <c r="J85" s="368">
        <v>0</v>
      </c>
      <c r="K85" s="368">
        <v>0</v>
      </c>
      <c r="L85" s="374">
        <v>0</v>
      </c>
      <c r="M85" s="367">
        <v>0</v>
      </c>
      <c r="N85" s="368">
        <v>0</v>
      </c>
      <c r="O85" s="368">
        <v>0</v>
      </c>
      <c r="P85" s="368">
        <v>0</v>
      </c>
      <c r="Q85" s="374">
        <v>0</v>
      </c>
    </row>
    <row r="86" spans="1:17" ht="18" customHeight="1">
      <c r="A86" s="328" t="s">
        <v>332</v>
      </c>
      <c r="B86" s="321"/>
      <c r="C86" s="367">
        <v>0</v>
      </c>
      <c r="D86" s="368">
        <v>0</v>
      </c>
      <c r="E86" s="368">
        <v>0</v>
      </c>
      <c r="F86" s="368">
        <v>0</v>
      </c>
      <c r="G86" s="374">
        <v>0</v>
      </c>
      <c r="H86" s="367">
        <v>0</v>
      </c>
      <c r="I86" s="368">
        <v>0</v>
      </c>
      <c r="J86" s="368">
        <v>0</v>
      </c>
      <c r="K86" s="368">
        <v>0</v>
      </c>
      <c r="L86" s="374">
        <v>0</v>
      </c>
      <c r="M86" s="367">
        <v>0</v>
      </c>
      <c r="N86" s="368">
        <v>0</v>
      </c>
      <c r="O86" s="368">
        <v>0</v>
      </c>
      <c r="P86" s="368">
        <v>0</v>
      </c>
      <c r="Q86" s="374">
        <v>0</v>
      </c>
    </row>
    <row r="87" spans="1:17" ht="18" customHeight="1">
      <c r="A87" s="328" t="s">
        <v>333</v>
      </c>
      <c r="B87" s="321"/>
      <c r="C87" s="367">
        <v>0</v>
      </c>
      <c r="D87" s="368">
        <v>0</v>
      </c>
      <c r="E87" s="368">
        <v>0</v>
      </c>
      <c r="F87" s="368">
        <v>0</v>
      </c>
      <c r="G87" s="374">
        <v>0</v>
      </c>
      <c r="H87" s="367">
        <v>0</v>
      </c>
      <c r="I87" s="368">
        <v>0</v>
      </c>
      <c r="J87" s="368">
        <v>0</v>
      </c>
      <c r="K87" s="368">
        <v>0</v>
      </c>
      <c r="L87" s="374">
        <v>0</v>
      </c>
      <c r="M87" s="367">
        <v>0</v>
      </c>
      <c r="N87" s="368">
        <v>0</v>
      </c>
      <c r="O87" s="368">
        <v>0</v>
      </c>
      <c r="P87" s="368">
        <v>0</v>
      </c>
      <c r="Q87" s="374">
        <v>0</v>
      </c>
    </row>
    <row r="88" spans="1:17" ht="18" customHeight="1">
      <c r="A88" s="354" t="s">
        <v>334</v>
      </c>
      <c r="B88" s="315"/>
      <c r="C88" s="367"/>
      <c r="D88" s="368"/>
      <c r="E88" s="368"/>
      <c r="F88" s="390"/>
      <c r="G88" s="369"/>
      <c r="H88" s="367"/>
      <c r="I88" s="368"/>
      <c r="J88" s="368"/>
      <c r="K88" s="390"/>
      <c r="L88" s="369"/>
      <c r="M88" s="367"/>
      <c r="N88" s="368"/>
      <c r="O88" s="368"/>
      <c r="P88" s="390"/>
      <c r="Q88" s="369"/>
    </row>
    <row r="89" spans="1:17" ht="18" customHeight="1">
      <c r="A89" s="328" t="s">
        <v>335</v>
      </c>
      <c r="B89" s="321"/>
      <c r="C89" s="367">
        <v>1</v>
      </c>
      <c r="D89" s="368">
        <v>0</v>
      </c>
      <c r="E89" s="368">
        <v>0</v>
      </c>
      <c r="F89" s="368">
        <v>0</v>
      </c>
      <c r="G89" s="373">
        <v>1</v>
      </c>
      <c r="H89" s="367">
        <v>1</v>
      </c>
      <c r="I89" s="368">
        <v>0</v>
      </c>
      <c r="J89" s="368">
        <v>0</v>
      </c>
      <c r="K89" s="368">
        <v>0</v>
      </c>
      <c r="L89" s="373">
        <v>1</v>
      </c>
      <c r="M89" s="367">
        <v>0</v>
      </c>
      <c r="N89" s="368">
        <v>0</v>
      </c>
      <c r="O89" s="368">
        <v>0</v>
      </c>
      <c r="P89" s="368">
        <v>0</v>
      </c>
      <c r="Q89" s="374">
        <v>0</v>
      </c>
    </row>
    <row r="90" spans="1:17" ht="18" customHeight="1">
      <c r="A90" s="354" t="s">
        <v>336</v>
      </c>
      <c r="B90" s="315"/>
      <c r="C90" s="367"/>
      <c r="D90" s="368"/>
      <c r="E90" s="368"/>
      <c r="F90" s="390"/>
      <c r="G90" s="369"/>
      <c r="H90" s="367"/>
      <c r="I90" s="368"/>
      <c r="J90" s="368"/>
      <c r="K90" s="390"/>
      <c r="L90" s="369"/>
      <c r="M90" s="367"/>
      <c r="N90" s="368"/>
      <c r="O90" s="368"/>
      <c r="P90" s="390"/>
      <c r="Q90" s="369"/>
    </row>
    <row r="91" spans="1:17" ht="18" customHeight="1">
      <c r="A91" s="328" t="s">
        <v>337</v>
      </c>
      <c r="B91" s="321"/>
      <c r="C91" s="367">
        <v>0</v>
      </c>
      <c r="D91" s="368">
        <v>0</v>
      </c>
      <c r="E91" s="368">
        <v>0</v>
      </c>
      <c r="F91" s="368">
        <v>0</v>
      </c>
      <c r="G91" s="374">
        <v>0</v>
      </c>
      <c r="H91" s="367">
        <v>0</v>
      </c>
      <c r="I91" s="368">
        <v>0</v>
      </c>
      <c r="J91" s="368">
        <v>0</v>
      </c>
      <c r="K91" s="368">
        <v>0</v>
      </c>
      <c r="L91" s="374">
        <v>0</v>
      </c>
      <c r="M91" s="367">
        <v>0</v>
      </c>
      <c r="N91" s="368">
        <v>0</v>
      </c>
      <c r="O91" s="368">
        <v>0</v>
      </c>
      <c r="P91" s="368">
        <v>0</v>
      </c>
      <c r="Q91" s="374">
        <v>0</v>
      </c>
    </row>
    <row r="92" spans="1:17" ht="18" customHeight="1">
      <c r="A92" s="354" t="s">
        <v>338</v>
      </c>
      <c r="B92" s="315"/>
      <c r="C92" s="367"/>
      <c r="D92" s="368"/>
      <c r="E92" s="368"/>
      <c r="F92" s="368"/>
      <c r="G92" s="369"/>
      <c r="H92" s="367"/>
      <c r="I92" s="368"/>
      <c r="J92" s="368"/>
      <c r="K92" s="368"/>
      <c r="L92" s="369"/>
      <c r="M92" s="367"/>
      <c r="N92" s="368"/>
      <c r="O92" s="368"/>
      <c r="P92" s="368"/>
      <c r="Q92" s="369"/>
    </row>
    <row r="93" spans="1:17" ht="18" customHeight="1">
      <c r="A93" s="328" t="s">
        <v>339</v>
      </c>
      <c r="B93" s="321"/>
      <c r="C93" s="367">
        <v>4</v>
      </c>
      <c r="D93" s="368">
        <v>0</v>
      </c>
      <c r="E93" s="368">
        <v>0</v>
      </c>
      <c r="F93" s="368">
        <v>0</v>
      </c>
      <c r="G93" s="373">
        <v>4</v>
      </c>
      <c r="H93" s="367">
        <v>4</v>
      </c>
      <c r="I93" s="368">
        <v>0</v>
      </c>
      <c r="J93" s="368">
        <v>0</v>
      </c>
      <c r="K93" s="368">
        <v>0</v>
      </c>
      <c r="L93" s="373">
        <v>4</v>
      </c>
      <c r="M93" s="367">
        <v>0</v>
      </c>
      <c r="N93" s="368">
        <v>0</v>
      </c>
      <c r="O93" s="368">
        <v>0</v>
      </c>
      <c r="P93" s="368">
        <v>0</v>
      </c>
      <c r="Q93" s="374">
        <v>0</v>
      </c>
    </row>
    <row r="94" spans="1:17" ht="18" customHeight="1">
      <c r="A94" s="328" t="s">
        <v>340</v>
      </c>
      <c r="B94" s="321"/>
      <c r="C94" s="367">
        <v>0</v>
      </c>
      <c r="D94" s="368">
        <v>0</v>
      </c>
      <c r="E94" s="368">
        <v>0</v>
      </c>
      <c r="F94" s="368">
        <v>0</v>
      </c>
      <c r="G94" s="374">
        <v>0</v>
      </c>
      <c r="H94" s="367">
        <v>0</v>
      </c>
      <c r="I94" s="368">
        <v>0</v>
      </c>
      <c r="J94" s="368">
        <v>0</v>
      </c>
      <c r="K94" s="368">
        <v>0</v>
      </c>
      <c r="L94" s="374">
        <v>0</v>
      </c>
      <c r="M94" s="367">
        <v>0</v>
      </c>
      <c r="N94" s="368">
        <v>0</v>
      </c>
      <c r="O94" s="368">
        <v>0</v>
      </c>
      <c r="P94" s="368">
        <v>0</v>
      </c>
      <c r="Q94" s="374">
        <v>0</v>
      </c>
    </row>
    <row r="95" spans="1:17" ht="18" customHeight="1">
      <c r="A95" s="328"/>
      <c r="B95" s="321"/>
      <c r="C95" s="367"/>
      <c r="D95" s="368"/>
      <c r="E95" s="368"/>
      <c r="F95" s="368"/>
      <c r="G95" s="374"/>
      <c r="H95" s="367"/>
      <c r="I95" s="368"/>
      <c r="J95" s="368"/>
      <c r="K95" s="368"/>
      <c r="L95" s="374"/>
      <c r="M95" s="367"/>
      <c r="N95" s="368"/>
      <c r="O95" s="368"/>
      <c r="P95" s="368"/>
      <c r="Q95" s="374"/>
    </row>
    <row r="96" spans="1:17" ht="18" customHeight="1">
      <c r="A96" s="333" t="s">
        <v>410</v>
      </c>
      <c r="B96" s="391"/>
      <c r="C96" s="392"/>
      <c r="D96" s="393"/>
      <c r="E96" s="393"/>
      <c r="F96" s="393"/>
      <c r="G96" s="394"/>
      <c r="H96" s="392"/>
      <c r="I96" s="393"/>
      <c r="J96" s="393"/>
      <c r="K96" s="393"/>
      <c r="L96" s="394"/>
      <c r="M96" s="392"/>
      <c r="N96" s="393"/>
      <c r="O96" s="393"/>
      <c r="P96" s="393"/>
      <c r="Q96" s="394"/>
    </row>
    <row r="97" spans="1:17" ht="18" customHeight="1">
      <c r="A97" s="395" t="s">
        <v>411</v>
      </c>
      <c r="B97" s="321"/>
      <c r="C97" s="367"/>
      <c r="D97" s="390"/>
      <c r="E97" s="390"/>
      <c r="F97" s="390"/>
      <c r="G97" s="396"/>
      <c r="H97" s="367"/>
      <c r="I97" s="390"/>
      <c r="J97" s="390"/>
      <c r="K97" s="390"/>
      <c r="L97" s="396"/>
      <c r="M97" s="367"/>
      <c r="N97" s="390"/>
      <c r="O97" s="390"/>
      <c r="P97" s="390"/>
      <c r="Q97" s="396"/>
    </row>
    <row r="98" spans="1:17" ht="18" customHeight="1">
      <c r="A98" s="397" t="s">
        <v>348</v>
      </c>
      <c r="B98" s="321"/>
      <c r="C98" s="368">
        <v>1</v>
      </c>
      <c r="D98" s="368">
        <v>0</v>
      </c>
      <c r="E98" s="368">
        <v>0</v>
      </c>
      <c r="F98" s="368">
        <v>0</v>
      </c>
      <c r="G98" s="374">
        <v>1</v>
      </c>
      <c r="H98" s="368">
        <v>1</v>
      </c>
      <c r="I98" s="368">
        <v>0</v>
      </c>
      <c r="J98" s="368">
        <v>0</v>
      </c>
      <c r="K98" s="368">
        <v>0</v>
      </c>
      <c r="L98" s="374">
        <v>1</v>
      </c>
      <c r="M98" s="368">
        <v>0</v>
      </c>
      <c r="N98" s="368">
        <v>0</v>
      </c>
      <c r="O98" s="368">
        <v>0</v>
      </c>
      <c r="P98" s="376">
        <v>0</v>
      </c>
      <c r="Q98" s="374">
        <v>0</v>
      </c>
    </row>
    <row r="99" spans="1:17" ht="18" customHeight="1">
      <c r="A99" s="398" t="s">
        <v>349</v>
      </c>
      <c r="B99" s="342"/>
      <c r="C99" s="367"/>
      <c r="D99" s="399"/>
      <c r="E99" s="399"/>
      <c r="F99" s="399"/>
      <c r="G99" s="369"/>
      <c r="H99" s="367"/>
      <c r="I99" s="399"/>
      <c r="J99" s="399"/>
      <c r="K99" s="399"/>
      <c r="L99" s="369"/>
      <c r="M99" s="367"/>
      <c r="N99" s="399"/>
      <c r="O99" s="399"/>
      <c r="P99" s="399"/>
      <c r="Q99" s="369"/>
    </row>
    <row r="100" spans="1:17" ht="18" customHeight="1">
      <c r="A100" s="397" t="s">
        <v>425</v>
      </c>
      <c r="B100" s="319"/>
      <c r="C100" s="367">
        <v>2</v>
      </c>
      <c r="D100" s="368">
        <v>0</v>
      </c>
      <c r="E100" s="368">
        <v>0</v>
      </c>
      <c r="F100" s="368">
        <v>0</v>
      </c>
      <c r="G100" s="374">
        <v>2</v>
      </c>
      <c r="H100" s="367">
        <v>2</v>
      </c>
      <c r="I100" s="368">
        <v>0</v>
      </c>
      <c r="J100" s="368">
        <v>0</v>
      </c>
      <c r="K100" s="368">
        <v>0</v>
      </c>
      <c r="L100" s="374">
        <v>2</v>
      </c>
      <c r="M100" s="368">
        <v>0</v>
      </c>
      <c r="N100" s="368">
        <v>0</v>
      </c>
      <c r="O100" s="368">
        <v>0</v>
      </c>
      <c r="P100" s="376">
        <v>0</v>
      </c>
      <c r="Q100" s="374">
        <v>0</v>
      </c>
    </row>
    <row r="101" spans="1:17" ht="18" customHeight="1">
      <c r="A101" s="397" t="s">
        <v>351</v>
      </c>
      <c r="B101" s="319"/>
      <c r="C101" s="367">
        <v>1</v>
      </c>
      <c r="D101" s="368">
        <v>0</v>
      </c>
      <c r="E101" s="368">
        <v>0</v>
      </c>
      <c r="F101" s="368">
        <v>0</v>
      </c>
      <c r="G101" s="374">
        <v>1</v>
      </c>
      <c r="H101" s="367">
        <v>1</v>
      </c>
      <c r="I101" s="368">
        <v>0</v>
      </c>
      <c r="J101" s="368">
        <v>0</v>
      </c>
      <c r="K101" s="368">
        <v>0</v>
      </c>
      <c r="L101" s="374">
        <v>1</v>
      </c>
      <c r="M101" s="368">
        <v>0</v>
      </c>
      <c r="N101" s="368">
        <v>0</v>
      </c>
      <c r="O101" s="368">
        <v>0</v>
      </c>
      <c r="P101" s="376">
        <v>0</v>
      </c>
      <c r="Q101" s="374">
        <v>0</v>
      </c>
    </row>
    <row r="102" spans="1:17" ht="18" customHeight="1">
      <c r="A102" s="397" t="s">
        <v>352</v>
      </c>
      <c r="B102" s="343"/>
      <c r="C102" s="367">
        <v>1</v>
      </c>
      <c r="D102" s="368">
        <v>0</v>
      </c>
      <c r="E102" s="368">
        <v>0</v>
      </c>
      <c r="F102" s="368">
        <v>0</v>
      </c>
      <c r="G102" s="374">
        <v>1</v>
      </c>
      <c r="H102" s="367">
        <v>1</v>
      </c>
      <c r="I102" s="368">
        <v>0</v>
      </c>
      <c r="J102" s="368">
        <v>0</v>
      </c>
      <c r="K102" s="368">
        <v>0</v>
      </c>
      <c r="L102" s="374">
        <v>1</v>
      </c>
      <c r="M102" s="368">
        <v>0</v>
      </c>
      <c r="N102" s="368">
        <v>0</v>
      </c>
      <c r="O102" s="368">
        <v>0</v>
      </c>
      <c r="P102" s="376">
        <v>0</v>
      </c>
      <c r="Q102" s="374">
        <v>0</v>
      </c>
    </row>
    <row r="103" spans="1:17" ht="18" customHeight="1">
      <c r="A103" s="397" t="s">
        <v>353</v>
      </c>
      <c r="B103" s="319"/>
      <c r="C103" s="367">
        <v>1</v>
      </c>
      <c r="D103" s="368">
        <v>0</v>
      </c>
      <c r="E103" s="368">
        <v>0</v>
      </c>
      <c r="F103" s="368">
        <v>0</v>
      </c>
      <c r="G103" s="374">
        <v>1</v>
      </c>
      <c r="H103" s="367">
        <v>1</v>
      </c>
      <c r="I103" s="368">
        <v>0</v>
      </c>
      <c r="J103" s="368">
        <v>0</v>
      </c>
      <c r="K103" s="368">
        <v>0</v>
      </c>
      <c r="L103" s="374">
        <v>1</v>
      </c>
      <c r="M103" s="368">
        <v>0</v>
      </c>
      <c r="N103" s="368">
        <v>0</v>
      </c>
      <c r="O103" s="368">
        <v>0</v>
      </c>
      <c r="P103" s="376">
        <v>0</v>
      </c>
      <c r="Q103" s="374">
        <v>0</v>
      </c>
    </row>
    <row r="104" spans="1:17" ht="18" customHeight="1">
      <c r="A104" s="397" t="s">
        <v>354</v>
      </c>
      <c r="B104" s="343"/>
      <c r="C104" s="367">
        <v>1</v>
      </c>
      <c r="D104" s="368">
        <v>0</v>
      </c>
      <c r="E104" s="368">
        <v>0</v>
      </c>
      <c r="F104" s="368">
        <v>0</v>
      </c>
      <c r="G104" s="374">
        <v>1</v>
      </c>
      <c r="H104" s="367">
        <v>1</v>
      </c>
      <c r="I104" s="368">
        <v>0</v>
      </c>
      <c r="J104" s="368">
        <v>0</v>
      </c>
      <c r="K104" s="368">
        <v>0</v>
      </c>
      <c r="L104" s="374">
        <v>1</v>
      </c>
      <c r="M104" s="368">
        <v>0</v>
      </c>
      <c r="N104" s="368">
        <v>0</v>
      </c>
      <c r="O104" s="368">
        <v>0</v>
      </c>
      <c r="P104" s="376">
        <v>0</v>
      </c>
      <c r="Q104" s="374">
        <v>0</v>
      </c>
    </row>
    <row r="105" spans="1:17" ht="18" customHeight="1">
      <c r="A105" s="397" t="s">
        <v>355</v>
      </c>
      <c r="B105" s="343"/>
      <c r="C105" s="367">
        <v>0</v>
      </c>
      <c r="D105" s="368">
        <v>0</v>
      </c>
      <c r="E105" s="368">
        <v>0</v>
      </c>
      <c r="F105" s="368">
        <v>0</v>
      </c>
      <c r="G105" s="374">
        <v>0</v>
      </c>
      <c r="H105" s="367">
        <v>0</v>
      </c>
      <c r="I105" s="368">
        <v>0</v>
      </c>
      <c r="J105" s="368">
        <v>0</v>
      </c>
      <c r="K105" s="368">
        <v>0</v>
      </c>
      <c r="L105" s="374">
        <v>0</v>
      </c>
      <c r="M105" s="368">
        <v>0</v>
      </c>
      <c r="N105" s="368">
        <v>0</v>
      </c>
      <c r="O105" s="368">
        <v>0</v>
      </c>
      <c r="P105" s="376">
        <v>0</v>
      </c>
      <c r="Q105" s="374">
        <v>0</v>
      </c>
    </row>
    <row r="106" spans="1:17" ht="18" customHeight="1">
      <c r="A106" s="397" t="s">
        <v>356</v>
      </c>
      <c r="B106" s="343"/>
      <c r="C106" s="367">
        <v>0</v>
      </c>
      <c r="D106" s="368">
        <v>0</v>
      </c>
      <c r="E106" s="368">
        <v>0</v>
      </c>
      <c r="F106" s="368">
        <v>0</v>
      </c>
      <c r="G106" s="374">
        <v>0</v>
      </c>
      <c r="H106" s="367">
        <v>0</v>
      </c>
      <c r="I106" s="368">
        <v>0</v>
      </c>
      <c r="J106" s="368">
        <v>0</v>
      </c>
      <c r="K106" s="368">
        <v>0</v>
      </c>
      <c r="L106" s="374">
        <v>0</v>
      </c>
      <c r="M106" s="368">
        <v>0</v>
      </c>
      <c r="N106" s="368">
        <v>0</v>
      </c>
      <c r="O106" s="368">
        <v>0</v>
      </c>
      <c r="P106" s="376">
        <v>0</v>
      </c>
      <c r="Q106" s="374">
        <v>0</v>
      </c>
    </row>
    <row r="107" spans="1:17" ht="18" customHeight="1">
      <c r="A107" s="397" t="s">
        <v>357</v>
      </c>
      <c r="B107" s="400"/>
      <c r="C107" s="367">
        <v>1</v>
      </c>
      <c r="D107" s="368">
        <v>0</v>
      </c>
      <c r="E107" s="368">
        <v>0</v>
      </c>
      <c r="F107" s="368">
        <v>0</v>
      </c>
      <c r="G107" s="374">
        <v>1</v>
      </c>
      <c r="H107" s="367">
        <v>1</v>
      </c>
      <c r="I107" s="368">
        <v>0</v>
      </c>
      <c r="J107" s="368">
        <v>0</v>
      </c>
      <c r="K107" s="368">
        <v>0</v>
      </c>
      <c r="L107" s="374">
        <v>1</v>
      </c>
      <c r="M107" s="368">
        <v>0</v>
      </c>
      <c r="N107" s="368">
        <v>0</v>
      </c>
      <c r="O107" s="368">
        <v>0</v>
      </c>
      <c r="P107" s="376">
        <v>0</v>
      </c>
      <c r="Q107" s="374">
        <v>0</v>
      </c>
    </row>
    <row r="108" spans="1:18" ht="18" customHeight="1">
      <c r="A108" s="397" t="s">
        <v>358</v>
      </c>
      <c r="B108" s="321"/>
      <c r="C108" s="367">
        <v>0</v>
      </c>
      <c r="D108" s="368">
        <v>0</v>
      </c>
      <c r="E108" s="368">
        <v>0</v>
      </c>
      <c r="F108" s="368">
        <v>0</v>
      </c>
      <c r="G108" s="374">
        <v>0</v>
      </c>
      <c r="H108" s="367">
        <v>0</v>
      </c>
      <c r="I108" s="368">
        <v>0</v>
      </c>
      <c r="J108" s="368">
        <v>0</v>
      </c>
      <c r="K108" s="368">
        <v>0</v>
      </c>
      <c r="L108" s="374">
        <v>0</v>
      </c>
      <c r="M108" s="368">
        <v>0</v>
      </c>
      <c r="N108" s="368">
        <v>0</v>
      </c>
      <c r="O108" s="368">
        <v>0</v>
      </c>
      <c r="P108" s="376">
        <v>0</v>
      </c>
      <c r="Q108" s="374">
        <v>0</v>
      </c>
      <c r="R108" s="329"/>
    </row>
    <row r="109" spans="1:18" ht="18" customHeight="1">
      <c r="A109" s="397" t="s">
        <v>359</v>
      </c>
      <c r="B109" s="321"/>
      <c r="C109" s="367">
        <v>2</v>
      </c>
      <c r="D109" s="368">
        <v>0</v>
      </c>
      <c r="E109" s="368">
        <v>0</v>
      </c>
      <c r="F109" s="368">
        <v>0</v>
      </c>
      <c r="G109" s="374">
        <v>2</v>
      </c>
      <c r="H109" s="367">
        <v>2</v>
      </c>
      <c r="I109" s="368">
        <v>0</v>
      </c>
      <c r="J109" s="368">
        <v>0</v>
      </c>
      <c r="K109" s="368">
        <v>0</v>
      </c>
      <c r="L109" s="374">
        <v>2</v>
      </c>
      <c r="M109" s="368">
        <v>0</v>
      </c>
      <c r="N109" s="368">
        <v>0</v>
      </c>
      <c r="O109" s="368">
        <v>0</v>
      </c>
      <c r="P109" s="376">
        <v>0</v>
      </c>
      <c r="Q109" s="374">
        <v>0</v>
      </c>
      <c r="R109" s="329"/>
    </row>
    <row r="110" spans="1:18" ht="18" customHeight="1">
      <c r="A110" s="397" t="s">
        <v>360</v>
      </c>
      <c r="B110" s="321"/>
      <c r="C110" s="367">
        <v>2</v>
      </c>
      <c r="D110" s="368">
        <v>0</v>
      </c>
      <c r="E110" s="368">
        <v>0</v>
      </c>
      <c r="F110" s="368">
        <v>1</v>
      </c>
      <c r="G110" s="374">
        <v>1</v>
      </c>
      <c r="H110" s="367">
        <v>2</v>
      </c>
      <c r="I110" s="368">
        <v>0</v>
      </c>
      <c r="J110" s="368">
        <v>0</v>
      </c>
      <c r="K110" s="368">
        <v>1</v>
      </c>
      <c r="L110" s="374">
        <v>1</v>
      </c>
      <c r="M110" s="368">
        <v>0</v>
      </c>
      <c r="N110" s="368">
        <v>0</v>
      </c>
      <c r="O110" s="368">
        <v>0</v>
      </c>
      <c r="P110" s="376">
        <v>0</v>
      </c>
      <c r="Q110" s="374">
        <v>0</v>
      </c>
      <c r="R110" s="329"/>
    </row>
    <row r="111" spans="1:18" ht="18" customHeight="1">
      <c r="A111" s="397" t="s">
        <v>361</v>
      </c>
      <c r="B111" s="345"/>
      <c r="C111" s="367">
        <v>0</v>
      </c>
      <c r="D111" s="368">
        <v>0</v>
      </c>
      <c r="E111" s="368">
        <v>0</v>
      </c>
      <c r="F111" s="368">
        <v>0</v>
      </c>
      <c r="G111" s="374">
        <v>0</v>
      </c>
      <c r="H111" s="367">
        <v>0</v>
      </c>
      <c r="I111" s="368">
        <v>0</v>
      </c>
      <c r="J111" s="368">
        <v>0</v>
      </c>
      <c r="K111" s="368">
        <v>0</v>
      </c>
      <c r="L111" s="374">
        <v>0</v>
      </c>
      <c r="M111" s="368">
        <v>0</v>
      </c>
      <c r="N111" s="368">
        <v>0</v>
      </c>
      <c r="O111" s="368">
        <v>0</v>
      </c>
      <c r="P111" s="376">
        <v>0</v>
      </c>
      <c r="Q111" s="374">
        <v>0</v>
      </c>
      <c r="R111" s="329"/>
    </row>
    <row r="112" spans="1:18" ht="18" customHeight="1">
      <c r="A112" s="397" t="s">
        <v>362</v>
      </c>
      <c r="B112" s="321"/>
      <c r="C112" s="367">
        <v>3</v>
      </c>
      <c r="D112" s="368">
        <v>0</v>
      </c>
      <c r="E112" s="368">
        <v>0</v>
      </c>
      <c r="F112" s="368">
        <v>2</v>
      </c>
      <c r="G112" s="374">
        <v>1</v>
      </c>
      <c r="H112" s="367">
        <v>3</v>
      </c>
      <c r="I112" s="368">
        <v>0</v>
      </c>
      <c r="J112" s="368">
        <v>0</v>
      </c>
      <c r="K112" s="368">
        <v>2</v>
      </c>
      <c r="L112" s="374">
        <v>1</v>
      </c>
      <c r="M112" s="368">
        <v>0</v>
      </c>
      <c r="N112" s="368">
        <v>0</v>
      </c>
      <c r="O112" s="368">
        <v>0</v>
      </c>
      <c r="P112" s="376">
        <v>0</v>
      </c>
      <c r="Q112" s="374">
        <v>0</v>
      </c>
      <c r="R112" s="329"/>
    </row>
    <row r="113" spans="1:18" ht="18" customHeight="1">
      <c r="A113" s="397" t="s">
        <v>363</v>
      </c>
      <c r="B113" s="321"/>
      <c r="C113" s="367">
        <v>0</v>
      </c>
      <c r="D113" s="368">
        <v>0</v>
      </c>
      <c r="E113" s="368">
        <v>0</v>
      </c>
      <c r="F113" s="368">
        <v>0</v>
      </c>
      <c r="G113" s="374">
        <v>0</v>
      </c>
      <c r="H113" s="367">
        <v>0</v>
      </c>
      <c r="I113" s="368">
        <v>0</v>
      </c>
      <c r="J113" s="368">
        <v>0</v>
      </c>
      <c r="K113" s="368">
        <v>0</v>
      </c>
      <c r="L113" s="374">
        <v>0</v>
      </c>
      <c r="M113" s="368">
        <v>0</v>
      </c>
      <c r="N113" s="368">
        <v>0</v>
      </c>
      <c r="O113" s="368">
        <v>0</v>
      </c>
      <c r="P113" s="376">
        <v>0</v>
      </c>
      <c r="Q113" s="374">
        <v>0</v>
      </c>
      <c r="R113" s="329"/>
    </row>
    <row r="114" spans="1:18" ht="18" customHeight="1">
      <c r="A114" s="397" t="s">
        <v>364</v>
      </c>
      <c r="B114" s="321"/>
      <c r="C114" s="367">
        <v>0</v>
      </c>
      <c r="D114" s="368">
        <v>0</v>
      </c>
      <c r="E114" s="368">
        <v>0</v>
      </c>
      <c r="F114" s="368">
        <v>0</v>
      </c>
      <c r="G114" s="374">
        <v>0</v>
      </c>
      <c r="H114" s="367">
        <v>0</v>
      </c>
      <c r="I114" s="368">
        <v>0</v>
      </c>
      <c r="J114" s="368">
        <v>0</v>
      </c>
      <c r="K114" s="368">
        <v>0</v>
      </c>
      <c r="L114" s="374">
        <v>0</v>
      </c>
      <c r="M114" s="368">
        <v>0</v>
      </c>
      <c r="N114" s="368">
        <v>0</v>
      </c>
      <c r="O114" s="368">
        <v>0</v>
      </c>
      <c r="P114" s="376">
        <v>0</v>
      </c>
      <c r="Q114" s="374">
        <v>0</v>
      </c>
      <c r="R114" s="329"/>
    </row>
    <row r="115" spans="1:18" ht="18" customHeight="1">
      <c r="A115" s="397" t="s">
        <v>365</v>
      </c>
      <c r="B115" s="321"/>
      <c r="C115" s="367">
        <v>2</v>
      </c>
      <c r="D115" s="368">
        <v>0</v>
      </c>
      <c r="E115" s="368">
        <v>0</v>
      </c>
      <c r="F115" s="368">
        <v>0</v>
      </c>
      <c r="G115" s="374">
        <v>2</v>
      </c>
      <c r="H115" s="367">
        <v>2</v>
      </c>
      <c r="I115" s="368">
        <v>0</v>
      </c>
      <c r="J115" s="368">
        <v>0</v>
      </c>
      <c r="K115" s="368">
        <v>0</v>
      </c>
      <c r="L115" s="374">
        <v>2</v>
      </c>
      <c r="M115" s="368">
        <v>0</v>
      </c>
      <c r="N115" s="368">
        <v>0</v>
      </c>
      <c r="O115" s="368">
        <v>0</v>
      </c>
      <c r="P115" s="376">
        <v>0</v>
      </c>
      <c r="Q115" s="374">
        <v>0</v>
      </c>
      <c r="R115" s="329"/>
    </row>
    <row r="116" spans="1:18" ht="18" customHeight="1">
      <c r="A116" s="397" t="s">
        <v>426</v>
      </c>
      <c r="B116" s="321"/>
      <c r="C116" s="367">
        <v>1</v>
      </c>
      <c r="D116" s="368">
        <v>0</v>
      </c>
      <c r="E116" s="368">
        <v>0</v>
      </c>
      <c r="F116" s="368">
        <v>0</v>
      </c>
      <c r="G116" s="374">
        <v>1</v>
      </c>
      <c r="H116" s="367">
        <v>1</v>
      </c>
      <c r="I116" s="368">
        <v>0</v>
      </c>
      <c r="J116" s="368">
        <v>0</v>
      </c>
      <c r="K116" s="368">
        <v>0</v>
      </c>
      <c r="L116" s="374">
        <v>1</v>
      </c>
      <c r="M116" s="368">
        <v>0</v>
      </c>
      <c r="N116" s="368">
        <v>0</v>
      </c>
      <c r="O116" s="368">
        <v>0</v>
      </c>
      <c r="P116" s="376">
        <v>0</v>
      </c>
      <c r="Q116" s="374">
        <v>0</v>
      </c>
      <c r="R116" s="329"/>
    </row>
    <row r="117" spans="1:18" ht="18" customHeight="1">
      <c r="A117" s="397" t="s">
        <v>367</v>
      </c>
      <c r="B117" s="321"/>
      <c r="C117" s="367">
        <v>2</v>
      </c>
      <c r="D117" s="368">
        <v>0</v>
      </c>
      <c r="E117" s="368">
        <v>0</v>
      </c>
      <c r="F117" s="368">
        <v>2</v>
      </c>
      <c r="G117" s="374">
        <v>0</v>
      </c>
      <c r="H117" s="367">
        <v>2</v>
      </c>
      <c r="I117" s="368">
        <v>0</v>
      </c>
      <c r="J117" s="368">
        <v>0</v>
      </c>
      <c r="K117" s="368">
        <v>2</v>
      </c>
      <c r="L117" s="374">
        <v>0</v>
      </c>
      <c r="M117" s="368">
        <v>0</v>
      </c>
      <c r="N117" s="368">
        <v>0</v>
      </c>
      <c r="O117" s="368">
        <v>0</v>
      </c>
      <c r="P117" s="376">
        <v>0</v>
      </c>
      <c r="Q117" s="374">
        <v>0</v>
      </c>
      <c r="R117" s="329"/>
    </row>
    <row r="118" spans="1:18" ht="18" customHeight="1">
      <c r="A118" s="397" t="s">
        <v>368</v>
      </c>
      <c r="B118" s="321"/>
      <c r="C118" s="367">
        <v>1</v>
      </c>
      <c r="D118" s="368">
        <v>0</v>
      </c>
      <c r="E118" s="368">
        <v>0</v>
      </c>
      <c r="F118" s="368">
        <v>0</v>
      </c>
      <c r="G118" s="374">
        <v>1</v>
      </c>
      <c r="H118" s="367">
        <v>1</v>
      </c>
      <c r="I118" s="368">
        <v>0</v>
      </c>
      <c r="J118" s="368">
        <v>0</v>
      </c>
      <c r="K118" s="368">
        <v>0</v>
      </c>
      <c r="L118" s="374">
        <v>1</v>
      </c>
      <c r="M118" s="368">
        <v>0</v>
      </c>
      <c r="N118" s="368">
        <v>0</v>
      </c>
      <c r="O118" s="368">
        <v>0</v>
      </c>
      <c r="P118" s="376">
        <v>0</v>
      </c>
      <c r="Q118" s="374">
        <v>0</v>
      </c>
      <c r="R118" s="329"/>
    </row>
    <row r="119" spans="1:18" ht="18" customHeight="1">
      <c r="A119" s="397" t="s">
        <v>369</v>
      </c>
      <c r="B119" s="321"/>
      <c r="C119" s="367">
        <v>1</v>
      </c>
      <c r="D119" s="368">
        <v>0</v>
      </c>
      <c r="E119" s="368">
        <v>0</v>
      </c>
      <c r="F119" s="368">
        <v>1</v>
      </c>
      <c r="G119" s="374">
        <v>0</v>
      </c>
      <c r="H119" s="367">
        <v>1</v>
      </c>
      <c r="I119" s="368">
        <v>0</v>
      </c>
      <c r="J119" s="368">
        <v>0</v>
      </c>
      <c r="K119" s="368">
        <v>1</v>
      </c>
      <c r="L119" s="374">
        <v>0</v>
      </c>
      <c r="M119" s="368">
        <v>0</v>
      </c>
      <c r="N119" s="368">
        <v>0</v>
      </c>
      <c r="O119" s="368">
        <v>0</v>
      </c>
      <c r="P119" s="376">
        <v>0</v>
      </c>
      <c r="Q119" s="374">
        <v>0</v>
      </c>
      <c r="R119" s="329"/>
    </row>
    <row r="120" spans="1:17" ht="18" customHeight="1">
      <c r="A120" s="359" t="s">
        <v>370</v>
      </c>
      <c r="B120" s="356"/>
      <c r="C120" s="385">
        <v>0</v>
      </c>
      <c r="D120" s="386">
        <v>0</v>
      </c>
      <c r="E120" s="386">
        <v>0</v>
      </c>
      <c r="F120" s="386">
        <v>0</v>
      </c>
      <c r="G120" s="378">
        <v>0</v>
      </c>
      <c r="H120" s="385">
        <v>0</v>
      </c>
      <c r="I120" s="386">
        <v>0</v>
      </c>
      <c r="J120" s="386">
        <v>0</v>
      </c>
      <c r="K120" s="386">
        <v>0</v>
      </c>
      <c r="L120" s="378">
        <v>0</v>
      </c>
      <c r="M120" s="386">
        <v>0</v>
      </c>
      <c r="N120" s="386">
        <v>0</v>
      </c>
      <c r="O120" s="386">
        <v>0</v>
      </c>
      <c r="P120" s="386">
        <v>0</v>
      </c>
      <c r="Q120" s="378">
        <v>0</v>
      </c>
    </row>
  </sheetData>
  <sheetProtection/>
  <mergeCells count="10">
    <mergeCell ref="A62:B63"/>
    <mergeCell ref="C62:G62"/>
    <mergeCell ref="H62:L62"/>
    <mergeCell ref="M62:Q62"/>
    <mergeCell ref="A2:Q2"/>
    <mergeCell ref="A3:B4"/>
    <mergeCell ref="C3:G3"/>
    <mergeCell ref="H3:L3"/>
    <mergeCell ref="M3:Q3"/>
    <mergeCell ref="P61:Q61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59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B1"/>
    </sheetView>
  </sheetViews>
  <sheetFormatPr defaultColWidth="8.796875" defaultRowHeight="14.25"/>
  <cols>
    <col min="1" max="1" width="5.09765625" style="44" customWidth="1"/>
    <col min="2" max="4" width="6.09765625" style="44" customWidth="1"/>
    <col min="5" max="7" width="4.09765625" style="44" customWidth="1"/>
    <col min="8" max="11" width="5.59765625" style="44" customWidth="1"/>
    <col min="12" max="12" width="2.19921875" style="44" hidden="1" customWidth="1"/>
    <col min="13" max="13" width="0.6953125" style="44" hidden="1" customWidth="1"/>
    <col min="14" max="15" width="5.59765625" style="44" customWidth="1"/>
    <col min="16" max="20" width="1.69921875" style="44" customWidth="1"/>
    <col min="21" max="16384" width="9" style="44" customWidth="1"/>
  </cols>
  <sheetData>
    <row r="1" spans="1:15" ht="14.25" customHeight="1">
      <c r="A1" s="620" t="s">
        <v>417</v>
      </c>
      <c r="B1" s="621"/>
      <c r="C1" s="61"/>
      <c r="D1" s="61"/>
      <c r="N1" s="622"/>
      <c r="O1" s="481"/>
    </row>
    <row r="2" spans="1:15" ht="24" customHeight="1">
      <c r="A2" s="401"/>
      <c r="B2" s="402"/>
      <c r="C2" s="61"/>
      <c r="D2" s="61"/>
      <c r="N2" s="71"/>
      <c r="O2" s="47"/>
    </row>
    <row r="3" spans="1:15" s="24" customFormat="1" ht="33" customHeight="1">
      <c r="A3" s="403" t="s">
        <v>427</v>
      </c>
      <c r="B3" s="404"/>
      <c r="C3" s="404"/>
      <c r="D3" s="404"/>
      <c r="E3" s="403"/>
      <c r="F3" s="403"/>
      <c r="G3" s="403"/>
      <c r="H3" s="403"/>
      <c r="I3" s="403"/>
      <c r="J3" s="147"/>
      <c r="K3" s="147"/>
      <c r="L3" s="147"/>
      <c r="M3" s="405"/>
      <c r="N3" s="405"/>
      <c r="O3" s="405"/>
    </row>
    <row r="4" spans="1:15" ht="9.75" customHeight="1">
      <c r="A4" s="406"/>
      <c r="B4" s="406"/>
      <c r="C4" s="406"/>
      <c r="D4" s="407"/>
      <c r="E4" s="565" t="s">
        <v>381</v>
      </c>
      <c r="F4" s="559"/>
      <c r="G4" s="572"/>
      <c r="H4" s="565" t="s">
        <v>428</v>
      </c>
      <c r="I4" s="572"/>
      <c r="J4" s="565" t="s">
        <v>429</v>
      </c>
      <c r="K4" s="559"/>
      <c r="L4" s="559"/>
      <c r="M4" s="572"/>
      <c r="N4" s="565" t="s">
        <v>430</v>
      </c>
      <c r="O4" s="559"/>
    </row>
    <row r="5" spans="1:15" ht="18.75" customHeight="1">
      <c r="A5" s="624" t="s">
        <v>431</v>
      </c>
      <c r="B5" s="624"/>
      <c r="C5" s="624"/>
      <c r="D5" s="625"/>
      <c r="E5" s="623"/>
      <c r="F5" s="624"/>
      <c r="G5" s="625"/>
      <c r="H5" s="623"/>
      <c r="I5" s="625"/>
      <c r="J5" s="623"/>
      <c r="K5" s="624"/>
      <c r="L5" s="624"/>
      <c r="M5" s="625"/>
      <c r="N5" s="623"/>
      <c r="O5" s="624"/>
    </row>
    <row r="6" spans="1:15" s="66" customFormat="1" ht="9.75" customHeight="1">
      <c r="A6" s="151"/>
      <c r="B6" s="151"/>
      <c r="C6" s="151"/>
      <c r="D6" s="150"/>
      <c r="E6" s="626"/>
      <c r="F6" s="627"/>
      <c r="G6" s="628"/>
      <c r="H6" s="626"/>
      <c r="I6" s="628"/>
      <c r="J6" s="626"/>
      <c r="K6" s="627"/>
      <c r="L6" s="627"/>
      <c r="M6" s="628"/>
      <c r="N6" s="626"/>
      <c r="O6" s="627"/>
    </row>
    <row r="7" spans="1:15" s="24" customFormat="1" ht="30" customHeight="1">
      <c r="A7" s="629" t="s">
        <v>35</v>
      </c>
      <c r="B7" s="629"/>
      <c r="C7" s="629"/>
      <c r="D7" s="630"/>
      <c r="E7" s="631">
        <v>370</v>
      </c>
      <c r="F7" s="461"/>
      <c r="G7" s="461"/>
      <c r="H7" s="631">
        <v>4</v>
      </c>
      <c r="I7" s="461"/>
      <c r="J7" s="632">
        <v>277</v>
      </c>
      <c r="K7" s="632"/>
      <c r="L7" s="632"/>
      <c r="M7" s="632"/>
      <c r="N7" s="632">
        <v>89</v>
      </c>
      <c r="O7" s="632"/>
    </row>
    <row r="8" spans="1:16" s="24" customFormat="1" ht="30" customHeight="1">
      <c r="A8" s="633" t="s">
        <v>432</v>
      </c>
      <c r="B8" s="633"/>
      <c r="C8" s="633"/>
      <c r="D8" s="634"/>
      <c r="E8" s="635">
        <f>SUM(H8:O8)</f>
        <v>416</v>
      </c>
      <c r="F8" s="475"/>
      <c r="G8" s="475"/>
      <c r="H8" s="635">
        <v>5</v>
      </c>
      <c r="I8" s="635"/>
      <c r="J8" s="635">
        <v>308</v>
      </c>
      <c r="K8" s="635"/>
      <c r="L8" s="635"/>
      <c r="M8" s="635"/>
      <c r="N8" s="635">
        <v>103</v>
      </c>
      <c r="O8" s="635"/>
      <c r="P8" s="61"/>
    </row>
    <row r="9" spans="1:15" ht="21" customHeight="1">
      <c r="A9" s="34"/>
      <c r="B9" s="34"/>
      <c r="C9" s="34"/>
      <c r="D9" s="34"/>
      <c r="E9" s="34"/>
      <c r="F9" s="34"/>
      <c r="G9" s="34"/>
      <c r="H9" s="436"/>
      <c r="I9" s="436"/>
      <c r="J9" s="436"/>
      <c r="K9" s="436"/>
      <c r="L9" s="100"/>
      <c r="M9" s="100"/>
      <c r="N9" s="100"/>
      <c r="O9" s="100"/>
    </row>
    <row r="10" spans="1:4" ht="51" customHeight="1">
      <c r="A10" s="34"/>
      <c r="B10" s="34"/>
      <c r="C10" s="34"/>
      <c r="D10" s="34"/>
    </row>
    <row r="11" spans="1:15" s="24" customFormat="1" ht="33" customHeight="1">
      <c r="A11" s="403" t="s">
        <v>433</v>
      </c>
      <c r="B11" s="404"/>
      <c r="C11" s="404"/>
      <c r="D11" s="404"/>
      <c r="E11" s="403"/>
      <c r="F11" s="403"/>
      <c r="G11" s="403"/>
      <c r="H11" s="403"/>
      <c r="I11" s="403"/>
      <c r="J11" s="147"/>
      <c r="K11" s="147"/>
      <c r="L11" s="147"/>
      <c r="M11" s="405"/>
      <c r="N11" s="405"/>
      <c r="O11" s="405"/>
    </row>
    <row r="12" spans="1:15" ht="9.75" customHeight="1">
      <c r="A12" s="406"/>
      <c r="B12" s="406"/>
      <c r="C12" s="406"/>
      <c r="D12" s="407"/>
      <c r="E12" s="565" t="s">
        <v>434</v>
      </c>
      <c r="F12" s="559"/>
      <c r="G12" s="572"/>
      <c r="H12" s="565" t="s">
        <v>435</v>
      </c>
      <c r="I12" s="572"/>
      <c r="J12" s="565" t="s">
        <v>436</v>
      </c>
      <c r="K12" s="559"/>
      <c r="L12" s="559"/>
      <c r="M12" s="572"/>
      <c r="N12" s="565" t="s">
        <v>437</v>
      </c>
      <c r="O12" s="559"/>
    </row>
    <row r="13" spans="1:15" ht="18.75" customHeight="1">
      <c r="A13" s="624" t="s">
        <v>431</v>
      </c>
      <c r="B13" s="624"/>
      <c r="C13" s="624"/>
      <c r="D13" s="625"/>
      <c r="E13" s="623"/>
      <c r="F13" s="624"/>
      <c r="G13" s="625"/>
      <c r="H13" s="623"/>
      <c r="I13" s="625"/>
      <c r="J13" s="623"/>
      <c r="K13" s="624"/>
      <c r="L13" s="624" t="s">
        <v>438</v>
      </c>
      <c r="M13" s="625"/>
      <c r="N13" s="623"/>
      <c r="O13" s="624"/>
    </row>
    <row r="14" spans="1:15" s="66" customFormat="1" ht="9.75" customHeight="1">
      <c r="A14" s="151"/>
      <c r="B14" s="151"/>
      <c r="C14" s="151"/>
      <c r="D14" s="150"/>
      <c r="E14" s="626"/>
      <c r="F14" s="627"/>
      <c r="G14" s="628"/>
      <c r="H14" s="626"/>
      <c r="I14" s="628"/>
      <c r="J14" s="626"/>
      <c r="K14" s="627"/>
      <c r="L14" s="627" t="s">
        <v>90</v>
      </c>
      <c r="M14" s="628" t="s">
        <v>91</v>
      </c>
      <c r="N14" s="626"/>
      <c r="O14" s="627"/>
    </row>
    <row r="15" spans="1:15" s="24" customFormat="1" ht="30.75" customHeight="1">
      <c r="A15" s="629" t="s">
        <v>35</v>
      </c>
      <c r="B15" s="629"/>
      <c r="C15" s="629"/>
      <c r="D15" s="630"/>
      <c r="E15" s="631">
        <v>171</v>
      </c>
      <c r="F15" s="461"/>
      <c r="G15" s="461"/>
      <c r="H15" s="631">
        <v>1</v>
      </c>
      <c r="I15" s="461"/>
      <c r="J15" s="632">
        <v>21</v>
      </c>
      <c r="K15" s="632"/>
      <c r="L15" s="632"/>
      <c r="M15" s="632"/>
      <c r="N15" s="632">
        <v>149</v>
      </c>
      <c r="O15" s="632"/>
    </row>
    <row r="16" spans="1:16" s="24" customFormat="1" ht="30.75" customHeight="1">
      <c r="A16" s="633" t="s">
        <v>432</v>
      </c>
      <c r="B16" s="633"/>
      <c r="C16" s="633"/>
      <c r="D16" s="634"/>
      <c r="E16" s="635">
        <f>SUM(H16:O16)</f>
        <v>171</v>
      </c>
      <c r="F16" s="475"/>
      <c r="G16" s="475"/>
      <c r="H16" s="635">
        <v>1</v>
      </c>
      <c r="I16" s="635"/>
      <c r="J16" s="635">
        <v>14</v>
      </c>
      <c r="K16" s="635"/>
      <c r="L16" s="635"/>
      <c r="M16" s="635"/>
      <c r="N16" s="635">
        <v>156</v>
      </c>
      <c r="O16" s="635"/>
      <c r="P16" s="61"/>
    </row>
  </sheetData>
  <sheetProtection/>
  <mergeCells count="33">
    <mergeCell ref="A15:D15"/>
    <mergeCell ref="E15:G15"/>
    <mergeCell ref="H15:I15"/>
    <mergeCell ref="J15:M15"/>
    <mergeCell ref="N15:O15"/>
    <mergeCell ref="A16:D16"/>
    <mergeCell ref="E16:G16"/>
    <mergeCell ref="H16:I16"/>
    <mergeCell ref="J16:M16"/>
    <mergeCell ref="N16:O16"/>
    <mergeCell ref="H9:K9"/>
    <mergeCell ref="E12:G14"/>
    <mergeCell ref="H12:I14"/>
    <mergeCell ref="J12:M14"/>
    <mergeCell ref="N12:O14"/>
    <mergeCell ref="A13:D13"/>
    <mergeCell ref="A7:D7"/>
    <mergeCell ref="E7:G7"/>
    <mergeCell ref="H7:I7"/>
    <mergeCell ref="J7:M7"/>
    <mergeCell ref="N7:O7"/>
    <mergeCell ref="A8:D8"/>
    <mergeCell ref="E8:G8"/>
    <mergeCell ref="H8:I8"/>
    <mergeCell ref="J8:M8"/>
    <mergeCell ref="N8:O8"/>
    <mergeCell ref="A1:B1"/>
    <mergeCell ref="N1:O1"/>
    <mergeCell ref="E4:G6"/>
    <mergeCell ref="H4:I6"/>
    <mergeCell ref="J4:M6"/>
    <mergeCell ref="N4:O6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B1"/>
    </sheetView>
  </sheetViews>
  <sheetFormatPr defaultColWidth="8.796875" defaultRowHeight="14.25"/>
  <cols>
    <col min="1" max="1" width="4.59765625" style="44" customWidth="1"/>
    <col min="2" max="2" width="26.19921875" style="44" customWidth="1"/>
    <col min="3" max="9" width="8.69921875" style="44" customWidth="1"/>
    <col min="10" max="10" width="9" style="44" customWidth="1"/>
    <col min="11" max="13" width="1.69921875" style="44" customWidth="1"/>
    <col min="14" max="16384" width="9" style="44" customWidth="1"/>
  </cols>
  <sheetData>
    <row r="1" spans="1:2" ht="14.25" customHeight="1">
      <c r="A1" s="486" t="s">
        <v>40</v>
      </c>
      <c r="B1" s="486"/>
    </row>
    <row r="2" ht="8.25" customHeight="1">
      <c r="I2" s="71"/>
    </row>
    <row r="3" spans="1:9" s="5" customFormat="1" ht="30" customHeight="1">
      <c r="A3" s="487" t="s">
        <v>41</v>
      </c>
      <c r="B3" s="487"/>
      <c r="C3" s="487"/>
      <c r="D3" s="487"/>
      <c r="E3" s="487"/>
      <c r="F3" s="487"/>
      <c r="G3" s="487"/>
      <c r="H3" s="487"/>
      <c r="I3" s="487"/>
    </row>
    <row r="4" spans="1:9" ht="19.5" customHeight="1">
      <c r="A4" s="461" t="s">
        <v>42</v>
      </c>
      <c r="B4" s="462"/>
      <c r="C4" s="72" t="s">
        <v>43</v>
      </c>
      <c r="D4" s="73"/>
      <c r="E4" s="74" t="s">
        <v>44</v>
      </c>
      <c r="F4" s="75" t="s">
        <v>45</v>
      </c>
      <c r="G4" s="76"/>
      <c r="H4" s="77"/>
      <c r="I4" s="27" t="s">
        <v>46</v>
      </c>
    </row>
    <row r="5" spans="1:9" ht="19.5" customHeight="1">
      <c r="A5" s="475"/>
      <c r="B5" s="464"/>
      <c r="C5" s="57"/>
      <c r="D5" s="78" t="s">
        <v>47</v>
      </c>
      <c r="E5" s="79" t="s">
        <v>48</v>
      </c>
      <c r="F5" s="74" t="s">
        <v>48</v>
      </c>
      <c r="G5" s="74" t="s">
        <v>0</v>
      </c>
      <c r="H5" s="74" t="s">
        <v>1</v>
      </c>
      <c r="I5" s="27" t="s">
        <v>48</v>
      </c>
    </row>
    <row r="6" spans="1:9" ht="24" customHeight="1">
      <c r="A6" s="488" t="s">
        <v>49</v>
      </c>
      <c r="B6" s="489"/>
      <c r="C6" s="80">
        <v>194</v>
      </c>
      <c r="D6" s="81">
        <v>170</v>
      </c>
      <c r="E6" s="82">
        <v>1</v>
      </c>
      <c r="F6" s="82">
        <v>121</v>
      </c>
      <c r="G6" s="82">
        <v>5</v>
      </c>
      <c r="H6" s="82">
        <v>19</v>
      </c>
      <c r="I6" s="82">
        <v>48</v>
      </c>
    </row>
    <row r="7" spans="1:9" ht="24" customHeight="1">
      <c r="A7" s="490" t="s">
        <v>50</v>
      </c>
      <c r="B7" s="491"/>
      <c r="C7" s="83">
        <f>C8+C17</f>
        <v>194</v>
      </c>
      <c r="D7" s="84">
        <f aca="true" t="shared" si="0" ref="D7:I7">D8+D17</f>
        <v>170</v>
      </c>
      <c r="E7" s="84">
        <f t="shared" si="0"/>
        <v>1</v>
      </c>
      <c r="F7" s="84">
        <f t="shared" si="0"/>
        <v>121</v>
      </c>
      <c r="G7" s="84">
        <f t="shared" si="0"/>
        <v>5</v>
      </c>
      <c r="H7" s="84">
        <f t="shared" si="0"/>
        <v>19</v>
      </c>
      <c r="I7" s="84">
        <f t="shared" si="0"/>
        <v>48</v>
      </c>
    </row>
    <row r="8" spans="1:9" ht="18.75" customHeight="1">
      <c r="A8" s="492" t="s">
        <v>51</v>
      </c>
      <c r="B8" s="5" t="s">
        <v>52</v>
      </c>
      <c r="C8" s="80">
        <f aca="true" t="shared" si="1" ref="C8:I8">SUM(C9:C16)</f>
        <v>149</v>
      </c>
      <c r="D8" s="81">
        <f t="shared" si="1"/>
        <v>130</v>
      </c>
      <c r="E8" s="82">
        <f t="shared" si="1"/>
        <v>1</v>
      </c>
      <c r="F8" s="82">
        <f t="shared" si="1"/>
        <v>87</v>
      </c>
      <c r="G8" s="82">
        <f t="shared" si="1"/>
        <v>5</v>
      </c>
      <c r="H8" s="82">
        <f t="shared" si="1"/>
        <v>14</v>
      </c>
      <c r="I8" s="82">
        <f t="shared" si="1"/>
        <v>42</v>
      </c>
    </row>
    <row r="9" spans="1:9" ht="18.75" customHeight="1">
      <c r="A9" s="493"/>
      <c r="B9" s="28" t="s">
        <v>53</v>
      </c>
      <c r="C9" s="80">
        <f>SUM(E9:I9)</f>
        <v>117</v>
      </c>
      <c r="D9" s="81">
        <f aca="true" t="shared" si="2" ref="D9:D16">E9+F9+I9</f>
        <v>104</v>
      </c>
      <c r="E9" s="82">
        <v>0</v>
      </c>
      <c r="F9" s="82">
        <v>64</v>
      </c>
      <c r="G9" s="82">
        <v>2</v>
      </c>
      <c r="H9" s="82">
        <v>11</v>
      </c>
      <c r="I9" s="82">
        <v>40</v>
      </c>
    </row>
    <row r="10" spans="1:9" ht="18.75" customHeight="1">
      <c r="A10" s="493"/>
      <c r="B10" s="28" t="s">
        <v>54</v>
      </c>
      <c r="C10" s="80">
        <f aca="true" t="shared" si="3" ref="C10:C16">SUM(E10:I10)</f>
        <v>2</v>
      </c>
      <c r="D10" s="81">
        <f t="shared" si="2"/>
        <v>2</v>
      </c>
      <c r="E10" s="82">
        <v>0</v>
      </c>
      <c r="F10" s="82">
        <v>2</v>
      </c>
      <c r="G10" s="82">
        <v>0</v>
      </c>
      <c r="H10" s="82">
        <v>0</v>
      </c>
      <c r="I10" s="82">
        <v>0</v>
      </c>
    </row>
    <row r="11" spans="1:9" ht="18.75" customHeight="1">
      <c r="A11" s="493"/>
      <c r="B11" s="28" t="s">
        <v>55</v>
      </c>
      <c r="C11" s="80">
        <f t="shared" si="3"/>
        <v>8</v>
      </c>
      <c r="D11" s="81">
        <f t="shared" si="2"/>
        <v>6</v>
      </c>
      <c r="E11" s="82">
        <v>0</v>
      </c>
      <c r="F11" s="82">
        <v>6</v>
      </c>
      <c r="G11" s="82">
        <v>0</v>
      </c>
      <c r="H11" s="82">
        <v>2</v>
      </c>
      <c r="I11" s="82">
        <v>0</v>
      </c>
    </row>
    <row r="12" spans="1:9" ht="18.75" customHeight="1">
      <c r="A12" s="493"/>
      <c r="B12" s="28" t="s">
        <v>56</v>
      </c>
      <c r="C12" s="80">
        <f t="shared" si="3"/>
        <v>7</v>
      </c>
      <c r="D12" s="81">
        <f t="shared" si="2"/>
        <v>7</v>
      </c>
      <c r="E12" s="82">
        <v>0</v>
      </c>
      <c r="F12" s="82">
        <v>7</v>
      </c>
      <c r="G12" s="82">
        <v>0</v>
      </c>
      <c r="H12" s="82">
        <v>0</v>
      </c>
      <c r="I12" s="82">
        <v>0</v>
      </c>
    </row>
    <row r="13" spans="1:9" ht="18.75" customHeight="1">
      <c r="A13" s="493"/>
      <c r="B13" s="28" t="s">
        <v>57</v>
      </c>
      <c r="C13" s="80">
        <f t="shared" si="3"/>
        <v>0</v>
      </c>
      <c r="D13" s="81">
        <f t="shared" si="2"/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</row>
    <row r="14" spans="1:9" ht="18.75" customHeight="1">
      <c r="A14" s="493"/>
      <c r="B14" s="28" t="s">
        <v>58</v>
      </c>
      <c r="C14" s="80">
        <f t="shared" si="3"/>
        <v>1</v>
      </c>
      <c r="D14" s="81">
        <f t="shared" si="2"/>
        <v>1</v>
      </c>
      <c r="E14" s="82">
        <v>0</v>
      </c>
      <c r="F14" s="82">
        <v>1</v>
      </c>
      <c r="G14" s="82">
        <v>0</v>
      </c>
      <c r="H14" s="82">
        <v>0</v>
      </c>
      <c r="I14" s="82">
        <v>0</v>
      </c>
    </row>
    <row r="15" spans="1:9" ht="18.75" customHeight="1">
      <c r="A15" s="493"/>
      <c r="B15" s="28" t="s">
        <v>59</v>
      </c>
      <c r="C15" s="80">
        <f t="shared" si="3"/>
        <v>3</v>
      </c>
      <c r="D15" s="81">
        <f t="shared" si="2"/>
        <v>3</v>
      </c>
      <c r="E15" s="82">
        <v>0</v>
      </c>
      <c r="F15" s="82">
        <v>1</v>
      </c>
      <c r="G15" s="82">
        <v>0</v>
      </c>
      <c r="H15" s="82">
        <v>0</v>
      </c>
      <c r="I15" s="82">
        <v>2</v>
      </c>
    </row>
    <row r="16" spans="1:9" ht="18.75" customHeight="1">
      <c r="A16" s="494"/>
      <c r="B16" s="27" t="s">
        <v>60</v>
      </c>
      <c r="C16" s="80">
        <f t="shared" si="3"/>
        <v>11</v>
      </c>
      <c r="D16" s="81">
        <f t="shared" si="2"/>
        <v>7</v>
      </c>
      <c r="E16" s="82">
        <v>1</v>
      </c>
      <c r="F16" s="82">
        <v>6</v>
      </c>
      <c r="G16" s="82">
        <v>3</v>
      </c>
      <c r="H16" s="82">
        <v>1</v>
      </c>
      <c r="I16" s="82">
        <v>0</v>
      </c>
    </row>
    <row r="17" spans="1:9" ht="18.75" customHeight="1">
      <c r="A17" s="492" t="s">
        <v>61</v>
      </c>
      <c r="B17" s="5" t="s">
        <v>52</v>
      </c>
      <c r="C17" s="80">
        <f aca="true" t="shared" si="4" ref="C17:I17">SUM(C18:C24)</f>
        <v>45</v>
      </c>
      <c r="D17" s="81">
        <f t="shared" si="4"/>
        <v>40</v>
      </c>
      <c r="E17" s="82">
        <f t="shared" si="4"/>
        <v>0</v>
      </c>
      <c r="F17" s="82">
        <f t="shared" si="4"/>
        <v>34</v>
      </c>
      <c r="G17" s="82">
        <f t="shared" si="4"/>
        <v>0</v>
      </c>
      <c r="H17" s="82">
        <f t="shared" si="4"/>
        <v>5</v>
      </c>
      <c r="I17" s="82">
        <f t="shared" si="4"/>
        <v>6</v>
      </c>
    </row>
    <row r="18" spans="1:9" ht="18.75" customHeight="1">
      <c r="A18" s="493"/>
      <c r="B18" s="85" t="s">
        <v>62</v>
      </c>
      <c r="C18" s="80">
        <f aca="true" t="shared" si="5" ref="C18:C24">SUM(E18:I18)</f>
        <v>34</v>
      </c>
      <c r="D18" s="81">
        <f aca="true" t="shared" si="6" ref="D18:D24">E18+F18+I18</f>
        <v>31</v>
      </c>
      <c r="E18" s="82">
        <v>0</v>
      </c>
      <c r="F18" s="82">
        <v>26</v>
      </c>
      <c r="G18" s="82">
        <v>0</v>
      </c>
      <c r="H18" s="82">
        <v>3</v>
      </c>
      <c r="I18" s="82">
        <v>5</v>
      </c>
    </row>
    <row r="19" spans="1:9" ht="18.75" customHeight="1">
      <c r="A19" s="493"/>
      <c r="B19" s="86" t="s">
        <v>63</v>
      </c>
      <c r="C19" s="80">
        <f t="shared" si="5"/>
        <v>2</v>
      </c>
      <c r="D19" s="81">
        <f t="shared" si="6"/>
        <v>1</v>
      </c>
      <c r="E19" s="82">
        <v>0</v>
      </c>
      <c r="F19" s="82">
        <v>1</v>
      </c>
      <c r="G19" s="82">
        <v>0</v>
      </c>
      <c r="H19" s="82">
        <v>1</v>
      </c>
      <c r="I19" s="82">
        <v>0</v>
      </c>
    </row>
    <row r="20" spans="1:9" ht="18.75" customHeight="1">
      <c r="A20" s="493"/>
      <c r="B20" s="85" t="s">
        <v>64</v>
      </c>
      <c r="C20" s="80">
        <f t="shared" si="5"/>
        <v>5</v>
      </c>
      <c r="D20" s="81">
        <f t="shared" si="6"/>
        <v>5</v>
      </c>
      <c r="E20" s="82">
        <v>0</v>
      </c>
      <c r="F20" s="82">
        <v>5</v>
      </c>
      <c r="G20" s="82">
        <v>0</v>
      </c>
      <c r="H20" s="82">
        <v>0</v>
      </c>
      <c r="I20" s="82">
        <v>0</v>
      </c>
    </row>
    <row r="21" spans="1:9" ht="18.75" customHeight="1">
      <c r="A21" s="493"/>
      <c r="B21" s="85" t="s">
        <v>65</v>
      </c>
      <c r="C21" s="80">
        <f t="shared" si="5"/>
        <v>1</v>
      </c>
      <c r="D21" s="81">
        <f t="shared" si="6"/>
        <v>1</v>
      </c>
      <c r="E21" s="82">
        <v>0</v>
      </c>
      <c r="F21" s="82">
        <v>0</v>
      </c>
      <c r="G21" s="82">
        <v>0</v>
      </c>
      <c r="H21" s="82">
        <v>0</v>
      </c>
      <c r="I21" s="82">
        <v>1</v>
      </c>
    </row>
    <row r="22" spans="1:9" ht="18.75" customHeight="1">
      <c r="A22" s="493"/>
      <c r="B22" s="86" t="s">
        <v>66</v>
      </c>
      <c r="C22" s="80">
        <f t="shared" si="5"/>
        <v>1</v>
      </c>
      <c r="D22" s="81">
        <f t="shared" si="6"/>
        <v>1</v>
      </c>
      <c r="E22" s="82">
        <v>0</v>
      </c>
      <c r="F22" s="82">
        <v>1</v>
      </c>
      <c r="G22" s="82">
        <v>0</v>
      </c>
      <c r="H22" s="82">
        <v>0</v>
      </c>
      <c r="I22" s="82">
        <v>0</v>
      </c>
    </row>
    <row r="23" spans="1:9" ht="18.75" customHeight="1">
      <c r="A23" s="493"/>
      <c r="B23" s="86" t="s">
        <v>67</v>
      </c>
      <c r="C23" s="80">
        <f>SUM(E23:I23)</f>
        <v>1</v>
      </c>
      <c r="D23" s="81">
        <f>E23+F23+I23</f>
        <v>0</v>
      </c>
      <c r="E23" s="82">
        <v>0</v>
      </c>
      <c r="F23" s="82">
        <v>0</v>
      </c>
      <c r="G23" s="82">
        <v>0</v>
      </c>
      <c r="H23" s="82">
        <v>1</v>
      </c>
      <c r="I23" s="82">
        <v>0</v>
      </c>
    </row>
    <row r="24" spans="1:9" ht="18.75" customHeight="1">
      <c r="A24" s="494"/>
      <c r="B24" s="87" t="s">
        <v>68</v>
      </c>
      <c r="C24" s="88">
        <f t="shared" si="5"/>
        <v>1</v>
      </c>
      <c r="D24" s="89">
        <f t="shared" si="6"/>
        <v>1</v>
      </c>
      <c r="E24" s="90">
        <v>0</v>
      </c>
      <c r="F24" s="90">
        <v>1</v>
      </c>
      <c r="G24" s="90">
        <v>0</v>
      </c>
      <c r="H24" s="90">
        <v>0</v>
      </c>
      <c r="I24" s="90">
        <v>0</v>
      </c>
    </row>
    <row r="25" spans="1:9" ht="12" customHeight="1">
      <c r="A25" s="65"/>
      <c r="B25" s="69"/>
      <c r="C25" s="34"/>
      <c r="D25" s="91"/>
      <c r="E25" s="63"/>
      <c r="F25" s="63"/>
      <c r="G25" s="63"/>
      <c r="H25" s="63"/>
      <c r="I25" s="63"/>
    </row>
    <row r="26" ht="19.5" customHeight="1">
      <c r="A26" s="24" t="s">
        <v>69</v>
      </c>
    </row>
    <row r="27" ht="19.5" customHeight="1">
      <c r="A27" s="24" t="s">
        <v>70</v>
      </c>
    </row>
    <row r="28" ht="21" customHeight="1"/>
    <row r="29" spans="1:9" ht="30" customHeight="1">
      <c r="A29" s="487" t="s">
        <v>71</v>
      </c>
      <c r="B29" s="487"/>
      <c r="C29" s="487"/>
      <c r="D29" s="487"/>
      <c r="E29" s="487"/>
      <c r="F29" s="487"/>
      <c r="G29" s="487"/>
      <c r="H29" s="487"/>
      <c r="I29" s="487"/>
    </row>
    <row r="30" spans="1:9" ht="19.5" customHeight="1">
      <c r="A30" s="461" t="s">
        <v>72</v>
      </c>
      <c r="B30" s="462"/>
      <c r="C30" s="92" t="s">
        <v>43</v>
      </c>
      <c r="D30" s="73"/>
      <c r="E30" s="74" t="s">
        <v>44</v>
      </c>
      <c r="F30" s="75" t="s">
        <v>73</v>
      </c>
      <c r="G30" s="76"/>
      <c r="H30" s="77"/>
      <c r="I30" s="27" t="s">
        <v>46</v>
      </c>
    </row>
    <row r="31" spans="1:9" ht="19.5" customHeight="1">
      <c r="A31" s="475"/>
      <c r="B31" s="464"/>
      <c r="C31" s="93"/>
      <c r="D31" s="78" t="s">
        <v>47</v>
      </c>
      <c r="E31" s="79" t="s">
        <v>48</v>
      </c>
      <c r="F31" s="74" t="s">
        <v>48</v>
      </c>
      <c r="G31" s="74" t="s">
        <v>0</v>
      </c>
      <c r="H31" s="74" t="s">
        <v>1</v>
      </c>
      <c r="I31" s="27" t="s">
        <v>48</v>
      </c>
    </row>
    <row r="32" spans="1:9" ht="24" customHeight="1">
      <c r="A32" s="488" t="s">
        <v>49</v>
      </c>
      <c r="B32" s="489"/>
      <c r="C32" s="80">
        <v>248</v>
      </c>
      <c r="D32" s="81">
        <v>220</v>
      </c>
      <c r="E32" s="82">
        <v>1</v>
      </c>
      <c r="F32" s="82">
        <v>164</v>
      </c>
      <c r="G32" s="82">
        <v>9</v>
      </c>
      <c r="H32" s="82">
        <v>19</v>
      </c>
      <c r="I32" s="82">
        <v>55</v>
      </c>
    </row>
    <row r="33" spans="1:9" ht="24" customHeight="1">
      <c r="A33" s="495" t="s">
        <v>50</v>
      </c>
      <c r="B33" s="496"/>
      <c r="C33" s="83">
        <f aca="true" t="shared" si="7" ref="C33:I33">SUM(C34:C43)</f>
        <v>247</v>
      </c>
      <c r="D33" s="84">
        <f t="shared" si="7"/>
        <v>219</v>
      </c>
      <c r="E33" s="84">
        <f t="shared" si="7"/>
        <v>1</v>
      </c>
      <c r="F33" s="84">
        <f t="shared" si="7"/>
        <v>164</v>
      </c>
      <c r="G33" s="84">
        <f t="shared" si="7"/>
        <v>9</v>
      </c>
      <c r="H33" s="84">
        <f t="shared" si="7"/>
        <v>19</v>
      </c>
      <c r="I33" s="84">
        <f t="shared" si="7"/>
        <v>54</v>
      </c>
    </row>
    <row r="34" spans="1:9" ht="18.75" customHeight="1">
      <c r="A34" s="28" t="s">
        <v>74</v>
      </c>
      <c r="B34" s="28"/>
      <c r="C34" s="80">
        <f>SUM(E34:I34)</f>
        <v>156</v>
      </c>
      <c r="D34" s="81">
        <f aca="true" t="shared" si="8" ref="D34:D43">E34+F34+I34</f>
        <v>138</v>
      </c>
      <c r="E34" s="82">
        <v>0</v>
      </c>
      <c r="F34" s="82">
        <v>92</v>
      </c>
      <c r="G34" s="82">
        <v>5</v>
      </c>
      <c r="H34" s="82">
        <v>13</v>
      </c>
      <c r="I34" s="82">
        <v>46</v>
      </c>
    </row>
    <row r="35" spans="1:9" ht="18.75" customHeight="1">
      <c r="A35" s="28" t="s">
        <v>75</v>
      </c>
      <c r="B35" s="28"/>
      <c r="C35" s="80">
        <f aca="true" t="shared" si="9" ref="C35:C43">SUM(E35:I35)</f>
        <v>7</v>
      </c>
      <c r="D35" s="81">
        <f t="shared" si="8"/>
        <v>7</v>
      </c>
      <c r="E35" s="82">
        <v>0</v>
      </c>
      <c r="F35" s="82">
        <v>7</v>
      </c>
      <c r="G35" s="82">
        <v>0</v>
      </c>
      <c r="H35" s="82">
        <v>0</v>
      </c>
      <c r="I35" s="82">
        <v>0</v>
      </c>
    </row>
    <row r="36" spans="1:9" ht="18.75" customHeight="1">
      <c r="A36" s="28" t="s">
        <v>76</v>
      </c>
      <c r="B36" s="28"/>
      <c r="C36" s="80">
        <f t="shared" si="9"/>
        <v>16</v>
      </c>
      <c r="D36" s="81">
        <f t="shared" si="8"/>
        <v>13</v>
      </c>
      <c r="E36" s="82">
        <v>0</v>
      </c>
      <c r="F36" s="82">
        <v>12</v>
      </c>
      <c r="G36" s="82">
        <v>0</v>
      </c>
      <c r="H36" s="82">
        <v>3</v>
      </c>
      <c r="I36" s="82">
        <v>1</v>
      </c>
    </row>
    <row r="37" spans="1:9" ht="18.75" customHeight="1">
      <c r="A37" s="28" t="s">
        <v>77</v>
      </c>
      <c r="B37" s="28"/>
      <c r="C37" s="80">
        <f t="shared" si="9"/>
        <v>19</v>
      </c>
      <c r="D37" s="81">
        <f t="shared" si="8"/>
        <v>17</v>
      </c>
      <c r="E37" s="82">
        <v>0</v>
      </c>
      <c r="F37" s="82">
        <v>16</v>
      </c>
      <c r="G37" s="82">
        <v>1</v>
      </c>
      <c r="H37" s="82">
        <v>1</v>
      </c>
      <c r="I37" s="82">
        <v>1</v>
      </c>
    </row>
    <row r="38" spans="1:9" ht="18.75" customHeight="1">
      <c r="A38" s="28" t="s">
        <v>78</v>
      </c>
      <c r="B38" s="28"/>
      <c r="C38" s="80">
        <f t="shared" si="9"/>
        <v>5</v>
      </c>
      <c r="D38" s="81">
        <f t="shared" si="8"/>
        <v>5</v>
      </c>
      <c r="E38" s="82">
        <v>0</v>
      </c>
      <c r="F38" s="82">
        <v>4</v>
      </c>
      <c r="G38" s="82">
        <v>0</v>
      </c>
      <c r="H38" s="82">
        <v>0</v>
      </c>
      <c r="I38" s="82">
        <v>1</v>
      </c>
    </row>
    <row r="39" spans="1:9" ht="18.75" customHeight="1">
      <c r="A39" s="28" t="s">
        <v>79</v>
      </c>
      <c r="B39" s="28"/>
      <c r="C39" s="80">
        <f t="shared" si="9"/>
        <v>1</v>
      </c>
      <c r="D39" s="81">
        <f t="shared" si="8"/>
        <v>1</v>
      </c>
      <c r="E39" s="82">
        <v>0</v>
      </c>
      <c r="F39" s="82">
        <v>1</v>
      </c>
      <c r="G39" s="82">
        <v>0</v>
      </c>
      <c r="H39" s="82">
        <v>0</v>
      </c>
      <c r="I39" s="82">
        <v>0</v>
      </c>
    </row>
    <row r="40" spans="1:9" ht="18.75" customHeight="1">
      <c r="A40" s="28" t="s">
        <v>80</v>
      </c>
      <c r="B40" s="28"/>
      <c r="C40" s="80">
        <f t="shared" si="9"/>
        <v>0</v>
      </c>
      <c r="D40" s="81">
        <f t="shared" si="8"/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</row>
    <row r="41" spans="1:9" ht="18.75" customHeight="1">
      <c r="A41" s="28" t="s">
        <v>81</v>
      </c>
      <c r="B41" s="28"/>
      <c r="C41" s="80">
        <f t="shared" si="9"/>
        <v>1</v>
      </c>
      <c r="D41" s="81">
        <f t="shared" si="8"/>
        <v>1</v>
      </c>
      <c r="E41" s="82">
        <v>0</v>
      </c>
      <c r="F41" s="82">
        <v>1</v>
      </c>
      <c r="G41" s="82">
        <v>0</v>
      </c>
      <c r="H41" s="82">
        <v>0</v>
      </c>
      <c r="I41" s="82">
        <v>0</v>
      </c>
    </row>
    <row r="42" spans="1:9" ht="18.75" customHeight="1">
      <c r="A42" s="28" t="s">
        <v>82</v>
      </c>
      <c r="B42" s="28"/>
      <c r="C42" s="80">
        <f t="shared" si="9"/>
        <v>27</v>
      </c>
      <c r="D42" s="81">
        <f t="shared" si="8"/>
        <v>27</v>
      </c>
      <c r="E42" s="82">
        <v>0</v>
      </c>
      <c r="F42" s="82">
        <v>23</v>
      </c>
      <c r="G42" s="82">
        <v>0</v>
      </c>
      <c r="H42" s="82">
        <v>0</v>
      </c>
      <c r="I42" s="82">
        <v>4</v>
      </c>
    </row>
    <row r="43" spans="1:9" ht="18.75" customHeight="1">
      <c r="A43" s="27" t="s">
        <v>83</v>
      </c>
      <c r="B43" s="27"/>
      <c r="C43" s="88">
        <f t="shared" si="9"/>
        <v>15</v>
      </c>
      <c r="D43" s="89">
        <f t="shared" si="8"/>
        <v>10</v>
      </c>
      <c r="E43" s="90">
        <v>1</v>
      </c>
      <c r="F43" s="90">
        <v>8</v>
      </c>
      <c r="G43" s="90">
        <v>3</v>
      </c>
      <c r="H43" s="90">
        <v>2</v>
      </c>
      <c r="I43" s="90">
        <v>1</v>
      </c>
    </row>
    <row r="44" ht="30" customHeight="1">
      <c r="A44" s="24" t="s">
        <v>84</v>
      </c>
    </row>
  </sheetData>
  <sheetProtection/>
  <mergeCells count="11">
    <mergeCell ref="A17:A24"/>
    <mergeCell ref="A29:I29"/>
    <mergeCell ref="A30:B31"/>
    <mergeCell ref="A32:B32"/>
    <mergeCell ref="A33:B33"/>
    <mergeCell ref="A1:B1"/>
    <mergeCell ref="A3:I3"/>
    <mergeCell ref="A4:B5"/>
    <mergeCell ref="A6:B6"/>
    <mergeCell ref="A7:B7"/>
    <mergeCell ref="A8:A16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9" max="65535" man="1"/>
  </colBreaks>
  <ignoredErrors>
    <ignoredError sqref="E8:I8" unlockedFormula="1"/>
    <ignoredError sqref="C17:D17" formula="1"/>
    <ignoredError sqref="E17:I17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44" customWidth="1"/>
    <col min="2" max="2" width="1.59765625" style="44" customWidth="1"/>
    <col min="3" max="4" width="8.59765625" style="44" customWidth="1"/>
    <col min="5" max="5" width="8" style="44" customWidth="1"/>
    <col min="6" max="11" width="8.59765625" style="44" customWidth="1"/>
    <col min="12" max="16" width="1.69921875" style="44" customWidth="1"/>
    <col min="17" max="20" width="9" style="44" customWidth="1"/>
    <col min="21" max="22" width="7" style="44" customWidth="1"/>
    <col min="23" max="16384" width="9" style="44" customWidth="1"/>
  </cols>
  <sheetData>
    <row r="1" ht="13.5">
      <c r="K1" s="94" t="s">
        <v>40</v>
      </c>
    </row>
    <row r="2" spans="1:20" ht="49.5" customHeight="1">
      <c r="A2" s="29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95"/>
      <c r="M2" s="95"/>
      <c r="N2" s="95"/>
      <c r="O2" s="95"/>
      <c r="P2" s="95"/>
      <c r="Q2" s="95"/>
      <c r="R2" s="95"/>
      <c r="S2" s="95"/>
      <c r="T2" s="95"/>
    </row>
    <row r="3" spans="1:20" ht="30" customHeight="1">
      <c r="A3" s="461" t="s">
        <v>86</v>
      </c>
      <c r="B3" s="462"/>
      <c r="C3" s="27" t="s">
        <v>87</v>
      </c>
      <c r="D3" s="27"/>
      <c r="E3" s="96"/>
      <c r="F3" s="27" t="s">
        <v>88</v>
      </c>
      <c r="G3" s="27"/>
      <c r="H3" s="96"/>
      <c r="I3" s="27" t="s">
        <v>89</v>
      </c>
      <c r="J3" s="27"/>
      <c r="K3" s="28"/>
      <c r="L3" s="95"/>
      <c r="M3" s="95"/>
      <c r="N3" s="95"/>
      <c r="O3" s="95"/>
      <c r="P3" s="95"/>
      <c r="Q3" s="95"/>
      <c r="R3" s="95"/>
      <c r="S3" s="95"/>
      <c r="T3" s="95"/>
    </row>
    <row r="4" spans="1:20" ht="30" customHeight="1">
      <c r="A4" s="475"/>
      <c r="B4" s="464"/>
      <c r="C4" s="49" t="s">
        <v>2</v>
      </c>
      <c r="D4" s="49" t="s">
        <v>90</v>
      </c>
      <c r="E4" s="49" t="s">
        <v>91</v>
      </c>
      <c r="F4" s="49" t="s">
        <v>2</v>
      </c>
      <c r="G4" s="49" t="s">
        <v>90</v>
      </c>
      <c r="H4" s="49" t="s">
        <v>91</v>
      </c>
      <c r="I4" s="49" t="s">
        <v>2</v>
      </c>
      <c r="J4" s="49" t="s">
        <v>90</v>
      </c>
      <c r="K4" s="54" t="s">
        <v>91</v>
      </c>
      <c r="L4" s="95"/>
      <c r="M4" s="95"/>
      <c r="N4" s="95"/>
      <c r="O4" s="95"/>
      <c r="P4" s="95"/>
      <c r="Q4" s="95"/>
      <c r="R4" s="95"/>
      <c r="S4" s="95"/>
      <c r="T4" s="95"/>
    </row>
    <row r="5" spans="1:20" ht="30" customHeight="1">
      <c r="A5" s="97" t="s">
        <v>35</v>
      </c>
      <c r="B5" s="98"/>
      <c r="C5" s="46">
        <v>175655</v>
      </c>
      <c r="D5" s="46">
        <v>91080</v>
      </c>
      <c r="E5" s="46">
        <v>84575</v>
      </c>
      <c r="F5" s="46">
        <v>58767</v>
      </c>
      <c r="G5" s="45">
        <v>30593</v>
      </c>
      <c r="H5" s="45">
        <v>28174</v>
      </c>
      <c r="I5" s="46">
        <v>58736</v>
      </c>
      <c r="J5" s="45">
        <v>30390</v>
      </c>
      <c r="K5" s="63">
        <v>28346</v>
      </c>
      <c r="L5" s="95"/>
      <c r="M5" s="95"/>
      <c r="N5" s="95"/>
      <c r="O5" s="95"/>
      <c r="P5" s="95"/>
      <c r="Q5" s="95"/>
      <c r="R5" s="95"/>
      <c r="S5" s="95"/>
      <c r="T5" s="95"/>
    </row>
    <row r="6" spans="1:20" ht="30" customHeight="1">
      <c r="A6" s="42" t="s">
        <v>36</v>
      </c>
      <c r="B6" s="43"/>
      <c r="C6" s="62">
        <v>172219</v>
      </c>
      <c r="D6" s="62">
        <v>89306</v>
      </c>
      <c r="E6" s="62">
        <v>82913</v>
      </c>
      <c r="F6" s="62">
        <v>57459</v>
      </c>
      <c r="G6" s="62">
        <v>29825</v>
      </c>
      <c r="H6" s="62">
        <v>27634</v>
      </c>
      <c r="I6" s="62">
        <v>56933</v>
      </c>
      <c r="J6" s="62">
        <v>29528</v>
      </c>
      <c r="K6" s="60">
        <v>27405</v>
      </c>
      <c r="L6" s="99"/>
      <c r="M6" s="95"/>
      <c r="N6" s="95"/>
      <c r="O6" s="95"/>
      <c r="P6" s="95"/>
      <c r="Q6" s="95"/>
      <c r="R6" s="95"/>
      <c r="S6" s="95"/>
      <c r="T6" s="95"/>
    </row>
    <row r="7" spans="1:20" ht="30" customHeight="1">
      <c r="A7" s="69" t="s">
        <v>92</v>
      </c>
      <c r="B7" s="70"/>
      <c r="C7" s="46">
        <v>167872</v>
      </c>
      <c r="D7" s="64">
        <v>86785</v>
      </c>
      <c r="E7" s="46">
        <v>81087</v>
      </c>
      <c r="F7" s="46">
        <v>56096</v>
      </c>
      <c r="G7" s="46">
        <v>29050</v>
      </c>
      <c r="H7" s="46">
        <v>27046</v>
      </c>
      <c r="I7" s="46">
        <v>55607</v>
      </c>
      <c r="J7" s="46">
        <v>28792</v>
      </c>
      <c r="K7" s="64">
        <v>26815</v>
      </c>
      <c r="L7" s="95"/>
      <c r="M7" s="95"/>
      <c r="N7" s="95"/>
      <c r="O7" s="95"/>
      <c r="P7" s="95"/>
      <c r="Q7" s="95"/>
      <c r="R7" s="95"/>
      <c r="S7" s="95"/>
      <c r="T7" s="95"/>
    </row>
    <row r="8" spans="1:20" ht="30" customHeight="1">
      <c r="A8" s="69" t="s">
        <v>93</v>
      </c>
      <c r="B8" s="70"/>
      <c r="C8" s="46">
        <v>477</v>
      </c>
      <c r="D8" s="64">
        <v>212</v>
      </c>
      <c r="E8" s="64">
        <v>265</v>
      </c>
      <c r="F8" s="64">
        <v>158</v>
      </c>
      <c r="G8" s="34">
        <v>64</v>
      </c>
      <c r="H8" s="100">
        <v>94</v>
      </c>
      <c r="I8" s="64">
        <v>162</v>
      </c>
      <c r="J8" s="34">
        <v>66</v>
      </c>
      <c r="K8" s="100">
        <v>96</v>
      </c>
      <c r="L8" s="95"/>
      <c r="M8" s="95"/>
      <c r="N8" s="95"/>
      <c r="O8" s="95"/>
      <c r="P8" s="95"/>
      <c r="Q8" s="95"/>
      <c r="R8" s="95"/>
      <c r="S8" s="95"/>
      <c r="T8" s="95"/>
    </row>
    <row r="9" spans="1:20" ht="30" customHeight="1">
      <c r="A9" s="69" t="s">
        <v>94</v>
      </c>
      <c r="B9" s="70"/>
      <c r="C9" s="46">
        <v>112417</v>
      </c>
      <c r="D9" s="46">
        <v>55944</v>
      </c>
      <c r="E9" s="46">
        <v>56473</v>
      </c>
      <c r="F9" s="46">
        <v>37714</v>
      </c>
      <c r="G9" s="101">
        <v>18891</v>
      </c>
      <c r="H9" s="101">
        <v>18823</v>
      </c>
      <c r="I9" s="46">
        <v>36998</v>
      </c>
      <c r="J9" s="101">
        <v>18403</v>
      </c>
      <c r="K9" s="100">
        <v>18595</v>
      </c>
      <c r="L9" s="95"/>
      <c r="M9" s="95"/>
      <c r="N9" s="95"/>
      <c r="O9" s="95"/>
      <c r="P9" s="95"/>
      <c r="Q9" s="95"/>
      <c r="R9" s="95"/>
      <c r="S9" s="95"/>
      <c r="T9" s="95"/>
    </row>
    <row r="10" spans="1:20" ht="30" customHeight="1">
      <c r="A10" s="69" t="s">
        <v>95</v>
      </c>
      <c r="B10" s="70"/>
      <c r="C10" s="46">
        <v>54978</v>
      </c>
      <c r="D10" s="46">
        <v>30629</v>
      </c>
      <c r="E10" s="46">
        <v>24349</v>
      </c>
      <c r="F10" s="46">
        <v>18224</v>
      </c>
      <c r="G10" s="101">
        <v>10095</v>
      </c>
      <c r="H10" s="101">
        <v>8129</v>
      </c>
      <c r="I10" s="46">
        <v>18447</v>
      </c>
      <c r="J10" s="101">
        <v>10323</v>
      </c>
      <c r="K10" s="100">
        <v>8124</v>
      </c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30" customHeight="1">
      <c r="A11" s="69" t="s">
        <v>96</v>
      </c>
      <c r="B11" s="70"/>
      <c r="C11" s="102">
        <v>4347</v>
      </c>
      <c r="D11" s="102">
        <v>2521</v>
      </c>
      <c r="E11" s="102">
        <v>1826</v>
      </c>
      <c r="F11" s="102">
        <v>1363</v>
      </c>
      <c r="G11" s="102">
        <v>775</v>
      </c>
      <c r="H11" s="102">
        <v>588</v>
      </c>
      <c r="I11" s="102">
        <v>1326</v>
      </c>
      <c r="J11" s="102">
        <v>736</v>
      </c>
      <c r="K11" s="102">
        <v>590</v>
      </c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30" customHeight="1">
      <c r="A12" s="67" t="s">
        <v>94</v>
      </c>
      <c r="B12" s="68"/>
      <c r="C12" s="35">
        <v>4347</v>
      </c>
      <c r="D12" s="35">
        <v>2521</v>
      </c>
      <c r="E12" s="35">
        <v>1826</v>
      </c>
      <c r="F12" s="35">
        <v>1363</v>
      </c>
      <c r="G12" s="103">
        <v>775</v>
      </c>
      <c r="H12" s="103">
        <v>588</v>
      </c>
      <c r="I12" s="35">
        <v>1326</v>
      </c>
      <c r="J12" s="103">
        <v>736</v>
      </c>
      <c r="K12" s="103">
        <v>590</v>
      </c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30" customHeight="1">
      <c r="A13" s="69"/>
      <c r="B13" s="69"/>
      <c r="C13" s="64"/>
      <c r="D13" s="64"/>
      <c r="E13" s="64"/>
      <c r="F13" s="64"/>
      <c r="G13" s="63"/>
      <c r="H13" s="63"/>
      <c r="I13" s="64"/>
      <c r="J13" s="63"/>
      <c r="K13" s="63"/>
      <c r="L13" s="95"/>
      <c r="M13" s="95"/>
      <c r="N13" s="95"/>
      <c r="O13" s="95"/>
      <c r="P13" s="95"/>
      <c r="Q13" s="95"/>
      <c r="R13" s="95"/>
      <c r="S13" s="95"/>
      <c r="T13" s="95"/>
    </row>
    <row r="14" spans="1:11" ht="18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20" ht="30" customHeight="1">
      <c r="A15" s="461" t="s">
        <v>97</v>
      </c>
      <c r="B15" s="462"/>
      <c r="C15" s="27" t="s">
        <v>98</v>
      </c>
      <c r="D15" s="27"/>
      <c r="E15" s="96"/>
      <c r="F15" s="27" t="s">
        <v>99</v>
      </c>
      <c r="G15" s="27"/>
      <c r="H15" s="96"/>
      <c r="I15" s="27" t="s">
        <v>100</v>
      </c>
      <c r="J15" s="27"/>
      <c r="K15" s="28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30" customHeight="1">
      <c r="A16" s="475"/>
      <c r="B16" s="464"/>
      <c r="C16" s="49" t="s">
        <v>2</v>
      </c>
      <c r="D16" s="49" t="s">
        <v>90</v>
      </c>
      <c r="E16" s="49" t="s">
        <v>91</v>
      </c>
      <c r="F16" s="49" t="s">
        <v>2</v>
      </c>
      <c r="G16" s="49" t="s">
        <v>90</v>
      </c>
      <c r="H16" s="49" t="s">
        <v>91</v>
      </c>
      <c r="I16" s="49" t="s">
        <v>2</v>
      </c>
      <c r="J16" s="49" t="s">
        <v>90</v>
      </c>
      <c r="K16" s="54" t="s">
        <v>91</v>
      </c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30" customHeight="1">
      <c r="A17" s="97" t="s">
        <v>35</v>
      </c>
      <c r="B17" s="98"/>
      <c r="C17" s="46">
        <v>57423</v>
      </c>
      <c r="D17" s="46">
        <v>29742</v>
      </c>
      <c r="E17" s="46">
        <v>27681</v>
      </c>
      <c r="F17" s="46">
        <v>535</v>
      </c>
      <c r="G17" s="46">
        <v>337</v>
      </c>
      <c r="H17" s="46">
        <v>198</v>
      </c>
      <c r="I17" s="46">
        <v>194</v>
      </c>
      <c r="J17" s="46">
        <v>18</v>
      </c>
      <c r="K17" s="64">
        <v>176</v>
      </c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30" customHeight="1">
      <c r="A18" s="42" t="s">
        <v>36</v>
      </c>
      <c r="B18" s="43"/>
      <c r="C18" s="62">
        <v>57222</v>
      </c>
      <c r="D18" s="62">
        <v>29657</v>
      </c>
      <c r="E18" s="62">
        <v>27565</v>
      </c>
      <c r="F18" s="62">
        <v>421</v>
      </c>
      <c r="G18" s="62">
        <v>287</v>
      </c>
      <c r="H18" s="62">
        <v>134</v>
      </c>
      <c r="I18" s="62">
        <v>184</v>
      </c>
      <c r="J18" s="62">
        <v>9</v>
      </c>
      <c r="K18" s="60">
        <v>175</v>
      </c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30" customHeight="1">
      <c r="A19" s="69" t="s">
        <v>92</v>
      </c>
      <c r="B19" s="70"/>
      <c r="C19" s="46">
        <v>55985</v>
      </c>
      <c r="D19" s="46">
        <v>28934</v>
      </c>
      <c r="E19" s="46">
        <v>27051</v>
      </c>
      <c r="F19" s="46">
        <v>0</v>
      </c>
      <c r="G19" s="46">
        <v>0</v>
      </c>
      <c r="H19" s="46">
        <v>0</v>
      </c>
      <c r="I19" s="46">
        <v>184</v>
      </c>
      <c r="J19" s="46">
        <v>9</v>
      </c>
      <c r="K19" s="46">
        <v>175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30" customHeight="1">
      <c r="A20" s="69" t="s">
        <v>93</v>
      </c>
      <c r="B20" s="70"/>
      <c r="C20" s="46">
        <v>157</v>
      </c>
      <c r="D20" s="101">
        <v>82</v>
      </c>
      <c r="E20" s="101">
        <v>75</v>
      </c>
      <c r="F20" s="46">
        <v>0</v>
      </c>
      <c r="G20" s="45">
        <v>0</v>
      </c>
      <c r="H20" s="45">
        <v>0</v>
      </c>
      <c r="I20" s="46">
        <v>0</v>
      </c>
      <c r="J20" s="45">
        <v>0</v>
      </c>
      <c r="K20" s="63">
        <v>0</v>
      </c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30" customHeight="1">
      <c r="A21" s="69" t="s">
        <v>94</v>
      </c>
      <c r="B21" s="70"/>
      <c r="C21" s="46">
        <v>37521</v>
      </c>
      <c r="D21" s="101">
        <v>18641</v>
      </c>
      <c r="E21" s="101">
        <v>18880</v>
      </c>
      <c r="F21" s="46">
        <v>0</v>
      </c>
      <c r="G21" s="101">
        <v>0</v>
      </c>
      <c r="H21" s="101">
        <v>0</v>
      </c>
      <c r="I21" s="46">
        <v>184</v>
      </c>
      <c r="J21" s="101">
        <v>9</v>
      </c>
      <c r="K21" s="100">
        <v>175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30" customHeight="1">
      <c r="A22" s="69" t="s">
        <v>95</v>
      </c>
      <c r="B22" s="70"/>
      <c r="C22" s="46">
        <v>18307</v>
      </c>
      <c r="D22" s="101">
        <v>10211</v>
      </c>
      <c r="E22" s="101">
        <v>8096</v>
      </c>
      <c r="F22" s="46">
        <v>0</v>
      </c>
      <c r="G22" s="45">
        <v>0</v>
      </c>
      <c r="H22" s="45">
        <v>0</v>
      </c>
      <c r="I22" s="46">
        <v>0</v>
      </c>
      <c r="J22" s="45">
        <v>0</v>
      </c>
      <c r="K22" s="63">
        <v>0</v>
      </c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30" customHeight="1">
      <c r="A23" s="69" t="s">
        <v>96</v>
      </c>
      <c r="B23" s="70"/>
      <c r="C23" s="102">
        <v>1237</v>
      </c>
      <c r="D23" s="102">
        <v>723</v>
      </c>
      <c r="E23" s="102">
        <v>514</v>
      </c>
      <c r="F23" s="102">
        <v>421</v>
      </c>
      <c r="G23" s="102">
        <v>287</v>
      </c>
      <c r="H23" s="102">
        <v>134</v>
      </c>
      <c r="I23" s="102">
        <v>0</v>
      </c>
      <c r="J23" s="102">
        <v>0</v>
      </c>
      <c r="K23" s="91">
        <v>0</v>
      </c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30" customHeight="1">
      <c r="A24" s="67" t="s">
        <v>94</v>
      </c>
      <c r="B24" s="68"/>
      <c r="C24" s="35">
        <v>1237</v>
      </c>
      <c r="D24" s="103">
        <v>723</v>
      </c>
      <c r="E24" s="103">
        <v>514</v>
      </c>
      <c r="F24" s="35">
        <v>421</v>
      </c>
      <c r="G24" s="103">
        <v>287</v>
      </c>
      <c r="H24" s="103">
        <v>134</v>
      </c>
      <c r="I24" s="35">
        <v>0</v>
      </c>
      <c r="J24" s="59">
        <v>0</v>
      </c>
      <c r="K24" s="59">
        <v>0</v>
      </c>
      <c r="L24" s="95"/>
      <c r="M24" s="95"/>
      <c r="N24" s="95"/>
      <c r="O24" s="95"/>
      <c r="P24" s="95"/>
      <c r="Q24" s="95"/>
      <c r="R24" s="95"/>
      <c r="S24" s="95"/>
      <c r="T24" s="9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2">
    <mergeCell ref="A3:B4"/>
    <mergeCell ref="A15:B1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09765625" style="46" customWidth="1"/>
    <col min="2" max="2" width="7.59765625" style="46" customWidth="1"/>
    <col min="3" max="3" width="10.19921875" style="46" customWidth="1"/>
    <col min="4" max="5" width="8.09765625" style="46" customWidth="1"/>
    <col min="6" max="6" width="3.09765625" style="46" customWidth="1"/>
    <col min="7" max="7" width="11.09765625" style="46" customWidth="1"/>
    <col min="8" max="8" width="1.4921875" style="46" customWidth="1"/>
    <col min="9" max="9" width="5.09765625" style="46" customWidth="1"/>
    <col min="10" max="10" width="1.4921875" style="46" customWidth="1"/>
    <col min="11" max="11" width="6.09765625" style="46" customWidth="1"/>
    <col min="12" max="12" width="1.4921875" style="46" customWidth="1"/>
    <col min="13" max="13" width="6.09765625" style="46" customWidth="1"/>
    <col min="14" max="14" width="2.19921875" style="46" customWidth="1"/>
    <col min="15" max="15" width="5.09765625" style="46" customWidth="1"/>
    <col min="16" max="16" width="0.8984375" style="46" customWidth="1"/>
    <col min="17" max="17" width="4.09765625" style="46" customWidth="1"/>
    <col min="18" max="18" width="0.6953125" style="46" customWidth="1"/>
    <col min="19" max="19" width="4.09765625" style="46" customWidth="1"/>
    <col min="20" max="20" width="0.8984375" style="46" customWidth="1"/>
    <col min="21" max="24" width="1.69921875" style="46" customWidth="1"/>
    <col min="25" max="16384" width="9" style="46" customWidth="1"/>
  </cols>
  <sheetData>
    <row r="1" spans="1:16" ht="13.5">
      <c r="A1" s="62" t="s">
        <v>101</v>
      </c>
      <c r="B1" s="104"/>
      <c r="C1" s="105"/>
      <c r="P1" s="104"/>
    </row>
    <row r="2" spans="16:19" ht="20.25" customHeight="1">
      <c r="P2" s="104"/>
      <c r="Q2" s="104"/>
      <c r="R2" s="104"/>
      <c r="S2" s="104"/>
    </row>
    <row r="3" spans="1:20" ht="30" customHeight="1">
      <c r="A3" s="106" t="s">
        <v>102</v>
      </c>
      <c r="C3" s="106"/>
      <c r="D3" s="106"/>
      <c r="E3" s="106"/>
      <c r="G3" s="107" t="s">
        <v>103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108"/>
      <c r="T3" s="109"/>
    </row>
    <row r="4" spans="1:20" ht="20.25" customHeight="1">
      <c r="A4" s="497" t="s">
        <v>104</v>
      </c>
      <c r="B4" s="462"/>
      <c r="C4" s="498" t="s">
        <v>105</v>
      </c>
      <c r="D4" s="498" t="s">
        <v>106</v>
      </c>
      <c r="E4" s="501" t="s">
        <v>107</v>
      </c>
      <c r="F4" s="64"/>
      <c r="G4" s="503" t="s">
        <v>104</v>
      </c>
      <c r="H4" s="108" t="s">
        <v>108</v>
      </c>
      <c r="I4" s="109"/>
      <c r="J4" s="108"/>
      <c r="K4" s="108"/>
      <c r="L4" s="108"/>
      <c r="M4" s="108"/>
      <c r="N4" s="110"/>
      <c r="O4" s="108" t="s">
        <v>109</v>
      </c>
      <c r="P4" s="108"/>
      <c r="Q4" s="108"/>
      <c r="R4" s="108"/>
      <c r="S4" s="108"/>
      <c r="T4" s="111"/>
    </row>
    <row r="5" spans="1:20" ht="20.25" customHeight="1">
      <c r="A5" s="475"/>
      <c r="B5" s="464"/>
      <c r="C5" s="499"/>
      <c r="D5" s="500"/>
      <c r="E5" s="502"/>
      <c r="F5" s="64"/>
      <c r="G5" s="464"/>
      <c r="H5" s="111" t="s">
        <v>2</v>
      </c>
      <c r="I5" s="111"/>
      <c r="J5" s="110"/>
      <c r="K5" s="108" t="s">
        <v>90</v>
      </c>
      <c r="L5" s="110"/>
      <c r="M5" s="108" t="s">
        <v>91</v>
      </c>
      <c r="N5" s="110"/>
      <c r="O5" s="108" t="s">
        <v>2</v>
      </c>
      <c r="P5" s="110"/>
      <c r="Q5" s="108" t="s">
        <v>90</v>
      </c>
      <c r="R5" s="110"/>
      <c r="S5" s="108" t="s">
        <v>91</v>
      </c>
      <c r="T5" s="111"/>
    </row>
    <row r="6" spans="1:20" ht="18.75" customHeight="1">
      <c r="A6" s="504" t="s">
        <v>110</v>
      </c>
      <c r="B6" s="439"/>
      <c r="C6" s="112">
        <v>4609</v>
      </c>
      <c r="D6" s="112">
        <v>2694</v>
      </c>
      <c r="E6" s="112">
        <v>1915</v>
      </c>
      <c r="F6" s="64"/>
      <c r="G6" s="113" t="s">
        <v>35</v>
      </c>
      <c r="H6" s="505">
        <v>5942</v>
      </c>
      <c r="I6" s="506"/>
      <c r="J6" s="506"/>
      <c r="K6" s="507">
        <v>2562</v>
      </c>
      <c r="L6" s="507"/>
      <c r="M6" s="507">
        <v>3380</v>
      </c>
      <c r="N6" s="507"/>
      <c r="O6" s="114">
        <v>202</v>
      </c>
      <c r="P6" s="114"/>
      <c r="Q6" s="114">
        <v>108</v>
      </c>
      <c r="R6" s="114"/>
      <c r="S6" s="114">
        <v>94</v>
      </c>
      <c r="T6" s="115"/>
    </row>
    <row r="7" spans="1:20" s="62" customFormat="1" ht="18.75" customHeight="1">
      <c r="A7" s="508" t="s">
        <v>36</v>
      </c>
      <c r="B7" s="439"/>
      <c r="C7" s="116">
        <v>4347</v>
      </c>
      <c r="D7" s="116">
        <v>2560</v>
      </c>
      <c r="E7" s="116">
        <v>1787</v>
      </c>
      <c r="F7" s="60"/>
      <c r="G7" s="117" t="s">
        <v>36</v>
      </c>
      <c r="H7" s="509">
        <v>5579</v>
      </c>
      <c r="I7" s="510"/>
      <c r="J7" s="510"/>
      <c r="K7" s="511">
        <v>2445</v>
      </c>
      <c r="L7" s="511"/>
      <c r="M7" s="511">
        <v>3134</v>
      </c>
      <c r="N7" s="511"/>
      <c r="O7" s="118">
        <v>198</v>
      </c>
      <c r="P7" s="118"/>
      <c r="Q7" s="118">
        <v>107</v>
      </c>
      <c r="R7" s="118"/>
      <c r="S7" s="118">
        <v>91</v>
      </c>
      <c r="T7" s="119"/>
    </row>
    <row r="8" spans="1:20" ht="18.75" customHeight="1">
      <c r="A8" s="512" t="s">
        <v>6</v>
      </c>
      <c r="B8" s="439"/>
      <c r="C8" s="120">
        <v>725</v>
      </c>
      <c r="D8" s="120">
        <v>725</v>
      </c>
      <c r="E8" s="120">
        <v>0</v>
      </c>
      <c r="F8" s="64"/>
      <c r="G8" s="121" t="s">
        <v>111</v>
      </c>
      <c r="H8" s="513">
        <v>4781</v>
      </c>
      <c r="I8" s="510"/>
      <c r="J8" s="510"/>
      <c r="K8" s="514">
        <v>2119</v>
      </c>
      <c r="L8" s="514"/>
      <c r="M8" s="514">
        <v>2662</v>
      </c>
      <c r="N8" s="515"/>
      <c r="O8" s="122">
        <v>66</v>
      </c>
      <c r="P8" s="122"/>
      <c r="Q8" s="122">
        <v>39</v>
      </c>
      <c r="R8" s="122">
        <v>46</v>
      </c>
      <c r="S8" s="122">
        <v>27</v>
      </c>
      <c r="T8" s="115"/>
    </row>
    <row r="9" spans="1:20" ht="18.75" customHeight="1">
      <c r="A9" s="512" t="s">
        <v>7</v>
      </c>
      <c r="B9" s="439"/>
      <c r="C9" s="120">
        <v>1416</v>
      </c>
      <c r="D9" s="120">
        <v>0</v>
      </c>
      <c r="E9" s="120">
        <v>1416</v>
      </c>
      <c r="F9" s="64"/>
      <c r="G9" s="121" t="s">
        <v>112</v>
      </c>
      <c r="H9" s="513">
        <v>0</v>
      </c>
      <c r="I9" s="510"/>
      <c r="J9" s="510"/>
      <c r="K9" s="514">
        <v>0</v>
      </c>
      <c r="L9" s="514"/>
      <c r="M9" s="514">
        <v>0</v>
      </c>
      <c r="N9" s="515"/>
      <c r="O9" s="122">
        <v>0</v>
      </c>
      <c r="P9" s="122"/>
      <c r="Q9" s="122">
        <v>0</v>
      </c>
      <c r="R9" s="122"/>
      <c r="S9" s="122">
        <v>0</v>
      </c>
      <c r="T9" s="115"/>
    </row>
    <row r="10" spans="1:20" ht="18.75" customHeight="1">
      <c r="A10" s="516" t="s">
        <v>113</v>
      </c>
      <c r="B10" s="437"/>
      <c r="C10" s="120">
        <v>2206</v>
      </c>
      <c r="D10" s="120">
        <v>1835</v>
      </c>
      <c r="E10" s="120">
        <v>371</v>
      </c>
      <c r="F10" s="64"/>
      <c r="G10" s="121" t="s">
        <v>114</v>
      </c>
      <c r="H10" s="513">
        <v>0</v>
      </c>
      <c r="I10" s="510"/>
      <c r="J10" s="510"/>
      <c r="K10" s="514">
        <v>0</v>
      </c>
      <c r="L10" s="514"/>
      <c r="M10" s="514">
        <v>0</v>
      </c>
      <c r="N10" s="515"/>
      <c r="O10" s="122">
        <v>0</v>
      </c>
      <c r="P10" s="122"/>
      <c r="Q10" s="122">
        <v>0</v>
      </c>
      <c r="R10" s="122"/>
      <c r="S10" s="122">
        <v>0</v>
      </c>
      <c r="T10" s="115"/>
    </row>
    <row r="11" spans="1:20" ht="18.75" customHeight="1">
      <c r="A11" s="512" t="s">
        <v>115</v>
      </c>
      <c r="B11" s="439"/>
      <c r="C11" s="120">
        <v>0</v>
      </c>
      <c r="D11" s="120">
        <v>0</v>
      </c>
      <c r="E11" s="120">
        <v>0</v>
      </c>
      <c r="F11" s="64"/>
      <c r="G11" s="121" t="s">
        <v>116</v>
      </c>
      <c r="H11" s="513">
        <v>434</v>
      </c>
      <c r="I11" s="510"/>
      <c r="J11" s="510"/>
      <c r="K11" s="514">
        <v>124</v>
      </c>
      <c r="L11" s="514"/>
      <c r="M11" s="514">
        <v>310</v>
      </c>
      <c r="N11" s="515"/>
      <c r="O11" s="122">
        <v>9</v>
      </c>
      <c r="P11" s="122"/>
      <c r="Q11" s="122">
        <v>5</v>
      </c>
      <c r="R11" s="122"/>
      <c r="S11" s="122">
        <v>4</v>
      </c>
      <c r="T11" s="115"/>
    </row>
    <row r="12" spans="1:20" ht="18.75" customHeight="1">
      <c r="A12" s="517" t="s">
        <v>117</v>
      </c>
      <c r="B12" s="464"/>
      <c r="C12" s="123">
        <v>0</v>
      </c>
      <c r="D12" s="123">
        <v>0</v>
      </c>
      <c r="E12" s="123">
        <v>0</v>
      </c>
      <c r="F12" s="64"/>
      <c r="G12" s="121" t="s">
        <v>118</v>
      </c>
      <c r="H12" s="513">
        <v>0</v>
      </c>
      <c r="I12" s="510"/>
      <c r="J12" s="510"/>
      <c r="K12" s="514">
        <v>0</v>
      </c>
      <c r="L12" s="514"/>
      <c r="M12" s="514">
        <v>0</v>
      </c>
      <c r="N12" s="515"/>
      <c r="O12" s="122">
        <v>0</v>
      </c>
      <c r="P12" s="122"/>
      <c r="Q12" s="122">
        <v>0</v>
      </c>
      <c r="R12" s="122"/>
      <c r="S12" s="122">
        <v>0</v>
      </c>
      <c r="T12" s="115"/>
    </row>
    <row r="13" spans="1:20" ht="18.75" customHeight="1">
      <c r="A13" s="120" t="s">
        <v>119</v>
      </c>
      <c r="C13" s="64"/>
      <c r="D13" s="64"/>
      <c r="E13" s="64"/>
      <c r="F13" s="64"/>
      <c r="G13" s="121" t="s">
        <v>120</v>
      </c>
      <c r="H13" s="513">
        <v>0</v>
      </c>
      <c r="I13" s="510"/>
      <c r="J13" s="510"/>
      <c r="K13" s="514">
        <v>0</v>
      </c>
      <c r="L13" s="514"/>
      <c r="M13" s="514">
        <v>0</v>
      </c>
      <c r="N13" s="515"/>
      <c r="O13" s="122">
        <v>0</v>
      </c>
      <c r="P13" s="122"/>
      <c r="Q13" s="122">
        <v>0</v>
      </c>
      <c r="R13" s="122"/>
      <c r="S13" s="122">
        <v>0</v>
      </c>
      <c r="T13" s="115"/>
    </row>
    <row r="14" spans="1:20" ht="18.75" customHeight="1">
      <c r="A14" s="120"/>
      <c r="C14" s="64"/>
      <c r="D14" s="64"/>
      <c r="E14" s="64"/>
      <c r="F14" s="64"/>
      <c r="G14" s="121" t="s">
        <v>121</v>
      </c>
      <c r="H14" s="513">
        <v>0</v>
      </c>
      <c r="I14" s="510"/>
      <c r="J14" s="510"/>
      <c r="K14" s="514">
        <v>0</v>
      </c>
      <c r="L14" s="514"/>
      <c r="M14" s="514">
        <v>0</v>
      </c>
      <c r="N14" s="515"/>
      <c r="O14" s="122">
        <v>0</v>
      </c>
      <c r="P14" s="122"/>
      <c r="Q14" s="122">
        <v>0</v>
      </c>
      <c r="R14" s="122"/>
      <c r="S14" s="122">
        <v>0</v>
      </c>
      <c r="T14" s="115"/>
    </row>
    <row r="15" spans="2:20" ht="18.75" customHeight="1">
      <c r="B15" s="64"/>
      <c r="C15" s="64"/>
      <c r="D15" s="64"/>
      <c r="E15" s="64"/>
      <c r="F15" s="64"/>
      <c r="G15" s="121" t="s">
        <v>122</v>
      </c>
      <c r="H15" s="513">
        <v>201</v>
      </c>
      <c r="I15" s="510"/>
      <c r="J15" s="510"/>
      <c r="K15" s="514">
        <v>145</v>
      </c>
      <c r="L15" s="514"/>
      <c r="M15" s="514">
        <v>56</v>
      </c>
      <c r="N15" s="515"/>
      <c r="O15" s="122">
        <v>0</v>
      </c>
      <c r="P15" s="122"/>
      <c r="Q15" s="122">
        <v>0</v>
      </c>
      <c r="R15" s="122"/>
      <c r="S15" s="122">
        <v>0</v>
      </c>
      <c r="T15" s="115"/>
    </row>
    <row r="16" spans="2:20" ht="18.75" customHeight="1">
      <c r="B16" s="64"/>
      <c r="C16" s="64"/>
      <c r="D16" s="64"/>
      <c r="E16" s="64"/>
      <c r="F16" s="64"/>
      <c r="G16" s="124" t="s">
        <v>123</v>
      </c>
      <c r="H16" s="518">
        <v>163</v>
      </c>
      <c r="I16" s="519"/>
      <c r="J16" s="519"/>
      <c r="K16" s="520">
        <v>57</v>
      </c>
      <c r="L16" s="520"/>
      <c r="M16" s="520">
        <v>106</v>
      </c>
      <c r="N16" s="521"/>
      <c r="O16" s="125">
        <v>123</v>
      </c>
      <c r="P16" s="125"/>
      <c r="Q16" s="125">
        <v>63</v>
      </c>
      <c r="R16" s="125">
        <v>6</v>
      </c>
      <c r="S16" s="125">
        <v>60</v>
      </c>
      <c r="T16" s="126"/>
    </row>
    <row r="18" spans="1:20" ht="30" customHeight="1">
      <c r="A18" s="107" t="s">
        <v>124</v>
      </c>
      <c r="B18" s="109"/>
      <c r="C18" s="27"/>
      <c r="D18" s="107"/>
      <c r="E18" s="27"/>
      <c r="F18" s="27"/>
      <c r="G18" s="27"/>
      <c r="H18" s="27"/>
      <c r="I18" s="27"/>
      <c r="J18" s="27"/>
      <c r="K18" s="27"/>
      <c r="L18" s="27"/>
      <c r="O18" s="27"/>
      <c r="P18" s="108"/>
      <c r="Q18" s="108"/>
      <c r="R18" s="109"/>
      <c r="S18" s="109"/>
      <c r="T18" s="109"/>
    </row>
    <row r="19" spans="1:20" ht="30" customHeight="1">
      <c r="A19" s="522" t="s">
        <v>125</v>
      </c>
      <c r="B19" s="442"/>
      <c r="C19" s="442"/>
      <c r="D19" s="442"/>
      <c r="E19" s="442"/>
      <c r="F19" s="441"/>
      <c r="G19" s="523" t="s">
        <v>126</v>
      </c>
      <c r="H19" s="524"/>
      <c r="I19" s="525" t="s">
        <v>36</v>
      </c>
      <c r="J19" s="526"/>
      <c r="K19" s="526"/>
      <c r="L19" s="527"/>
      <c r="M19" s="528" t="s">
        <v>127</v>
      </c>
      <c r="N19" s="524"/>
      <c r="O19" s="528" t="s">
        <v>128</v>
      </c>
      <c r="P19" s="529"/>
      <c r="Q19" s="530"/>
      <c r="R19" s="528" t="s">
        <v>129</v>
      </c>
      <c r="S19" s="529"/>
      <c r="T19" s="529"/>
    </row>
    <row r="20" spans="2:20" ht="16.5" customHeight="1">
      <c r="B20" s="531" t="s">
        <v>130</v>
      </c>
      <c r="C20" s="532"/>
      <c r="D20" s="532"/>
      <c r="E20" s="532"/>
      <c r="F20" s="127"/>
      <c r="G20" s="128">
        <v>214</v>
      </c>
      <c r="H20" s="129"/>
      <c r="I20" s="130"/>
      <c r="J20" s="129"/>
      <c r="K20" s="131">
        <v>217</v>
      </c>
      <c r="L20" s="129"/>
      <c r="N20" s="122">
        <v>3</v>
      </c>
      <c r="O20" s="122"/>
      <c r="P20" s="122"/>
      <c r="Q20" s="122">
        <v>156</v>
      </c>
      <c r="R20" s="122"/>
      <c r="S20" s="122">
        <v>58</v>
      </c>
      <c r="T20" s="122">
        <v>58</v>
      </c>
    </row>
    <row r="21" spans="2:20" ht="16.5" customHeight="1">
      <c r="B21" s="516" t="s">
        <v>131</v>
      </c>
      <c r="C21" s="533"/>
      <c r="D21" s="533"/>
      <c r="E21" s="533"/>
      <c r="F21" s="132"/>
      <c r="G21" s="133">
        <v>613</v>
      </c>
      <c r="H21" s="114"/>
      <c r="I21" s="130"/>
      <c r="J21" s="134"/>
      <c r="K21" s="118">
        <v>614</v>
      </c>
      <c r="L21" s="134"/>
      <c r="N21" s="122">
        <v>3</v>
      </c>
      <c r="O21" s="122"/>
      <c r="P21" s="122"/>
      <c r="Q21" s="122">
        <v>460</v>
      </c>
      <c r="R21" s="122"/>
      <c r="S21" s="122">
        <v>151</v>
      </c>
      <c r="T21" s="122">
        <v>151</v>
      </c>
    </row>
    <row r="22" spans="2:20" ht="16.5" customHeight="1">
      <c r="B22" s="516" t="s">
        <v>132</v>
      </c>
      <c r="C22" s="516"/>
      <c r="D22" s="516"/>
      <c r="E22" s="516"/>
      <c r="F22" s="132"/>
      <c r="G22" s="133">
        <v>207</v>
      </c>
      <c r="H22" s="114"/>
      <c r="I22" s="130"/>
      <c r="J22" s="134"/>
      <c r="K22" s="118">
        <v>212</v>
      </c>
      <c r="L22" s="134"/>
      <c r="N22" s="122">
        <v>1</v>
      </c>
      <c r="O22" s="122"/>
      <c r="P22" s="122"/>
      <c r="Q22" s="122">
        <v>163</v>
      </c>
      <c r="R22" s="122"/>
      <c r="S22" s="122">
        <v>48</v>
      </c>
      <c r="T22" s="122">
        <v>48</v>
      </c>
    </row>
    <row r="23" spans="2:20" ht="16.5" customHeight="1">
      <c r="B23" s="516" t="s">
        <v>133</v>
      </c>
      <c r="C23" s="516"/>
      <c r="D23" s="516"/>
      <c r="E23" s="516"/>
      <c r="F23" s="132"/>
      <c r="G23" s="133">
        <v>218</v>
      </c>
      <c r="H23" s="114"/>
      <c r="I23" s="130"/>
      <c r="J23" s="134"/>
      <c r="K23" s="118">
        <v>218</v>
      </c>
      <c r="L23" s="134"/>
      <c r="N23" s="122">
        <v>1</v>
      </c>
      <c r="O23" s="122"/>
      <c r="P23" s="122"/>
      <c r="Q23" s="122">
        <v>167</v>
      </c>
      <c r="R23" s="122"/>
      <c r="S23" s="122">
        <v>50</v>
      </c>
      <c r="T23" s="122">
        <v>50</v>
      </c>
    </row>
    <row r="24" spans="2:20" ht="16.5" customHeight="1">
      <c r="B24" s="516" t="s">
        <v>134</v>
      </c>
      <c r="C24" s="516"/>
      <c r="D24" s="516"/>
      <c r="E24" s="516"/>
      <c r="F24" s="132"/>
      <c r="G24" s="133">
        <v>220</v>
      </c>
      <c r="H24" s="114"/>
      <c r="I24" s="130"/>
      <c r="J24" s="134"/>
      <c r="K24" s="118">
        <v>218</v>
      </c>
      <c r="L24" s="134"/>
      <c r="N24" s="122">
        <v>1</v>
      </c>
      <c r="O24" s="122"/>
      <c r="P24" s="122"/>
      <c r="Q24" s="122">
        <v>167</v>
      </c>
      <c r="R24" s="122"/>
      <c r="S24" s="122">
        <v>50</v>
      </c>
      <c r="T24" s="122">
        <v>50</v>
      </c>
    </row>
    <row r="25" spans="2:20" ht="16.5" customHeight="1">
      <c r="B25" s="516" t="s">
        <v>135</v>
      </c>
      <c r="C25" s="516"/>
      <c r="D25" s="516"/>
      <c r="E25" s="516"/>
      <c r="F25" s="132"/>
      <c r="G25" s="133">
        <v>181</v>
      </c>
      <c r="H25" s="114"/>
      <c r="I25" s="130"/>
      <c r="J25" s="134"/>
      <c r="K25" s="118">
        <v>182</v>
      </c>
      <c r="L25" s="134"/>
      <c r="N25" s="122">
        <v>0</v>
      </c>
      <c r="O25" s="122"/>
      <c r="P25" s="122"/>
      <c r="Q25" s="122">
        <v>140</v>
      </c>
      <c r="R25" s="122"/>
      <c r="S25" s="122">
        <v>42</v>
      </c>
      <c r="T25" s="122">
        <v>42</v>
      </c>
    </row>
    <row r="26" spans="2:20" ht="16.5" customHeight="1">
      <c r="B26" s="516" t="s">
        <v>136</v>
      </c>
      <c r="C26" s="516"/>
      <c r="D26" s="516"/>
      <c r="E26" s="516"/>
      <c r="F26" s="132"/>
      <c r="G26" s="133">
        <v>7</v>
      </c>
      <c r="H26" s="114"/>
      <c r="I26" s="130"/>
      <c r="J26" s="134"/>
      <c r="K26" s="118">
        <v>7</v>
      </c>
      <c r="L26" s="134"/>
      <c r="N26" s="122">
        <v>0</v>
      </c>
      <c r="O26" s="122"/>
      <c r="P26" s="122"/>
      <c r="Q26" s="122">
        <v>7</v>
      </c>
      <c r="R26" s="122"/>
      <c r="S26" s="122">
        <v>0</v>
      </c>
      <c r="T26" s="122">
        <v>0</v>
      </c>
    </row>
    <row r="27" spans="2:20" ht="16.5" customHeight="1">
      <c r="B27" s="516" t="s">
        <v>137</v>
      </c>
      <c r="C27" s="516"/>
      <c r="D27" s="516"/>
      <c r="E27" s="516"/>
      <c r="F27" s="132"/>
      <c r="G27" s="133">
        <v>196</v>
      </c>
      <c r="H27" s="114"/>
      <c r="I27" s="130"/>
      <c r="J27" s="134"/>
      <c r="K27" s="118">
        <v>193</v>
      </c>
      <c r="L27" s="134"/>
      <c r="N27" s="122">
        <v>1</v>
      </c>
      <c r="O27" s="122"/>
      <c r="P27" s="122"/>
      <c r="Q27" s="122">
        <v>150</v>
      </c>
      <c r="R27" s="122"/>
      <c r="S27" s="122">
        <v>42</v>
      </c>
      <c r="T27" s="122">
        <v>42</v>
      </c>
    </row>
    <row r="28" spans="2:20" ht="16.5" customHeight="1">
      <c r="B28" s="534" t="s">
        <v>138</v>
      </c>
      <c r="C28" s="534"/>
      <c r="D28" s="534"/>
      <c r="E28" s="534"/>
      <c r="F28" s="135"/>
      <c r="G28" s="133">
        <v>9</v>
      </c>
      <c r="H28" s="114"/>
      <c r="I28" s="130"/>
      <c r="J28" s="134"/>
      <c r="K28" s="118">
        <v>9</v>
      </c>
      <c r="L28" s="134"/>
      <c r="N28" s="122">
        <v>0</v>
      </c>
      <c r="O28" s="122"/>
      <c r="P28" s="122"/>
      <c r="Q28" s="122">
        <v>0</v>
      </c>
      <c r="R28" s="122"/>
      <c r="S28" s="122">
        <v>9</v>
      </c>
      <c r="T28" s="122">
        <v>9</v>
      </c>
    </row>
    <row r="29" spans="1:28" ht="16.5" customHeight="1">
      <c r="A29" s="535" t="s">
        <v>139</v>
      </c>
      <c r="B29" s="536"/>
      <c r="C29" s="541" t="s">
        <v>140</v>
      </c>
      <c r="D29" s="542"/>
      <c r="E29" s="545" t="s">
        <v>141</v>
      </c>
      <c r="F29" s="524"/>
      <c r="G29" s="133">
        <v>29</v>
      </c>
      <c r="H29" s="114"/>
      <c r="I29" s="130"/>
      <c r="J29" s="134"/>
      <c r="K29" s="118">
        <v>19</v>
      </c>
      <c r="L29" s="134"/>
      <c r="N29" s="122">
        <v>0</v>
      </c>
      <c r="O29" s="122"/>
      <c r="P29" s="122"/>
      <c r="Q29" s="122">
        <v>16</v>
      </c>
      <c r="R29" s="122"/>
      <c r="S29" s="122">
        <v>3</v>
      </c>
      <c r="T29" s="122">
        <v>3</v>
      </c>
      <c r="Z29" s="549"/>
      <c r="AA29" s="549"/>
      <c r="AB29" s="549"/>
    </row>
    <row r="30" spans="1:20" ht="16.5" customHeight="1">
      <c r="A30" s="537"/>
      <c r="B30" s="538"/>
      <c r="C30" s="543"/>
      <c r="D30" s="544"/>
      <c r="E30" s="545" t="s">
        <v>142</v>
      </c>
      <c r="F30" s="524"/>
      <c r="G30" s="133">
        <v>2</v>
      </c>
      <c r="H30" s="114"/>
      <c r="I30" s="130"/>
      <c r="J30" s="134"/>
      <c r="K30" s="118">
        <v>0</v>
      </c>
      <c r="L30" s="134"/>
      <c r="N30" s="122">
        <v>0</v>
      </c>
      <c r="O30" s="122"/>
      <c r="P30" s="122"/>
      <c r="Q30" s="122">
        <v>0</v>
      </c>
      <c r="R30" s="122"/>
      <c r="S30" s="122">
        <v>0</v>
      </c>
      <c r="T30" s="122">
        <v>0</v>
      </c>
    </row>
    <row r="31" spans="1:20" ht="16.5" customHeight="1">
      <c r="A31" s="537"/>
      <c r="B31" s="538"/>
      <c r="C31" s="550" t="s">
        <v>143</v>
      </c>
      <c r="D31" s="551"/>
      <c r="E31" s="545" t="s">
        <v>141</v>
      </c>
      <c r="F31" s="524"/>
      <c r="G31" s="133">
        <v>4</v>
      </c>
      <c r="H31" s="114"/>
      <c r="I31" s="130"/>
      <c r="J31" s="134"/>
      <c r="K31" s="118">
        <v>3</v>
      </c>
      <c r="L31" s="134"/>
      <c r="N31" s="122">
        <v>0</v>
      </c>
      <c r="O31" s="122"/>
      <c r="P31" s="122"/>
      <c r="Q31" s="122">
        <v>2</v>
      </c>
      <c r="R31" s="122"/>
      <c r="S31" s="122">
        <v>1</v>
      </c>
      <c r="T31" s="122">
        <v>1</v>
      </c>
    </row>
    <row r="32" spans="1:20" ht="16.5" customHeight="1">
      <c r="A32" s="537"/>
      <c r="B32" s="538"/>
      <c r="C32" s="552"/>
      <c r="D32" s="553"/>
      <c r="E32" s="545" t="s">
        <v>142</v>
      </c>
      <c r="F32" s="524"/>
      <c r="G32" s="133">
        <v>0</v>
      </c>
      <c r="H32" s="114"/>
      <c r="I32" s="130"/>
      <c r="J32" s="134"/>
      <c r="K32" s="118">
        <v>0</v>
      </c>
      <c r="L32" s="134"/>
      <c r="N32" s="122">
        <v>0</v>
      </c>
      <c r="O32" s="122"/>
      <c r="P32" s="122"/>
      <c r="Q32" s="122">
        <v>0</v>
      </c>
      <c r="R32" s="122"/>
      <c r="S32" s="122">
        <v>0</v>
      </c>
      <c r="T32" s="122">
        <v>0</v>
      </c>
    </row>
    <row r="33" spans="1:20" ht="16.5" customHeight="1">
      <c r="A33" s="537"/>
      <c r="B33" s="538"/>
      <c r="C33" s="546" t="s">
        <v>144</v>
      </c>
      <c r="D33" s="547"/>
      <c r="E33" s="545" t="s">
        <v>141</v>
      </c>
      <c r="F33" s="524"/>
      <c r="G33" s="133">
        <v>1</v>
      </c>
      <c r="H33" s="114"/>
      <c r="I33" s="130"/>
      <c r="J33" s="134"/>
      <c r="K33" s="118">
        <v>0</v>
      </c>
      <c r="L33" s="134"/>
      <c r="N33" s="122">
        <v>0</v>
      </c>
      <c r="O33" s="122"/>
      <c r="P33" s="122"/>
      <c r="Q33" s="122">
        <v>0</v>
      </c>
      <c r="R33" s="122"/>
      <c r="S33" s="122">
        <v>0</v>
      </c>
      <c r="T33" s="122">
        <v>0</v>
      </c>
    </row>
    <row r="34" spans="1:20" ht="16.5" customHeight="1">
      <c r="A34" s="537"/>
      <c r="B34" s="538"/>
      <c r="C34" s="465"/>
      <c r="D34" s="548"/>
      <c r="E34" s="545" t="s">
        <v>142</v>
      </c>
      <c r="F34" s="524"/>
      <c r="G34" s="133">
        <v>0</v>
      </c>
      <c r="H34" s="114"/>
      <c r="I34" s="130"/>
      <c r="J34" s="134"/>
      <c r="K34" s="118">
        <v>0</v>
      </c>
      <c r="L34" s="134"/>
      <c r="N34" s="122">
        <v>0</v>
      </c>
      <c r="O34" s="122"/>
      <c r="P34" s="122"/>
      <c r="Q34" s="122">
        <v>0</v>
      </c>
      <c r="R34" s="122"/>
      <c r="S34" s="122">
        <v>0</v>
      </c>
      <c r="T34" s="122">
        <v>0</v>
      </c>
    </row>
    <row r="35" spans="1:20" ht="16.5" customHeight="1">
      <c r="A35" s="537"/>
      <c r="B35" s="538"/>
      <c r="C35" s="546" t="s">
        <v>145</v>
      </c>
      <c r="D35" s="547"/>
      <c r="E35" s="545" t="s">
        <v>141</v>
      </c>
      <c r="F35" s="524"/>
      <c r="G35" s="133">
        <v>1</v>
      </c>
      <c r="H35" s="114"/>
      <c r="I35" s="130"/>
      <c r="J35" s="134"/>
      <c r="K35" s="118">
        <v>1</v>
      </c>
      <c r="L35" s="134"/>
      <c r="N35" s="122">
        <v>0</v>
      </c>
      <c r="O35" s="122"/>
      <c r="P35" s="122"/>
      <c r="Q35" s="122">
        <v>1</v>
      </c>
      <c r="R35" s="122"/>
      <c r="S35" s="122">
        <v>0</v>
      </c>
      <c r="T35" s="122">
        <v>0</v>
      </c>
    </row>
    <row r="36" spans="1:20" ht="16.5" customHeight="1">
      <c r="A36" s="539"/>
      <c r="B36" s="540"/>
      <c r="C36" s="465"/>
      <c r="D36" s="548"/>
      <c r="E36" s="545" t="s">
        <v>142</v>
      </c>
      <c r="F36" s="524"/>
      <c r="G36" s="133">
        <v>0</v>
      </c>
      <c r="H36" s="114"/>
      <c r="I36" s="130"/>
      <c r="J36" s="134"/>
      <c r="K36" s="118">
        <v>0</v>
      </c>
      <c r="L36" s="134"/>
      <c r="N36" s="122">
        <v>0</v>
      </c>
      <c r="O36" s="122"/>
      <c r="P36" s="122"/>
      <c r="Q36" s="122">
        <v>0</v>
      </c>
      <c r="R36" s="122"/>
      <c r="S36" s="122">
        <v>0</v>
      </c>
      <c r="T36" s="122">
        <v>0</v>
      </c>
    </row>
    <row r="37" spans="1:20" ht="16.5" customHeight="1">
      <c r="A37" s="535" t="s">
        <v>146</v>
      </c>
      <c r="B37" s="536"/>
      <c r="C37" s="541" t="s">
        <v>140</v>
      </c>
      <c r="D37" s="542"/>
      <c r="E37" s="545" t="s">
        <v>141</v>
      </c>
      <c r="F37" s="524"/>
      <c r="G37" s="133">
        <v>79</v>
      </c>
      <c r="H37" s="114"/>
      <c r="I37" s="130"/>
      <c r="J37" s="134"/>
      <c r="K37" s="118">
        <v>98</v>
      </c>
      <c r="L37" s="134"/>
      <c r="N37" s="122">
        <v>1</v>
      </c>
      <c r="O37" s="122"/>
      <c r="P37" s="122"/>
      <c r="Q37" s="122">
        <v>96</v>
      </c>
      <c r="R37" s="122"/>
      <c r="S37" s="122">
        <v>1</v>
      </c>
      <c r="T37" s="122">
        <v>1</v>
      </c>
    </row>
    <row r="38" spans="1:20" ht="16.5" customHeight="1">
      <c r="A38" s="537"/>
      <c r="B38" s="538"/>
      <c r="C38" s="543"/>
      <c r="D38" s="544"/>
      <c r="E38" s="545" t="s">
        <v>142</v>
      </c>
      <c r="F38" s="524"/>
      <c r="G38" s="133">
        <v>2</v>
      </c>
      <c r="H38" s="114"/>
      <c r="I38" s="130"/>
      <c r="J38" s="134"/>
      <c r="K38" s="118">
        <v>8</v>
      </c>
      <c r="L38" s="134"/>
      <c r="N38" s="122">
        <v>0</v>
      </c>
      <c r="O38" s="122"/>
      <c r="P38" s="122"/>
      <c r="Q38" s="122">
        <v>8</v>
      </c>
      <c r="R38" s="122"/>
      <c r="S38" s="122">
        <v>0</v>
      </c>
      <c r="T38" s="122">
        <v>0</v>
      </c>
    </row>
    <row r="39" spans="1:20" ht="16.5" customHeight="1">
      <c r="A39" s="537"/>
      <c r="B39" s="538"/>
      <c r="C39" s="550" t="s">
        <v>143</v>
      </c>
      <c r="D39" s="551"/>
      <c r="E39" s="545" t="s">
        <v>141</v>
      </c>
      <c r="F39" s="524"/>
      <c r="G39" s="133">
        <v>11</v>
      </c>
      <c r="H39" s="114"/>
      <c r="I39" s="130"/>
      <c r="J39" s="134"/>
      <c r="K39" s="118">
        <v>9</v>
      </c>
      <c r="L39" s="134"/>
      <c r="N39" s="122">
        <v>0</v>
      </c>
      <c r="O39" s="122"/>
      <c r="P39" s="122"/>
      <c r="Q39" s="122">
        <v>7</v>
      </c>
      <c r="R39" s="122"/>
      <c r="S39" s="122">
        <v>2</v>
      </c>
      <c r="T39" s="122">
        <v>2</v>
      </c>
    </row>
    <row r="40" spans="1:20" ht="16.5" customHeight="1">
      <c r="A40" s="537"/>
      <c r="B40" s="538"/>
      <c r="C40" s="552"/>
      <c r="D40" s="553"/>
      <c r="E40" s="545" t="s">
        <v>142</v>
      </c>
      <c r="F40" s="524"/>
      <c r="G40" s="133">
        <v>0</v>
      </c>
      <c r="H40" s="114"/>
      <c r="I40" s="130"/>
      <c r="J40" s="134"/>
      <c r="K40" s="118">
        <v>0</v>
      </c>
      <c r="L40" s="134"/>
      <c r="N40" s="122">
        <v>0</v>
      </c>
      <c r="O40" s="122"/>
      <c r="P40" s="122"/>
      <c r="Q40" s="122">
        <v>0</v>
      </c>
      <c r="R40" s="122"/>
      <c r="S40" s="122">
        <v>0</v>
      </c>
      <c r="T40" s="122">
        <v>0</v>
      </c>
    </row>
    <row r="41" spans="1:20" ht="16.5" customHeight="1">
      <c r="A41" s="537"/>
      <c r="B41" s="538"/>
      <c r="C41" s="546" t="s">
        <v>145</v>
      </c>
      <c r="D41" s="547"/>
      <c r="E41" s="545" t="s">
        <v>141</v>
      </c>
      <c r="F41" s="524"/>
      <c r="G41" s="133">
        <v>3</v>
      </c>
      <c r="H41" s="114"/>
      <c r="I41" s="130"/>
      <c r="J41" s="134"/>
      <c r="K41" s="118">
        <v>3</v>
      </c>
      <c r="L41" s="134"/>
      <c r="N41" s="122">
        <v>0</v>
      </c>
      <c r="O41" s="122"/>
      <c r="P41" s="122"/>
      <c r="Q41" s="122">
        <v>3</v>
      </c>
      <c r="R41" s="122"/>
      <c r="S41" s="122">
        <v>0</v>
      </c>
      <c r="T41" s="122">
        <v>0</v>
      </c>
    </row>
    <row r="42" spans="1:20" ht="16.5" customHeight="1">
      <c r="A42" s="539"/>
      <c r="B42" s="540"/>
      <c r="C42" s="443"/>
      <c r="D42" s="554"/>
      <c r="E42" s="545" t="s">
        <v>142</v>
      </c>
      <c r="F42" s="524"/>
      <c r="G42" s="133">
        <v>0</v>
      </c>
      <c r="H42" s="114"/>
      <c r="I42" s="130"/>
      <c r="J42" s="134"/>
      <c r="K42" s="118">
        <v>0</v>
      </c>
      <c r="L42" s="134"/>
      <c r="N42" s="122">
        <v>0</v>
      </c>
      <c r="O42" s="122"/>
      <c r="P42" s="122"/>
      <c r="Q42" s="122">
        <v>0</v>
      </c>
      <c r="R42" s="122"/>
      <c r="S42" s="122">
        <v>0</v>
      </c>
      <c r="T42" s="122">
        <v>0</v>
      </c>
    </row>
    <row r="43" spans="1:20" ht="20.25" customHeight="1">
      <c r="A43" s="136"/>
      <c r="B43" s="555" t="s">
        <v>147</v>
      </c>
      <c r="C43" s="555"/>
      <c r="D43" s="555"/>
      <c r="E43" s="555"/>
      <c r="F43" s="137"/>
      <c r="G43" s="133">
        <v>60</v>
      </c>
      <c r="H43" s="114"/>
      <c r="I43" s="130"/>
      <c r="J43" s="134"/>
      <c r="K43" s="118">
        <v>60</v>
      </c>
      <c r="L43" s="134"/>
      <c r="N43" s="122" t="s">
        <v>148</v>
      </c>
      <c r="O43" s="122"/>
      <c r="P43" s="122"/>
      <c r="Q43" s="122">
        <v>60</v>
      </c>
      <c r="R43" s="122"/>
      <c r="S43" s="122" t="s">
        <v>148</v>
      </c>
      <c r="T43" s="122"/>
    </row>
    <row r="44" spans="1:20" ht="25.5" customHeight="1">
      <c r="A44" s="136"/>
      <c r="B44" s="555" t="s">
        <v>149</v>
      </c>
      <c r="C44" s="555"/>
      <c r="D44" s="555"/>
      <c r="E44" s="555"/>
      <c r="F44" s="138"/>
      <c r="G44" s="133">
        <v>2</v>
      </c>
      <c r="H44" s="114"/>
      <c r="I44" s="130"/>
      <c r="J44" s="134"/>
      <c r="K44" s="118">
        <v>2</v>
      </c>
      <c r="L44" s="134"/>
      <c r="N44" s="122" t="s">
        <v>148</v>
      </c>
      <c r="O44" s="122"/>
      <c r="P44" s="122"/>
      <c r="Q44" s="122">
        <v>2</v>
      </c>
      <c r="R44" s="122"/>
      <c r="S44" s="122" t="s">
        <v>148</v>
      </c>
      <c r="T44" s="122"/>
    </row>
    <row r="45" spans="1:20" ht="25.5" customHeight="1">
      <c r="A45" s="136"/>
      <c r="B45" s="555" t="s">
        <v>150</v>
      </c>
      <c r="C45" s="555"/>
      <c r="D45" s="555"/>
      <c r="E45" s="555"/>
      <c r="F45" s="139"/>
      <c r="G45" s="125">
        <v>0</v>
      </c>
      <c r="H45" s="140"/>
      <c r="I45" s="123"/>
      <c r="J45" s="141"/>
      <c r="K45" s="142">
        <v>0</v>
      </c>
      <c r="L45" s="141"/>
      <c r="N45" s="122" t="s">
        <v>148</v>
      </c>
      <c r="O45" s="122"/>
      <c r="P45" s="122"/>
      <c r="Q45" s="122">
        <v>0</v>
      </c>
      <c r="R45" s="122"/>
      <c r="S45" s="122" t="s">
        <v>148</v>
      </c>
      <c r="T45" s="122"/>
    </row>
    <row r="46" spans="1:21" ht="19.5" customHeight="1">
      <c r="A46" s="556" t="s">
        <v>151</v>
      </c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143"/>
    </row>
    <row r="48" spans="4:6" ht="13.5">
      <c r="D48" s="558"/>
      <c r="E48" s="558"/>
      <c r="F48" s="558"/>
    </row>
  </sheetData>
  <sheetProtection/>
  <mergeCells count="89">
    <mergeCell ref="E42:F42"/>
    <mergeCell ref="B43:E43"/>
    <mergeCell ref="B44:E44"/>
    <mergeCell ref="B45:E45"/>
    <mergeCell ref="A46:T46"/>
    <mergeCell ref="D48:F48"/>
    <mergeCell ref="E36:F36"/>
    <mergeCell ref="A37:B42"/>
    <mergeCell ref="C37:D38"/>
    <mergeCell ref="E37:F37"/>
    <mergeCell ref="E38:F38"/>
    <mergeCell ref="C39:D40"/>
    <mergeCell ref="E39:F39"/>
    <mergeCell ref="E40:F40"/>
    <mergeCell ref="C41:D42"/>
    <mergeCell ref="E41:F41"/>
    <mergeCell ref="Z29:AB29"/>
    <mergeCell ref="E30:F30"/>
    <mergeCell ref="C31:D32"/>
    <mergeCell ref="E31:F31"/>
    <mergeCell ref="E32:F32"/>
    <mergeCell ref="C33:D34"/>
    <mergeCell ref="E33:F33"/>
    <mergeCell ref="E34:F34"/>
    <mergeCell ref="B24:E24"/>
    <mergeCell ref="B25:E25"/>
    <mergeCell ref="B26:E26"/>
    <mergeCell ref="B27:E27"/>
    <mergeCell ref="B28:E28"/>
    <mergeCell ref="A29:B36"/>
    <mergeCell ref="C29:D30"/>
    <mergeCell ref="E29:F29"/>
    <mergeCell ref="C35:D36"/>
    <mergeCell ref="E35:F35"/>
    <mergeCell ref="O19:Q19"/>
    <mergeCell ref="R19:T19"/>
    <mergeCell ref="B20:E20"/>
    <mergeCell ref="B21:E21"/>
    <mergeCell ref="B22:E22"/>
    <mergeCell ref="B23:E23"/>
    <mergeCell ref="H16:J16"/>
    <mergeCell ref="K16:L16"/>
    <mergeCell ref="M16:N16"/>
    <mergeCell ref="A19:F19"/>
    <mergeCell ref="G19:H19"/>
    <mergeCell ref="I19:L19"/>
    <mergeCell ref="M19:N19"/>
    <mergeCell ref="H14:J14"/>
    <mergeCell ref="K14:L14"/>
    <mergeCell ref="M14:N14"/>
    <mergeCell ref="H15:J15"/>
    <mergeCell ref="K15:L15"/>
    <mergeCell ref="M15:N15"/>
    <mergeCell ref="A12:B12"/>
    <mergeCell ref="H12:J12"/>
    <mergeCell ref="K12:L12"/>
    <mergeCell ref="M12:N12"/>
    <mergeCell ref="H13:J13"/>
    <mergeCell ref="K13:L13"/>
    <mergeCell ref="M13:N13"/>
    <mergeCell ref="A10:B10"/>
    <mergeCell ref="H10:J10"/>
    <mergeCell ref="K10:L10"/>
    <mergeCell ref="M10:N10"/>
    <mergeCell ref="A11:B11"/>
    <mergeCell ref="H11:J11"/>
    <mergeCell ref="K11:L11"/>
    <mergeCell ref="M11:N11"/>
    <mergeCell ref="A8:B8"/>
    <mergeCell ref="H8:J8"/>
    <mergeCell ref="K8:L8"/>
    <mergeCell ref="M8:N8"/>
    <mergeCell ref="A9:B9"/>
    <mergeCell ref="H9:J9"/>
    <mergeCell ref="K9:L9"/>
    <mergeCell ref="M9:N9"/>
    <mergeCell ref="H6:J6"/>
    <mergeCell ref="K6:L6"/>
    <mergeCell ref="M6:N6"/>
    <mergeCell ref="A7:B7"/>
    <mergeCell ref="H7:J7"/>
    <mergeCell ref="K7:L7"/>
    <mergeCell ref="M7:N7"/>
    <mergeCell ref="A4:B5"/>
    <mergeCell ref="C4:C5"/>
    <mergeCell ref="D4:D5"/>
    <mergeCell ref="E4:E5"/>
    <mergeCell ref="G4:G5"/>
    <mergeCell ref="A6:B6"/>
  </mergeCells>
  <printOptions/>
  <pageMargins left="0.7" right="0.7" top="0.75" bottom="0.75" header="0.3" footer="0.3"/>
  <pageSetup horizontalDpi="600" verticalDpi="600" orientation="portrait" paperSize="9" scale="92" r:id="rId1"/>
  <rowBreaks count="1" manualBreakCount="1">
    <brk id="4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09765625" style="164" customWidth="1"/>
    <col min="2" max="2" width="14.69921875" style="166" customWidth="1"/>
    <col min="3" max="3" width="0.8984375" style="166" customWidth="1"/>
    <col min="4" max="6" width="7.3984375" style="164" customWidth="1"/>
    <col min="7" max="9" width="4.3984375" style="164" customWidth="1"/>
    <col min="10" max="12" width="7.3984375" style="164" customWidth="1"/>
    <col min="13" max="13" width="8.3984375" style="164" customWidth="1"/>
    <col min="14" max="15" width="7.3984375" style="164" customWidth="1"/>
    <col min="16" max="19" width="1.69921875" style="164" customWidth="1"/>
    <col min="20" max="16384" width="9" style="164" customWidth="1"/>
  </cols>
  <sheetData>
    <row r="1" spans="2:15" s="44" customFormat="1" ht="14.25" customHeight="1">
      <c r="B1" s="144"/>
      <c r="C1" s="144"/>
      <c r="O1" s="145" t="s">
        <v>40</v>
      </c>
    </row>
    <row r="2" spans="2:15" s="44" customFormat="1" ht="14.25" customHeight="1">
      <c r="B2" s="144"/>
      <c r="C2" s="144"/>
      <c r="O2" s="71"/>
    </row>
    <row r="3" spans="1:15" s="44" customFormat="1" ht="30" customHeight="1">
      <c r="A3" s="487" t="s">
        <v>152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6" s="24" customFormat="1" ht="18" customHeight="1">
      <c r="A4" s="559" t="s">
        <v>153</v>
      </c>
      <c r="B4" s="461"/>
      <c r="C4" s="462"/>
      <c r="D4" s="146" t="s">
        <v>154</v>
      </c>
      <c r="E4" s="147"/>
      <c r="F4" s="148"/>
      <c r="G4" s="147" t="s">
        <v>155</v>
      </c>
      <c r="H4" s="147"/>
      <c r="I4" s="148"/>
      <c r="J4" s="147" t="s">
        <v>156</v>
      </c>
      <c r="K4" s="147"/>
      <c r="L4" s="148"/>
      <c r="M4" s="147" t="s">
        <v>157</v>
      </c>
      <c r="N4" s="147"/>
      <c r="O4" s="147"/>
      <c r="P4" s="149"/>
    </row>
    <row r="5" spans="1:16" s="24" customFormat="1" ht="18" customHeight="1">
      <c r="A5" s="475"/>
      <c r="B5" s="475"/>
      <c r="C5" s="464"/>
      <c r="D5" s="150" t="s">
        <v>2</v>
      </c>
      <c r="E5" s="150" t="s">
        <v>90</v>
      </c>
      <c r="F5" s="150" t="s">
        <v>91</v>
      </c>
      <c r="G5" s="150" t="s">
        <v>2</v>
      </c>
      <c r="H5" s="150" t="s">
        <v>90</v>
      </c>
      <c r="I5" s="150" t="s">
        <v>91</v>
      </c>
      <c r="J5" s="150" t="s">
        <v>2</v>
      </c>
      <c r="K5" s="150" t="s">
        <v>90</v>
      </c>
      <c r="L5" s="150" t="s">
        <v>91</v>
      </c>
      <c r="M5" s="150" t="s">
        <v>2</v>
      </c>
      <c r="N5" s="150" t="s">
        <v>90</v>
      </c>
      <c r="O5" s="151" t="s">
        <v>91</v>
      </c>
      <c r="P5" s="149"/>
    </row>
    <row r="6" spans="1:15" s="24" customFormat="1" ht="22.5" customHeight="1">
      <c r="A6" s="560" t="s">
        <v>35</v>
      </c>
      <c r="B6" s="560"/>
      <c r="C6" s="69"/>
      <c r="D6" s="152">
        <v>175461</v>
      </c>
      <c r="E6" s="112">
        <v>91062</v>
      </c>
      <c r="F6" s="112">
        <v>84399</v>
      </c>
      <c r="G6" s="112">
        <v>489</v>
      </c>
      <c r="H6" s="112">
        <v>223</v>
      </c>
      <c r="I6" s="112">
        <v>266</v>
      </c>
      <c r="J6" s="112">
        <v>119172</v>
      </c>
      <c r="K6" s="112">
        <v>59508</v>
      </c>
      <c r="L6" s="112">
        <v>59664</v>
      </c>
      <c r="M6" s="112">
        <v>55800</v>
      </c>
      <c r="N6" s="112">
        <v>31331</v>
      </c>
      <c r="O6" s="112">
        <v>24469</v>
      </c>
    </row>
    <row r="7" spans="1:15" s="156" customFormat="1" ht="22.5" customHeight="1">
      <c r="A7" s="561" t="s">
        <v>36</v>
      </c>
      <c r="B7" s="562"/>
      <c r="C7" s="153"/>
      <c r="D7" s="154">
        <v>172035</v>
      </c>
      <c r="E7" s="155">
        <v>89297</v>
      </c>
      <c r="F7" s="155">
        <v>82738</v>
      </c>
      <c r="G7" s="155">
        <v>477</v>
      </c>
      <c r="H7" s="155">
        <v>212</v>
      </c>
      <c r="I7" s="155">
        <v>265</v>
      </c>
      <c r="J7" s="155">
        <v>116580</v>
      </c>
      <c r="K7" s="155">
        <v>58456</v>
      </c>
      <c r="L7" s="155">
        <v>58124</v>
      </c>
      <c r="M7" s="155">
        <v>54978</v>
      </c>
      <c r="N7" s="155">
        <v>30629</v>
      </c>
      <c r="O7" s="155">
        <v>24349</v>
      </c>
    </row>
    <row r="8" spans="1:15" s="24" customFormat="1" ht="22.5" customHeight="1">
      <c r="A8" s="466" t="s">
        <v>158</v>
      </c>
      <c r="B8" s="434"/>
      <c r="C8" s="50"/>
      <c r="D8" s="157">
        <v>137958</v>
      </c>
      <c r="E8" s="123">
        <v>71023</v>
      </c>
      <c r="F8" s="123">
        <v>66935</v>
      </c>
      <c r="G8" s="123">
        <v>0</v>
      </c>
      <c r="H8" s="158">
        <v>0</v>
      </c>
      <c r="I8" s="158">
        <v>0</v>
      </c>
      <c r="J8" s="123">
        <v>85854</v>
      </c>
      <c r="K8" s="123">
        <v>42056</v>
      </c>
      <c r="L8" s="123">
        <v>43798</v>
      </c>
      <c r="M8" s="123">
        <v>52104</v>
      </c>
      <c r="N8" s="123">
        <v>28967</v>
      </c>
      <c r="O8" s="123">
        <v>23137</v>
      </c>
    </row>
    <row r="9" spans="1:15" s="24" customFormat="1" ht="22.5" customHeight="1">
      <c r="A9" s="563" t="s">
        <v>159</v>
      </c>
      <c r="B9" s="436"/>
      <c r="C9" s="52"/>
      <c r="D9" s="159">
        <v>2772</v>
      </c>
      <c r="E9" s="120">
        <v>1300</v>
      </c>
      <c r="F9" s="120">
        <v>1472</v>
      </c>
      <c r="G9" s="120">
        <v>0</v>
      </c>
      <c r="H9" s="120">
        <v>0</v>
      </c>
      <c r="I9" s="120">
        <v>0</v>
      </c>
      <c r="J9" s="120">
        <v>2772</v>
      </c>
      <c r="K9" s="120">
        <v>1300</v>
      </c>
      <c r="L9" s="120">
        <v>1472</v>
      </c>
      <c r="M9" s="120">
        <v>0</v>
      </c>
      <c r="N9" s="120">
        <v>0</v>
      </c>
      <c r="O9" s="120">
        <v>0</v>
      </c>
    </row>
    <row r="10" spans="1:15" s="24" customFormat="1" ht="15" customHeight="1">
      <c r="A10" s="149"/>
      <c r="B10" s="52" t="s">
        <v>160</v>
      </c>
      <c r="C10" s="52"/>
      <c r="D10" s="159">
        <v>571</v>
      </c>
      <c r="E10" s="120">
        <v>328</v>
      </c>
      <c r="F10" s="120">
        <v>243</v>
      </c>
      <c r="G10" s="120">
        <v>0</v>
      </c>
      <c r="H10" s="112">
        <v>0</v>
      </c>
      <c r="I10" s="112">
        <v>0</v>
      </c>
      <c r="J10" s="120">
        <v>571</v>
      </c>
      <c r="K10" s="160">
        <v>328</v>
      </c>
      <c r="L10" s="160">
        <v>243</v>
      </c>
      <c r="M10" s="120">
        <v>0</v>
      </c>
      <c r="N10" s="112">
        <v>0</v>
      </c>
      <c r="O10" s="112">
        <v>0</v>
      </c>
    </row>
    <row r="11" spans="1:15" s="24" customFormat="1" ht="15" customHeight="1">
      <c r="A11" s="149"/>
      <c r="B11" s="52" t="s">
        <v>161</v>
      </c>
      <c r="C11" s="52"/>
      <c r="D11" s="159">
        <v>328</v>
      </c>
      <c r="E11" s="120">
        <v>136</v>
      </c>
      <c r="F11" s="120">
        <v>192</v>
      </c>
      <c r="G11" s="120">
        <v>0</v>
      </c>
      <c r="H11" s="112">
        <v>0</v>
      </c>
      <c r="I11" s="112">
        <v>0</v>
      </c>
      <c r="J11" s="120">
        <v>328</v>
      </c>
      <c r="K11" s="160">
        <v>136</v>
      </c>
      <c r="L11" s="160">
        <v>192</v>
      </c>
      <c r="M11" s="120">
        <v>0</v>
      </c>
      <c r="N11" s="112">
        <v>0</v>
      </c>
      <c r="O11" s="112">
        <v>0</v>
      </c>
    </row>
    <row r="12" spans="1:15" s="24" customFormat="1" ht="15" customHeight="1">
      <c r="A12" s="149"/>
      <c r="B12" s="52" t="s">
        <v>162</v>
      </c>
      <c r="C12" s="52"/>
      <c r="D12" s="159">
        <v>320</v>
      </c>
      <c r="E12" s="120">
        <v>158</v>
      </c>
      <c r="F12" s="120">
        <v>162</v>
      </c>
      <c r="G12" s="120">
        <v>0</v>
      </c>
      <c r="H12" s="112">
        <v>0</v>
      </c>
      <c r="I12" s="112">
        <v>0</v>
      </c>
      <c r="J12" s="120">
        <v>320</v>
      </c>
      <c r="K12" s="160">
        <v>158</v>
      </c>
      <c r="L12" s="160">
        <v>162</v>
      </c>
      <c r="M12" s="120">
        <v>0</v>
      </c>
      <c r="N12" s="112">
        <v>0</v>
      </c>
      <c r="O12" s="112">
        <v>0</v>
      </c>
    </row>
    <row r="13" spans="1:15" s="24" customFormat="1" ht="15" customHeight="1">
      <c r="A13" s="149"/>
      <c r="B13" s="52" t="s">
        <v>163</v>
      </c>
      <c r="C13" s="52"/>
      <c r="D13" s="159">
        <v>114</v>
      </c>
      <c r="E13" s="120">
        <v>103</v>
      </c>
      <c r="F13" s="120">
        <v>11</v>
      </c>
      <c r="G13" s="120">
        <v>0</v>
      </c>
      <c r="H13" s="112">
        <v>0</v>
      </c>
      <c r="I13" s="112">
        <v>0</v>
      </c>
      <c r="J13" s="120">
        <v>114</v>
      </c>
      <c r="K13" s="160">
        <v>103</v>
      </c>
      <c r="L13" s="160">
        <v>11</v>
      </c>
      <c r="M13" s="120">
        <v>0</v>
      </c>
      <c r="N13" s="112">
        <v>0</v>
      </c>
      <c r="O13" s="112">
        <v>0</v>
      </c>
    </row>
    <row r="14" spans="1:15" s="24" customFormat="1" ht="15" customHeight="1">
      <c r="A14" s="149"/>
      <c r="B14" s="52" t="s">
        <v>164</v>
      </c>
      <c r="C14" s="52"/>
      <c r="D14" s="159">
        <v>223</v>
      </c>
      <c r="E14" s="120">
        <v>90</v>
      </c>
      <c r="F14" s="120">
        <v>133</v>
      </c>
      <c r="G14" s="120">
        <v>0</v>
      </c>
      <c r="H14" s="112">
        <v>0</v>
      </c>
      <c r="I14" s="112">
        <v>0</v>
      </c>
      <c r="J14" s="120">
        <v>223</v>
      </c>
      <c r="K14" s="160">
        <v>90</v>
      </c>
      <c r="L14" s="160">
        <v>133</v>
      </c>
      <c r="M14" s="120">
        <v>0</v>
      </c>
      <c r="N14" s="112">
        <v>0</v>
      </c>
      <c r="O14" s="112">
        <v>0</v>
      </c>
    </row>
    <row r="15" spans="1:15" s="24" customFormat="1" ht="15" customHeight="1">
      <c r="A15" s="149"/>
      <c r="B15" s="52" t="s">
        <v>165</v>
      </c>
      <c r="C15" s="52"/>
      <c r="D15" s="159">
        <v>324</v>
      </c>
      <c r="E15" s="120">
        <v>41</v>
      </c>
      <c r="F15" s="120">
        <v>283</v>
      </c>
      <c r="G15" s="120">
        <v>0</v>
      </c>
      <c r="H15" s="112">
        <v>0</v>
      </c>
      <c r="I15" s="112">
        <v>0</v>
      </c>
      <c r="J15" s="120">
        <v>324</v>
      </c>
      <c r="K15" s="160">
        <v>41</v>
      </c>
      <c r="L15" s="160">
        <v>283</v>
      </c>
      <c r="M15" s="120">
        <v>0</v>
      </c>
      <c r="N15" s="112">
        <v>0</v>
      </c>
      <c r="O15" s="112">
        <v>0</v>
      </c>
    </row>
    <row r="16" spans="1:15" s="24" customFormat="1" ht="15" customHeight="1">
      <c r="A16" s="149"/>
      <c r="B16" s="52" t="s">
        <v>166</v>
      </c>
      <c r="C16" s="52"/>
      <c r="D16" s="159">
        <v>222</v>
      </c>
      <c r="E16" s="120">
        <v>94</v>
      </c>
      <c r="F16" s="120">
        <v>128</v>
      </c>
      <c r="G16" s="120">
        <v>0</v>
      </c>
      <c r="H16" s="112">
        <v>0</v>
      </c>
      <c r="I16" s="112">
        <v>0</v>
      </c>
      <c r="J16" s="120">
        <v>222</v>
      </c>
      <c r="K16" s="160">
        <v>94</v>
      </c>
      <c r="L16" s="160">
        <v>128</v>
      </c>
      <c r="M16" s="120">
        <v>0</v>
      </c>
      <c r="N16" s="112">
        <v>0</v>
      </c>
      <c r="O16" s="112">
        <v>0</v>
      </c>
    </row>
    <row r="17" spans="1:15" s="24" customFormat="1" ht="15" customHeight="1">
      <c r="A17" s="161"/>
      <c r="B17" s="50" t="s">
        <v>10</v>
      </c>
      <c r="C17" s="50"/>
      <c r="D17" s="157">
        <v>670</v>
      </c>
      <c r="E17" s="123">
        <v>350</v>
      </c>
      <c r="F17" s="123">
        <v>320</v>
      </c>
      <c r="G17" s="123">
        <v>0</v>
      </c>
      <c r="H17" s="158">
        <v>0</v>
      </c>
      <c r="I17" s="158">
        <v>0</v>
      </c>
      <c r="J17" s="123">
        <v>670</v>
      </c>
      <c r="K17" s="162">
        <v>350</v>
      </c>
      <c r="L17" s="162">
        <v>320</v>
      </c>
      <c r="M17" s="123">
        <v>0</v>
      </c>
      <c r="N17" s="158">
        <v>0</v>
      </c>
      <c r="O17" s="158">
        <v>0</v>
      </c>
    </row>
    <row r="18" spans="1:15" s="24" customFormat="1" ht="22.5" customHeight="1">
      <c r="A18" s="563" t="s">
        <v>167</v>
      </c>
      <c r="B18" s="436"/>
      <c r="C18" s="52"/>
      <c r="D18" s="159">
        <v>8133</v>
      </c>
      <c r="E18" s="120">
        <v>7324</v>
      </c>
      <c r="F18" s="120">
        <v>809</v>
      </c>
      <c r="G18" s="120">
        <v>0</v>
      </c>
      <c r="H18" s="120">
        <v>0</v>
      </c>
      <c r="I18" s="120">
        <v>0</v>
      </c>
      <c r="J18" s="120">
        <v>8058</v>
      </c>
      <c r="K18" s="120">
        <v>7274</v>
      </c>
      <c r="L18" s="120">
        <v>784</v>
      </c>
      <c r="M18" s="120">
        <v>75</v>
      </c>
      <c r="N18" s="120">
        <v>50</v>
      </c>
      <c r="O18" s="120">
        <v>25</v>
      </c>
    </row>
    <row r="19" spans="2:15" s="24" customFormat="1" ht="15" customHeight="1">
      <c r="B19" s="52" t="s">
        <v>168</v>
      </c>
      <c r="C19" s="52"/>
      <c r="D19" s="159">
        <v>2324</v>
      </c>
      <c r="E19" s="120">
        <v>2257</v>
      </c>
      <c r="F19" s="120">
        <v>67</v>
      </c>
      <c r="G19" s="120">
        <v>0</v>
      </c>
      <c r="H19" s="112">
        <v>0</v>
      </c>
      <c r="I19" s="112">
        <v>0</v>
      </c>
      <c r="J19" s="120">
        <v>2324</v>
      </c>
      <c r="K19" s="163">
        <v>2257</v>
      </c>
      <c r="L19" s="163">
        <v>67</v>
      </c>
      <c r="M19" s="120">
        <v>0</v>
      </c>
      <c r="N19" s="163">
        <v>0</v>
      </c>
      <c r="O19" s="163">
        <v>0</v>
      </c>
    </row>
    <row r="20" spans="2:15" s="24" customFormat="1" ht="15" customHeight="1">
      <c r="B20" s="52" t="s">
        <v>169</v>
      </c>
      <c r="C20" s="52"/>
      <c r="D20" s="159">
        <v>0</v>
      </c>
      <c r="E20" s="120">
        <v>0</v>
      </c>
      <c r="F20" s="120">
        <v>0</v>
      </c>
      <c r="G20" s="120">
        <v>0</v>
      </c>
      <c r="H20" s="112">
        <v>0</v>
      </c>
      <c r="I20" s="112">
        <v>0</v>
      </c>
      <c r="J20" s="120">
        <v>0</v>
      </c>
      <c r="K20" s="163">
        <v>0</v>
      </c>
      <c r="L20" s="163">
        <v>0</v>
      </c>
      <c r="M20" s="120">
        <v>0</v>
      </c>
      <c r="N20" s="163">
        <v>0</v>
      </c>
      <c r="O20" s="163">
        <v>0</v>
      </c>
    </row>
    <row r="21" spans="2:15" s="24" customFormat="1" ht="15" customHeight="1">
      <c r="B21" s="52" t="s">
        <v>170</v>
      </c>
      <c r="C21" s="52"/>
      <c r="D21" s="159">
        <v>1592</v>
      </c>
      <c r="E21" s="120">
        <v>1557</v>
      </c>
      <c r="F21" s="120">
        <v>35</v>
      </c>
      <c r="G21" s="120">
        <v>0</v>
      </c>
      <c r="H21" s="112">
        <v>0</v>
      </c>
      <c r="I21" s="112">
        <v>0</v>
      </c>
      <c r="J21" s="120">
        <v>1592</v>
      </c>
      <c r="K21" s="163">
        <v>1557</v>
      </c>
      <c r="L21" s="163">
        <v>35</v>
      </c>
      <c r="M21" s="120">
        <v>0</v>
      </c>
      <c r="N21" s="112">
        <v>0</v>
      </c>
      <c r="O21" s="112">
        <v>0</v>
      </c>
    </row>
    <row r="22" spans="2:15" s="24" customFormat="1" ht="15" customHeight="1">
      <c r="B22" s="52" t="s">
        <v>171</v>
      </c>
      <c r="C22" s="52"/>
      <c r="D22" s="159">
        <v>0</v>
      </c>
      <c r="E22" s="120">
        <v>0</v>
      </c>
      <c r="F22" s="120">
        <v>0</v>
      </c>
      <c r="G22" s="120">
        <v>0</v>
      </c>
      <c r="H22" s="112">
        <v>0</v>
      </c>
      <c r="I22" s="112">
        <v>0</v>
      </c>
      <c r="J22" s="120">
        <v>0</v>
      </c>
      <c r="K22" s="163">
        <v>0</v>
      </c>
      <c r="L22" s="163">
        <v>0</v>
      </c>
      <c r="M22" s="120">
        <v>0</v>
      </c>
      <c r="N22" s="112">
        <v>0</v>
      </c>
      <c r="O22" s="112">
        <v>0</v>
      </c>
    </row>
    <row r="23" spans="2:15" s="24" customFormat="1" ht="15" customHeight="1">
      <c r="B23" s="52" t="s">
        <v>172</v>
      </c>
      <c r="C23" s="52"/>
      <c r="D23" s="159">
        <v>1201</v>
      </c>
      <c r="E23" s="120">
        <v>1009</v>
      </c>
      <c r="F23" s="120">
        <v>192</v>
      </c>
      <c r="G23" s="120">
        <v>0</v>
      </c>
      <c r="H23" s="112">
        <v>0</v>
      </c>
      <c r="I23" s="112">
        <v>0</v>
      </c>
      <c r="J23" s="120">
        <v>1126</v>
      </c>
      <c r="K23" s="163">
        <v>959</v>
      </c>
      <c r="L23" s="163">
        <v>167</v>
      </c>
      <c r="M23" s="120">
        <v>75</v>
      </c>
      <c r="N23" s="163">
        <v>50</v>
      </c>
      <c r="O23" s="120">
        <v>25</v>
      </c>
    </row>
    <row r="24" spans="2:15" s="24" customFormat="1" ht="15" customHeight="1">
      <c r="B24" s="52" t="s">
        <v>173</v>
      </c>
      <c r="C24" s="52"/>
      <c r="D24" s="159">
        <v>719</v>
      </c>
      <c r="E24" s="120">
        <v>594</v>
      </c>
      <c r="F24" s="120">
        <v>125</v>
      </c>
      <c r="G24" s="120">
        <v>0</v>
      </c>
      <c r="H24" s="112">
        <v>0</v>
      </c>
      <c r="I24" s="112">
        <v>0</v>
      </c>
      <c r="J24" s="120">
        <v>719</v>
      </c>
      <c r="K24" s="163">
        <v>594</v>
      </c>
      <c r="L24" s="163">
        <v>125</v>
      </c>
      <c r="M24" s="120">
        <v>0</v>
      </c>
      <c r="N24" s="120">
        <v>0</v>
      </c>
      <c r="O24" s="120">
        <v>0</v>
      </c>
    </row>
    <row r="25" spans="2:15" s="24" customFormat="1" ht="15" customHeight="1">
      <c r="B25" s="52" t="s">
        <v>174</v>
      </c>
      <c r="C25" s="52"/>
      <c r="D25" s="159">
        <v>111</v>
      </c>
      <c r="E25" s="120">
        <v>106</v>
      </c>
      <c r="F25" s="120">
        <v>5</v>
      </c>
      <c r="G25" s="120">
        <v>0</v>
      </c>
      <c r="H25" s="112">
        <v>0</v>
      </c>
      <c r="I25" s="112">
        <v>0</v>
      </c>
      <c r="J25" s="120">
        <v>111</v>
      </c>
      <c r="K25" s="163">
        <v>106</v>
      </c>
      <c r="L25" s="163">
        <v>5</v>
      </c>
      <c r="M25" s="120">
        <v>0</v>
      </c>
      <c r="N25" s="112">
        <v>0</v>
      </c>
      <c r="O25" s="112">
        <v>0</v>
      </c>
    </row>
    <row r="26" spans="2:15" s="24" customFormat="1" ht="15" customHeight="1">
      <c r="B26" s="52" t="s">
        <v>175</v>
      </c>
      <c r="C26" s="52"/>
      <c r="D26" s="159">
        <v>228</v>
      </c>
      <c r="E26" s="120">
        <v>189</v>
      </c>
      <c r="F26" s="120">
        <v>39</v>
      </c>
      <c r="G26" s="120">
        <v>0</v>
      </c>
      <c r="H26" s="112">
        <v>0</v>
      </c>
      <c r="I26" s="112">
        <v>0</v>
      </c>
      <c r="J26" s="120">
        <v>228</v>
      </c>
      <c r="K26" s="163">
        <v>189</v>
      </c>
      <c r="L26" s="163">
        <v>39</v>
      </c>
      <c r="M26" s="120">
        <v>0</v>
      </c>
      <c r="N26" s="112">
        <v>0</v>
      </c>
      <c r="O26" s="112">
        <v>0</v>
      </c>
    </row>
    <row r="27" spans="2:15" s="24" customFormat="1" ht="15" customHeight="1">
      <c r="B27" s="52" t="s">
        <v>176</v>
      </c>
      <c r="C27" s="52"/>
      <c r="D27" s="159">
        <v>564</v>
      </c>
      <c r="E27" s="120">
        <v>453</v>
      </c>
      <c r="F27" s="120">
        <v>111</v>
      </c>
      <c r="G27" s="120">
        <v>0</v>
      </c>
      <c r="H27" s="112">
        <v>0</v>
      </c>
      <c r="I27" s="112">
        <v>0</v>
      </c>
      <c r="J27" s="120">
        <v>564</v>
      </c>
      <c r="K27" s="163">
        <v>453</v>
      </c>
      <c r="L27" s="163">
        <v>111</v>
      </c>
      <c r="M27" s="120">
        <v>0</v>
      </c>
      <c r="N27" s="112">
        <v>0</v>
      </c>
      <c r="O27" s="112">
        <v>0</v>
      </c>
    </row>
    <row r="28" spans="2:15" s="24" customFormat="1" ht="15" customHeight="1">
      <c r="B28" s="52" t="s">
        <v>177</v>
      </c>
      <c r="C28" s="52"/>
      <c r="D28" s="159">
        <v>236</v>
      </c>
      <c r="E28" s="120">
        <v>32</v>
      </c>
      <c r="F28" s="120">
        <v>204</v>
      </c>
      <c r="G28" s="120">
        <v>0</v>
      </c>
      <c r="H28" s="112">
        <v>0</v>
      </c>
      <c r="I28" s="112">
        <v>0</v>
      </c>
      <c r="J28" s="120">
        <v>236</v>
      </c>
      <c r="K28" s="163">
        <v>32</v>
      </c>
      <c r="L28" s="163">
        <v>204</v>
      </c>
      <c r="M28" s="120">
        <v>0</v>
      </c>
      <c r="N28" s="112">
        <v>0</v>
      </c>
      <c r="O28" s="112">
        <v>0</v>
      </c>
    </row>
    <row r="29" spans="2:15" s="24" customFormat="1" ht="15" customHeight="1">
      <c r="B29" s="52" t="s">
        <v>178</v>
      </c>
      <c r="C29" s="52"/>
      <c r="D29" s="159">
        <v>928</v>
      </c>
      <c r="E29" s="120">
        <v>906</v>
      </c>
      <c r="F29" s="120">
        <v>22</v>
      </c>
      <c r="G29" s="120">
        <v>0</v>
      </c>
      <c r="H29" s="112">
        <v>0</v>
      </c>
      <c r="I29" s="112">
        <v>0</v>
      </c>
      <c r="J29" s="120">
        <v>928</v>
      </c>
      <c r="K29" s="163">
        <v>906</v>
      </c>
      <c r="L29" s="163">
        <v>22</v>
      </c>
      <c r="M29" s="120">
        <v>0</v>
      </c>
      <c r="N29" s="112">
        <v>0</v>
      </c>
      <c r="O29" s="112">
        <v>0</v>
      </c>
    </row>
    <row r="30" spans="2:15" s="24" customFormat="1" ht="15" customHeight="1">
      <c r="B30" s="52" t="s">
        <v>179</v>
      </c>
      <c r="C30" s="52"/>
      <c r="D30" s="159">
        <v>0</v>
      </c>
      <c r="E30" s="120">
        <v>0</v>
      </c>
      <c r="F30" s="120">
        <v>0</v>
      </c>
      <c r="G30" s="120">
        <v>0</v>
      </c>
      <c r="H30" s="112">
        <v>0</v>
      </c>
      <c r="I30" s="112">
        <v>0</v>
      </c>
      <c r="J30" s="120">
        <v>0</v>
      </c>
      <c r="K30" s="163">
        <v>0</v>
      </c>
      <c r="L30" s="163">
        <v>0</v>
      </c>
      <c r="M30" s="120">
        <v>0</v>
      </c>
      <c r="N30" s="112">
        <v>0</v>
      </c>
      <c r="O30" s="112">
        <v>0</v>
      </c>
    </row>
    <row r="31" spans="1:15" s="24" customFormat="1" ht="15" customHeight="1">
      <c r="A31" s="161"/>
      <c r="B31" s="50" t="s">
        <v>180</v>
      </c>
      <c r="C31" s="50"/>
      <c r="D31" s="157">
        <v>230</v>
      </c>
      <c r="E31" s="123">
        <v>221</v>
      </c>
      <c r="F31" s="123">
        <v>9</v>
      </c>
      <c r="G31" s="123">
        <v>0</v>
      </c>
      <c r="H31" s="158">
        <v>0</v>
      </c>
      <c r="I31" s="158">
        <v>0</v>
      </c>
      <c r="J31" s="123">
        <v>230</v>
      </c>
      <c r="K31" s="162">
        <v>221</v>
      </c>
      <c r="L31" s="162">
        <v>9</v>
      </c>
      <c r="M31" s="123">
        <v>0</v>
      </c>
      <c r="N31" s="158">
        <v>0</v>
      </c>
      <c r="O31" s="158">
        <v>0</v>
      </c>
    </row>
    <row r="32" spans="1:15" s="24" customFormat="1" ht="22.5" customHeight="1">
      <c r="A32" s="563" t="s">
        <v>181</v>
      </c>
      <c r="B32" s="436"/>
      <c r="C32" s="52"/>
      <c r="D32" s="159">
        <v>8410</v>
      </c>
      <c r="E32" s="120">
        <v>3645</v>
      </c>
      <c r="F32" s="120">
        <v>4765</v>
      </c>
      <c r="G32" s="120">
        <v>0</v>
      </c>
      <c r="H32" s="120">
        <v>0</v>
      </c>
      <c r="I32" s="120">
        <v>0</v>
      </c>
      <c r="J32" s="120">
        <v>7554</v>
      </c>
      <c r="K32" s="120">
        <v>3133</v>
      </c>
      <c r="L32" s="120">
        <v>4421</v>
      </c>
      <c r="M32" s="120">
        <v>856</v>
      </c>
      <c r="N32" s="120">
        <v>512</v>
      </c>
      <c r="O32" s="120">
        <v>344</v>
      </c>
    </row>
    <row r="33" spans="1:15" s="24" customFormat="1" ht="15" customHeight="1">
      <c r="A33" s="149"/>
      <c r="B33" s="52" t="s">
        <v>182</v>
      </c>
      <c r="C33" s="52"/>
      <c r="D33" s="159">
        <v>4583</v>
      </c>
      <c r="E33" s="120">
        <v>1784</v>
      </c>
      <c r="F33" s="120">
        <v>2799</v>
      </c>
      <c r="G33" s="120">
        <v>0</v>
      </c>
      <c r="H33" s="112">
        <v>0</v>
      </c>
      <c r="I33" s="112">
        <v>0</v>
      </c>
      <c r="J33" s="120">
        <v>3727</v>
      </c>
      <c r="K33" s="160">
        <v>1272</v>
      </c>
      <c r="L33" s="160">
        <v>2455</v>
      </c>
      <c r="M33" s="120">
        <v>856</v>
      </c>
      <c r="N33" s="160">
        <v>512</v>
      </c>
      <c r="O33" s="160">
        <v>344</v>
      </c>
    </row>
    <row r="34" spans="1:15" s="24" customFormat="1" ht="15" customHeight="1">
      <c r="A34" s="149"/>
      <c r="B34" s="52" t="s">
        <v>183</v>
      </c>
      <c r="C34" s="52"/>
      <c r="D34" s="159">
        <v>2407</v>
      </c>
      <c r="E34" s="120">
        <v>1295</v>
      </c>
      <c r="F34" s="120">
        <v>1112</v>
      </c>
      <c r="G34" s="120">
        <v>0</v>
      </c>
      <c r="H34" s="112">
        <v>0</v>
      </c>
      <c r="I34" s="112">
        <v>0</v>
      </c>
      <c r="J34" s="120">
        <v>2407</v>
      </c>
      <c r="K34" s="160">
        <v>1295</v>
      </c>
      <c r="L34" s="160">
        <v>1112</v>
      </c>
      <c r="M34" s="120">
        <v>0</v>
      </c>
      <c r="N34" s="112">
        <v>0</v>
      </c>
      <c r="O34" s="112">
        <v>0</v>
      </c>
    </row>
    <row r="35" spans="1:15" s="24" customFormat="1" ht="15" customHeight="1">
      <c r="A35" s="149"/>
      <c r="B35" s="52" t="s">
        <v>184</v>
      </c>
      <c r="C35" s="52"/>
      <c r="D35" s="159">
        <v>322</v>
      </c>
      <c r="E35" s="120">
        <v>118</v>
      </c>
      <c r="F35" s="120">
        <v>204</v>
      </c>
      <c r="G35" s="120">
        <v>0</v>
      </c>
      <c r="H35" s="112">
        <v>0</v>
      </c>
      <c r="I35" s="112">
        <v>0</v>
      </c>
      <c r="J35" s="120">
        <v>322</v>
      </c>
      <c r="K35" s="160">
        <v>118</v>
      </c>
      <c r="L35" s="160">
        <v>204</v>
      </c>
      <c r="M35" s="120">
        <v>0</v>
      </c>
      <c r="N35" s="112">
        <v>0</v>
      </c>
      <c r="O35" s="120">
        <v>0</v>
      </c>
    </row>
    <row r="36" spans="1:15" s="24" customFormat="1" ht="15" customHeight="1">
      <c r="A36" s="149"/>
      <c r="B36" s="52" t="s">
        <v>185</v>
      </c>
      <c r="C36" s="52"/>
      <c r="D36" s="159">
        <v>450</v>
      </c>
      <c r="E36" s="120">
        <v>158</v>
      </c>
      <c r="F36" s="120">
        <v>292</v>
      </c>
      <c r="G36" s="120">
        <v>0</v>
      </c>
      <c r="H36" s="112">
        <v>0</v>
      </c>
      <c r="I36" s="112">
        <v>0</v>
      </c>
      <c r="J36" s="120">
        <v>450</v>
      </c>
      <c r="K36" s="160">
        <v>158</v>
      </c>
      <c r="L36" s="160">
        <v>292</v>
      </c>
      <c r="M36" s="120">
        <v>0</v>
      </c>
      <c r="N36" s="112">
        <v>0</v>
      </c>
      <c r="O36" s="112">
        <v>0</v>
      </c>
    </row>
    <row r="37" spans="1:15" s="24" customFormat="1" ht="15" customHeight="1">
      <c r="A37" s="161"/>
      <c r="B37" s="50" t="s">
        <v>186</v>
      </c>
      <c r="C37" s="50"/>
      <c r="D37" s="157">
        <v>648</v>
      </c>
      <c r="E37" s="123">
        <v>290</v>
      </c>
      <c r="F37" s="123">
        <v>358</v>
      </c>
      <c r="G37" s="123">
        <v>0</v>
      </c>
      <c r="H37" s="158">
        <v>0</v>
      </c>
      <c r="I37" s="158">
        <v>0</v>
      </c>
      <c r="J37" s="123">
        <v>648</v>
      </c>
      <c r="K37" s="162">
        <v>290</v>
      </c>
      <c r="L37" s="162">
        <v>358</v>
      </c>
      <c r="M37" s="123">
        <v>0</v>
      </c>
      <c r="N37" s="158">
        <v>0</v>
      </c>
      <c r="O37" s="158">
        <v>0</v>
      </c>
    </row>
    <row r="38" spans="1:15" s="24" customFormat="1" ht="22.5" customHeight="1">
      <c r="A38" s="563" t="s">
        <v>187</v>
      </c>
      <c r="B38" s="436"/>
      <c r="C38" s="52"/>
      <c r="D38" s="159">
        <v>1106</v>
      </c>
      <c r="E38" s="120">
        <v>180</v>
      </c>
      <c r="F38" s="120">
        <v>926</v>
      </c>
      <c r="G38" s="120">
        <v>0</v>
      </c>
      <c r="H38" s="120">
        <v>0</v>
      </c>
      <c r="I38" s="120">
        <v>0</v>
      </c>
      <c r="J38" s="120">
        <v>887</v>
      </c>
      <c r="K38" s="120">
        <v>104</v>
      </c>
      <c r="L38" s="120">
        <v>783</v>
      </c>
      <c r="M38" s="120">
        <v>219</v>
      </c>
      <c r="N38" s="120">
        <v>76</v>
      </c>
      <c r="O38" s="120">
        <v>143</v>
      </c>
    </row>
    <row r="39" spans="2:15" s="24" customFormat="1" ht="15" customHeight="1">
      <c r="B39" s="52" t="s">
        <v>188</v>
      </c>
      <c r="C39" s="52"/>
      <c r="D39" s="159">
        <v>118</v>
      </c>
      <c r="E39" s="120">
        <v>0</v>
      </c>
      <c r="F39" s="120">
        <v>118</v>
      </c>
      <c r="G39" s="120">
        <v>0</v>
      </c>
      <c r="H39" s="112">
        <v>0</v>
      </c>
      <c r="I39" s="112">
        <v>0</v>
      </c>
      <c r="J39" s="120">
        <v>118</v>
      </c>
      <c r="K39" s="163">
        <v>0</v>
      </c>
      <c r="L39" s="163">
        <v>118</v>
      </c>
      <c r="M39" s="120">
        <v>0</v>
      </c>
      <c r="N39" s="163">
        <v>0</v>
      </c>
      <c r="O39" s="163">
        <v>0</v>
      </c>
    </row>
    <row r="40" spans="2:15" s="24" customFormat="1" ht="15" customHeight="1">
      <c r="B40" s="52" t="s">
        <v>189</v>
      </c>
      <c r="C40" s="52"/>
      <c r="D40" s="159">
        <v>194</v>
      </c>
      <c r="E40" s="120">
        <v>6</v>
      </c>
      <c r="F40" s="120">
        <v>188</v>
      </c>
      <c r="G40" s="120">
        <v>0</v>
      </c>
      <c r="H40" s="112">
        <v>0</v>
      </c>
      <c r="I40" s="112">
        <v>0</v>
      </c>
      <c r="J40" s="120">
        <v>194</v>
      </c>
      <c r="K40" s="163">
        <v>6</v>
      </c>
      <c r="L40" s="163">
        <v>188</v>
      </c>
      <c r="M40" s="120">
        <v>0</v>
      </c>
      <c r="N40" s="163">
        <v>0</v>
      </c>
      <c r="O40" s="163">
        <v>0</v>
      </c>
    </row>
    <row r="41" spans="2:15" s="24" customFormat="1" ht="15" customHeight="1">
      <c r="B41" s="52" t="s">
        <v>190</v>
      </c>
      <c r="C41" s="52"/>
      <c r="D41" s="159">
        <v>565</v>
      </c>
      <c r="E41" s="120">
        <v>173</v>
      </c>
      <c r="F41" s="120">
        <v>392</v>
      </c>
      <c r="G41" s="120">
        <v>0</v>
      </c>
      <c r="H41" s="112">
        <v>0</v>
      </c>
      <c r="I41" s="112">
        <v>0</v>
      </c>
      <c r="J41" s="120">
        <v>346</v>
      </c>
      <c r="K41" s="163">
        <v>97</v>
      </c>
      <c r="L41" s="163">
        <v>249</v>
      </c>
      <c r="M41" s="120">
        <v>219</v>
      </c>
      <c r="N41" s="163">
        <v>76</v>
      </c>
      <c r="O41" s="163">
        <v>143</v>
      </c>
    </row>
    <row r="42" spans="2:15" s="24" customFormat="1" ht="15" customHeight="1">
      <c r="B42" s="52" t="s">
        <v>191</v>
      </c>
      <c r="C42" s="52"/>
      <c r="D42" s="159">
        <v>122</v>
      </c>
      <c r="E42" s="120">
        <v>0</v>
      </c>
      <c r="F42" s="120">
        <v>122</v>
      </c>
      <c r="G42" s="120">
        <v>0</v>
      </c>
      <c r="H42" s="112">
        <v>0</v>
      </c>
      <c r="I42" s="112">
        <v>0</v>
      </c>
      <c r="J42" s="120">
        <v>122</v>
      </c>
      <c r="K42" s="163">
        <v>0</v>
      </c>
      <c r="L42" s="163">
        <v>122</v>
      </c>
      <c r="M42" s="120">
        <v>0</v>
      </c>
      <c r="N42" s="163">
        <v>0</v>
      </c>
      <c r="O42" s="163">
        <v>0</v>
      </c>
    </row>
    <row r="43" spans="1:15" s="24" customFormat="1" ht="15" customHeight="1">
      <c r="A43" s="161"/>
      <c r="B43" s="50" t="s">
        <v>192</v>
      </c>
      <c r="C43" s="50"/>
      <c r="D43" s="157">
        <v>107</v>
      </c>
      <c r="E43" s="123">
        <v>1</v>
      </c>
      <c r="F43" s="123">
        <v>106</v>
      </c>
      <c r="G43" s="123">
        <v>0</v>
      </c>
      <c r="H43" s="158">
        <v>0</v>
      </c>
      <c r="I43" s="158">
        <v>0</v>
      </c>
      <c r="J43" s="123">
        <v>107</v>
      </c>
      <c r="K43" s="162">
        <v>1</v>
      </c>
      <c r="L43" s="162">
        <v>106</v>
      </c>
      <c r="M43" s="123">
        <v>0</v>
      </c>
      <c r="N43" s="162">
        <v>0</v>
      </c>
      <c r="O43" s="162">
        <v>0</v>
      </c>
    </row>
    <row r="44" spans="1:15" s="24" customFormat="1" ht="22.5" customHeight="1">
      <c r="A44" s="563" t="s">
        <v>193</v>
      </c>
      <c r="B44" s="436"/>
      <c r="C44" s="34"/>
      <c r="D44" s="159">
        <v>241</v>
      </c>
      <c r="E44" s="120">
        <v>3</v>
      </c>
      <c r="F44" s="120">
        <v>238</v>
      </c>
      <c r="G44" s="120">
        <v>0</v>
      </c>
      <c r="H44" s="120">
        <v>0</v>
      </c>
      <c r="I44" s="120">
        <v>0</v>
      </c>
      <c r="J44" s="120">
        <v>241</v>
      </c>
      <c r="K44" s="120">
        <v>3</v>
      </c>
      <c r="L44" s="120">
        <v>238</v>
      </c>
      <c r="M44" s="120">
        <v>0</v>
      </c>
      <c r="N44" s="120">
        <v>0</v>
      </c>
      <c r="O44" s="120">
        <v>0</v>
      </c>
    </row>
    <row r="45" spans="1:15" s="24" customFormat="1" ht="15" customHeight="1">
      <c r="A45" s="161"/>
      <c r="B45" s="50" t="s">
        <v>194</v>
      </c>
      <c r="C45" s="50"/>
      <c r="D45" s="157">
        <v>241</v>
      </c>
      <c r="E45" s="123">
        <v>3</v>
      </c>
      <c r="F45" s="123">
        <v>238</v>
      </c>
      <c r="G45" s="123">
        <v>0</v>
      </c>
      <c r="H45" s="158">
        <v>0</v>
      </c>
      <c r="I45" s="158">
        <v>0</v>
      </c>
      <c r="J45" s="123">
        <v>241</v>
      </c>
      <c r="K45" s="162">
        <v>3</v>
      </c>
      <c r="L45" s="162">
        <v>238</v>
      </c>
      <c r="M45" s="123">
        <v>0</v>
      </c>
      <c r="N45" s="158">
        <v>0</v>
      </c>
      <c r="O45" s="158">
        <v>0</v>
      </c>
    </row>
    <row r="46" spans="1:15" s="24" customFormat="1" ht="22.5" customHeight="1">
      <c r="A46" s="564" t="s">
        <v>195</v>
      </c>
      <c r="B46" s="564"/>
      <c r="C46" s="52"/>
      <c r="D46" s="159">
        <v>182</v>
      </c>
      <c r="E46" s="120">
        <v>25</v>
      </c>
      <c r="F46" s="120">
        <v>157</v>
      </c>
      <c r="G46" s="120">
        <v>0</v>
      </c>
      <c r="H46" s="120">
        <v>0</v>
      </c>
      <c r="I46" s="120">
        <v>0</v>
      </c>
      <c r="J46" s="120">
        <v>182</v>
      </c>
      <c r="K46" s="120">
        <v>25</v>
      </c>
      <c r="L46" s="120">
        <v>157</v>
      </c>
      <c r="M46" s="120">
        <v>0</v>
      </c>
      <c r="N46" s="120">
        <v>0</v>
      </c>
      <c r="O46" s="120">
        <v>0</v>
      </c>
    </row>
    <row r="47" spans="1:15" s="24" customFormat="1" ht="15" customHeight="1">
      <c r="A47" s="161"/>
      <c r="B47" s="50" t="s">
        <v>196</v>
      </c>
      <c r="C47" s="50"/>
      <c r="D47" s="157">
        <v>182</v>
      </c>
      <c r="E47" s="123">
        <v>25</v>
      </c>
      <c r="F47" s="123">
        <v>157</v>
      </c>
      <c r="G47" s="123">
        <v>0</v>
      </c>
      <c r="H47" s="158">
        <v>0</v>
      </c>
      <c r="I47" s="158">
        <v>0</v>
      </c>
      <c r="J47" s="123">
        <v>182</v>
      </c>
      <c r="K47" s="162">
        <v>25</v>
      </c>
      <c r="L47" s="162">
        <v>157</v>
      </c>
      <c r="M47" s="123">
        <v>0</v>
      </c>
      <c r="N47" s="158">
        <v>0</v>
      </c>
      <c r="O47" s="158">
        <v>0</v>
      </c>
    </row>
    <row r="48" spans="1:15" s="24" customFormat="1" ht="22.5" customHeight="1">
      <c r="A48" s="563" t="s">
        <v>197</v>
      </c>
      <c r="B48" s="563"/>
      <c r="C48" s="34"/>
      <c r="D48" s="159">
        <v>4730</v>
      </c>
      <c r="E48" s="120">
        <v>2019</v>
      </c>
      <c r="F48" s="120">
        <v>2711</v>
      </c>
      <c r="G48" s="120">
        <v>0</v>
      </c>
      <c r="H48" s="120">
        <v>0</v>
      </c>
      <c r="I48" s="120">
        <v>0</v>
      </c>
      <c r="J48" s="120">
        <v>3627</v>
      </c>
      <c r="K48" s="120">
        <v>1409</v>
      </c>
      <c r="L48" s="120">
        <v>2218</v>
      </c>
      <c r="M48" s="120">
        <v>1103</v>
      </c>
      <c r="N48" s="120">
        <v>610</v>
      </c>
      <c r="O48" s="120">
        <v>493</v>
      </c>
    </row>
    <row r="49" spans="1:15" s="24" customFormat="1" ht="15" customHeight="1">
      <c r="A49" s="149"/>
      <c r="B49" s="52" t="s">
        <v>198</v>
      </c>
      <c r="C49" s="52"/>
      <c r="D49" s="159">
        <v>902</v>
      </c>
      <c r="E49" s="120">
        <v>652</v>
      </c>
      <c r="F49" s="120">
        <v>250</v>
      </c>
      <c r="G49" s="120">
        <v>0</v>
      </c>
      <c r="H49" s="112">
        <v>0</v>
      </c>
      <c r="I49" s="112">
        <v>0</v>
      </c>
      <c r="J49" s="120">
        <v>808</v>
      </c>
      <c r="K49" s="160">
        <v>596</v>
      </c>
      <c r="L49" s="160">
        <v>212</v>
      </c>
      <c r="M49" s="120">
        <v>94</v>
      </c>
      <c r="N49" s="160">
        <v>56</v>
      </c>
      <c r="O49" s="160">
        <v>38</v>
      </c>
    </row>
    <row r="50" spans="1:15" s="24" customFormat="1" ht="15" customHeight="1">
      <c r="A50" s="149"/>
      <c r="B50" s="52" t="s">
        <v>199</v>
      </c>
      <c r="C50" s="52"/>
      <c r="D50" s="159">
        <v>1151</v>
      </c>
      <c r="E50" s="120">
        <v>238</v>
      </c>
      <c r="F50" s="120">
        <v>913</v>
      </c>
      <c r="G50" s="120">
        <v>0</v>
      </c>
      <c r="H50" s="112">
        <v>0</v>
      </c>
      <c r="I50" s="112">
        <v>0</v>
      </c>
      <c r="J50" s="120">
        <v>1083</v>
      </c>
      <c r="K50" s="160">
        <v>221</v>
      </c>
      <c r="L50" s="160">
        <v>862</v>
      </c>
      <c r="M50" s="120">
        <v>68</v>
      </c>
      <c r="N50" s="160">
        <v>17</v>
      </c>
      <c r="O50" s="160">
        <v>51</v>
      </c>
    </row>
    <row r="51" spans="1:15" s="24" customFormat="1" ht="15" customHeight="1">
      <c r="A51" s="149"/>
      <c r="B51" s="36" t="s">
        <v>200</v>
      </c>
      <c r="C51" s="36"/>
      <c r="D51" s="159">
        <v>958</v>
      </c>
      <c r="E51" s="120">
        <v>158</v>
      </c>
      <c r="F51" s="120">
        <v>800</v>
      </c>
      <c r="G51" s="120">
        <v>0</v>
      </c>
      <c r="H51" s="112">
        <v>0</v>
      </c>
      <c r="I51" s="112">
        <v>0</v>
      </c>
      <c r="J51" s="120">
        <v>790</v>
      </c>
      <c r="K51" s="160">
        <v>118</v>
      </c>
      <c r="L51" s="160">
        <v>672</v>
      </c>
      <c r="M51" s="120">
        <v>168</v>
      </c>
      <c r="N51" s="160">
        <v>40</v>
      </c>
      <c r="O51" s="160">
        <v>128</v>
      </c>
    </row>
    <row r="52" spans="1:15" s="24" customFormat="1" ht="15" customHeight="1">
      <c r="A52" s="149"/>
      <c r="B52" s="52" t="s">
        <v>201</v>
      </c>
      <c r="C52" s="52"/>
      <c r="D52" s="159">
        <v>1245</v>
      </c>
      <c r="E52" s="120">
        <v>843</v>
      </c>
      <c r="F52" s="120">
        <v>402</v>
      </c>
      <c r="G52" s="120">
        <v>0</v>
      </c>
      <c r="H52" s="112">
        <v>0</v>
      </c>
      <c r="I52" s="112">
        <v>0</v>
      </c>
      <c r="J52" s="120">
        <v>472</v>
      </c>
      <c r="K52" s="160">
        <v>346</v>
      </c>
      <c r="L52" s="160">
        <v>126</v>
      </c>
      <c r="M52" s="120">
        <v>773</v>
      </c>
      <c r="N52" s="160">
        <v>497</v>
      </c>
      <c r="O52" s="160">
        <v>276</v>
      </c>
    </row>
    <row r="53" spans="1:15" s="24" customFormat="1" ht="15" customHeight="1">
      <c r="A53" s="161"/>
      <c r="B53" s="50" t="s">
        <v>10</v>
      </c>
      <c r="C53" s="50"/>
      <c r="D53" s="157">
        <v>474</v>
      </c>
      <c r="E53" s="123">
        <v>128</v>
      </c>
      <c r="F53" s="123">
        <v>346</v>
      </c>
      <c r="G53" s="123">
        <v>0</v>
      </c>
      <c r="H53" s="158">
        <v>0</v>
      </c>
      <c r="I53" s="158">
        <v>0</v>
      </c>
      <c r="J53" s="123">
        <v>474</v>
      </c>
      <c r="K53" s="162">
        <v>128</v>
      </c>
      <c r="L53" s="162">
        <v>346</v>
      </c>
      <c r="M53" s="123">
        <v>0</v>
      </c>
      <c r="N53" s="162">
        <v>0</v>
      </c>
      <c r="O53" s="162">
        <v>0</v>
      </c>
    </row>
    <row r="54" spans="1:15" s="24" customFormat="1" ht="22.5" customHeight="1">
      <c r="A54" s="466" t="s">
        <v>202</v>
      </c>
      <c r="B54" s="434"/>
      <c r="C54" s="50"/>
      <c r="D54" s="157">
        <v>8503</v>
      </c>
      <c r="E54" s="123">
        <v>3778</v>
      </c>
      <c r="F54" s="123">
        <v>4725</v>
      </c>
      <c r="G54" s="123">
        <v>477</v>
      </c>
      <c r="H54" s="123">
        <v>212</v>
      </c>
      <c r="I54" s="123">
        <v>265</v>
      </c>
      <c r="J54" s="123">
        <v>7405</v>
      </c>
      <c r="K54" s="162">
        <v>3152</v>
      </c>
      <c r="L54" s="162">
        <v>4253</v>
      </c>
      <c r="M54" s="123">
        <v>621</v>
      </c>
      <c r="N54" s="162">
        <v>414</v>
      </c>
      <c r="O54" s="162">
        <v>207</v>
      </c>
    </row>
    <row r="55" spans="1:15" s="24" customFormat="1" ht="22.5" customHeight="1">
      <c r="A55" s="52"/>
      <c r="B55" s="69"/>
      <c r="C55" s="52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2:19" ht="12">
      <c r="B56" s="52"/>
      <c r="C56" s="52"/>
      <c r="D56" s="149"/>
      <c r="E56" s="149"/>
      <c r="F56" s="149"/>
      <c r="G56" s="149"/>
      <c r="H56" s="149"/>
      <c r="I56" s="149"/>
      <c r="J56" s="149"/>
      <c r="K56" s="24"/>
      <c r="L56" s="24"/>
      <c r="M56" s="24"/>
      <c r="N56" s="24"/>
      <c r="O56" s="24" t="s">
        <v>203</v>
      </c>
      <c r="P56" s="24"/>
      <c r="Q56" s="24"/>
      <c r="R56" s="24"/>
      <c r="S56" s="24"/>
    </row>
    <row r="57" spans="2:10" ht="11.25">
      <c r="B57" s="36"/>
      <c r="C57" s="36"/>
      <c r="D57" s="165"/>
      <c r="E57" s="165"/>
      <c r="F57" s="165"/>
      <c r="G57" s="165"/>
      <c r="H57" s="165"/>
      <c r="I57" s="165"/>
      <c r="J57" s="165"/>
    </row>
  </sheetData>
  <sheetProtection/>
  <mergeCells count="13">
    <mergeCell ref="A54:B54"/>
    <mergeCell ref="A18:B18"/>
    <mergeCell ref="A32:B32"/>
    <mergeCell ref="A38:B38"/>
    <mergeCell ref="A44:B44"/>
    <mergeCell ref="A46:B46"/>
    <mergeCell ref="A48:B48"/>
    <mergeCell ref="A3:O3"/>
    <mergeCell ref="A4:C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4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.09765625" style="164" customWidth="1"/>
    <col min="2" max="2" width="14.3984375" style="166" customWidth="1"/>
    <col min="3" max="3" width="0.8984375" style="166" customWidth="1"/>
    <col min="4" max="7" width="5.5" style="164" customWidth="1"/>
    <col min="8" max="10" width="7.3984375" style="164" customWidth="1"/>
    <col min="11" max="12" width="6.09765625" style="164" customWidth="1"/>
    <col min="13" max="17" width="7.3984375" style="164" customWidth="1"/>
    <col min="18" max="20" width="8.59765625" style="164" customWidth="1"/>
    <col min="21" max="27" width="8" style="164" customWidth="1"/>
    <col min="28" max="28" width="4" style="164" customWidth="1"/>
    <col min="29" max="32" width="1.69921875" style="164" customWidth="1"/>
    <col min="33" max="16384" width="9" style="164" customWidth="1"/>
  </cols>
  <sheetData>
    <row r="1" spans="1:27" s="44" customFormat="1" ht="14.25" customHeight="1">
      <c r="A1" s="1" t="s">
        <v>40</v>
      </c>
      <c r="B1" s="144"/>
      <c r="C1" s="144"/>
      <c r="AA1" s="71" t="s">
        <v>40</v>
      </c>
    </row>
    <row r="2" spans="1:27" s="44" customFormat="1" ht="30" customHeight="1">
      <c r="A2" s="58"/>
      <c r="B2" s="67"/>
      <c r="C2" s="67"/>
      <c r="D2" s="58"/>
      <c r="E2" s="58"/>
      <c r="F2" s="58"/>
      <c r="G2" s="58"/>
      <c r="H2" s="58"/>
      <c r="I2" s="58"/>
      <c r="J2" s="58"/>
      <c r="K2" s="26"/>
      <c r="L2" s="26" t="s">
        <v>204</v>
      </c>
      <c r="M2" s="58"/>
      <c r="N2" s="58"/>
      <c r="O2" s="58"/>
      <c r="P2" s="26" t="s">
        <v>205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24" customFormat="1" ht="9.75" customHeight="1">
      <c r="A3" s="559" t="s">
        <v>206</v>
      </c>
      <c r="B3" s="461"/>
      <c r="C3" s="462"/>
      <c r="D3" s="559" t="s">
        <v>207</v>
      </c>
      <c r="E3" s="461"/>
      <c r="F3" s="461"/>
      <c r="G3" s="462"/>
      <c r="H3" s="565" t="s">
        <v>208</v>
      </c>
      <c r="I3" s="461"/>
      <c r="J3" s="461"/>
      <c r="K3" s="461"/>
      <c r="L3" s="462"/>
      <c r="M3" s="566" t="s">
        <v>209</v>
      </c>
      <c r="N3" s="472"/>
      <c r="O3" s="472"/>
      <c r="P3" s="559" t="s">
        <v>210</v>
      </c>
      <c r="Q3" s="472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s="24" customFormat="1" ht="27" customHeight="1">
      <c r="A4" s="446"/>
      <c r="B4" s="438"/>
      <c r="C4" s="439"/>
      <c r="D4" s="475"/>
      <c r="E4" s="475"/>
      <c r="F4" s="475"/>
      <c r="G4" s="464"/>
      <c r="H4" s="463"/>
      <c r="I4" s="475"/>
      <c r="J4" s="475"/>
      <c r="K4" s="475"/>
      <c r="L4" s="464"/>
      <c r="M4" s="567"/>
      <c r="N4" s="568"/>
      <c r="O4" s="568"/>
      <c r="P4" s="568"/>
      <c r="Q4" s="568"/>
      <c r="R4" s="569" t="s">
        <v>211</v>
      </c>
      <c r="S4" s="570"/>
      <c r="T4" s="570"/>
      <c r="U4" s="570"/>
      <c r="V4" s="570"/>
      <c r="W4" s="569" t="s">
        <v>212</v>
      </c>
      <c r="X4" s="570"/>
      <c r="Y4" s="570"/>
      <c r="Z4" s="570"/>
      <c r="AA4" s="570"/>
    </row>
    <row r="5" spans="1:27" s="24" customFormat="1" ht="13.5" customHeight="1">
      <c r="A5" s="446"/>
      <c r="B5" s="438"/>
      <c r="C5" s="439"/>
      <c r="D5" s="572" t="s">
        <v>2</v>
      </c>
      <c r="E5" s="573" t="s">
        <v>213</v>
      </c>
      <c r="F5" s="573" t="s">
        <v>214</v>
      </c>
      <c r="G5" s="573" t="s">
        <v>215</v>
      </c>
      <c r="H5" s="573" t="s">
        <v>2</v>
      </c>
      <c r="I5" s="147" t="s">
        <v>216</v>
      </c>
      <c r="J5" s="148"/>
      <c r="K5" s="147" t="s">
        <v>217</v>
      </c>
      <c r="L5" s="148"/>
      <c r="M5" s="573" t="s">
        <v>2</v>
      </c>
      <c r="N5" s="147" t="s">
        <v>216</v>
      </c>
      <c r="O5" s="167"/>
      <c r="P5" s="147" t="s">
        <v>217</v>
      </c>
      <c r="Q5" s="148"/>
      <c r="R5" s="573" t="s">
        <v>2</v>
      </c>
      <c r="S5" s="147" t="s">
        <v>216</v>
      </c>
      <c r="T5" s="148"/>
      <c r="U5" s="147" t="s">
        <v>217</v>
      </c>
      <c r="V5" s="148"/>
      <c r="W5" s="573" t="s">
        <v>2</v>
      </c>
      <c r="X5" s="147" t="s">
        <v>216</v>
      </c>
      <c r="Y5" s="148"/>
      <c r="Z5" s="147" t="s">
        <v>217</v>
      </c>
      <c r="AA5" s="147"/>
    </row>
    <row r="6" spans="1:27" s="24" customFormat="1" ht="13.5" customHeight="1">
      <c r="A6" s="475"/>
      <c r="B6" s="475"/>
      <c r="C6" s="464"/>
      <c r="D6" s="464"/>
      <c r="E6" s="499"/>
      <c r="F6" s="499"/>
      <c r="G6" s="499"/>
      <c r="H6" s="499"/>
      <c r="I6" s="150" t="s">
        <v>90</v>
      </c>
      <c r="J6" s="150" t="s">
        <v>91</v>
      </c>
      <c r="K6" s="150" t="s">
        <v>90</v>
      </c>
      <c r="L6" s="150" t="s">
        <v>91</v>
      </c>
      <c r="M6" s="499"/>
      <c r="N6" s="150" t="s">
        <v>90</v>
      </c>
      <c r="O6" s="168" t="s">
        <v>91</v>
      </c>
      <c r="P6" s="150" t="s">
        <v>90</v>
      </c>
      <c r="Q6" s="150" t="s">
        <v>91</v>
      </c>
      <c r="R6" s="499"/>
      <c r="S6" s="150" t="s">
        <v>90</v>
      </c>
      <c r="T6" s="150" t="s">
        <v>91</v>
      </c>
      <c r="U6" s="150" t="s">
        <v>90</v>
      </c>
      <c r="V6" s="150" t="s">
        <v>91</v>
      </c>
      <c r="W6" s="499"/>
      <c r="X6" s="150" t="s">
        <v>90</v>
      </c>
      <c r="Y6" s="150" t="s">
        <v>91</v>
      </c>
      <c r="Z6" s="150" t="s">
        <v>90</v>
      </c>
      <c r="AA6" s="151" t="s">
        <v>91</v>
      </c>
    </row>
    <row r="7" spans="1:27" s="24" customFormat="1" ht="22.5" customHeight="1">
      <c r="A7" s="560" t="s">
        <v>35</v>
      </c>
      <c r="B7" s="560"/>
      <c r="C7" s="169"/>
      <c r="D7" s="120">
        <v>342</v>
      </c>
      <c r="E7" s="112">
        <v>1</v>
      </c>
      <c r="F7" s="112">
        <v>286</v>
      </c>
      <c r="G7" s="112">
        <v>55</v>
      </c>
      <c r="H7" s="120">
        <v>116523</v>
      </c>
      <c r="I7" s="112">
        <v>62471</v>
      </c>
      <c r="J7" s="112">
        <v>52792</v>
      </c>
      <c r="K7" s="112">
        <v>698</v>
      </c>
      <c r="L7" s="112">
        <v>562</v>
      </c>
      <c r="M7" s="120">
        <v>58463</v>
      </c>
      <c r="N7" s="112">
        <v>29751</v>
      </c>
      <c r="O7" s="112">
        <v>27510</v>
      </c>
      <c r="P7" s="112">
        <v>660</v>
      </c>
      <c r="Q7" s="112">
        <v>542</v>
      </c>
      <c r="R7" s="170">
        <v>2300</v>
      </c>
      <c r="S7" s="112">
        <v>1352</v>
      </c>
      <c r="T7" s="112">
        <v>916</v>
      </c>
      <c r="U7" s="112">
        <v>16</v>
      </c>
      <c r="V7" s="112">
        <v>16</v>
      </c>
      <c r="W7" s="120">
        <v>116</v>
      </c>
      <c r="X7" s="112">
        <v>10</v>
      </c>
      <c r="Y7" s="112">
        <v>5</v>
      </c>
      <c r="Z7" s="112">
        <v>65</v>
      </c>
      <c r="AA7" s="112">
        <v>36</v>
      </c>
    </row>
    <row r="8" spans="1:27" s="156" customFormat="1" ht="22.5" customHeight="1">
      <c r="A8" s="561" t="s">
        <v>36</v>
      </c>
      <c r="B8" s="434"/>
      <c r="C8" s="171"/>
      <c r="D8" s="155">
        <f>SUM(E8:G8)</f>
        <v>342</v>
      </c>
      <c r="E8" s="172">
        <f>E9+E10+E20+E34+E40+E46+E48+E50+E56</f>
        <v>1</v>
      </c>
      <c r="F8" s="172">
        <f>F9+F10+F20+F34+F40+F46+F48+F50+F56</f>
        <v>286</v>
      </c>
      <c r="G8" s="172">
        <f>G9+G10+G20+G34+G40+G46+G48+G50+G56</f>
        <v>55</v>
      </c>
      <c r="H8" s="155">
        <f>SUM(I8:L8)</f>
        <v>112265</v>
      </c>
      <c r="I8" s="172">
        <f aca="true" t="shared" si="0" ref="I8:AA8">I9+I10+I20+I34+I40+I46+I48+I50+I56</f>
        <v>60075</v>
      </c>
      <c r="J8" s="172">
        <f t="shared" si="0"/>
        <v>50984</v>
      </c>
      <c r="K8" s="172">
        <f t="shared" si="0"/>
        <v>687</v>
      </c>
      <c r="L8" s="172">
        <f t="shared" si="0"/>
        <v>519</v>
      </c>
      <c r="M8" s="172">
        <f t="shared" si="0"/>
        <v>57208</v>
      </c>
      <c r="N8" s="172">
        <f t="shared" si="0"/>
        <v>29005</v>
      </c>
      <c r="O8" s="172">
        <f t="shared" si="0"/>
        <v>27027</v>
      </c>
      <c r="P8" s="172">
        <f t="shared" si="0"/>
        <v>667</v>
      </c>
      <c r="Q8" s="172">
        <f t="shared" si="0"/>
        <v>509</v>
      </c>
      <c r="R8" s="172">
        <f t="shared" si="0"/>
        <v>2261</v>
      </c>
      <c r="S8" s="172">
        <f t="shared" si="0"/>
        <v>1324</v>
      </c>
      <c r="T8" s="172">
        <f t="shared" si="0"/>
        <v>895</v>
      </c>
      <c r="U8" s="172">
        <f t="shared" si="0"/>
        <v>22</v>
      </c>
      <c r="V8" s="172">
        <f t="shared" si="0"/>
        <v>20</v>
      </c>
      <c r="W8" s="172">
        <f t="shared" si="0"/>
        <v>109</v>
      </c>
      <c r="X8" s="172">
        <f t="shared" si="0"/>
        <v>20</v>
      </c>
      <c r="Y8" s="172">
        <f t="shared" si="0"/>
        <v>11</v>
      </c>
      <c r="Z8" s="172">
        <f t="shared" si="0"/>
        <v>52</v>
      </c>
      <c r="AA8" s="172">
        <f t="shared" si="0"/>
        <v>26</v>
      </c>
    </row>
    <row r="9" spans="1:28" s="24" customFormat="1" ht="22.5" customHeight="1">
      <c r="A9" s="466" t="s">
        <v>218</v>
      </c>
      <c r="B9" s="434"/>
      <c r="C9" s="51"/>
      <c r="D9" s="157">
        <f>SUM(E9:G9)</f>
        <v>169</v>
      </c>
      <c r="E9" s="158">
        <v>0</v>
      </c>
      <c r="F9" s="123">
        <v>123</v>
      </c>
      <c r="G9" s="123">
        <v>46</v>
      </c>
      <c r="H9" s="123">
        <f>SUM(I9:L9)</f>
        <v>96383</v>
      </c>
      <c r="I9" s="123">
        <v>51914</v>
      </c>
      <c r="J9" s="123">
        <v>44124</v>
      </c>
      <c r="K9" s="162">
        <v>206</v>
      </c>
      <c r="L9" s="162">
        <v>139</v>
      </c>
      <c r="M9" s="123">
        <f>SUM(N9:Q9)</f>
        <v>45499</v>
      </c>
      <c r="N9" s="123">
        <v>23135</v>
      </c>
      <c r="O9" s="123">
        <v>22027</v>
      </c>
      <c r="P9" s="123">
        <v>200</v>
      </c>
      <c r="Q9" s="123">
        <v>137</v>
      </c>
      <c r="R9" s="123">
        <f>SUM(S9:V9)</f>
        <v>1949</v>
      </c>
      <c r="S9" s="123">
        <v>1177</v>
      </c>
      <c r="T9" s="123">
        <v>746</v>
      </c>
      <c r="U9" s="123">
        <v>14</v>
      </c>
      <c r="V9" s="123">
        <v>12</v>
      </c>
      <c r="W9" s="123">
        <f>SUM(X9:AA9)</f>
        <v>80</v>
      </c>
      <c r="X9" s="123">
        <v>13</v>
      </c>
      <c r="Y9" s="123">
        <v>10</v>
      </c>
      <c r="Z9" s="123">
        <v>42</v>
      </c>
      <c r="AA9" s="123">
        <v>15</v>
      </c>
      <c r="AB9" s="130"/>
    </row>
    <row r="10" spans="1:28" s="24" customFormat="1" ht="22.5" customHeight="1">
      <c r="A10" s="571" t="s">
        <v>219</v>
      </c>
      <c r="B10" s="571"/>
      <c r="C10" s="173"/>
      <c r="D10" s="120">
        <f aca="true" t="shared" si="1" ref="D10:D45">SUM(E10:G10)</f>
        <v>22</v>
      </c>
      <c r="E10" s="120">
        <f>SUM(E11:E19)</f>
        <v>0</v>
      </c>
      <c r="F10" s="120">
        <f>SUM(F11:F19)</f>
        <v>22</v>
      </c>
      <c r="G10" s="120">
        <f>SUM(G11:G19)</f>
        <v>0</v>
      </c>
      <c r="H10" s="120">
        <f aca="true" t="shared" si="2" ref="H10:H19">SUM(I10:L10)</f>
        <v>1056</v>
      </c>
      <c r="I10" s="120">
        <f>SUM(I11:I19)</f>
        <v>525</v>
      </c>
      <c r="J10" s="120">
        <f>SUM(J11:J19)</f>
        <v>531</v>
      </c>
      <c r="K10" s="120">
        <f>SUM(K11:K19)</f>
        <v>0</v>
      </c>
      <c r="L10" s="120">
        <f>SUM(L11:L19)</f>
        <v>0</v>
      </c>
      <c r="M10" s="120">
        <f>SUM(N10:Q10)</f>
        <v>991</v>
      </c>
      <c r="N10" s="120">
        <f>SUM(N11:N19)</f>
        <v>481</v>
      </c>
      <c r="O10" s="120">
        <f>SUM(O11:O19)</f>
        <v>510</v>
      </c>
      <c r="P10" s="120">
        <f>SUM(P11:P19)</f>
        <v>0</v>
      </c>
      <c r="Q10" s="120">
        <f>SUM(Q11:Q19)</f>
        <v>0</v>
      </c>
      <c r="R10" s="120">
        <f aca="true" t="shared" si="3" ref="R10:R45">SUM(S10:V10)</f>
        <v>9</v>
      </c>
      <c r="S10" s="120">
        <f>SUM(S11:S19)</f>
        <v>3</v>
      </c>
      <c r="T10" s="120">
        <f>SUM(T11:T19)</f>
        <v>6</v>
      </c>
      <c r="U10" s="112">
        <v>0</v>
      </c>
      <c r="V10" s="120">
        <f>SUM(V11:V19)</f>
        <v>0</v>
      </c>
      <c r="W10" s="120">
        <f>SUM(X10:AA10)</f>
        <v>0</v>
      </c>
      <c r="X10" s="120">
        <f>SUM(X11:X19)</f>
        <v>0</v>
      </c>
      <c r="Y10" s="120">
        <f>SUM(Y11:Y19)</f>
        <v>0</v>
      </c>
      <c r="Z10" s="120">
        <f>SUM(Z11:Z19)</f>
        <v>0</v>
      </c>
      <c r="AA10" s="120">
        <f>SUM(AA11:AA19)</f>
        <v>0</v>
      </c>
      <c r="AB10" s="130"/>
    </row>
    <row r="11" spans="2:28" s="24" customFormat="1" ht="13.5" customHeight="1">
      <c r="B11" s="52" t="s">
        <v>160</v>
      </c>
      <c r="C11" s="53"/>
      <c r="D11" s="120">
        <f t="shared" si="1"/>
        <v>4</v>
      </c>
      <c r="E11" s="112">
        <v>0</v>
      </c>
      <c r="F11" s="120">
        <v>4</v>
      </c>
      <c r="G11" s="112">
        <v>0</v>
      </c>
      <c r="H11" s="120">
        <f t="shared" si="2"/>
        <v>214</v>
      </c>
      <c r="I11" s="163">
        <v>129</v>
      </c>
      <c r="J11" s="163">
        <v>85</v>
      </c>
      <c r="K11" s="112">
        <v>0</v>
      </c>
      <c r="L11" s="112">
        <v>0</v>
      </c>
      <c r="M11" s="120">
        <f>SUM(N11:Q11)</f>
        <v>199</v>
      </c>
      <c r="N11" s="163">
        <v>117</v>
      </c>
      <c r="O11" s="163">
        <v>82</v>
      </c>
      <c r="P11" s="120">
        <v>0</v>
      </c>
      <c r="Q11" s="120">
        <v>0</v>
      </c>
      <c r="R11" s="120">
        <f t="shared" si="3"/>
        <v>1</v>
      </c>
      <c r="S11" s="120">
        <v>0</v>
      </c>
      <c r="T11" s="120">
        <v>1</v>
      </c>
      <c r="U11" s="112">
        <v>0</v>
      </c>
      <c r="V11" s="112">
        <v>0</v>
      </c>
      <c r="W11" s="120">
        <f aca="true" t="shared" si="4" ref="W11:W45">SUM(X11:AA11)</f>
        <v>0</v>
      </c>
      <c r="X11" s="112">
        <v>0</v>
      </c>
      <c r="Y11" s="112">
        <v>0</v>
      </c>
      <c r="Z11" s="112">
        <v>0</v>
      </c>
      <c r="AA11" s="112">
        <v>0</v>
      </c>
      <c r="AB11" s="130"/>
    </row>
    <row r="12" spans="2:28" s="24" customFormat="1" ht="13.5" customHeight="1">
      <c r="B12" s="52" t="s">
        <v>161</v>
      </c>
      <c r="C12" s="53"/>
      <c r="D12" s="120">
        <f t="shared" si="1"/>
        <v>3</v>
      </c>
      <c r="E12" s="112">
        <v>0</v>
      </c>
      <c r="F12" s="120">
        <v>3</v>
      </c>
      <c r="G12" s="112">
        <v>0</v>
      </c>
      <c r="H12" s="120">
        <f t="shared" si="2"/>
        <v>134</v>
      </c>
      <c r="I12" s="163">
        <v>62</v>
      </c>
      <c r="J12" s="163">
        <v>72</v>
      </c>
      <c r="K12" s="112">
        <v>0</v>
      </c>
      <c r="L12" s="112">
        <v>0</v>
      </c>
      <c r="M12" s="120">
        <f aca="true" t="shared" si="5" ref="M12:M45">SUM(N12:Q12)</f>
        <v>117</v>
      </c>
      <c r="N12" s="163">
        <v>56</v>
      </c>
      <c r="O12" s="163">
        <v>61</v>
      </c>
      <c r="P12" s="120">
        <v>0</v>
      </c>
      <c r="Q12" s="120">
        <v>0</v>
      </c>
      <c r="R12" s="120">
        <f t="shared" si="3"/>
        <v>0</v>
      </c>
      <c r="S12" s="120">
        <v>0</v>
      </c>
      <c r="T12" s="120">
        <v>0</v>
      </c>
      <c r="U12" s="112">
        <v>0</v>
      </c>
      <c r="V12" s="112">
        <v>0</v>
      </c>
      <c r="W12" s="120">
        <f t="shared" si="4"/>
        <v>0</v>
      </c>
      <c r="X12" s="112">
        <v>0</v>
      </c>
      <c r="Y12" s="112">
        <v>0</v>
      </c>
      <c r="Z12" s="112">
        <v>0</v>
      </c>
      <c r="AA12" s="112">
        <v>0</v>
      </c>
      <c r="AB12" s="130"/>
    </row>
    <row r="13" spans="2:28" s="24" customFormat="1" ht="13.5" customHeight="1">
      <c r="B13" s="52" t="s">
        <v>220</v>
      </c>
      <c r="C13" s="53"/>
      <c r="D13" s="120">
        <f>SUM(E13:F13)</f>
        <v>0</v>
      </c>
      <c r="E13" s="112">
        <v>0</v>
      </c>
      <c r="F13" s="112">
        <v>0</v>
      </c>
      <c r="G13" s="112">
        <v>0</v>
      </c>
      <c r="H13" s="120">
        <f t="shared" si="2"/>
        <v>0</v>
      </c>
      <c r="I13" s="112">
        <v>0</v>
      </c>
      <c r="J13" s="112">
        <v>0</v>
      </c>
      <c r="K13" s="112">
        <v>0</v>
      </c>
      <c r="L13" s="112">
        <v>0</v>
      </c>
      <c r="M13" s="120">
        <f t="shared" si="5"/>
        <v>0</v>
      </c>
      <c r="N13" s="163">
        <v>0</v>
      </c>
      <c r="O13" s="163">
        <v>0</v>
      </c>
      <c r="P13" s="120">
        <v>0</v>
      </c>
      <c r="Q13" s="120">
        <v>0</v>
      </c>
      <c r="R13" s="120">
        <f t="shared" si="3"/>
        <v>0</v>
      </c>
      <c r="S13" s="112">
        <v>0</v>
      </c>
      <c r="T13" s="112">
        <v>0</v>
      </c>
      <c r="U13" s="112">
        <v>0</v>
      </c>
      <c r="V13" s="112">
        <v>0</v>
      </c>
      <c r="W13" s="120">
        <f t="shared" si="4"/>
        <v>0</v>
      </c>
      <c r="X13" s="112">
        <v>0</v>
      </c>
      <c r="Y13" s="112">
        <v>0</v>
      </c>
      <c r="Z13" s="112">
        <v>0</v>
      </c>
      <c r="AA13" s="112">
        <v>0</v>
      </c>
      <c r="AB13" s="130"/>
    </row>
    <row r="14" spans="2:28" s="24" customFormat="1" ht="13.5" customHeight="1">
      <c r="B14" s="52" t="s">
        <v>162</v>
      </c>
      <c r="C14" s="53"/>
      <c r="D14" s="120">
        <f t="shared" si="1"/>
        <v>3</v>
      </c>
      <c r="E14" s="112">
        <v>0</v>
      </c>
      <c r="F14" s="120">
        <v>3</v>
      </c>
      <c r="G14" s="112">
        <v>0</v>
      </c>
      <c r="H14" s="120">
        <f t="shared" si="2"/>
        <v>120</v>
      </c>
      <c r="I14" s="163">
        <v>64</v>
      </c>
      <c r="J14" s="163">
        <v>56</v>
      </c>
      <c r="K14" s="112">
        <v>0</v>
      </c>
      <c r="L14" s="112">
        <v>0</v>
      </c>
      <c r="M14" s="120">
        <f>SUM(N14:Q14)</f>
        <v>117</v>
      </c>
      <c r="N14" s="163">
        <v>62</v>
      </c>
      <c r="O14" s="163">
        <v>55</v>
      </c>
      <c r="P14" s="120">
        <v>0</v>
      </c>
      <c r="Q14" s="120">
        <v>0</v>
      </c>
      <c r="R14" s="120">
        <f t="shared" si="3"/>
        <v>2</v>
      </c>
      <c r="S14" s="122">
        <v>0</v>
      </c>
      <c r="T14" s="120">
        <v>2</v>
      </c>
      <c r="U14" s="112">
        <v>0</v>
      </c>
      <c r="V14" s="112">
        <v>0</v>
      </c>
      <c r="W14" s="120">
        <f t="shared" si="4"/>
        <v>0</v>
      </c>
      <c r="X14" s="112">
        <v>0</v>
      </c>
      <c r="Y14" s="112">
        <v>0</v>
      </c>
      <c r="Z14" s="112">
        <v>0</v>
      </c>
      <c r="AA14" s="112">
        <v>0</v>
      </c>
      <c r="AB14" s="130"/>
    </row>
    <row r="15" spans="2:28" s="24" customFormat="1" ht="13.5" customHeight="1">
      <c r="B15" s="52" t="s">
        <v>163</v>
      </c>
      <c r="C15" s="53"/>
      <c r="D15" s="120">
        <f t="shared" si="1"/>
        <v>1</v>
      </c>
      <c r="E15" s="112">
        <v>0</v>
      </c>
      <c r="F15" s="120">
        <v>1</v>
      </c>
      <c r="G15" s="112">
        <v>0</v>
      </c>
      <c r="H15" s="120">
        <f t="shared" si="2"/>
        <v>44</v>
      </c>
      <c r="I15" s="163">
        <v>40</v>
      </c>
      <c r="J15" s="163">
        <v>4</v>
      </c>
      <c r="K15" s="112">
        <v>0</v>
      </c>
      <c r="L15" s="112">
        <v>0</v>
      </c>
      <c r="M15" s="120">
        <f t="shared" si="5"/>
        <v>41</v>
      </c>
      <c r="N15" s="163">
        <v>37</v>
      </c>
      <c r="O15" s="163">
        <v>4</v>
      </c>
      <c r="P15" s="120">
        <v>0</v>
      </c>
      <c r="Q15" s="120">
        <v>0</v>
      </c>
      <c r="R15" s="120">
        <f t="shared" si="3"/>
        <v>0</v>
      </c>
      <c r="S15" s="112">
        <v>0</v>
      </c>
      <c r="T15" s="112">
        <v>0</v>
      </c>
      <c r="U15" s="112">
        <v>0</v>
      </c>
      <c r="V15" s="112">
        <v>0</v>
      </c>
      <c r="W15" s="120">
        <f t="shared" si="4"/>
        <v>0</v>
      </c>
      <c r="X15" s="112">
        <v>0</v>
      </c>
      <c r="Y15" s="112">
        <v>0</v>
      </c>
      <c r="Z15" s="112">
        <v>0</v>
      </c>
      <c r="AA15" s="112">
        <v>0</v>
      </c>
      <c r="AB15" s="130"/>
    </row>
    <row r="16" spans="2:28" s="24" customFormat="1" ht="13.5" customHeight="1">
      <c r="B16" s="52" t="s">
        <v>164</v>
      </c>
      <c r="C16" s="53"/>
      <c r="D16" s="120">
        <f>SUM(E16:G16)</f>
        <v>2</v>
      </c>
      <c r="E16" s="112">
        <v>0</v>
      </c>
      <c r="F16" s="120">
        <v>2</v>
      </c>
      <c r="G16" s="112">
        <v>0</v>
      </c>
      <c r="H16" s="120">
        <f>SUM(I16:L16)</f>
        <v>87</v>
      </c>
      <c r="I16" s="163">
        <v>33</v>
      </c>
      <c r="J16" s="163">
        <v>54</v>
      </c>
      <c r="K16" s="112">
        <v>0</v>
      </c>
      <c r="L16" s="112">
        <v>0</v>
      </c>
      <c r="M16" s="120">
        <f>SUM(N16:Q16)</f>
        <v>81</v>
      </c>
      <c r="N16" s="163">
        <v>28</v>
      </c>
      <c r="O16" s="163">
        <v>53</v>
      </c>
      <c r="P16" s="120">
        <v>0</v>
      </c>
      <c r="Q16" s="120">
        <v>0</v>
      </c>
      <c r="R16" s="120">
        <f>SUM(S16:V16)</f>
        <v>0</v>
      </c>
      <c r="S16" s="112">
        <v>0</v>
      </c>
      <c r="T16" s="112">
        <v>0</v>
      </c>
      <c r="U16" s="112">
        <v>0</v>
      </c>
      <c r="V16" s="112">
        <v>0</v>
      </c>
      <c r="W16" s="120">
        <f>SUM(X16:AA16)</f>
        <v>0</v>
      </c>
      <c r="X16" s="120">
        <v>0</v>
      </c>
      <c r="Y16" s="120">
        <v>0</v>
      </c>
      <c r="Z16" s="112">
        <v>0</v>
      </c>
      <c r="AA16" s="112">
        <v>0</v>
      </c>
      <c r="AB16" s="130"/>
    </row>
    <row r="17" spans="2:28" s="24" customFormat="1" ht="13.5" customHeight="1">
      <c r="B17" s="52" t="s">
        <v>165</v>
      </c>
      <c r="C17" s="53"/>
      <c r="D17" s="120">
        <f t="shared" si="1"/>
        <v>2</v>
      </c>
      <c r="E17" s="112">
        <v>0</v>
      </c>
      <c r="F17" s="120">
        <v>2</v>
      </c>
      <c r="G17" s="112">
        <v>0</v>
      </c>
      <c r="H17" s="120">
        <f t="shared" si="2"/>
        <v>123</v>
      </c>
      <c r="I17" s="163">
        <v>21</v>
      </c>
      <c r="J17" s="163">
        <v>102</v>
      </c>
      <c r="K17" s="112">
        <v>0</v>
      </c>
      <c r="L17" s="112">
        <v>0</v>
      </c>
      <c r="M17" s="120">
        <f t="shared" si="5"/>
        <v>119</v>
      </c>
      <c r="N17" s="163">
        <v>20</v>
      </c>
      <c r="O17" s="163">
        <v>99</v>
      </c>
      <c r="P17" s="120">
        <v>0</v>
      </c>
      <c r="Q17" s="120">
        <v>0</v>
      </c>
      <c r="R17" s="120">
        <f t="shared" si="3"/>
        <v>2</v>
      </c>
      <c r="S17" s="122">
        <v>2</v>
      </c>
      <c r="T17" s="112">
        <v>0</v>
      </c>
      <c r="U17" s="112">
        <v>0</v>
      </c>
      <c r="V17" s="112">
        <v>0</v>
      </c>
      <c r="W17" s="120">
        <f t="shared" si="4"/>
        <v>0</v>
      </c>
      <c r="X17" s="112">
        <v>0</v>
      </c>
      <c r="Y17" s="112">
        <v>0</v>
      </c>
      <c r="Z17" s="112">
        <v>0</v>
      </c>
      <c r="AA17" s="112">
        <v>0</v>
      </c>
      <c r="AB17" s="130"/>
    </row>
    <row r="18" spans="2:28" s="24" customFormat="1" ht="13.5" customHeight="1">
      <c r="B18" s="52" t="s">
        <v>166</v>
      </c>
      <c r="C18" s="53"/>
      <c r="D18" s="120">
        <f t="shared" si="1"/>
        <v>2</v>
      </c>
      <c r="E18" s="112">
        <v>0</v>
      </c>
      <c r="F18" s="120">
        <v>2</v>
      </c>
      <c r="G18" s="112">
        <v>0</v>
      </c>
      <c r="H18" s="120">
        <f t="shared" si="2"/>
        <v>85</v>
      </c>
      <c r="I18" s="163">
        <v>41</v>
      </c>
      <c r="J18" s="163">
        <v>44</v>
      </c>
      <c r="K18" s="112">
        <v>0</v>
      </c>
      <c r="L18" s="112">
        <v>0</v>
      </c>
      <c r="M18" s="120">
        <f t="shared" si="5"/>
        <v>79</v>
      </c>
      <c r="N18" s="163">
        <v>36</v>
      </c>
      <c r="O18" s="163">
        <v>43</v>
      </c>
      <c r="P18" s="120">
        <v>0</v>
      </c>
      <c r="Q18" s="120">
        <v>0</v>
      </c>
      <c r="R18" s="120">
        <f t="shared" si="3"/>
        <v>4</v>
      </c>
      <c r="S18" s="112">
        <v>1</v>
      </c>
      <c r="T18" s="120">
        <v>3</v>
      </c>
      <c r="U18" s="112">
        <v>0</v>
      </c>
      <c r="V18" s="112">
        <v>0</v>
      </c>
      <c r="W18" s="120">
        <f t="shared" si="4"/>
        <v>0</v>
      </c>
      <c r="X18" s="112">
        <v>0</v>
      </c>
      <c r="Y18" s="112">
        <v>0</v>
      </c>
      <c r="Z18" s="112">
        <v>0</v>
      </c>
      <c r="AA18" s="112">
        <v>0</v>
      </c>
      <c r="AB18" s="130"/>
    </row>
    <row r="19" spans="1:28" s="24" customFormat="1" ht="13.5" customHeight="1">
      <c r="A19" s="161"/>
      <c r="B19" s="50" t="s">
        <v>10</v>
      </c>
      <c r="C19" s="51"/>
      <c r="D19" s="123">
        <f t="shared" si="1"/>
        <v>5</v>
      </c>
      <c r="E19" s="158">
        <v>0</v>
      </c>
      <c r="F19" s="123">
        <v>5</v>
      </c>
      <c r="G19" s="158">
        <v>0</v>
      </c>
      <c r="H19" s="123">
        <f t="shared" si="2"/>
        <v>249</v>
      </c>
      <c r="I19" s="162">
        <v>135</v>
      </c>
      <c r="J19" s="162">
        <v>114</v>
      </c>
      <c r="K19" s="158">
        <v>0</v>
      </c>
      <c r="L19" s="158">
        <v>0</v>
      </c>
      <c r="M19" s="123">
        <f t="shared" si="5"/>
        <v>238</v>
      </c>
      <c r="N19" s="162">
        <v>125</v>
      </c>
      <c r="O19" s="162">
        <v>113</v>
      </c>
      <c r="P19" s="123">
        <v>0</v>
      </c>
      <c r="Q19" s="123">
        <v>0</v>
      </c>
      <c r="R19" s="123">
        <f t="shared" si="3"/>
        <v>0</v>
      </c>
      <c r="S19" s="125">
        <v>0</v>
      </c>
      <c r="T19" s="158">
        <v>0</v>
      </c>
      <c r="U19" s="158">
        <v>0</v>
      </c>
      <c r="V19" s="158">
        <v>0</v>
      </c>
      <c r="W19" s="123">
        <f t="shared" si="4"/>
        <v>0</v>
      </c>
      <c r="X19" s="158">
        <v>0</v>
      </c>
      <c r="Y19" s="158">
        <v>0</v>
      </c>
      <c r="Z19" s="158">
        <v>0</v>
      </c>
      <c r="AA19" s="158">
        <v>0</v>
      </c>
      <c r="AB19" s="130"/>
    </row>
    <row r="20" spans="1:28" s="24" customFormat="1" ht="21.75" customHeight="1">
      <c r="A20" s="571" t="s">
        <v>221</v>
      </c>
      <c r="B20" s="571"/>
      <c r="C20" s="173"/>
      <c r="D20" s="120">
        <f t="shared" si="1"/>
        <v>55</v>
      </c>
      <c r="E20" s="120">
        <f>SUM(E21:E33)</f>
        <v>0</v>
      </c>
      <c r="F20" s="120">
        <f>SUM(F21:F33)</f>
        <v>54</v>
      </c>
      <c r="G20" s="120">
        <f>SUM(G21:G33)</f>
        <v>1</v>
      </c>
      <c r="H20" s="120">
        <f>SUM(I20:L20)</f>
        <v>3169</v>
      </c>
      <c r="I20" s="120">
        <f>SUM(I21:I33)</f>
        <v>2755</v>
      </c>
      <c r="J20" s="120">
        <f>SUM(J21:J33)</f>
        <v>356</v>
      </c>
      <c r="K20" s="120">
        <f>SUM(K21:K33)</f>
        <v>56</v>
      </c>
      <c r="L20" s="120">
        <f>SUM(L21:L33)</f>
        <v>2</v>
      </c>
      <c r="M20" s="120">
        <f t="shared" si="5"/>
        <v>2836</v>
      </c>
      <c r="N20" s="120">
        <f>SUM(N21:N33)</f>
        <v>2507</v>
      </c>
      <c r="O20" s="120">
        <f>SUM(O21:O33)</f>
        <v>272</v>
      </c>
      <c r="P20" s="120">
        <f>SUM(P21:P33)</f>
        <v>55</v>
      </c>
      <c r="Q20" s="120">
        <f>SUM(Q21:Q33)</f>
        <v>2</v>
      </c>
      <c r="R20" s="120">
        <f t="shared" si="3"/>
        <v>51</v>
      </c>
      <c r="S20" s="120">
        <f>SUM(S21:S33)</f>
        <v>44</v>
      </c>
      <c r="T20" s="120">
        <f>SUM(T21:T33)</f>
        <v>4</v>
      </c>
      <c r="U20" s="120">
        <f>SUM(U21:U33)</f>
        <v>3</v>
      </c>
      <c r="V20" s="120">
        <f>SUM(V21:V33)</f>
        <v>0</v>
      </c>
      <c r="W20" s="120">
        <f t="shared" si="4"/>
        <v>8</v>
      </c>
      <c r="X20" s="120">
        <f>SUM(X21:X33)</f>
        <v>4</v>
      </c>
      <c r="Y20" s="120">
        <f>SUM(Y21:Y33)</f>
        <v>1</v>
      </c>
      <c r="Z20" s="120">
        <f>SUM(Z21:Z33)</f>
        <v>2</v>
      </c>
      <c r="AA20" s="120">
        <f>SUM(AA21:AA33)</f>
        <v>1</v>
      </c>
      <c r="AB20" s="130"/>
    </row>
    <row r="21" spans="2:28" s="24" customFormat="1" ht="13.5" customHeight="1">
      <c r="B21" s="52" t="s">
        <v>168</v>
      </c>
      <c r="C21" s="53"/>
      <c r="D21" s="120">
        <f t="shared" si="1"/>
        <v>12</v>
      </c>
      <c r="E21" s="112">
        <v>0</v>
      </c>
      <c r="F21" s="120">
        <v>12</v>
      </c>
      <c r="G21" s="112">
        <v>0</v>
      </c>
      <c r="H21" s="120">
        <f aca="true" t="shared" si="6" ref="H21:H45">SUM(I21:L21)</f>
        <v>843</v>
      </c>
      <c r="I21" s="163">
        <v>819</v>
      </c>
      <c r="J21" s="163">
        <v>24</v>
      </c>
      <c r="K21" s="120">
        <v>0</v>
      </c>
      <c r="L21" s="120">
        <v>0</v>
      </c>
      <c r="M21" s="120">
        <f t="shared" si="5"/>
        <v>823</v>
      </c>
      <c r="N21" s="163">
        <v>799</v>
      </c>
      <c r="O21" s="163">
        <v>24</v>
      </c>
      <c r="P21" s="120">
        <v>0</v>
      </c>
      <c r="Q21" s="120">
        <v>0</v>
      </c>
      <c r="R21" s="120">
        <f t="shared" si="3"/>
        <v>9</v>
      </c>
      <c r="S21" s="120">
        <v>9</v>
      </c>
      <c r="T21" s="120">
        <v>0</v>
      </c>
      <c r="U21" s="112">
        <v>0</v>
      </c>
      <c r="V21" s="112">
        <v>0</v>
      </c>
      <c r="W21" s="120">
        <f t="shared" si="4"/>
        <v>2</v>
      </c>
      <c r="X21" s="120">
        <v>2</v>
      </c>
      <c r="Y21" s="120">
        <v>0</v>
      </c>
      <c r="Z21" s="112">
        <v>0</v>
      </c>
      <c r="AA21" s="112">
        <v>0</v>
      </c>
      <c r="AB21" s="130"/>
    </row>
    <row r="22" spans="2:28" s="24" customFormat="1" ht="13.5" customHeight="1">
      <c r="B22" s="52" t="s">
        <v>169</v>
      </c>
      <c r="C22" s="53"/>
      <c r="D22" s="120">
        <f t="shared" si="1"/>
        <v>0</v>
      </c>
      <c r="E22" s="112">
        <v>0</v>
      </c>
      <c r="F22" s="112">
        <v>0</v>
      </c>
      <c r="G22" s="120">
        <v>0</v>
      </c>
      <c r="H22" s="120">
        <f t="shared" si="6"/>
        <v>0</v>
      </c>
      <c r="I22" s="163">
        <v>0</v>
      </c>
      <c r="J22" s="163">
        <v>0</v>
      </c>
      <c r="K22" s="112">
        <v>0</v>
      </c>
      <c r="L22" s="112">
        <v>0</v>
      </c>
      <c r="M22" s="120">
        <f t="shared" si="5"/>
        <v>0</v>
      </c>
      <c r="N22" s="163">
        <v>0</v>
      </c>
      <c r="O22" s="174">
        <v>0</v>
      </c>
      <c r="P22" s="120">
        <v>0</v>
      </c>
      <c r="Q22" s="120">
        <v>0</v>
      </c>
      <c r="R22" s="120">
        <f t="shared" si="3"/>
        <v>0</v>
      </c>
      <c r="S22" s="120">
        <v>0</v>
      </c>
      <c r="T22" s="120">
        <v>0</v>
      </c>
      <c r="U22" s="112">
        <v>0</v>
      </c>
      <c r="V22" s="112">
        <v>0</v>
      </c>
      <c r="W22" s="120">
        <f t="shared" si="4"/>
        <v>0</v>
      </c>
      <c r="X22" s="120">
        <v>0</v>
      </c>
      <c r="Y22" s="120">
        <v>0</v>
      </c>
      <c r="Z22" s="112">
        <v>0</v>
      </c>
      <c r="AA22" s="112">
        <v>0</v>
      </c>
      <c r="AB22" s="130"/>
    </row>
    <row r="23" spans="2:28" s="24" customFormat="1" ht="13.5" customHeight="1">
      <c r="B23" s="52" t="s">
        <v>170</v>
      </c>
      <c r="C23" s="53"/>
      <c r="D23" s="120">
        <f t="shared" si="1"/>
        <v>11</v>
      </c>
      <c r="E23" s="112">
        <v>0</v>
      </c>
      <c r="F23" s="120">
        <v>11</v>
      </c>
      <c r="G23" s="112">
        <v>0</v>
      </c>
      <c r="H23" s="120">
        <f t="shared" si="6"/>
        <v>596</v>
      </c>
      <c r="I23" s="163">
        <v>583</v>
      </c>
      <c r="J23" s="163">
        <v>13</v>
      </c>
      <c r="K23" s="120">
        <v>0</v>
      </c>
      <c r="L23" s="120">
        <v>0</v>
      </c>
      <c r="M23" s="120">
        <f t="shared" si="5"/>
        <v>579</v>
      </c>
      <c r="N23" s="163">
        <v>567</v>
      </c>
      <c r="O23" s="163">
        <v>12</v>
      </c>
      <c r="P23" s="120">
        <v>0</v>
      </c>
      <c r="Q23" s="120">
        <v>0</v>
      </c>
      <c r="R23" s="120">
        <f t="shared" si="3"/>
        <v>16</v>
      </c>
      <c r="S23" s="120">
        <v>16</v>
      </c>
      <c r="T23" s="120">
        <v>0</v>
      </c>
      <c r="U23" s="112">
        <v>0</v>
      </c>
      <c r="V23" s="112">
        <v>0</v>
      </c>
      <c r="W23" s="120">
        <f t="shared" si="4"/>
        <v>2</v>
      </c>
      <c r="X23" s="120">
        <v>2</v>
      </c>
      <c r="Y23" s="120">
        <v>0</v>
      </c>
      <c r="Z23" s="112">
        <v>0</v>
      </c>
      <c r="AA23" s="112">
        <v>0</v>
      </c>
      <c r="AB23" s="130"/>
    </row>
    <row r="24" spans="2:28" s="24" customFormat="1" ht="13.5" customHeight="1">
      <c r="B24" s="52" t="s">
        <v>171</v>
      </c>
      <c r="C24" s="53"/>
      <c r="D24" s="120">
        <f t="shared" si="1"/>
        <v>0</v>
      </c>
      <c r="E24" s="112">
        <v>0</v>
      </c>
      <c r="F24" s="112">
        <v>0</v>
      </c>
      <c r="G24" s="112">
        <v>0</v>
      </c>
      <c r="H24" s="120">
        <f t="shared" si="6"/>
        <v>0</v>
      </c>
      <c r="I24" s="120">
        <v>0</v>
      </c>
      <c r="J24" s="120">
        <v>0</v>
      </c>
      <c r="K24" s="112">
        <v>0</v>
      </c>
      <c r="L24" s="112">
        <v>0</v>
      </c>
      <c r="M24" s="120">
        <f t="shared" si="5"/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f t="shared" si="3"/>
        <v>0</v>
      </c>
      <c r="S24" s="120">
        <v>0</v>
      </c>
      <c r="T24" s="120">
        <v>0</v>
      </c>
      <c r="U24" s="112">
        <v>0</v>
      </c>
      <c r="V24" s="112">
        <v>0</v>
      </c>
      <c r="W24" s="120">
        <f t="shared" si="4"/>
        <v>0</v>
      </c>
      <c r="X24" s="120">
        <v>0</v>
      </c>
      <c r="Y24" s="120">
        <v>0</v>
      </c>
      <c r="Z24" s="112">
        <v>0</v>
      </c>
      <c r="AA24" s="112">
        <v>0</v>
      </c>
      <c r="AB24" s="130"/>
    </row>
    <row r="25" spans="2:28" s="24" customFormat="1" ht="13.5" customHeight="1">
      <c r="B25" s="52" t="s">
        <v>172</v>
      </c>
      <c r="C25" s="53"/>
      <c r="D25" s="120">
        <f t="shared" si="1"/>
        <v>10</v>
      </c>
      <c r="E25" s="112">
        <v>0</v>
      </c>
      <c r="F25" s="120">
        <v>9</v>
      </c>
      <c r="G25" s="120">
        <v>1</v>
      </c>
      <c r="H25" s="120">
        <f t="shared" si="6"/>
        <v>695</v>
      </c>
      <c r="I25" s="163">
        <v>553</v>
      </c>
      <c r="J25" s="163">
        <v>142</v>
      </c>
      <c r="K25" s="112">
        <v>0</v>
      </c>
      <c r="L25" s="112">
        <v>0</v>
      </c>
      <c r="M25" s="120">
        <f t="shared" si="5"/>
        <v>438</v>
      </c>
      <c r="N25" s="163">
        <v>369</v>
      </c>
      <c r="O25" s="163">
        <v>69</v>
      </c>
      <c r="P25" s="120">
        <v>0</v>
      </c>
      <c r="Q25" s="120">
        <v>0</v>
      </c>
      <c r="R25" s="120">
        <f t="shared" si="3"/>
        <v>14</v>
      </c>
      <c r="S25" s="120">
        <v>11</v>
      </c>
      <c r="T25" s="120">
        <v>3</v>
      </c>
      <c r="U25" s="112">
        <v>0</v>
      </c>
      <c r="V25" s="112">
        <v>0</v>
      </c>
      <c r="W25" s="120">
        <f t="shared" si="4"/>
        <v>0</v>
      </c>
      <c r="X25" s="120">
        <v>0</v>
      </c>
      <c r="Y25" s="112">
        <v>0</v>
      </c>
      <c r="Z25" s="112">
        <v>0</v>
      </c>
      <c r="AA25" s="112">
        <v>0</v>
      </c>
      <c r="AB25" s="130"/>
    </row>
    <row r="26" spans="2:28" s="24" customFormat="1" ht="13.5" customHeight="1">
      <c r="B26" s="52" t="s">
        <v>173</v>
      </c>
      <c r="C26" s="53"/>
      <c r="D26" s="120">
        <f t="shared" si="1"/>
        <v>4</v>
      </c>
      <c r="E26" s="112">
        <v>0</v>
      </c>
      <c r="F26" s="120">
        <v>4</v>
      </c>
      <c r="G26" s="112">
        <v>0</v>
      </c>
      <c r="H26" s="120">
        <f t="shared" si="6"/>
        <v>259</v>
      </c>
      <c r="I26" s="163">
        <v>219</v>
      </c>
      <c r="J26" s="163">
        <v>40</v>
      </c>
      <c r="K26" s="120">
        <v>0</v>
      </c>
      <c r="L26" s="120">
        <v>0</v>
      </c>
      <c r="M26" s="120">
        <f t="shared" si="5"/>
        <v>242</v>
      </c>
      <c r="N26" s="163">
        <v>203</v>
      </c>
      <c r="O26" s="163">
        <v>39</v>
      </c>
      <c r="P26" s="120">
        <v>0</v>
      </c>
      <c r="Q26" s="120">
        <v>0</v>
      </c>
      <c r="R26" s="120">
        <f t="shared" si="3"/>
        <v>5</v>
      </c>
      <c r="S26" s="120">
        <v>4</v>
      </c>
      <c r="T26" s="120">
        <v>1</v>
      </c>
      <c r="U26" s="112">
        <v>0</v>
      </c>
      <c r="V26" s="112">
        <v>0</v>
      </c>
      <c r="W26" s="120">
        <f t="shared" si="4"/>
        <v>1</v>
      </c>
      <c r="X26" s="120">
        <v>0</v>
      </c>
      <c r="Y26" s="112">
        <v>1</v>
      </c>
      <c r="Z26" s="112">
        <v>0</v>
      </c>
      <c r="AA26" s="112">
        <v>0</v>
      </c>
      <c r="AB26" s="130"/>
    </row>
    <row r="27" spans="2:28" s="24" customFormat="1" ht="13.5" customHeight="1">
      <c r="B27" s="52" t="s">
        <v>174</v>
      </c>
      <c r="C27" s="53"/>
      <c r="D27" s="120">
        <f t="shared" si="1"/>
        <v>1</v>
      </c>
      <c r="E27" s="112">
        <v>0</v>
      </c>
      <c r="F27" s="120">
        <v>1</v>
      </c>
      <c r="G27" s="112">
        <v>0</v>
      </c>
      <c r="H27" s="120">
        <f t="shared" si="6"/>
        <v>36</v>
      </c>
      <c r="I27" s="163">
        <v>35</v>
      </c>
      <c r="J27" s="163">
        <v>1</v>
      </c>
      <c r="K27" s="112">
        <v>0</v>
      </c>
      <c r="L27" s="112">
        <v>0</v>
      </c>
      <c r="M27" s="120">
        <f t="shared" si="5"/>
        <v>36</v>
      </c>
      <c r="N27" s="163">
        <v>35</v>
      </c>
      <c r="O27" s="163">
        <v>1</v>
      </c>
      <c r="P27" s="120">
        <v>0</v>
      </c>
      <c r="Q27" s="120">
        <v>0</v>
      </c>
      <c r="R27" s="120">
        <f t="shared" si="3"/>
        <v>0</v>
      </c>
      <c r="S27" s="120">
        <v>0</v>
      </c>
      <c r="T27" s="120">
        <v>0</v>
      </c>
      <c r="U27" s="112">
        <v>0</v>
      </c>
      <c r="V27" s="112">
        <v>0</v>
      </c>
      <c r="W27" s="120">
        <f t="shared" si="4"/>
        <v>0</v>
      </c>
      <c r="X27" s="120">
        <v>0</v>
      </c>
      <c r="Y27" s="120">
        <v>0</v>
      </c>
      <c r="Z27" s="112">
        <v>0</v>
      </c>
      <c r="AA27" s="112">
        <v>0</v>
      </c>
      <c r="AB27" s="130"/>
    </row>
    <row r="28" spans="2:28" s="24" customFormat="1" ht="13.5" customHeight="1">
      <c r="B28" s="52" t="s">
        <v>175</v>
      </c>
      <c r="C28" s="53"/>
      <c r="D28" s="120">
        <f t="shared" si="1"/>
        <v>2</v>
      </c>
      <c r="E28" s="112">
        <v>0</v>
      </c>
      <c r="F28" s="120">
        <v>2</v>
      </c>
      <c r="G28" s="112">
        <v>0</v>
      </c>
      <c r="H28" s="120">
        <f t="shared" si="6"/>
        <v>80</v>
      </c>
      <c r="I28" s="163">
        <v>65</v>
      </c>
      <c r="J28" s="163">
        <v>15</v>
      </c>
      <c r="K28" s="112">
        <v>0</v>
      </c>
      <c r="L28" s="112">
        <v>0</v>
      </c>
      <c r="M28" s="120">
        <f t="shared" si="5"/>
        <v>80</v>
      </c>
      <c r="N28" s="163">
        <v>65</v>
      </c>
      <c r="O28" s="163">
        <v>15</v>
      </c>
      <c r="P28" s="120">
        <v>0</v>
      </c>
      <c r="Q28" s="120">
        <v>0</v>
      </c>
      <c r="R28" s="120">
        <f t="shared" si="3"/>
        <v>1</v>
      </c>
      <c r="S28" s="112">
        <v>1</v>
      </c>
      <c r="T28" s="120">
        <v>0</v>
      </c>
      <c r="U28" s="112">
        <v>0</v>
      </c>
      <c r="V28" s="112">
        <v>0</v>
      </c>
      <c r="W28" s="120">
        <f t="shared" si="4"/>
        <v>0</v>
      </c>
      <c r="X28" s="112">
        <v>0</v>
      </c>
      <c r="Y28" s="112">
        <v>0</v>
      </c>
      <c r="Z28" s="112">
        <v>0</v>
      </c>
      <c r="AA28" s="112">
        <v>0</v>
      </c>
      <c r="AB28" s="130"/>
    </row>
    <row r="29" spans="2:28" s="24" customFormat="1" ht="13.5" customHeight="1">
      <c r="B29" s="52" t="s">
        <v>222</v>
      </c>
      <c r="C29" s="53"/>
      <c r="D29" s="120">
        <f t="shared" si="1"/>
        <v>4</v>
      </c>
      <c r="E29" s="112">
        <v>0</v>
      </c>
      <c r="F29" s="120">
        <v>4</v>
      </c>
      <c r="G29" s="112">
        <v>0</v>
      </c>
      <c r="H29" s="120">
        <f t="shared" si="6"/>
        <v>208</v>
      </c>
      <c r="I29" s="163">
        <v>175</v>
      </c>
      <c r="J29" s="163">
        <v>33</v>
      </c>
      <c r="K29" s="112">
        <v>0</v>
      </c>
      <c r="L29" s="112">
        <v>0</v>
      </c>
      <c r="M29" s="120">
        <f t="shared" si="5"/>
        <v>199</v>
      </c>
      <c r="N29" s="163">
        <v>166</v>
      </c>
      <c r="O29" s="163">
        <v>33</v>
      </c>
      <c r="P29" s="120">
        <v>0</v>
      </c>
      <c r="Q29" s="120">
        <v>0</v>
      </c>
      <c r="R29" s="120">
        <f t="shared" si="3"/>
        <v>3</v>
      </c>
      <c r="S29" s="112">
        <v>3</v>
      </c>
      <c r="T29" s="120">
        <v>0</v>
      </c>
      <c r="U29" s="112">
        <v>0</v>
      </c>
      <c r="V29" s="112">
        <v>0</v>
      </c>
      <c r="W29" s="120">
        <f t="shared" si="4"/>
        <v>0</v>
      </c>
      <c r="X29" s="120">
        <v>0</v>
      </c>
      <c r="Y29" s="120">
        <v>0</v>
      </c>
      <c r="Z29" s="112">
        <v>0</v>
      </c>
      <c r="AA29" s="112">
        <v>0</v>
      </c>
      <c r="AB29" s="130"/>
    </row>
    <row r="30" spans="2:28" s="24" customFormat="1" ht="13.5" customHeight="1">
      <c r="B30" s="52" t="s">
        <v>177</v>
      </c>
      <c r="C30" s="53"/>
      <c r="D30" s="120">
        <f>SUM(E30:G30)</f>
        <v>2</v>
      </c>
      <c r="E30" s="112">
        <v>0</v>
      </c>
      <c r="F30" s="112">
        <v>2</v>
      </c>
      <c r="G30" s="112">
        <v>0</v>
      </c>
      <c r="H30" s="120">
        <f>SUM(I30:L30)</f>
        <v>89</v>
      </c>
      <c r="I30" s="163">
        <v>10</v>
      </c>
      <c r="J30" s="163">
        <v>79</v>
      </c>
      <c r="K30" s="112">
        <v>0</v>
      </c>
      <c r="L30" s="112">
        <v>0</v>
      </c>
      <c r="M30" s="120">
        <f>SUM(N30:Q30)</f>
        <v>81</v>
      </c>
      <c r="N30" s="163">
        <v>9</v>
      </c>
      <c r="O30" s="163">
        <v>72</v>
      </c>
      <c r="P30" s="120">
        <v>0</v>
      </c>
      <c r="Q30" s="120">
        <v>0</v>
      </c>
      <c r="R30" s="120">
        <f>SUM(S30:V30)</f>
        <v>0</v>
      </c>
      <c r="S30" s="120">
        <v>0</v>
      </c>
      <c r="T30" s="120">
        <v>0</v>
      </c>
      <c r="U30" s="112">
        <v>0</v>
      </c>
      <c r="V30" s="112">
        <v>0</v>
      </c>
      <c r="W30" s="120">
        <f>SUM(X30:AA30)</f>
        <v>0</v>
      </c>
      <c r="X30" s="112">
        <v>0</v>
      </c>
      <c r="Y30" s="112">
        <v>0</v>
      </c>
      <c r="Z30" s="112">
        <v>0</v>
      </c>
      <c r="AA30" s="112">
        <v>0</v>
      </c>
      <c r="AB30" s="130"/>
    </row>
    <row r="31" spans="2:28" s="24" customFormat="1" ht="13.5" customHeight="1">
      <c r="B31" s="52" t="s">
        <v>178</v>
      </c>
      <c r="C31" s="53"/>
      <c r="D31" s="120">
        <f>SUM(E31:G31)</f>
        <v>6</v>
      </c>
      <c r="E31" s="112">
        <v>0</v>
      </c>
      <c r="F31" s="120">
        <v>6</v>
      </c>
      <c r="G31" s="112">
        <v>0</v>
      </c>
      <c r="H31" s="120">
        <f>SUM(I31:L31)</f>
        <v>305</v>
      </c>
      <c r="I31" s="163">
        <v>296</v>
      </c>
      <c r="J31" s="163">
        <v>9</v>
      </c>
      <c r="K31" s="112">
        <v>0</v>
      </c>
      <c r="L31" s="112">
        <v>0</v>
      </c>
      <c r="M31" s="120">
        <f>SUM(N31:Q31)</f>
        <v>301</v>
      </c>
      <c r="N31" s="163">
        <v>294</v>
      </c>
      <c r="O31" s="163">
        <v>7</v>
      </c>
      <c r="P31" s="120">
        <v>0</v>
      </c>
      <c r="Q31" s="120">
        <v>0</v>
      </c>
      <c r="R31" s="120">
        <f>SUM(S31:V31)</f>
        <v>0</v>
      </c>
      <c r="S31" s="120">
        <v>0</v>
      </c>
      <c r="T31" s="120">
        <v>0</v>
      </c>
      <c r="U31" s="112">
        <v>0</v>
      </c>
      <c r="V31" s="112">
        <v>0</v>
      </c>
      <c r="W31" s="120">
        <f>SUM(X31:AA31)</f>
        <v>0</v>
      </c>
      <c r="X31" s="112">
        <v>0</v>
      </c>
      <c r="Y31" s="112">
        <v>0</v>
      </c>
      <c r="Z31" s="112">
        <v>0</v>
      </c>
      <c r="AA31" s="112">
        <v>0</v>
      </c>
      <c r="AB31" s="130"/>
    </row>
    <row r="32" spans="2:28" s="24" customFormat="1" ht="13.5" customHeight="1">
      <c r="B32" s="52" t="s">
        <v>223</v>
      </c>
      <c r="C32" s="53"/>
      <c r="D32" s="120">
        <f>SUM(E32:G32)</f>
        <v>0</v>
      </c>
      <c r="E32" s="112">
        <v>0</v>
      </c>
      <c r="F32" s="112">
        <v>0</v>
      </c>
      <c r="G32" s="112">
        <v>0</v>
      </c>
      <c r="H32" s="120">
        <f>SUM(I32:L32)</f>
        <v>0</v>
      </c>
      <c r="I32" s="163">
        <v>0</v>
      </c>
      <c r="J32" s="163">
        <v>0</v>
      </c>
      <c r="K32" s="112">
        <v>0</v>
      </c>
      <c r="L32" s="112">
        <v>0</v>
      </c>
      <c r="M32" s="120">
        <f>SUM(N32:Q32)</f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f>SUM(S32:V32)</f>
        <v>0</v>
      </c>
      <c r="S32" s="120">
        <v>0</v>
      </c>
      <c r="T32" s="112">
        <v>0</v>
      </c>
      <c r="U32" s="112">
        <v>0</v>
      </c>
      <c r="V32" s="112">
        <v>0</v>
      </c>
      <c r="W32" s="120">
        <f>SUM(X32:AA32)</f>
        <v>0</v>
      </c>
      <c r="X32" s="112">
        <v>0</v>
      </c>
      <c r="Y32" s="112">
        <v>0</v>
      </c>
      <c r="Z32" s="112">
        <v>0</v>
      </c>
      <c r="AA32" s="112">
        <v>0</v>
      </c>
      <c r="AB32" s="130"/>
    </row>
    <row r="33" spans="1:28" s="24" customFormat="1" ht="13.5" customHeight="1">
      <c r="A33" s="161"/>
      <c r="B33" s="50" t="s">
        <v>10</v>
      </c>
      <c r="C33" s="51"/>
      <c r="D33" s="123">
        <f t="shared" si="1"/>
        <v>3</v>
      </c>
      <c r="E33" s="158">
        <v>0</v>
      </c>
      <c r="F33" s="123">
        <v>3</v>
      </c>
      <c r="G33" s="158">
        <v>0</v>
      </c>
      <c r="H33" s="123">
        <f t="shared" si="6"/>
        <v>58</v>
      </c>
      <c r="I33" s="158">
        <v>0</v>
      </c>
      <c r="J33" s="158">
        <v>0</v>
      </c>
      <c r="K33" s="162">
        <v>56</v>
      </c>
      <c r="L33" s="162">
        <v>2</v>
      </c>
      <c r="M33" s="123">
        <f t="shared" si="5"/>
        <v>57</v>
      </c>
      <c r="N33" s="123">
        <v>0</v>
      </c>
      <c r="O33" s="123">
        <v>0</v>
      </c>
      <c r="P33" s="123">
        <v>55</v>
      </c>
      <c r="Q33" s="123">
        <v>2</v>
      </c>
      <c r="R33" s="123">
        <f t="shared" si="3"/>
        <v>3</v>
      </c>
      <c r="S33" s="123">
        <v>0</v>
      </c>
      <c r="T33" s="123">
        <v>0</v>
      </c>
      <c r="U33" s="123">
        <v>3</v>
      </c>
      <c r="V33" s="158">
        <v>0</v>
      </c>
      <c r="W33" s="123">
        <f t="shared" si="4"/>
        <v>3</v>
      </c>
      <c r="X33" s="158">
        <v>0</v>
      </c>
      <c r="Y33" s="158">
        <v>0</v>
      </c>
      <c r="Z33" s="123">
        <v>2</v>
      </c>
      <c r="AA33" s="123">
        <v>1</v>
      </c>
      <c r="AB33" s="130"/>
    </row>
    <row r="34" spans="1:28" s="24" customFormat="1" ht="22.5" customHeight="1">
      <c r="A34" s="571" t="s">
        <v>224</v>
      </c>
      <c r="B34" s="571"/>
      <c r="C34" s="173"/>
      <c r="D34" s="120">
        <f t="shared" si="1"/>
        <v>35</v>
      </c>
      <c r="E34" s="120">
        <f>SUM(E35:E39)</f>
        <v>0</v>
      </c>
      <c r="F34" s="120">
        <f>SUM(F35:F39)</f>
        <v>34</v>
      </c>
      <c r="G34" s="120">
        <f>SUM(G35:G39)</f>
        <v>1</v>
      </c>
      <c r="H34" s="120">
        <f t="shared" si="6"/>
        <v>4168</v>
      </c>
      <c r="I34" s="120">
        <f>SUM(I35:I39)</f>
        <v>1922</v>
      </c>
      <c r="J34" s="120">
        <f>SUM(J35:J39)</f>
        <v>2241</v>
      </c>
      <c r="K34" s="120">
        <f>SUM(K35:K39)</f>
        <v>3</v>
      </c>
      <c r="L34" s="120">
        <f>SUM(L35:L39)</f>
        <v>2</v>
      </c>
      <c r="M34" s="120">
        <f t="shared" si="5"/>
        <v>2826</v>
      </c>
      <c r="N34" s="120">
        <f>SUM(N35:N39)</f>
        <v>1229</v>
      </c>
      <c r="O34" s="120">
        <f>SUM(O35:O39)</f>
        <v>1592</v>
      </c>
      <c r="P34" s="120">
        <f>SUM(P35:P39)</f>
        <v>3</v>
      </c>
      <c r="Q34" s="120">
        <f>SUM(Q35:Q39)</f>
        <v>2</v>
      </c>
      <c r="R34" s="120">
        <f t="shared" si="3"/>
        <v>32</v>
      </c>
      <c r="S34" s="120">
        <f>SUM(S35:S39)</f>
        <v>15</v>
      </c>
      <c r="T34" s="120">
        <f>SUM(T35:T39)</f>
        <v>17</v>
      </c>
      <c r="U34" s="120">
        <f>SUM(U35:U39)</f>
        <v>0</v>
      </c>
      <c r="V34" s="120">
        <f>SUM(V35:V39)</f>
        <v>0</v>
      </c>
      <c r="W34" s="120">
        <f t="shared" si="4"/>
        <v>2</v>
      </c>
      <c r="X34" s="120">
        <f>SUM(X35:X39)</f>
        <v>2</v>
      </c>
      <c r="Y34" s="120">
        <f>SUM(Y35:Y39)</f>
        <v>0</v>
      </c>
      <c r="Z34" s="120">
        <f>SUM(Z35:Z39)</f>
        <v>0</v>
      </c>
      <c r="AA34" s="120">
        <f>SUM(AA35:AA39)</f>
        <v>0</v>
      </c>
      <c r="AB34" s="130"/>
    </row>
    <row r="35" spans="2:28" s="24" customFormat="1" ht="13.5" customHeight="1">
      <c r="B35" s="52" t="s">
        <v>182</v>
      </c>
      <c r="C35" s="53"/>
      <c r="D35" s="120">
        <f t="shared" si="1"/>
        <v>14</v>
      </c>
      <c r="E35" s="112">
        <v>0</v>
      </c>
      <c r="F35" s="120">
        <v>13</v>
      </c>
      <c r="G35" s="112">
        <v>1</v>
      </c>
      <c r="H35" s="120">
        <f t="shared" si="6"/>
        <v>2792</v>
      </c>
      <c r="I35" s="163">
        <v>1258</v>
      </c>
      <c r="J35" s="163">
        <v>1529</v>
      </c>
      <c r="K35" s="163">
        <v>3</v>
      </c>
      <c r="L35" s="163">
        <v>2</v>
      </c>
      <c r="M35" s="120">
        <f t="shared" si="5"/>
        <v>1549</v>
      </c>
      <c r="N35" s="163">
        <v>613</v>
      </c>
      <c r="O35" s="163">
        <v>931</v>
      </c>
      <c r="P35" s="120">
        <v>3</v>
      </c>
      <c r="Q35" s="120">
        <v>2</v>
      </c>
      <c r="R35" s="120">
        <f t="shared" si="3"/>
        <v>18</v>
      </c>
      <c r="S35" s="120">
        <v>9</v>
      </c>
      <c r="T35" s="120">
        <v>9</v>
      </c>
      <c r="U35" s="112">
        <v>0</v>
      </c>
      <c r="V35" s="112">
        <v>0</v>
      </c>
      <c r="W35" s="120">
        <f t="shared" si="4"/>
        <v>1</v>
      </c>
      <c r="X35" s="120">
        <v>1</v>
      </c>
      <c r="Y35" s="120">
        <v>0</v>
      </c>
      <c r="Z35" s="120">
        <v>0</v>
      </c>
      <c r="AA35" s="120">
        <v>0</v>
      </c>
      <c r="AB35" s="130"/>
    </row>
    <row r="36" spans="2:28" s="24" customFormat="1" ht="13.5" customHeight="1">
      <c r="B36" s="52" t="s">
        <v>183</v>
      </c>
      <c r="C36" s="53"/>
      <c r="D36" s="120">
        <f>SUM(E36:G36)</f>
        <v>13</v>
      </c>
      <c r="E36" s="112">
        <v>0</v>
      </c>
      <c r="F36" s="120">
        <v>13</v>
      </c>
      <c r="G36" s="112">
        <v>0</v>
      </c>
      <c r="H36" s="120">
        <f>SUM(I36:L36)</f>
        <v>847</v>
      </c>
      <c r="I36" s="163">
        <v>452</v>
      </c>
      <c r="J36" s="163">
        <v>395</v>
      </c>
      <c r="K36" s="112">
        <v>0</v>
      </c>
      <c r="L36" s="112">
        <v>0</v>
      </c>
      <c r="M36" s="120">
        <f>SUM(N36:Q36)</f>
        <v>797</v>
      </c>
      <c r="N36" s="163">
        <v>420</v>
      </c>
      <c r="O36" s="163">
        <v>377</v>
      </c>
      <c r="P36" s="120">
        <v>0</v>
      </c>
      <c r="Q36" s="120">
        <v>0</v>
      </c>
      <c r="R36" s="120">
        <f>SUM(S36:V36)</f>
        <v>9</v>
      </c>
      <c r="S36" s="120">
        <v>4</v>
      </c>
      <c r="T36" s="120">
        <v>5</v>
      </c>
      <c r="U36" s="112">
        <v>0</v>
      </c>
      <c r="V36" s="112">
        <v>0</v>
      </c>
      <c r="W36" s="120">
        <f>SUM(X36:AA36)</f>
        <v>1</v>
      </c>
      <c r="X36" s="120">
        <v>1</v>
      </c>
      <c r="Y36" s="120">
        <v>0</v>
      </c>
      <c r="Z36" s="112">
        <v>0</v>
      </c>
      <c r="AA36" s="112">
        <v>0</v>
      </c>
      <c r="AB36" s="130"/>
    </row>
    <row r="37" spans="2:28" s="24" customFormat="1" ht="13.5" customHeight="1">
      <c r="B37" s="52" t="s">
        <v>184</v>
      </c>
      <c r="C37" s="53"/>
      <c r="D37" s="120">
        <f t="shared" si="1"/>
        <v>2</v>
      </c>
      <c r="E37" s="112">
        <v>0</v>
      </c>
      <c r="F37" s="120">
        <v>2</v>
      </c>
      <c r="G37" s="112">
        <v>0</v>
      </c>
      <c r="H37" s="120">
        <f t="shared" si="6"/>
        <v>111</v>
      </c>
      <c r="I37" s="163">
        <v>55</v>
      </c>
      <c r="J37" s="163">
        <v>56</v>
      </c>
      <c r="K37" s="112">
        <v>0</v>
      </c>
      <c r="L37" s="112">
        <v>0</v>
      </c>
      <c r="M37" s="120">
        <f t="shared" si="5"/>
        <v>111</v>
      </c>
      <c r="N37" s="163">
        <v>55</v>
      </c>
      <c r="O37" s="163">
        <v>56</v>
      </c>
      <c r="P37" s="120">
        <v>0</v>
      </c>
      <c r="Q37" s="120">
        <v>0</v>
      </c>
      <c r="R37" s="120">
        <f t="shared" si="3"/>
        <v>1</v>
      </c>
      <c r="S37" s="120">
        <v>1</v>
      </c>
      <c r="T37" s="120">
        <v>0</v>
      </c>
      <c r="U37" s="112">
        <v>0</v>
      </c>
      <c r="V37" s="112">
        <v>0</v>
      </c>
      <c r="W37" s="120">
        <f t="shared" si="4"/>
        <v>0</v>
      </c>
      <c r="X37" s="120">
        <v>0</v>
      </c>
      <c r="Y37" s="120">
        <v>0</v>
      </c>
      <c r="Z37" s="112">
        <v>0</v>
      </c>
      <c r="AA37" s="112">
        <v>0</v>
      </c>
      <c r="AB37" s="130"/>
    </row>
    <row r="38" spans="2:28" s="24" customFormat="1" ht="13.5" customHeight="1">
      <c r="B38" s="52" t="s">
        <v>185</v>
      </c>
      <c r="C38" s="53"/>
      <c r="D38" s="120">
        <f t="shared" si="1"/>
        <v>2</v>
      </c>
      <c r="E38" s="112">
        <v>0</v>
      </c>
      <c r="F38" s="120">
        <v>2</v>
      </c>
      <c r="G38" s="112">
        <v>0</v>
      </c>
      <c r="H38" s="120">
        <f t="shared" si="6"/>
        <v>202</v>
      </c>
      <c r="I38" s="163">
        <v>57</v>
      </c>
      <c r="J38" s="163">
        <v>145</v>
      </c>
      <c r="K38" s="112">
        <v>0</v>
      </c>
      <c r="L38" s="112">
        <v>0</v>
      </c>
      <c r="M38" s="120">
        <f t="shared" si="5"/>
        <v>154</v>
      </c>
      <c r="N38" s="163">
        <v>41</v>
      </c>
      <c r="O38" s="163">
        <v>113</v>
      </c>
      <c r="P38" s="120">
        <v>0</v>
      </c>
      <c r="Q38" s="120">
        <v>0</v>
      </c>
      <c r="R38" s="120">
        <f t="shared" si="3"/>
        <v>3</v>
      </c>
      <c r="S38" s="120">
        <v>0</v>
      </c>
      <c r="T38" s="120">
        <v>3</v>
      </c>
      <c r="U38" s="112">
        <v>0</v>
      </c>
      <c r="V38" s="112">
        <v>0</v>
      </c>
      <c r="W38" s="120">
        <f t="shared" si="4"/>
        <v>0</v>
      </c>
      <c r="X38" s="120">
        <v>0</v>
      </c>
      <c r="Y38" s="120">
        <v>0</v>
      </c>
      <c r="Z38" s="112">
        <v>0</v>
      </c>
      <c r="AA38" s="112">
        <v>0</v>
      </c>
      <c r="AB38" s="130"/>
    </row>
    <row r="39" spans="1:28" s="24" customFormat="1" ht="13.5" customHeight="1">
      <c r="A39" s="161"/>
      <c r="B39" s="50" t="s">
        <v>186</v>
      </c>
      <c r="C39" s="51"/>
      <c r="D39" s="123">
        <f t="shared" si="1"/>
        <v>4</v>
      </c>
      <c r="E39" s="158">
        <v>0</v>
      </c>
      <c r="F39" s="123">
        <v>4</v>
      </c>
      <c r="G39" s="158">
        <v>0</v>
      </c>
      <c r="H39" s="123">
        <f t="shared" si="6"/>
        <v>216</v>
      </c>
      <c r="I39" s="162">
        <v>100</v>
      </c>
      <c r="J39" s="162">
        <v>116</v>
      </c>
      <c r="K39" s="158">
        <v>0</v>
      </c>
      <c r="L39" s="158">
        <v>0</v>
      </c>
      <c r="M39" s="123">
        <f t="shared" si="5"/>
        <v>215</v>
      </c>
      <c r="N39" s="162">
        <v>100</v>
      </c>
      <c r="O39" s="162">
        <v>115</v>
      </c>
      <c r="P39" s="123">
        <v>0</v>
      </c>
      <c r="Q39" s="123">
        <v>0</v>
      </c>
      <c r="R39" s="123">
        <f t="shared" si="3"/>
        <v>1</v>
      </c>
      <c r="S39" s="123">
        <v>1</v>
      </c>
      <c r="T39" s="123">
        <v>0</v>
      </c>
      <c r="U39" s="158">
        <v>0</v>
      </c>
      <c r="V39" s="158">
        <v>0</v>
      </c>
      <c r="W39" s="123">
        <f t="shared" si="4"/>
        <v>0</v>
      </c>
      <c r="X39" s="123">
        <v>0</v>
      </c>
      <c r="Y39" s="123">
        <v>0</v>
      </c>
      <c r="Z39" s="158">
        <v>0</v>
      </c>
      <c r="AA39" s="158">
        <v>0</v>
      </c>
      <c r="AB39" s="130"/>
    </row>
    <row r="40" spans="1:28" s="24" customFormat="1" ht="22.5" customHeight="1">
      <c r="A40" s="571" t="s">
        <v>225</v>
      </c>
      <c r="B40" s="571"/>
      <c r="C40" s="173"/>
      <c r="D40" s="120">
        <f t="shared" si="1"/>
        <v>9</v>
      </c>
      <c r="E40" s="120">
        <f>SUM(E41:E45)</f>
        <v>0</v>
      </c>
      <c r="F40" s="120">
        <f>SUM(F41:F45)</f>
        <v>8</v>
      </c>
      <c r="G40" s="120">
        <f>SUM(G41:G45)</f>
        <v>1</v>
      </c>
      <c r="H40" s="120">
        <f t="shared" si="6"/>
        <v>417</v>
      </c>
      <c r="I40" s="120">
        <f>SUM(I41:I45)</f>
        <v>68</v>
      </c>
      <c r="J40" s="120">
        <f>SUM(J41:J45)</f>
        <v>349</v>
      </c>
      <c r="K40" s="120">
        <f>SUM(K41:K45)</f>
        <v>0</v>
      </c>
      <c r="L40" s="120">
        <f>SUM(L41:L45)</f>
        <v>0</v>
      </c>
      <c r="M40" s="120">
        <f t="shared" si="5"/>
        <v>384</v>
      </c>
      <c r="N40" s="120">
        <f>SUM(N41:N45)</f>
        <v>62</v>
      </c>
      <c r="O40" s="120">
        <f>SUM(O41:O45)</f>
        <v>322</v>
      </c>
      <c r="P40" s="120">
        <f>SUM(P41:P44)</f>
        <v>0</v>
      </c>
      <c r="Q40" s="120">
        <f>SUM(Q41:Q44)</f>
        <v>0</v>
      </c>
      <c r="R40" s="120">
        <f t="shared" si="3"/>
        <v>8</v>
      </c>
      <c r="S40" s="120">
        <f>SUM(S41:S45)</f>
        <v>1</v>
      </c>
      <c r="T40" s="120">
        <f>SUM(T41:T45)</f>
        <v>7</v>
      </c>
      <c r="U40" s="120">
        <f>SUM(U41:U45)</f>
        <v>0</v>
      </c>
      <c r="V40" s="120">
        <f>SUM(V41:V45)</f>
        <v>0</v>
      </c>
      <c r="W40" s="120">
        <f t="shared" si="4"/>
        <v>0</v>
      </c>
      <c r="X40" s="120">
        <f>SUM(X41:X45)</f>
        <v>0</v>
      </c>
      <c r="Y40" s="120">
        <f>SUM(Y41:Y45)</f>
        <v>0</v>
      </c>
      <c r="Z40" s="120">
        <f>SUM(Z41:Z45)</f>
        <v>0</v>
      </c>
      <c r="AA40" s="120">
        <f>SUM(AA41:AA45)</f>
        <v>0</v>
      </c>
      <c r="AB40" s="130"/>
    </row>
    <row r="41" spans="2:28" s="24" customFormat="1" ht="13.5" customHeight="1">
      <c r="B41" s="52" t="s">
        <v>188</v>
      </c>
      <c r="C41" s="53"/>
      <c r="D41" s="120">
        <f t="shared" si="1"/>
        <v>1</v>
      </c>
      <c r="E41" s="112">
        <v>0</v>
      </c>
      <c r="F41" s="112">
        <v>1</v>
      </c>
      <c r="G41" s="120">
        <v>0</v>
      </c>
      <c r="H41" s="120">
        <f t="shared" si="6"/>
        <v>51</v>
      </c>
      <c r="I41" s="163">
        <v>0</v>
      </c>
      <c r="J41" s="112">
        <v>51</v>
      </c>
      <c r="K41" s="112">
        <v>0</v>
      </c>
      <c r="L41" s="112">
        <v>0</v>
      </c>
      <c r="M41" s="120">
        <f t="shared" si="5"/>
        <v>42</v>
      </c>
      <c r="N41" s="163">
        <v>0</v>
      </c>
      <c r="O41" s="163">
        <v>42</v>
      </c>
      <c r="P41" s="120">
        <v>0</v>
      </c>
      <c r="Q41" s="120">
        <v>0</v>
      </c>
      <c r="R41" s="120">
        <f t="shared" si="3"/>
        <v>1</v>
      </c>
      <c r="S41" s="120">
        <v>0</v>
      </c>
      <c r="T41" s="112">
        <v>1</v>
      </c>
      <c r="U41" s="112">
        <v>0</v>
      </c>
      <c r="V41" s="112">
        <v>0</v>
      </c>
      <c r="W41" s="120">
        <f t="shared" si="4"/>
        <v>0</v>
      </c>
      <c r="X41" s="120">
        <v>0</v>
      </c>
      <c r="Y41" s="120">
        <v>0</v>
      </c>
      <c r="Z41" s="112">
        <v>0</v>
      </c>
      <c r="AA41" s="112">
        <v>0</v>
      </c>
      <c r="AB41" s="130"/>
    </row>
    <row r="42" spans="2:28" s="24" customFormat="1" ht="13.5" customHeight="1">
      <c r="B42" s="52" t="s">
        <v>189</v>
      </c>
      <c r="C42" s="53"/>
      <c r="D42" s="120">
        <f t="shared" si="1"/>
        <v>2</v>
      </c>
      <c r="E42" s="112">
        <v>0</v>
      </c>
      <c r="F42" s="112">
        <v>2</v>
      </c>
      <c r="G42" s="120">
        <v>0</v>
      </c>
      <c r="H42" s="120">
        <f t="shared" si="6"/>
        <v>73</v>
      </c>
      <c r="I42" s="163">
        <v>3</v>
      </c>
      <c r="J42" s="112">
        <v>70</v>
      </c>
      <c r="K42" s="112">
        <v>0</v>
      </c>
      <c r="L42" s="112">
        <v>0</v>
      </c>
      <c r="M42" s="120">
        <f t="shared" si="5"/>
        <v>72</v>
      </c>
      <c r="N42" s="163">
        <v>2</v>
      </c>
      <c r="O42" s="163">
        <v>70</v>
      </c>
      <c r="P42" s="120">
        <v>0</v>
      </c>
      <c r="Q42" s="120">
        <v>0</v>
      </c>
      <c r="R42" s="120">
        <f t="shared" si="3"/>
        <v>2</v>
      </c>
      <c r="S42" s="120">
        <v>0</v>
      </c>
      <c r="T42" s="120">
        <v>2</v>
      </c>
      <c r="U42" s="112">
        <v>0</v>
      </c>
      <c r="V42" s="112">
        <v>0</v>
      </c>
      <c r="W42" s="120">
        <f t="shared" si="4"/>
        <v>0</v>
      </c>
      <c r="X42" s="120">
        <v>0</v>
      </c>
      <c r="Y42" s="120">
        <v>0</v>
      </c>
      <c r="Z42" s="112">
        <v>0</v>
      </c>
      <c r="AA42" s="112">
        <v>0</v>
      </c>
      <c r="AB42" s="130"/>
    </row>
    <row r="43" spans="2:28" s="24" customFormat="1" ht="13.5" customHeight="1">
      <c r="B43" s="52" t="s">
        <v>190</v>
      </c>
      <c r="C43" s="53"/>
      <c r="D43" s="120">
        <f t="shared" si="1"/>
        <v>4</v>
      </c>
      <c r="E43" s="112">
        <v>0</v>
      </c>
      <c r="F43" s="112">
        <v>3</v>
      </c>
      <c r="G43" s="120">
        <v>1</v>
      </c>
      <c r="H43" s="120">
        <f t="shared" si="6"/>
        <v>204</v>
      </c>
      <c r="I43" s="163">
        <v>64</v>
      </c>
      <c r="J43" s="112">
        <v>140</v>
      </c>
      <c r="K43" s="112">
        <v>0</v>
      </c>
      <c r="L43" s="112">
        <v>0</v>
      </c>
      <c r="M43" s="120">
        <f t="shared" si="5"/>
        <v>189</v>
      </c>
      <c r="N43" s="163">
        <v>59</v>
      </c>
      <c r="O43" s="163">
        <v>130</v>
      </c>
      <c r="P43" s="120">
        <v>0</v>
      </c>
      <c r="Q43" s="120">
        <v>0</v>
      </c>
      <c r="R43" s="120">
        <f t="shared" si="3"/>
        <v>5</v>
      </c>
      <c r="S43" s="120">
        <v>1</v>
      </c>
      <c r="T43" s="120">
        <v>4</v>
      </c>
      <c r="U43" s="112">
        <v>0</v>
      </c>
      <c r="V43" s="112">
        <v>0</v>
      </c>
      <c r="W43" s="120">
        <f t="shared" si="4"/>
        <v>0</v>
      </c>
      <c r="X43" s="120">
        <v>0</v>
      </c>
      <c r="Y43" s="120">
        <v>0</v>
      </c>
      <c r="Z43" s="112">
        <v>0</v>
      </c>
      <c r="AA43" s="112">
        <v>0</v>
      </c>
      <c r="AB43" s="130"/>
    </row>
    <row r="44" spans="2:28" s="24" customFormat="1" ht="13.5" customHeight="1">
      <c r="B44" s="52" t="s">
        <v>191</v>
      </c>
      <c r="C44" s="53"/>
      <c r="D44" s="120">
        <f t="shared" si="1"/>
        <v>1</v>
      </c>
      <c r="E44" s="112">
        <v>0</v>
      </c>
      <c r="F44" s="112">
        <v>1</v>
      </c>
      <c r="G44" s="112">
        <v>0</v>
      </c>
      <c r="H44" s="120">
        <f t="shared" si="6"/>
        <v>50</v>
      </c>
      <c r="I44" s="163">
        <v>0</v>
      </c>
      <c r="J44" s="112">
        <v>50</v>
      </c>
      <c r="K44" s="112">
        <v>0</v>
      </c>
      <c r="L44" s="112">
        <v>0</v>
      </c>
      <c r="M44" s="120">
        <f t="shared" si="5"/>
        <v>42</v>
      </c>
      <c r="N44" s="163">
        <v>0</v>
      </c>
      <c r="O44" s="163">
        <v>42</v>
      </c>
      <c r="P44" s="120">
        <v>0</v>
      </c>
      <c r="Q44" s="120">
        <v>0</v>
      </c>
      <c r="R44" s="120">
        <f t="shared" si="3"/>
        <v>0</v>
      </c>
      <c r="S44" s="120">
        <v>0</v>
      </c>
      <c r="T44" s="120">
        <v>0</v>
      </c>
      <c r="U44" s="112">
        <v>0</v>
      </c>
      <c r="V44" s="112">
        <v>0</v>
      </c>
      <c r="W44" s="120">
        <f t="shared" si="4"/>
        <v>0</v>
      </c>
      <c r="X44" s="112">
        <v>0</v>
      </c>
      <c r="Y44" s="112">
        <v>0</v>
      </c>
      <c r="Z44" s="112">
        <v>0</v>
      </c>
      <c r="AA44" s="112">
        <v>0</v>
      </c>
      <c r="AB44" s="130"/>
    </row>
    <row r="45" spans="1:28" s="24" customFormat="1" ht="13.5" customHeight="1">
      <c r="A45" s="161"/>
      <c r="B45" s="50" t="s">
        <v>10</v>
      </c>
      <c r="C45" s="51"/>
      <c r="D45" s="123">
        <f t="shared" si="1"/>
        <v>1</v>
      </c>
      <c r="E45" s="158">
        <v>0</v>
      </c>
      <c r="F45" s="158">
        <v>1</v>
      </c>
      <c r="G45" s="158">
        <v>0</v>
      </c>
      <c r="H45" s="123">
        <f t="shared" si="6"/>
        <v>39</v>
      </c>
      <c r="I45" s="162">
        <v>1</v>
      </c>
      <c r="J45" s="158">
        <v>38</v>
      </c>
      <c r="K45" s="158">
        <f>SUM(K46:K50)</f>
        <v>0</v>
      </c>
      <c r="L45" s="158">
        <v>0</v>
      </c>
      <c r="M45" s="123">
        <f t="shared" si="5"/>
        <v>39</v>
      </c>
      <c r="N45" s="162">
        <v>1</v>
      </c>
      <c r="O45" s="162">
        <v>38</v>
      </c>
      <c r="P45" s="123">
        <v>0</v>
      </c>
      <c r="Q45" s="123">
        <v>0</v>
      </c>
      <c r="R45" s="123">
        <f t="shared" si="3"/>
        <v>0</v>
      </c>
      <c r="S45" s="123">
        <v>0</v>
      </c>
      <c r="T45" s="123">
        <v>0</v>
      </c>
      <c r="U45" s="158">
        <v>0</v>
      </c>
      <c r="V45" s="158">
        <v>0</v>
      </c>
      <c r="W45" s="123">
        <f t="shared" si="4"/>
        <v>0</v>
      </c>
      <c r="X45" s="158">
        <v>0</v>
      </c>
      <c r="Y45" s="158">
        <v>0</v>
      </c>
      <c r="Z45" s="158">
        <v>0</v>
      </c>
      <c r="AA45" s="158">
        <v>0</v>
      </c>
      <c r="AB45" s="130"/>
    </row>
    <row r="46" spans="1:28" s="24" customFormat="1" ht="22.5" customHeight="1">
      <c r="A46" s="571" t="s">
        <v>226</v>
      </c>
      <c r="B46" s="571"/>
      <c r="C46" s="173"/>
      <c r="D46" s="120">
        <f>SUM(E46:G46)</f>
        <v>1</v>
      </c>
      <c r="E46" s="120">
        <f>E47</f>
        <v>0</v>
      </c>
      <c r="F46" s="120">
        <f>F47</f>
        <v>1</v>
      </c>
      <c r="G46" s="120">
        <f>G47</f>
        <v>0</v>
      </c>
      <c r="H46" s="120">
        <f>SUM(I46:L46)</f>
        <v>111</v>
      </c>
      <c r="I46" s="120">
        <f>I47</f>
        <v>3</v>
      </c>
      <c r="J46" s="120">
        <f>J47</f>
        <v>108</v>
      </c>
      <c r="K46" s="120">
        <f>K47</f>
        <v>0</v>
      </c>
      <c r="L46" s="120">
        <f>L47</f>
        <v>0</v>
      </c>
      <c r="M46" s="120">
        <f>SUM(N46:Q46)</f>
        <v>82</v>
      </c>
      <c r="N46" s="120">
        <f>N47</f>
        <v>1</v>
      </c>
      <c r="O46" s="120">
        <f>O47</f>
        <v>81</v>
      </c>
      <c r="P46" s="120">
        <f>P47</f>
        <v>0</v>
      </c>
      <c r="Q46" s="120">
        <f>Q47</f>
        <v>0</v>
      </c>
      <c r="R46" s="120">
        <f>SUM(S46:V46)</f>
        <v>3</v>
      </c>
      <c r="S46" s="120">
        <f>S47</f>
        <v>0</v>
      </c>
      <c r="T46" s="120">
        <f>T47</f>
        <v>3</v>
      </c>
      <c r="U46" s="120">
        <f>U47</f>
        <v>0</v>
      </c>
      <c r="V46" s="120">
        <f>V47</f>
        <v>0</v>
      </c>
      <c r="W46" s="120">
        <f>SUM(X46:AA46)</f>
        <v>0</v>
      </c>
      <c r="X46" s="120">
        <f>X47</f>
        <v>0</v>
      </c>
      <c r="Y46" s="120">
        <f>Y47</f>
        <v>0</v>
      </c>
      <c r="Z46" s="120">
        <f>Z47</f>
        <v>0</v>
      </c>
      <c r="AA46" s="120">
        <f>AA47</f>
        <v>0</v>
      </c>
      <c r="AB46" s="130"/>
    </row>
    <row r="47" spans="1:28" s="24" customFormat="1" ht="13.5" customHeight="1">
      <c r="A47" s="161"/>
      <c r="B47" s="50" t="s">
        <v>194</v>
      </c>
      <c r="C47" s="51"/>
      <c r="D47" s="123">
        <f>SUM(E47:G47)</f>
        <v>1</v>
      </c>
      <c r="E47" s="158">
        <v>0</v>
      </c>
      <c r="F47" s="158">
        <v>1</v>
      </c>
      <c r="G47" s="158">
        <v>0</v>
      </c>
      <c r="H47" s="123">
        <f>SUM(I47:L47)</f>
        <v>111</v>
      </c>
      <c r="I47" s="162">
        <v>3</v>
      </c>
      <c r="J47" s="162">
        <v>108</v>
      </c>
      <c r="K47" s="158">
        <v>0</v>
      </c>
      <c r="L47" s="158">
        <v>0</v>
      </c>
      <c r="M47" s="123">
        <f>SUM(N47:Q47)</f>
        <v>82</v>
      </c>
      <c r="N47" s="123">
        <v>1</v>
      </c>
      <c r="O47" s="123">
        <v>81</v>
      </c>
      <c r="P47" s="123">
        <v>0</v>
      </c>
      <c r="Q47" s="123">
        <v>0</v>
      </c>
      <c r="R47" s="123">
        <f>SUM(S47:V47)</f>
        <v>3</v>
      </c>
      <c r="S47" s="123">
        <v>0</v>
      </c>
      <c r="T47" s="123">
        <v>3</v>
      </c>
      <c r="U47" s="158">
        <v>0</v>
      </c>
      <c r="V47" s="158">
        <v>0</v>
      </c>
      <c r="W47" s="123">
        <f>SUM(X47:AA47)</f>
        <v>0</v>
      </c>
      <c r="X47" s="158">
        <v>0</v>
      </c>
      <c r="Y47" s="158">
        <v>0</v>
      </c>
      <c r="Z47" s="158">
        <v>0</v>
      </c>
      <c r="AA47" s="158">
        <v>0</v>
      </c>
      <c r="AB47" s="130"/>
    </row>
    <row r="48" spans="1:28" s="24" customFormat="1" ht="22.5" customHeight="1">
      <c r="A48" s="571" t="s">
        <v>227</v>
      </c>
      <c r="B48" s="571"/>
      <c r="C48" s="53"/>
      <c r="D48" s="120">
        <f>SUM(E48:G48)</f>
        <v>1</v>
      </c>
      <c r="E48" s="120">
        <f>E49</f>
        <v>0</v>
      </c>
      <c r="F48" s="120">
        <f>F49</f>
        <v>1</v>
      </c>
      <c r="G48" s="120">
        <f>G49</f>
        <v>0</v>
      </c>
      <c r="H48" s="120">
        <f>SUM(I48:L48)</f>
        <v>70</v>
      </c>
      <c r="I48" s="120">
        <f>I49</f>
        <v>13</v>
      </c>
      <c r="J48" s="120">
        <f>J49</f>
        <v>57</v>
      </c>
      <c r="K48" s="120">
        <f>K49</f>
        <v>0</v>
      </c>
      <c r="L48" s="120">
        <f>L49</f>
        <v>0</v>
      </c>
      <c r="M48" s="120">
        <f>SUM(N48:Q48)</f>
        <v>70</v>
      </c>
      <c r="N48" s="120">
        <f>N49</f>
        <v>13</v>
      </c>
      <c r="O48" s="120">
        <f>O49</f>
        <v>57</v>
      </c>
      <c r="P48" s="120">
        <f>P49</f>
        <v>0</v>
      </c>
      <c r="Q48" s="120">
        <f>Q49</f>
        <v>0</v>
      </c>
      <c r="R48" s="120">
        <f>SUM(S48:V48)</f>
        <v>3</v>
      </c>
      <c r="S48" s="120">
        <f>S49</f>
        <v>1</v>
      </c>
      <c r="T48" s="120">
        <f>T49</f>
        <v>2</v>
      </c>
      <c r="U48" s="120">
        <f>U49</f>
        <v>0</v>
      </c>
      <c r="V48" s="120">
        <f>V49</f>
        <v>0</v>
      </c>
      <c r="W48" s="120">
        <f>SUM(X48:AA48)</f>
        <v>0</v>
      </c>
      <c r="X48" s="120">
        <f>X49</f>
        <v>0</v>
      </c>
      <c r="Y48" s="120">
        <f>Y49</f>
        <v>0</v>
      </c>
      <c r="Z48" s="120">
        <f>Z49</f>
        <v>0</v>
      </c>
      <c r="AA48" s="120">
        <f>AA49</f>
        <v>0</v>
      </c>
      <c r="AB48" s="130"/>
    </row>
    <row r="49" spans="1:28" s="24" customFormat="1" ht="13.5" customHeight="1">
      <c r="A49" s="161"/>
      <c r="B49" s="50" t="s">
        <v>228</v>
      </c>
      <c r="C49" s="51"/>
      <c r="D49" s="123">
        <f>SUM(E49:G49)</f>
        <v>1</v>
      </c>
      <c r="E49" s="158">
        <v>0</v>
      </c>
      <c r="F49" s="158">
        <v>1</v>
      </c>
      <c r="G49" s="158">
        <v>0</v>
      </c>
      <c r="H49" s="123">
        <f>SUM(I49:L49)</f>
        <v>70</v>
      </c>
      <c r="I49" s="162">
        <v>13</v>
      </c>
      <c r="J49" s="162">
        <v>57</v>
      </c>
      <c r="K49" s="158">
        <v>0</v>
      </c>
      <c r="L49" s="158">
        <v>0</v>
      </c>
      <c r="M49" s="123">
        <f>SUM(N49:Q49)</f>
        <v>70</v>
      </c>
      <c r="N49" s="123">
        <v>13</v>
      </c>
      <c r="O49" s="123">
        <v>57</v>
      </c>
      <c r="P49" s="123">
        <v>0</v>
      </c>
      <c r="Q49" s="123">
        <v>0</v>
      </c>
      <c r="R49" s="123">
        <f>SUM(S49:V49)</f>
        <v>3</v>
      </c>
      <c r="S49" s="123">
        <v>1</v>
      </c>
      <c r="T49" s="123">
        <v>2</v>
      </c>
      <c r="U49" s="158">
        <v>0</v>
      </c>
      <c r="V49" s="158">
        <v>0</v>
      </c>
      <c r="W49" s="123">
        <f>SUM(X49:AA49)</f>
        <v>0</v>
      </c>
      <c r="X49" s="158">
        <v>0</v>
      </c>
      <c r="Y49" s="158">
        <v>0</v>
      </c>
      <c r="Z49" s="158">
        <v>0</v>
      </c>
      <c r="AA49" s="158">
        <v>0</v>
      </c>
      <c r="AB49" s="130"/>
    </row>
    <row r="50" spans="1:28" s="24" customFormat="1" ht="22.5" customHeight="1">
      <c r="A50" s="571" t="s">
        <v>229</v>
      </c>
      <c r="B50" s="571"/>
      <c r="C50" s="173"/>
      <c r="D50" s="120">
        <f aca="true" t="shared" si="7" ref="D50:D55">SUM(E50:G50)</f>
        <v>33</v>
      </c>
      <c r="E50" s="120">
        <f>SUM(E51:E55)</f>
        <v>0</v>
      </c>
      <c r="F50" s="120">
        <f>SUM(F51:F55)</f>
        <v>28</v>
      </c>
      <c r="G50" s="120">
        <f>SUM(G51:G55)</f>
        <v>5</v>
      </c>
      <c r="H50" s="120">
        <f aca="true" t="shared" si="8" ref="H50:H55">SUM(I50:L50)</f>
        <v>2388</v>
      </c>
      <c r="I50" s="120">
        <f>SUM(I51:I55)</f>
        <v>1099</v>
      </c>
      <c r="J50" s="120">
        <f>SUM(J51:J55)</f>
        <v>1289</v>
      </c>
      <c r="K50" s="120">
        <f>SUM(K51:K55)</f>
        <v>0</v>
      </c>
      <c r="L50" s="120">
        <f>SUM(L51:L55)</f>
        <v>0</v>
      </c>
      <c r="M50" s="120">
        <f aca="true" t="shared" si="9" ref="M50:M55">SUM(N50:Q50)</f>
        <v>1624</v>
      </c>
      <c r="N50" s="120">
        <f>SUM(N51:N55)</f>
        <v>694</v>
      </c>
      <c r="O50" s="120">
        <f>SUM(O51:O55)</f>
        <v>930</v>
      </c>
      <c r="P50" s="120">
        <f>SUM(P51:P55)</f>
        <v>0</v>
      </c>
      <c r="Q50" s="120">
        <f>SUM(Q51:Q55)</f>
        <v>0</v>
      </c>
      <c r="R50" s="120">
        <f aca="true" t="shared" si="10" ref="R50:R55">SUM(S50:V50)</f>
        <v>126</v>
      </c>
      <c r="S50" s="120">
        <f>SUM(S51:S55)</f>
        <v>63</v>
      </c>
      <c r="T50" s="120">
        <f>SUM(T51:T55)</f>
        <v>63</v>
      </c>
      <c r="U50" s="120">
        <f>SUM(U51:U55)</f>
        <v>0</v>
      </c>
      <c r="V50" s="120">
        <f>SUM(V51:V55)</f>
        <v>0</v>
      </c>
      <c r="W50" s="120">
        <f aca="true" t="shared" si="11" ref="W50:W55">SUM(X50:AA50)</f>
        <v>1</v>
      </c>
      <c r="X50" s="120">
        <f>SUM(X51:X55)</f>
        <v>1</v>
      </c>
      <c r="Y50" s="120">
        <f>SUM(Y51:Y55)</f>
        <v>0</v>
      </c>
      <c r="Z50" s="120">
        <f>SUM(Z51:Z55)</f>
        <v>0</v>
      </c>
      <c r="AA50" s="120">
        <f>SUM(AA51:AA55)</f>
        <v>0</v>
      </c>
      <c r="AB50" s="130"/>
    </row>
    <row r="51" spans="1:28" s="24" customFormat="1" ht="13.5" customHeight="1">
      <c r="A51" s="164"/>
      <c r="B51" s="52" t="s">
        <v>198</v>
      </c>
      <c r="C51" s="53"/>
      <c r="D51" s="120">
        <f t="shared" si="7"/>
        <v>8</v>
      </c>
      <c r="E51" s="112">
        <v>0</v>
      </c>
      <c r="F51" s="112">
        <v>7</v>
      </c>
      <c r="G51" s="112">
        <v>1</v>
      </c>
      <c r="H51" s="120">
        <f t="shared" si="8"/>
        <v>632</v>
      </c>
      <c r="I51" s="163">
        <v>460</v>
      </c>
      <c r="J51" s="163">
        <v>172</v>
      </c>
      <c r="K51" s="112">
        <v>0</v>
      </c>
      <c r="L51" s="112">
        <v>0</v>
      </c>
      <c r="M51" s="120">
        <f t="shared" si="9"/>
        <v>323</v>
      </c>
      <c r="N51" s="163">
        <v>230</v>
      </c>
      <c r="O51" s="163">
        <v>93</v>
      </c>
      <c r="P51" s="120">
        <v>0</v>
      </c>
      <c r="Q51" s="120">
        <v>0</v>
      </c>
      <c r="R51" s="120">
        <f t="shared" si="10"/>
        <v>10</v>
      </c>
      <c r="S51" s="120">
        <v>8</v>
      </c>
      <c r="T51" s="120">
        <v>2</v>
      </c>
      <c r="U51" s="112">
        <v>0</v>
      </c>
      <c r="V51" s="112">
        <v>0</v>
      </c>
      <c r="W51" s="120">
        <f t="shared" si="11"/>
        <v>0</v>
      </c>
      <c r="X51" s="120">
        <v>0</v>
      </c>
      <c r="Y51" s="120">
        <v>0</v>
      </c>
      <c r="Z51" s="112">
        <v>0</v>
      </c>
      <c r="AA51" s="112">
        <v>0</v>
      </c>
      <c r="AB51" s="130"/>
    </row>
    <row r="52" spans="2:28" s="24" customFormat="1" ht="13.5" customHeight="1">
      <c r="B52" s="52" t="s">
        <v>199</v>
      </c>
      <c r="C52" s="53"/>
      <c r="D52" s="120">
        <f t="shared" si="7"/>
        <v>9</v>
      </c>
      <c r="E52" s="112">
        <v>0</v>
      </c>
      <c r="F52" s="112">
        <v>8</v>
      </c>
      <c r="G52" s="112">
        <v>1</v>
      </c>
      <c r="H52" s="120">
        <f t="shared" si="8"/>
        <v>651</v>
      </c>
      <c r="I52" s="163">
        <v>157</v>
      </c>
      <c r="J52" s="163">
        <v>494</v>
      </c>
      <c r="K52" s="112">
        <v>0</v>
      </c>
      <c r="L52" s="112">
        <v>0</v>
      </c>
      <c r="M52" s="120">
        <f t="shared" si="9"/>
        <v>388</v>
      </c>
      <c r="N52" s="163">
        <v>73</v>
      </c>
      <c r="O52" s="163">
        <v>315</v>
      </c>
      <c r="P52" s="120">
        <v>0</v>
      </c>
      <c r="Q52" s="120">
        <v>0</v>
      </c>
      <c r="R52" s="120">
        <f t="shared" si="10"/>
        <v>15</v>
      </c>
      <c r="S52" s="120">
        <v>5</v>
      </c>
      <c r="T52" s="120">
        <v>10</v>
      </c>
      <c r="U52" s="112">
        <v>0</v>
      </c>
      <c r="V52" s="112">
        <v>0</v>
      </c>
      <c r="W52" s="120">
        <f t="shared" si="11"/>
        <v>0</v>
      </c>
      <c r="X52" s="120">
        <v>0</v>
      </c>
      <c r="Y52" s="120">
        <v>0</v>
      </c>
      <c r="Z52" s="112">
        <v>0</v>
      </c>
      <c r="AA52" s="112">
        <v>0</v>
      </c>
      <c r="AB52" s="130"/>
    </row>
    <row r="53" spans="2:28" s="24" customFormat="1" ht="13.5" customHeight="1">
      <c r="B53" s="36" t="s">
        <v>200</v>
      </c>
      <c r="C53" s="53"/>
      <c r="D53" s="120">
        <f t="shared" si="7"/>
        <v>9</v>
      </c>
      <c r="E53" s="112">
        <v>0</v>
      </c>
      <c r="F53" s="120">
        <v>7</v>
      </c>
      <c r="G53" s="112">
        <v>2</v>
      </c>
      <c r="H53" s="120">
        <f t="shared" si="8"/>
        <v>354</v>
      </c>
      <c r="I53" s="163">
        <v>55</v>
      </c>
      <c r="J53" s="163">
        <v>299</v>
      </c>
      <c r="K53" s="112">
        <v>0</v>
      </c>
      <c r="L53" s="112">
        <v>0</v>
      </c>
      <c r="M53" s="120">
        <f t="shared" si="9"/>
        <v>332</v>
      </c>
      <c r="N53" s="163">
        <v>51</v>
      </c>
      <c r="O53" s="163">
        <v>281</v>
      </c>
      <c r="P53" s="120">
        <v>0</v>
      </c>
      <c r="Q53" s="120">
        <v>0</v>
      </c>
      <c r="R53" s="120">
        <f t="shared" si="10"/>
        <v>27</v>
      </c>
      <c r="S53" s="120">
        <v>7</v>
      </c>
      <c r="T53" s="120">
        <v>20</v>
      </c>
      <c r="U53" s="112">
        <v>0</v>
      </c>
      <c r="V53" s="112">
        <v>0</v>
      </c>
      <c r="W53" s="120">
        <f t="shared" si="11"/>
        <v>1</v>
      </c>
      <c r="X53" s="120">
        <v>1</v>
      </c>
      <c r="Y53" s="120">
        <v>0</v>
      </c>
      <c r="Z53" s="112">
        <v>0</v>
      </c>
      <c r="AA53" s="112">
        <v>0</v>
      </c>
      <c r="AB53" s="130"/>
    </row>
    <row r="54" spans="2:28" s="24" customFormat="1" ht="13.5" customHeight="1">
      <c r="B54" s="52" t="s">
        <v>201</v>
      </c>
      <c r="C54" s="53"/>
      <c r="D54" s="120">
        <f t="shared" si="7"/>
        <v>3</v>
      </c>
      <c r="E54" s="112">
        <v>0</v>
      </c>
      <c r="F54" s="112">
        <v>2</v>
      </c>
      <c r="G54" s="112">
        <v>1</v>
      </c>
      <c r="H54" s="120">
        <f t="shared" si="8"/>
        <v>575</v>
      </c>
      <c r="I54" s="163">
        <v>374</v>
      </c>
      <c r="J54" s="163">
        <v>201</v>
      </c>
      <c r="K54" s="112">
        <v>0</v>
      </c>
      <c r="L54" s="112">
        <v>0</v>
      </c>
      <c r="M54" s="120">
        <f t="shared" si="9"/>
        <v>420</v>
      </c>
      <c r="N54" s="163">
        <v>292</v>
      </c>
      <c r="O54" s="163">
        <v>128</v>
      </c>
      <c r="P54" s="120">
        <v>0</v>
      </c>
      <c r="Q54" s="120">
        <v>0</v>
      </c>
      <c r="R54" s="120">
        <f t="shared" si="10"/>
        <v>69</v>
      </c>
      <c r="S54" s="120">
        <v>42</v>
      </c>
      <c r="T54" s="120">
        <v>27</v>
      </c>
      <c r="U54" s="112">
        <v>0</v>
      </c>
      <c r="V54" s="112">
        <v>0</v>
      </c>
      <c r="W54" s="120">
        <f t="shared" si="11"/>
        <v>0</v>
      </c>
      <c r="X54" s="120">
        <v>0</v>
      </c>
      <c r="Y54" s="120">
        <v>0</v>
      </c>
      <c r="Z54" s="112">
        <v>0</v>
      </c>
      <c r="AA54" s="112">
        <v>0</v>
      </c>
      <c r="AB54" s="130"/>
    </row>
    <row r="55" spans="1:28" s="24" customFormat="1" ht="13.5" customHeight="1">
      <c r="A55" s="161"/>
      <c r="B55" s="50" t="s">
        <v>10</v>
      </c>
      <c r="C55" s="51"/>
      <c r="D55" s="123">
        <f t="shared" si="7"/>
        <v>4</v>
      </c>
      <c r="E55" s="158">
        <v>0</v>
      </c>
      <c r="F55" s="123">
        <v>4</v>
      </c>
      <c r="G55" s="158">
        <v>0</v>
      </c>
      <c r="H55" s="123">
        <f t="shared" si="8"/>
        <v>176</v>
      </c>
      <c r="I55" s="162">
        <v>53</v>
      </c>
      <c r="J55" s="162">
        <v>123</v>
      </c>
      <c r="K55" s="158">
        <v>0</v>
      </c>
      <c r="L55" s="158">
        <v>0</v>
      </c>
      <c r="M55" s="123">
        <f t="shared" si="9"/>
        <v>161</v>
      </c>
      <c r="N55" s="123">
        <v>48</v>
      </c>
      <c r="O55" s="123">
        <v>113</v>
      </c>
      <c r="P55" s="123">
        <v>0</v>
      </c>
      <c r="Q55" s="123">
        <v>0</v>
      </c>
      <c r="R55" s="123">
        <f t="shared" si="10"/>
        <v>5</v>
      </c>
      <c r="S55" s="123">
        <v>1</v>
      </c>
      <c r="T55" s="123">
        <v>4</v>
      </c>
      <c r="U55" s="158">
        <v>0</v>
      </c>
      <c r="V55" s="158">
        <v>0</v>
      </c>
      <c r="W55" s="123">
        <f t="shared" si="11"/>
        <v>0</v>
      </c>
      <c r="X55" s="123">
        <v>0</v>
      </c>
      <c r="Y55" s="123">
        <v>0</v>
      </c>
      <c r="Z55" s="158">
        <v>0</v>
      </c>
      <c r="AA55" s="158">
        <v>0</v>
      </c>
      <c r="AB55" s="130"/>
    </row>
    <row r="56" spans="1:28" s="24" customFormat="1" ht="22.5" customHeight="1">
      <c r="A56" s="466" t="s">
        <v>230</v>
      </c>
      <c r="B56" s="434"/>
      <c r="C56" s="51"/>
      <c r="D56" s="123">
        <f>SUM(E56:G56)</f>
        <v>17</v>
      </c>
      <c r="E56" s="158">
        <v>1</v>
      </c>
      <c r="F56" s="158">
        <v>15</v>
      </c>
      <c r="G56" s="158">
        <v>1</v>
      </c>
      <c r="H56" s="123">
        <f>SUM(I56:L56)</f>
        <v>4503</v>
      </c>
      <c r="I56" s="162">
        <v>1776</v>
      </c>
      <c r="J56" s="162">
        <v>1929</v>
      </c>
      <c r="K56" s="162">
        <v>422</v>
      </c>
      <c r="L56" s="162">
        <v>376</v>
      </c>
      <c r="M56" s="123">
        <f>SUM(N56:Q56)</f>
        <v>2896</v>
      </c>
      <c r="N56" s="123">
        <v>883</v>
      </c>
      <c r="O56" s="123">
        <v>1236</v>
      </c>
      <c r="P56" s="123">
        <v>409</v>
      </c>
      <c r="Q56" s="123">
        <v>368</v>
      </c>
      <c r="R56" s="123">
        <f>SUM(S56:V56)</f>
        <v>80</v>
      </c>
      <c r="S56" s="123">
        <v>20</v>
      </c>
      <c r="T56" s="123">
        <v>47</v>
      </c>
      <c r="U56" s="158">
        <v>5</v>
      </c>
      <c r="V56" s="158">
        <v>8</v>
      </c>
      <c r="W56" s="123">
        <f>SUM(X56:AA56)</f>
        <v>18</v>
      </c>
      <c r="X56" s="123">
        <v>0</v>
      </c>
      <c r="Y56" s="123">
        <v>0</v>
      </c>
      <c r="Z56" s="158">
        <v>8</v>
      </c>
      <c r="AA56" s="158">
        <v>10</v>
      </c>
      <c r="AB56" s="130"/>
    </row>
    <row r="57" spans="2:25" ht="12">
      <c r="B57" s="36"/>
      <c r="C57" s="36"/>
      <c r="D57" s="165"/>
      <c r="E57" s="165"/>
      <c r="F57" s="165"/>
      <c r="G57" s="165"/>
      <c r="H57" s="165"/>
      <c r="I57" s="165"/>
      <c r="J57" s="165"/>
      <c r="N57" s="130"/>
      <c r="O57" s="130"/>
      <c r="P57" s="120"/>
      <c r="Q57" s="120"/>
      <c r="R57" s="165"/>
      <c r="S57" s="165"/>
      <c r="T57" s="165"/>
      <c r="W57" s="165"/>
      <c r="X57" s="165"/>
      <c r="Y57" s="165"/>
    </row>
    <row r="58" spans="2:25" ht="12">
      <c r="B58" s="36"/>
      <c r="C58" s="36"/>
      <c r="D58" s="165"/>
      <c r="E58" s="165"/>
      <c r="F58" s="165"/>
      <c r="G58" s="165"/>
      <c r="H58" s="165"/>
      <c r="I58" s="165"/>
      <c r="J58" s="165"/>
      <c r="N58" s="130"/>
      <c r="O58" s="130"/>
      <c r="P58" s="120"/>
      <c r="Q58" s="120"/>
      <c r="R58" s="165"/>
      <c r="S58" s="165"/>
      <c r="T58" s="165"/>
      <c r="W58" s="165"/>
      <c r="X58" s="165"/>
      <c r="Y58" s="165"/>
    </row>
    <row r="59" spans="14:17" ht="12">
      <c r="N59" s="130"/>
      <c r="O59" s="130"/>
      <c r="P59" s="130"/>
      <c r="Q59" s="130"/>
    </row>
    <row r="60" spans="14:17" ht="12">
      <c r="N60" s="130"/>
      <c r="O60" s="130"/>
      <c r="P60" s="130"/>
      <c r="Q60" s="130"/>
    </row>
    <row r="61" spans="14:17" ht="12">
      <c r="N61" s="130"/>
      <c r="O61" s="130"/>
      <c r="P61" s="130"/>
      <c r="Q61" s="130"/>
    </row>
    <row r="62" spans="14:17" ht="12">
      <c r="N62" s="130"/>
      <c r="O62" s="130"/>
      <c r="P62" s="130"/>
      <c r="Q62" s="130"/>
    </row>
    <row r="63" spans="14:17" ht="12">
      <c r="N63" s="130"/>
      <c r="O63" s="130"/>
      <c r="P63" s="130"/>
      <c r="Q63" s="130"/>
    </row>
    <row r="64" spans="14:17" ht="12">
      <c r="N64" s="130"/>
      <c r="O64" s="130"/>
      <c r="P64" s="130"/>
      <c r="Q64" s="130"/>
    </row>
    <row r="65" spans="14:17" ht="12">
      <c r="N65" s="130"/>
      <c r="O65" s="130"/>
      <c r="P65" s="130"/>
      <c r="Q65" s="130"/>
    </row>
    <row r="66" spans="14:17" ht="12">
      <c r="N66" s="130"/>
      <c r="O66" s="130"/>
      <c r="P66" s="130"/>
      <c r="Q66" s="130"/>
    </row>
    <row r="67" spans="14:17" ht="12">
      <c r="N67" s="130"/>
      <c r="O67" s="130"/>
      <c r="P67" s="130"/>
      <c r="Q67" s="130"/>
    </row>
    <row r="68" spans="14:17" ht="12">
      <c r="N68" s="130"/>
      <c r="O68" s="130"/>
      <c r="P68" s="130"/>
      <c r="Q68" s="130"/>
    </row>
    <row r="69" spans="14:17" ht="12">
      <c r="N69" s="130"/>
      <c r="O69" s="130"/>
      <c r="P69" s="130"/>
      <c r="Q69" s="130"/>
    </row>
    <row r="70" spans="14:17" ht="12">
      <c r="N70" s="130"/>
      <c r="O70" s="130"/>
      <c r="P70" s="130"/>
      <c r="Q70" s="130"/>
    </row>
    <row r="71" spans="14:17" ht="12">
      <c r="N71" s="130"/>
      <c r="O71" s="130"/>
      <c r="P71" s="130"/>
      <c r="Q71" s="130"/>
    </row>
    <row r="72" spans="14:17" ht="12">
      <c r="N72" s="130"/>
      <c r="O72" s="130"/>
      <c r="P72" s="130"/>
      <c r="Q72" s="130"/>
    </row>
    <row r="73" spans="14:17" ht="12">
      <c r="N73" s="130"/>
      <c r="O73" s="130"/>
      <c r="P73" s="130"/>
      <c r="Q73" s="130"/>
    </row>
    <row r="74" spans="14:17" ht="12">
      <c r="N74" s="130"/>
      <c r="O74" s="130"/>
      <c r="P74" s="130"/>
      <c r="Q74" s="130"/>
    </row>
    <row r="75" spans="14:17" ht="12">
      <c r="N75" s="130"/>
      <c r="O75" s="130"/>
      <c r="P75" s="130"/>
      <c r="Q75" s="130"/>
    </row>
    <row r="76" spans="14:17" ht="12">
      <c r="N76" s="130"/>
      <c r="O76" s="130"/>
      <c r="P76" s="130"/>
      <c r="Q76" s="130"/>
    </row>
    <row r="77" spans="14:17" ht="12">
      <c r="N77" s="130"/>
      <c r="O77" s="130"/>
      <c r="P77" s="130"/>
      <c r="Q77" s="130"/>
    </row>
    <row r="78" spans="14:17" ht="12">
      <c r="N78" s="130"/>
      <c r="O78" s="130"/>
      <c r="P78" s="130"/>
      <c r="Q78" s="130"/>
    </row>
    <row r="79" spans="14:17" ht="12">
      <c r="N79" s="130"/>
      <c r="O79" s="130"/>
      <c r="P79" s="130"/>
      <c r="Q79" s="130"/>
    </row>
    <row r="80" spans="14:17" ht="12">
      <c r="N80" s="130"/>
      <c r="O80" s="130"/>
      <c r="P80" s="130"/>
      <c r="Q80" s="130"/>
    </row>
    <row r="81" spans="14:17" ht="12">
      <c r="N81" s="130"/>
      <c r="O81" s="130"/>
      <c r="P81" s="130"/>
      <c r="Q81" s="130"/>
    </row>
    <row r="82" spans="14:17" ht="12">
      <c r="N82" s="130"/>
      <c r="O82" s="130"/>
      <c r="P82" s="130"/>
      <c r="Q82" s="130"/>
    </row>
    <row r="83" spans="14:17" ht="12">
      <c r="N83" s="130"/>
      <c r="O83" s="130"/>
      <c r="P83" s="130"/>
      <c r="Q83" s="130"/>
    </row>
    <row r="84" spans="14:17" ht="12">
      <c r="N84" s="130"/>
      <c r="O84" s="130"/>
      <c r="P84" s="130"/>
      <c r="Q84" s="130"/>
    </row>
    <row r="85" spans="14:17" ht="12">
      <c r="N85" s="130"/>
      <c r="O85" s="130"/>
      <c r="P85" s="130"/>
      <c r="Q85" s="130"/>
    </row>
    <row r="86" spans="14:17" ht="12">
      <c r="N86" s="130"/>
      <c r="O86" s="130"/>
      <c r="P86" s="130"/>
      <c r="Q86" s="130"/>
    </row>
    <row r="87" spans="14:17" ht="12">
      <c r="N87" s="130"/>
      <c r="O87" s="130"/>
      <c r="P87" s="130"/>
      <c r="Q87" s="130"/>
    </row>
    <row r="88" spans="14:17" ht="12">
      <c r="N88" s="130"/>
      <c r="O88" s="130"/>
      <c r="P88" s="130"/>
      <c r="Q88" s="130"/>
    </row>
    <row r="89" spans="14:17" ht="12">
      <c r="N89" s="130"/>
      <c r="O89" s="130"/>
      <c r="P89" s="130"/>
      <c r="Q89" s="130"/>
    </row>
    <row r="90" spans="14:17" ht="12">
      <c r="N90" s="130"/>
      <c r="O90" s="130"/>
      <c r="P90" s="130"/>
      <c r="Q90" s="130"/>
    </row>
    <row r="91" spans="14:17" ht="12">
      <c r="N91" s="130"/>
      <c r="O91" s="130"/>
      <c r="P91" s="130"/>
      <c r="Q91" s="130"/>
    </row>
    <row r="92" spans="14:17" ht="12">
      <c r="N92" s="130"/>
      <c r="O92" s="130"/>
      <c r="P92" s="130"/>
      <c r="Q92" s="130"/>
    </row>
    <row r="93" spans="14:17" ht="12">
      <c r="N93" s="130"/>
      <c r="O93" s="130"/>
      <c r="P93" s="130"/>
      <c r="Q93" s="130"/>
    </row>
    <row r="94" spans="14:17" ht="12">
      <c r="N94" s="130"/>
      <c r="O94" s="130"/>
      <c r="P94" s="130"/>
      <c r="Q94" s="130"/>
    </row>
    <row r="95" spans="14:17" ht="12">
      <c r="N95" s="130"/>
      <c r="O95" s="130"/>
      <c r="P95" s="130"/>
      <c r="Q95" s="130"/>
    </row>
    <row r="96" spans="14:17" ht="12">
      <c r="N96" s="130"/>
      <c r="O96" s="130"/>
      <c r="P96" s="130"/>
      <c r="Q96" s="130"/>
    </row>
    <row r="97" spans="14:17" ht="12">
      <c r="N97" s="130"/>
      <c r="O97" s="130"/>
      <c r="P97" s="130"/>
      <c r="Q97" s="130"/>
    </row>
    <row r="98" spans="14:17" ht="12">
      <c r="N98" s="130"/>
      <c r="O98" s="130"/>
      <c r="P98" s="130"/>
      <c r="Q98" s="130"/>
    </row>
    <row r="99" spans="14:17" ht="12">
      <c r="N99" s="130"/>
      <c r="O99" s="130"/>
      <c r="P99" s="130"/>
      <c r="Q99" s="130"/>
    </row>
    <row r="100" spans="14:17" ht="12">
      <c r="N100" s="130"/>
      <c r="O100" s="130"/>
      <c r="P100" s="130"/>
      <c r="Q100" s="130"/>
    </row>
    <row r="101" spans="14:17" ht="12">
      <c r="N101" s="130"/>
      <c r="O101" s="130"/>
      <c r="P101" s="130"/>
      <c r="Q101" s="130"/>
    </row>
    <row r="102" spans="14:17" ht="12">
      <c r="N102" s="130"/>
      <c r="O102" s="130"/>
      <c r="P102" s="130"/>
      <c r="Q102" s="130"/>
    </row>
    <row r="103" spans="14:17" ht="12">
      <c r="N103" s="130"/>
      <c r="O103" s="130"/>
      <c r="P103" s="130"/>
      <c r="Q103" s="130"/>
    </row>
    <row r="104" spans="14:17" ht="12">
      <c r="N104" s="130"/>
      <c r="O104" s="130"/>
      <c r="P104" s="130"/>
      <c r="Q104" s="130"/>
    </row>
    <row r="105" spans="14:17" ht="12">
      <c r="N105" s="130"/>
      <c r="O105" s="130"/>
      <c r="P105" s="130"/>
      <c r="Q105" s="130"/>
    </row>
    <row r="106" spans="14:17" ht="12">
      <c r="N106" s="130"/>
      <c r="O106" s="130"/>
      <c r="P106" s="130"/>
      <c r="Q106" s="130"/>
    </row>
    <row r="107" spans="14:17" ht="12">
      <c r="N107" s="130"/>
      <c r="O107" s="130"/>
      <c r="P107" s="130"/>
      <c r="Q107" s="130"/>
    </row>
    <row r="108" spans="14:17" ht="12">
      <c r="N108" s="130"/>
      <c r="O108" s="130"/>
      <c r="P108" s="130"/>
      <c r="Q108" s="130"/>
    </row>
    <row r="109" spans="14:17" ht="12">
      <c r="N109" s="130"/>
      <c r="O109" s="130"/>
      <c r="P109" s="130"/>
      <c r="Q109" s="130"/>
    </row>
    <row r="110" spans="14:17" ht="12">
      <c r="N110" s="130"/>
      <c r="O110" s="130"/>
      <c r="P110" s="130"/>
      <c r="Q110" s="130"/>
    </row>
    <row r="111" spans="14:17" ht="12">
      <c r="N111" s="130"/>
      <c r="O111" s="130"/>
      <c r="P111" s="130"/>
      <c r="Q111" s="130"/>
    </row>
    <row r="112" spans="14:17" ht="12">
      <c r="N112" s="130"/>
      <c r="O112" s="130"/>
      <c r="P112" s="130"/>
      <c r="Q112" s="130"/>
    </row>
    <row r="113" spans="14:17" ht="12">
      <c r="N113" s="130"/>
      <c r="O113" s="130"/>
      <c r="P113" s="130"/>
      <c r="Q113" s="130"/>
    </row>
    <row r="114" spans="14:17" ht="12">
      <c r="N114" s="130"/>
      <c r="O114" s="130"/>
      <c r="P114" s="130"/>
      <c r="Q114" s="130"/>
    </row>
    <row r="115" spans="14:17" ht="12">
      <c r="N115" s="130"/>
      <c r="O115" s="130"/>
      <c r="P115" s="130"/>
      <c r="Q115" s="130"/>
    </row>
    <row r="116" spans="14:17" ht="12">
      <c r="N116" s="130"/>
      <c r="O116" s="130"/>
      <c r="P116" s="130"/>
      <c r="Q116" s="130"/>
    </row>
    <row r="117" spans="14:17" ht="12">
      <c r="N117" s="130"/>
      <c r="O117" s="130"/>
      <c r="P117" s="130"/>
      <c r="Q117" s="130"/>
    </row>
    <row r="118" spans="14:17" ht="12">
      <c r="N118" s="130"/>
      <c r="O118" s="130"/>
      <c r="P118" s="130"/>
      <c r="Q118" s="130"/>
    </row>
    <row r="119" spans="14:17" ht="12">
      <c r="N119" s="130"/>
      <c r="O119" s="130"/>
      <c r="P119" s="130"/>
      <c r="Q119" s="130"/>
    </row>
    <row r="120" spans="14:17" ht="12">
      <c r="N120" s="130"/>
      <c r="O120" s="130"/>
      <c r="P120" s="130"/>
      <c r="Q120" s="130"/>
    </row>
    <row r="121" spans="14:17" ht="12">
      <c r="N121" s="130"/>
      <c r="O121" s="130"/>
      <c r="P121" s="130"/>
      <c r="Q121" s="130"/>
    </row>
    <row r="122" spans="14:17" ht="12">
      <c r="N122" s="130"/>
      <c r="O122" s="130"/>
      <c r="P122" s="130"/>
      <c r="Q122" s="130"/>
    </row>
    <row r="123" spans="14:17" ht="12">
      <c r="N123" s="130"/>
      <c r="O123" s="130"/>
      <c r="P123" s="130"/>
      <c r="Q123" s="130"/>
    </row>
    <row r="124" spans="14:17" ht="12">
      <c r="N124" s="130"/>
      <c r="O124" s="130"/>
      <c r="P124" s="130"/>
      <c r="Q124" s="130"/>
    </row>
    <row r="125" spans="14:17" ht="12">
      <c r="N125" s="130"/>
      <c r="O125" s="130"/>
      <c r="P125" s="130"/>
      <c r="Q125" s="130"/>
    </row>
    <row r="126" spans="14:17" ht="12">
      <c r="N126" s="130"/>
      <c r="O126" s="130"/>
      <c r="P126" s="130"/>
      <c r="Q126" s="130"/>
    </row>
  </sheetData>
  <sheetProtection/>
  <mergeCells count="26">
    <mergeCell ref="A40:B40"/>
    <mergeCell ref="A46:B46"/>
    <mergeCell ref="A48:B48"/>
    <mergeCell ref="A50:B50"/>
    <mergeCell ref="A56:B56"/>
    <mergeCell ref="A7:B7"/>
    <mergeCell ref="A8:B8"/>
    <mergeCell ref="A9:B9"/>
    <mergeCell ref="A10:B10"/>
    <mergeCell ref="A20:B20"/>
    <mergeCell ref="A34:B34"/>
    <mergeCell ref="W4:AA4"/>
    <mergeCell ref="D5:D6"/>
    <mergeCell ref="E5:E6"/>
    <mergeCell ref="F5:F6"/>
    <mergeCell ref="G5:G6"/>
    <mergeCell ref="H5:H6"/>
    <mergeCell ref="M5:M6"/>
    <mergeCell ref="R5:R6"/>
    <mergeCell ref="W5:W6"/>
    <mergeCell ref="A3:C6"/>
    <mergeCell ref="D3:G4"/>
    <mergeCell ref="H3:L4"/>
    <mergeCell ref="M3:O4"/>
    <mergeCell ref="P3:Q4"/>
    <mergeCell ref="R4:V4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5" max="55" man="1"/>
  </colBreaks>
  <ignoredErrors>
    <ignoredError sqref="H8 H10:W20 H34:AA39 H51:AA56 H41:AA49 H40:O40 R40:AA40" formula="1"/>
    <ignoredError sqref="H50:AA50 P40:Q40 D13" formula="1" formulaRange="1"/>
    <ignoredError sqref="E50:G5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" style="254" customWidth="1"/>
    <col min="2" max="2" width="1.59765625" style="254" customWidth="1"/>
    <col min="3" max="6" width="6.69921875" style="177" customWidth="1"/>
    <col min="7" max="10" width="10.09765625" style="177" customWidth="1"/>
    <col min="11" max="12" width="9.8984375" style="177" customWidth="1"/>
    <col min="13" max="13" width="10" style="177" customWidth="1"/>
    <col min="14" max="14" width="8.19921875" style="177" customWidth="1"/>
    <col min="15" max="22" width="10" style="177" customWidth="1"/>
    <col min="23" max="26" width="9.3984375" style="177" customWidth="1"/>
    <col min="27" max="27" width="5.69921875" style="177" customWidth="1"/>
    <col min="28" max="28" width="6.19921875" style="177" customWidth="1"/>
    <col min="29" max="29" width="5.59765625" style="177" customWidth="1"/>
    <col min="30" max="32" width="1.69921875" style="177" customWidth="1"/>
    <col min="33" max="16384" width="9" style="177" customWidth="1"/>
  </cols>
  <sheetData>
    <row r="1" spans="1:26" ht="17.25">
      <c r="A1" s="175" t="s">
        <v>40</v>
      </c>
      <c r="B1" s="176"/>
      <c r="J1" s="178"/>
      <c r="Z1" s="179" t="s">
        <v>40</v>
      </c>
    </row>
    <row r="2" spans="1:26" s="184" customFormat="1" ht="30" customHeight="1">
      <c r="A2" s="180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 t="s">
        <v>231</v>
      </c>
      <c r="O2" s="183" t="s">
        <v>232</v>
      </c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s="190" customFormat="1" ht="18.75" customHeight="1">
      <c r="A3" s="185" t="s">
        <v>233</v>
      </c>
      <c r="B3" s="186"/>
      <c r="C3" s="185"/>
      <c r="D3" s="185"/>
      <c r="E3" s="185"/>
      <c r="F3" s="185"/>
      <c r="G3" s="187"/>
      <c r="H3" s="187"/>
      <c r="I3" s="187"/>
      <c r="J3" s="187"/>
      <c r="K3" s="187"/>
      <c r="L3" s="187"/>
      <c r="M3" s="187"/>
      <c r="N3" s="188"/>
      <c r="O3" s="189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s="193" customFormat="1" ht="15.75" customHeight="1">
      <c r="A4" s="574" t="s">
        <v>234</v>
      </c>
      <c r="B4" s="575"/>
      <c r="C4" s="580" t="s">
        <v>235</v>
      </c>
      <c r="D4" s="574"/>
      <c r="E4" s="574"/>
      <c r="F4" s="575"/>
      <c r="G4" s="582" t="s">
        <v>236</v>
      </c>
      <c r="H4" s="583"/>
      <c r="I4" s="584"/>
      <c r="J4" s="583"/>
      <c r="K4" s="583"/>
      <c r="L4" s="583"/>
      <c r="M4" s="583"/>
      <c r="N4" s="583"/>
      <c r="O4" s="583" t="s">
        <v>237</v>
      </c>
      <c r="P4" s="583"/>
      <c r="Q4" s="583"/>
      <c r="R4" s="583"/>
      <c r="S4" s="585"/>
      <c r="T4" s="191" t="s">
        <v>238</v>
      </c>
      <c r="U4" s="191"/>
      <c r="V4" s="191"/>
      <c r="W4" s="191"/>
      <c r="X4" s="191"/>
      <c r="Y4" s="191"/>
      <c r="Z4" s="192"/>
    </row>
    <row r="5" spans="1:26" s="193" customFormat="1" ht="15.75" customHeight="1">
      <c r="A5" s="576"/>
      <c r="B5" s="577"/>
      <c r="C5" s="581"/>
      <c r="D5" s="578"/>
      <c r="E5" s="578"/>
      <c r="F5" s="579"/>
      <c r="G5" s="582" t="s">
        <v>239</v>
      </c>
      <c r="H5" s="583"/>
      <c r="I5" s="585"/>
      <c r="J5" s="582" t="s">
        <v>240</v>
      </c>
      <c r="K5" s="583"/>
      <c r="L5" s="583"/>
      <c r="M5" s="583"/>
      <c r="N5" s="585"/>
      <c r="O5" s="583" t="s">
        <v>241</v>
      </c>
      <c r="P5" s="583"/>
      <c r="Q5" s="583"/>
      <c r="R5" s="583"/>
      <c r="S5" s="585"/>
      <c r="T5" s="582" t="s">
        <v>239</v>
      </c>
      <c r="U5" s="583"/>
      <c r="V5" s="585"/>
      <c r="W5" s="191" t="s">
        <v>242</v>
      </c>
      <c r="X5" s="194"/>
      <c r="Y5" s="191" t="s">
        <v>243</v>
      </c>
      <c r="Z5" s="195"/>
    </row>
    <row r="6" spans="1:26" s="193" customFormat="1" ht="15.75" customHeight="1">
      <c r="A6" s="578"/>
      <c r="B6" s="579"/>
      <c r="C6" s="196" t="s">
        <v>4</v>
      </c>
      <c r="D6" s="196" t="s">
        <v>48</v>
      </c>
      <c r="E6" s="196" t="s">
        <v>0</v>
      </c>
      <c r="F6" s="196" t="s">
        <v>244</v>
      </c>
      <c r="G6" s="196" t="s">
        <v>2</v>
      </c>
      <c r="H6" s="196" t="s">
        <v>90</v>
      </c>
      <c r="I6" s="196" t="s">
        <v>91</v>
      </c>
      <c r="J6" s="197" t="s">
        <v>2</v>
      </c>
      <c r="K6" s="198" t="s">
        <v>245</v>
      </c>
      <c r="L6" s="198" t="s">
        <v>246</v>
      </c>
      <c r="M6" s="198" t="s">
        <v>247</v>
      </c>
      <c r="N6" s="199" t="s">
        <v>248</v>
      </c>
      <c r="O6" s="196" t="s">
        <v>2</v>
      </c>
      <c r="P6" s="196" t="s">
        <v>245</v>
      </c>
      <c r="Q6" s="196" t="s">
        <v>246</v>
      </c>
      <c r="R6" s="196" t="s">
        <v>247</v>
      </c>
      <c r="S6" s="196" t="s">
        <v>249</v>
      </c>
      <c r="T6" s="196" t="s">
        <v>2</v>
      </c>
      <c r="U6" s="196" t="s">
        <v>90</v>
      </c>
      <c r="V6" s="196" t="s">
        <v>91</v>
      </c>
      <c r="W6" s="196" t="s">
        <v>90</v>
      </c>
      <c r="X6" s="196" t="s">
        <v>91</v>
      </c>
      <c r="Y6" s="196" t="s">
        <v>90</v>
      </c>
      <c r="Z6" s="200" t="s">
        <v>91</v>
      </c>
    </row>
    <row r="7" spans="1:26" ht="24" customHeight="1">
      <c r="A7" s="201" t="s">
        <v>35</v>
      </c>
      <c r="B7" s="202"/>
      <c r="C7" s="203">
        <v>194</v>
      </c>
      <c r="D7" s="204">
        <v>170</v>
      </c>
      <c r="E7" s="204">
        <v>5</v>
      </c>
      <c r="F7" s="205">
        <v>19</v>
      </c>
      <c r="G7" s="206">
        <v>175655</v>
      </c>
      <c r="H7" s="207">
        <v>91080</v>
      </c>
      <c r="I7" s="207">
        <v>84575</v>
      </c>
      <c r="J7" s="203">
        <v>171046</v>
      </c>
      <c r="K7" s="207">
        <v>57344</v>
      </c>
      <c r="L7" s="207">
        <v>57263</v>
      </c>
      <c r="M7" s="207">
        <v>56245</v>
      </c>
      <c r="N7" s="207">
        <v>194</v>
      </c>
      <c r="O7" s="208">
        <v>4609</v>
      </c>
      <c r="P7" s="209">
        <v>1423</v>
      </c>
      <c r="Q7" s="209">
        <v>1473</v>
      </c>
      <c r="R7" s="209">
        <v>1178</v>
      </c>
      <c r="S7" s="207">
        <v>535</v>
      </c>
      <c r="T7" s="203">
        <v>11269</v>
      </c>
      <c r="U7" s="203">
        <v>7892</v>
      </c>
      <c r="V7" s="203">
        <v>3377</v>
      </c>
      <c r="W7" s="207">
        <v>7464</v>
      </c>
      <c r="X7" s="207">
        <v>3233</v>
      </c>
      <c r="Y7" s="207">
        <v>428</v>
      </c>
      <c r="Z7" s="207">
        <v>144</v>
      </c>
    </row>
    <row r="8" spans="1:26" s="214" customFormat="1" ht="24" customHeight="1">
      <c r="A8" s="210" t="s">
        <v>36</v>
      </c>
      <c r="B8" s="211"/>
      <c r="C8" s="212">
        <v>194</v>
      </c>
      <c r="D8" s="213">
        <v>170</v>
      </c>
      <c r="E8" s="213">
        <v>5</v>
      </c>
      <c r="F8" s="213">
        <v>19</v>
      </c>
      <c r="G8" s="212">
        <v>172219</v>
      </c>
      <c r="H8" s="213">
        <v>89306</v>
      </c>
      <c r="I8" s="213">
        <v>82913</v>
      </c>
      <c r="J8" s="213">
        <v>167872</v>
      </c>
      <c r="K8" s="213">
        <v>56096</v>
      </c>
      <c r="L8" s="213">
        <v>55607</v>
      </c>
      <c r="M8" s="213">
        <v>55985</v>
      </c>
      <c r="N8" s="213">
        <v>184</v>
      </c>
      <c r="O8" s="213">
        <v>4347</v>
      </c>
      <c r="P8" s="213">
        <v>1363</v>
      </c>
      <c r="Q8" s="213">
        <v>1326</v>
      </c>
      <c r="R8" s="213">
        <v>1237</v>
      </c>
      <c r="S8" s="213">
        <v>421</v>
      </c>
      <c r="T8" s="213">
        <v>11197</v>
      </c>
      <c r="U8" s="213">
        <v>7806</v>
      </c>
      <c r="V8" s="213">
        <v>3391</v>
      </c>
      <c r="W8" s="213">
        <v>7383</v>
      </c>
      <c r="X8" s="213">
        <v>3234</v>
      </c>
      <c r="Y8" s="213">
        <v>423</v>
      </c>
      <c r="Z8" s="213">
        <v>157</v>
      </c>
    </row>
    <row r="9" spans="1:26" s="218" customFormat="1" ht="24" customHeight="1">
      <c r="A9" s="215" t="s">
        <v>250</v>
      </c>
      <c r="B9" s="216"/>
      <c r="C9" s="217">
        <v>1</v>
      </c>
      <c r="D9" s="217">
        <v>1</v>
      </c>
      <c r="E9" s="217">
        <v>0</v>
      </c>
      <c r="F9" s="217">
        <v>0</v>
      </c>
      <c r="G9" s="217">
        <v>477</v>
      </c>
      <c r="H9" s="217">
        <v>212</v>
      </c>
      <c r="I9" s="217">
        <v>265</v>
      </c>
      <c r="J9" s="217">
        <v>477</v>
      </c>
      <c r="K9" s="217">
        <v>158</v>
      </c>
      <c r="L9" s="217">
        <v>162</v>
      </c>
      <c r="M9" s="217">
        <v>157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42</v>
      </c>
      <c r="U9" s="217">
        <v>24</v>
      </c>
      <c r="V9" s="217">
        <v>18</v>
      </c>
      <c r="W9" s="217">
        <v>24</v>
      </c>
      <c r="X9" s="217">
        <v>18</v>
      </c>
      <c r="Y9" s="217">
        <v>0</v>
      </c>
      <c r="Z9" s="217">
        <v>0</v>
      </c>
    </row>
    <row r="10" spans="1:26" s="218" customFormat="1" ht="24" customHeight="1">
      <c r="A10" s="219" t="s">
        <v>251</v>
      </c>
      <c r="B10" s="216"/>
      <c r="C10" s="217">
        <v>145</v>
      </c>
      <c r="D10" s="217">
        <v>121</v>
      </c>
      <c r="E10" s="217">
        <v>5</v>
      </c>
      <c r="F10" s="217">
        <v>19</v>
      </c>
      <c r="G10" s="217">
        <v>116764</v>
      </c>
      <c r="H10" s="217">
        <v>58465</v>
      </c>
      <c r="I10" s="217">
        <v>58299</v>
      </c>
      <c r="J10" s="217">
        <v>112417</v>
      </c>
      <c r="K10" s="217">
        <v>37714</v>
      </c>
      <c r="L10" s="217">
        <v>36998</v>
      </c>
      <c r="M10" s="217">
        <v>37521</v>
      </c>
      <c r="N10" s="217">
        <v>184</v>
      </c>
      <c r="O10" s="217">
        <v>4347</v>
      </c>
      <c r="P10" s="217">
        <v>1363</v>
      </c>
      <c r="Q10" s="217">
        <v>1326</v>
      </c>
      <c r="R10" s="217">
        <v>1237</v>
      </c>
      <c r="S10" s="217">
        <v>421</v>
      </c>
      <c r="T10" s="217">
        <v>8204</v>
      </c>
      <c r="U10" s="217">
        <v>5562</v>
      </c>
      <c r="V10" s="217">
        <v>2642</v>
      </c>
      <c r="W10" s="217">
        <v>5139</v>
      </c>
      <c r="X10" s="217">
        <v>2485</v>
      </c>
      <c r="Y10" s="217">
        <v>423</v>
      </c>
      <c r="Z10" s="217">
        <v>157</v>
      </c>
    </row>
    <row r="11" spans="1:26" s="218" customFormat="1" ht="24" customHeight="1">
      <c r="A11" s="219" t="s">
        <v>252</v>
      </c>
      <c r="B11" s="216"/>
      <c r="C11" s="217">
        <v>48</v>
      </c>
      <c r="D11" s="217">
        <v>48</v>
      </c>
      <c r="E11" s="217">
        <v>0</v>
      </c>
      <c r="F11" s="217">
        <v>0</v>
      </c>
      <c r="G11" s="217">
        <v>54978</v>
      </c>
      <c r="H11" s="217">
        <v>30629</v>
      </c>
      <c r="I11" s="217">
        <v>24349</v>
      </c>
      <c r="J11" s="217">
        <v>54978</v>
      </c>
      <c r="K11" s="217">
        <v>18224</v>
      </c>
      <c r="L11" s="217">
        <v>18447</v>
      </c>
      <c r="M11" s="217">
        <v>18307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2951</v>
      </c>
      <c r="U11" s="217">
        <v>2220</v>
      </c>
      <c r="V11" s="217">
        <v>731</v>
      </c>
      <c r="W11" s="217">
        <v>2220</v>
      </c>
      <c r="X11" s="217">
        <v>731</v>
      </c>
      <c r="Y11" s="217">
        <v>0</v>
      </c>
      <c r="Z11" s="217">
        <v>0</v>
      </c>
    </row>
    <row r="12" spans="1:26" ht="28.5" customHeight="1">
      <c r="A12" s="220" t="s">
        <v>253</v>
      </c>
      <c r="B12" s="221"/>
      <c r="C12" s="222">
        <v>35</v>
      </c>
      <c r="D12" s="222">
        <v>30</v>
      </c>
      <c r="E12" s="222">
        <v>1</v>
      </c>
      <c r="F12" s="222">
        <v>4</v>
      </c>
      <c r="G12" s="222">
        <v>36412</v>
      </c>
      <c r="H12" s="222">
        <v>18081</v>
      </c>
      <c r="I12" s="222">
        <v>18331</v>
      </c>
      <c r="J12" s="222">
        <v>35446</v>
      </c>
      <c r="K12" s="222">
        <v>11762</v>
      </c>
      <c r="L12" s="222">
        <v>11799</v>
      </c>
      <c r="M12" s="222">
        <v>11731</v>
      </c>
      <c r="N12" s="222">
        <v>154</v>
      </c>
      <c r="O12" s="222">
        <v>966</v>
      </c>
      <c r="P12" s="222">
        <v>285</v>
      </c>
      <c r="Q12" s="222">
        <v>360</v>
      </c>
      <c r="R12" s="222">
        <v>269</v>
      </c>
      <c r="S12" s="222">
        <v>52</v>
      </c>
      <c r="T12" s="222">
        <v>2314</v>
      </c>
      <c r="U12" s="222">
        <v>1615</v>
      </c>
      <c r="V12" s="222">
        <v>699</v>
      </c>
      <c r="W12" s="222">
        <v>1499</v>
      </c>
      <c r="X12" s="222">
        <v>660</v>
      </c>
      <c r="Y12" s="222">
        <v>116</v>
      </c>
      <c r="Z12" s="222">
        <v>39</v>
      </c>
    </row>
    <row r="13" spans="1:26" ht="28.5" customHeight="1">
      <c r="A13" s="223" t="s">
        <v>254</v>
      </c>
      <c r="B13" s="221"/>
      <c r="C13" s="222">
        <v>4</v>
      </c>
      <c r="D13" s="222">
        <v>4</v>
      </c>
      <c r="E13" s="222">
        <v>0</v>
      </c>
      <c r="F13" s="222">
        <v>0</v>
      </c>
      <c r="G13" s="222">
        <v>5167</v>
      </c>
      <c r="H13" s="224">
        <v>2414</v>
      </c>
      <c r="I13" s="224">
        <v>2753</v>
      </c>
      <c r="J13" s="222">
        <v>5167</v>
      </c>
      <c r="K13" s="224">
        <v>1729</v>
      </c>
      <c r="L13" s="224">
        <v>1662</v>
      </c>
      <c r="M13" s="224">
        <v>1776</v>
      </c>
      <c r="N13" s="224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2">
        <v>320</v>
      </c>
      <c r="U13" s="222">
        <v>221</v>
      </c>
      <c r="V13" s="222">
        <v>99</v>
      </c>
      <c r="W13" s="222">
        <v>221</v>
      </c>
      <c r="X13" s="222">
        <v>99</v>
      </c>
      <c r="Y13" s="222">
        <v>0</v>
      </c>
      <c r="Z13" s="222">
        <v>0</v>
      </c>
    </row>
    <row r="14" spans="1:26" ht="18.75" customHeight="1">
      <c r="A14" s="223" t="s">
        <v>255</v>
      </c>
      <c r="B14" s="221"/>
      <c r="C14" s="222">
        <v>3</v>
      </c>
      <c r="D14" s="222">
        <v>1</v>
      </c>
      <c r="E14" s="222">
        <v>1</v>
      </c>
      <c r="F14" s="222">
        <v>1</v>
      </c>
      <c r="G14" s="222">
        <v>2619</v>
      </c>
      <c r="H14" s="224">
        <v>1808</v>
      </c>
      <c r="I14" s="224">
        <v>811</v>
      </c>
      <c r="J14" s="222">
        <v>1800</v>
      </c>
      <c r="K14" s="224">
        <v>600</v>
      </c>
      <c r="L14" s="224">
        <v>620</v>
      </c>
      <c r="M14" s="224">
        <v>580</v>
      </c>
      <c r="N14" s="224">
        <v>0</v>
      </c>
      <c r="O14" s="225">
        <v>819</v>
      </c>
      <c r="P14" s="225">
        <v>254</v>
      </c>
      <c r="Q14" s="225">
        <v>318</v>
      </c>
      <c r="R14" s="225">
        <v>229</v>
      </c>
      <c r="S14" s="225">
        <v>18</v>
      </c>
      <c r="T14" s="222">
        <v>185</v>
      </c>
      <c r="U14" s="222">
        <v>133</v>
      </c>
      <c r="V14" s="222">
        <v>52</v>
      </c>
      <c r="W14" s="222">
        <v>92</v>
      </c>
      <c r="X14" s="222">
        <v>31</v>
      </c>
      <c r="Y14" s="222">
        <v>41</v>
      </c>
      <c r="Z14" s="222">
        <v>21</v>
      </c>
    </row>
    <row r="15" spans="1:26" ht="18.75" customHeight="1">
      <c r="A15" s="223" t="s">
        <v>256</v>
      </c>
      <c r="B15" s="221"/>
      <c r="C15" s="222">
        <v>3</v>
      </c>
      <c r="D15" s="222">
        <v>3</v>
      </c>
      <c r="E15" s="222">
        <v>0</v>
      </c>
      <c r="F15" s="222">
        <v>0</v>
      </c>
      <c r="G15" s="222">
        <v>2917</v>
      </c>
      <c r="H15" s="224">
        <v>1443</v>
      </c>
      <c r="I15" s="224">
        <v>1474</v>
      </c>
      <c r="J15" s="222">
        <v>2917</v>
      </c>
      <c r="K15" s="224">
        <v>962</v>
      </c>
      <c r="L15" s="224">
        <v>828</v>
      </c>
      <c r="M15" s="224">
        <v>1127</v>
      </c>
      <c r="N15" s="224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2">
        <v>170</v>
      </c>
      <c r="U15" s="222">
        <v>124</v>
      </c>
      <c r="V15" s="222">
        <v>46</v>
      </c>
      <c r="W15" s="222">
        <v>124</v>
      </c>
      <c r="X15" s="222">
        <v>46</v>
      </c>
      <c r="Y15" s="222">
        <v>0</v>
      </c>
      <c r="Z15" s="222">
        <v>0</v>
      </c>
    </row>
    <row r="16" spans="1:26" ht="18.75" customHeight="1">
      <c r="A16" s="223" t="s">
        <v>257</v>
      </c>
      <c r="B16" s="221"/>
      <c r="C16" s="222">
        <v>3</v>
      </c>
      <c r="D16" s="222">
        <v>2</v>
      </c>
      <c r="E16" s="222">
        <v>0</v>
      </c>
      <c r="F16" s="222">
        <v>1</v>
      </c>
      <c r="G16" s="222">
        <v>3125</v>
      </c>
      <c r="H16" s="224">
        <v>1647</v>
      </c>
      <c r="I16" s="224">
        <v>1478</v>
      </c>
      <c r="J16" s="222">
        <v>3076</v>
      </c>
      <c r="K16" s="224">
        <v>1005</v>
      </c>
      <c r="L16" s="224">
        <v>1054</v>
      </c>
      <c r="M16" s="224">
        <v>1017</v>
      </c>
      <c r="N16" s="224">
        <v>0</v>
      </c>
      <c r="O16" s="225">
        <v>49</v>
      </c>
      <c r="P16" s="225">
        <v>7</v>
      </c>
      <c r="Q16" s="225">
        <v>13</v>
      </c>
      <c r="R16" s="225">
        <v>15</v>
      </c>
      <c r="S16" s="225">
        <v>14</v>
      </c>
      <c r="T16" s="222">
        <v>210</v>
      </c>
      <c r="U16" s="222">
        <v>154</v>
      </c>
      <c r="V16" s="222">
        <v>56</v>
      </c>
      <c r="W16" s="222">
        <v>139</v>
      </c>
      <c r="X16" s="222">
        <v>53</v>
      </c>
      <c r="Y16" s="222">
        <v>15</v>
      </c>
      <c r="Z16" s="222">
        <v>3</v>
      </c>
    </row>
    <row r="17" spans="1:26" ht="18.75" customHeight="1">
      <c r="A17" s="223" t="s">
        <v>258</v>
      </c>
      <c r="B17" s="221"/>
      <c r="C17" s="222">
        <v>3</v>
      </c>
      <c r="D17" s="222">
        <v>3</v>
      </c>
      <c r="E17" s="222">
        <v>0</v>
      </c>
      <c r="F17" s="222">
        <v>0</v>
      </c>
      <c r="G17" s="222">
        <v>2883</v>
      </c>
      <c r="H17" s="224">
        <v>962</v>
      </c>
      <c r="I17" s="224">
        <v>1921</v>
      </c>
      <c r="J17" s="222">
        <v>2883</v>
      </c>
      <c r="K17" s="224">
        <v>1018</v>
      </c>
      <c r="L17" s="224">
        <v>939</v>
      </c>
      <c r="M17" s="224">
        <v>926</v>
      </c>
      <c r="N17" s="224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2">
        <v>163</v>
      </c>
      <c r="U17" s="222">
        <v>105</v>
      </c>
      <c r="V17" s="222">
        <v>58</v>
      </c>
      <c r="W17" s="222">
        <v>105</v>
      </c>
      <c r="X17" s="222">
        <v>58</v>
      </c>
      <c r="Y17" s="222">
        <v>0</v>
      </c>
      <c r="Z17" s="222">
        <v>0</v>
      </c>
    </row>
    <row r="18" spans="1:26" ht="18.75" customHeight="1">
      <c r="A18" s="223" t="s">
        <v>259</v>
      </c>
      <c r="B18" s="221"/>
      <c r="C18" s="222">
        <v>3</v>
      </c>
      <c r="D18" s="222">
        <v>3</v>
      </c>
      <c r="E18" s="222">
        <v>0</v>
      </c>
      <c r="F18" s="222">
        <v>0</v>
      </c>
      <c r="G18" s="222">
        <v>1963</v>
      </c>
      <c r="H18" s="224">
        <v>1064</v>
      </c>
      <c r="I18" s="224">
        <v>899</v>
      </c>
      <c r="J18" s="222">
        <v>1963</v>
      </c>
      <c r="K18" s="224">
        <v>631</v>
      </c>
      <c r="L18" s="224">
        <v>584</v>
      </c>
      <c r="M18" s="224">
        <v>594</v>
      </c>
      <c r="N18" s="224">
        <v>154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2">
        <v>162</v>
      </c>
      <c r="U18" s="222">
        <v>98</v>
      </c>
      <c r="V18" s="222">
        <v>64</v>
      </c>
      <c r="W18" s="222">
        <v>98</v>
      </c>
      <c r="X18" s="222">
        <v>64</v>
      </c>
      <c r="Y18" s="222">
        <v>0</v>
      </c>
      <c r="Z18" s="222">
        <v>0</v>
      </c>
    </row>
    <row r="19" spans="1:26" ht="18.75" customHeight="1">
      <c r="A19" s="223" t="s">
        <v>260</v>
      </c>
      <c r="B19" s="221"/>
      <c r="C19" s="222">
        <v>5</v>
      </c>
      <c r="D19" s="222">
        <v>3</v>
      </c>
      <c r="E19" s="222">
        <v>0</v>
      </c>
      <c r="F19" s="222">
        <v>2</v>
      </c>
      <c r="G19" s="222">
        <v>5451</v>
      </c>
      <c r="H19" s="224">
        <v>2504</v>
      </c>
      <c r="I19" s="224">
        <v>2947</v>
      </c>
      <c r="J19" s="222">
        <v>5353</v>
      </c>
      <c r="K19" s="224">
        <v>1726</v>
      </c>
      <c r="L19" s="224">
        <v>1909</v>
      </c>
      <c r="M19" s="224">
        <v>1718</v>
      </c>
      <c r="N19" s="224">
        <v>0</v>
      </c>
      <c r="O19" s="225">
        <v>98</v>
      </c>
      <c r="P19" s="225">
        <v>24</v>
      </c>
      <c r="Q19" s="225">
        <v>29</v>
      </c>
      <c r="R19" s="225">
        <v>25</v>
      </c>
      <c r="S19" s="225">
        <v>20</v>
      </c>
      <c r="T19" s="222">
        <v>399</v>
      </c>
      <c r="U19" s="222">
        <v>286</v>
      </c>
      <c r="V19" s="222">
        <v>113</v>
      </c>
      <c r="W19" s="222">
        <v>226</v>
      </c>
      <c r="X19" s="222">
        <v>98</v>
      </c>
      <c r="Y19" s="222">
        <v>60</v>
      </c>
      <c r="Z19" s="222">
        <v>15</v>
      </c>
    </row>
    <row r="20" spans="1:26" ht="18.75" customHeight="1">
      <c r="A20" s="223" t="s">
        <v>261</v>
      </c>
      <c r="B20" s="221"/>
      <c r="C20" s="222">
        <v>3</v>
      </c>
      <c r="D20" s="222">
        <v>3</v>
      </c>
      <c r="E20" s="222">
        <v>0</v>
      </c>
      <c r="F20" s="222">
        <v>0</v>
      </c>
      <c r="G20" s="222">
        <v>4273</v>
      </c>
      <c r="H20" s="224">
        <v>2253</v>
      </c>
      <c r="I20" s="224">
        <v>2020</v>
      </c>
      <c r="J20" s="222">
        <v>4273</v>
      </c>
      <c r="K20" s="224">
        <v>1528</v>
      </c>
      <c r="L20" s="224">
        <v>1420</v>
      </c>
      <c r="M20" s="224">
        <v>1325</v>
      </c>
      <c r="N20" s="224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2">
        <v>244</v>
      </c>
      <c r="U20" s="222">
        <v>172</v>
      </c>
      <c r="V20" s="222">
        <v>72</v>
      </c>
      <c r="W20" s="222">
        <v>172</v>
      </c>
      <c r="X20" s="222">
        <v>72</v>
      </c>
      <c r="Y20" s="222">
        <v>0</v>
      </c>
      <c r="Z20" s="222">
        <v>0</v>
      </c>
    </row>
    <row r="21" spans="1:26" ht="18.75" customHeight="1">
      <c r="A21" s="223" t="s">
        <v>262</v>
      </c>
      <c r="B21" s="221"/>
      <c r="C21" s="222">
        <v>4</v>
      </c>
      <c r="D21" s="222">
        <v>4</v>
      </c>
      <c r="E21" s="222">
        <v>0</v>
      </c>
      <c r="F21" s="222">
        <v>0</v>
      </c>
      <c r="G21" s="222">
        <v>4284</v>
      </c>
      <c r="H21" s="224">
        <v>2008</v>
      </c>
      <c r="I21" s="224">
        <v>2276</v>
      </c>
      <c r="J21" s="222">
        <v>4284</v>
      </c>
      <c r="K21" s="224">
        <v>1286</v>
      </c>
      <c r="L21" s="224">
        <v>1524</v>
      </c>
      <c r="M21" s="224">
        <v>1474</v>
      </c>
      <c r="N21" s="224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2">
        <v>231</v>
      </c>
      <c r="U21" s="222">
        <v>143</v>
      </c>
      <c r="V21" s="222">
        <v>88</v>
      </c>
      <c r="W21" s="222">
        <v>143</v>
      </c>
      <c r="X21" s="222">
        <v>88</v>
      </c>
      <c r="Y21" s="222">
        <v>0</v>
      </c>
      <c r="Z21" s="222">
        <v>0</v>
      </c>
    </row>
    <row r="22" spans="1:26" ht="18.75" customHeight="1">
      <c r="A22" s="223" t="s">
        <v>263</v>
      </c>
      <c r="B22" s="221"/>
      <c r="C22" s="222">
        <v>4</v>
      </c>
      <c r="D22" s="222">
        <v>4</v>
      </c>
      <c r="E22" s="222">
        <v>0</v>
      </c>
      <c r="F22" s="222">
        <v>0</v>
      </c>
      <c r="G22" s="222">
        <v>3730</v>
      </c>
      <c r="H22" s="224">
        <v>1978</v>
      </c>
      <c r="I22" s="224">
        <v>1752</v>
      </c>
      <c r="J22" s="222">
        <v>3730</v>
      </c>
      <c r="K22" s="224">
        <v>1277</v>
      </c>
      <c r="L22" s="224">
        <v>1259</v>
      </c>
      <c r="M22" s="224">
        <v>1194</v>
      </c>
      <c r="N22" s="224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2">
        <v>230</v>
      </c>
      <c r="U22" s="222">
        <v>179</v>
      </c>
      <c r="V22" s="222">
        <v>51</v>
      </c>
      <c r="W22" s="222">
        <v>179</v>
      </c>
      <c r="X22" s="222">
        <v>51</v>
      </c>
      <c r="Y22" s="222">
        <v>0</v>
      </c>
      <c r="Z22" s="222">
        <v>0</v>
      </c>
    </row>
    <row r="23" spans="1:26" ht="28.5" customHeight="1">
      <c r="A23" s="220" t="s">
        <v>264</v>
      </c>
      <c r="B23" s="221"/>
      <c r="C23" s="222">
        <v>15</v>
      </c>
      <c r="D23" s="222">
        <v>14</v>
      </c>
      <c r="E23" s="222">
        <v>0</v>
      </c>
      <c r="F23" s="222">
        <v>1</v>
      </c>
      <c r="G23" s="222">
        <v>14324</v>
      </c>
      <c r="H23" s="224">
        <v>7595</v>
      </c>
      <c r="I23" s="224">
        <v>6729</v>
      </c>
      <c r="J23" s="222">
        <v>14186</v>
      </c>
      <c r="K23" s="224">
        <v>4512</v>
      </c>
      <c r="L23" s="224">
        <v>4809</v>
      </c>
      <c r="M23" s="224">
        <v>4865</v>
      </c>
      <c r="N23" s="224">
        <v>0</v>
      </c>
      <c r="O23" s="225">
        <v>138</v>
      </c>
      <c r="P23" s="225">
        <v>29</v>
      </c>
      <c r="Q23" s="225">
        <v>40</v>
      </c>
      <c r="R23" s="225">
        <v>34</v>
      </c>
      <c r="S23" s="225">
        <v>35</v>
      </c>
      <c r="T23" s="222">
        <v>884</v>
      </c>
      <c r="U23" s="222">
        <v>652</v>
      </c>
      <c r="V23" s="222">
        <v>232</v>
      </c>
      <c r="W23" s="222">
        <v>626</v>
      </c>
      <c r="X23" s="222">
        <v>228</v>
      </c>
      <c r="Y23" s="222">
        <v>26</v>
      </c>
      <c r="Z23" s="222">
        <v>4</v>
      </c>
    </row>
    <row r="24" spans="1:26" ht="18.75" customHeight="1">
      <c r="A24" s="220" t="s">
        <v>265</v>
      </c>
      <c r="B24" s="221"/>
      <c r="C24" s="222">
        <v>7</v>
      </c>
      <c r="D24" s="222">
        <v>6</v>
      </c>
      <c r="E24" s="222">
        <v>0</v>
      </c>
      <c r="F24" s="222">
        <v>1</v>
      </c>
      <c r="G24" s="222">
        <v>5404</v>
      </c>
      <c r="H24" s="224">
        <v>2993</v>
      </c>
      <c r="I24" s="224">
        <v>2411</v>
      </c>
      <c r="J24" s="222">
        <v>5368</v>
      </c>
      <c r="K24" s="224">
        <v>1815</v>
      </c>
      <c r="L24" s="224">
        <v>1794</v>
      </c>
      <c r="M24" s="224">
        <v>1759</v>
      </c>
      <c r="N24" s="224">
        <v>0</v>
      </c>
      <c r="O24" s="225">
        <v>36</v>
      </c>
      <c r="P24" s="225">
        <v>6</v>
      </c>
      <c r="Q24" s="225">
        <v>11</v>
      </c>
      <c r="R24" s="225">
        <v>11</v>
      </c>
      <c r="S24" s="225">
        <v>8</v>
      </c>
      <c r="T24" s="222">
        <v>387</v>
      </c>
      <c r="U24" s="222">
        <v>278</v>
      </c>
      <c r="V24" s="222">
        <v>109</v>
      </c>
      <c r="W24" s="222">
        <v>270</v>
      </c>
      <c r="X24" s="222">
        <v>108</v>
      </c>
      <c r="Y24" s="222">
        <v>8</v>
      </c>
      <c r="Z24" s="222">
        <v>1</v>
      </c>
    </row>
    <row r="25" spans="1:26" ht="18.75" customHeight="1">
      <c r="A25" s="220" t="s">
        <v>266</v>
      </c>
      <c r="B25" s="221"/>
      <c r="C25" s="222">
        <v>7</v>
      </c>
      <c r="D25" s="222">
        <v>5</v>
      </c>
      <c r="E25" s="222">
        <v>0</v>
      </c>
      <c r="F25" s="222">
        <v>2</v>
      </c>
      <c r="G25" s="222">
        <v>7029</v>
      </c>
      <c r="H25" s="224">
        <v>3705</v>
      </c>
      <c r="I25" s="224">
        <v>3324</v>
      </c>
      <c r="J25" s="222">
        <v>6765</v>
      </c>
      <c r="K25" s="224">
        <v>2253</v>
      </c>
      <c r="L25" s="224">
        <v>2216</v>
      </c>
      <c r="M25" s="224">
        <v>2296</v>
      </c>
      <c r="N25" s="224">
        <v>0</v>
      </c>
      <c r="O25" s="225">
        <v>264</v>
      </c>
      <c r="P25" s="225">
        <v>77</v>
      </c>
      <c r="Q25" s="225">
        <v>76</v>
      </c>
      <c r="R25" s="225">
        <v>64</v>
      </c>
      <c r="S25" s="225">
        <v>47</v>
      </c>
      <c r="T25" s="222">
        <v>495</v>
      </c>
      <c r="U25" s="222">
        <v>339</v>
      </c>
      <c r="V25" s="222">
        <v>156</v>
      </c>
      <c r="W25" s="222">
        <v>307</v>
      </c>
      <c r="X25" s="222">
        <v>148</v>
      </c>
      <c r="Y25" s="222">
        <v>32</v>
      </c>
      <c r="Z25" s="222">
        <v>8</v>
      </c>
    </row>
    <row r="26" spans="1:26" ht="18.75" customHeight="1">
      <c r="A26" s="220" t="s">
        <v>267</v>
      </c>
      <c r="B26" s="221"/>
      <c r="C26" s="222">
        <v>1</v>
      </c>
      <c r="D26" s="222">
        <v>1</v>
      </c>
      <c r="E26" s="222">
        <v>0</v>
      </c>
      <c r="F26" s="222">
        <v>0</v>
      </c>
      <c r="G26" s="222">
        <v>942</v>
      </c>
      <c r="H26" s="224">
        <v>556</v>
      </c>
      <c r="I26" s="224">
        <v>386</v>
      </c>
      <c r="J26" s="222">
        <v>942</v>
      </c>
      <c r="K26" s="224">
        <v>319</v>
      </c>
      <c r="L26" s="224">
        <v>316</v>
      </c>
      <c r="M26" s="224">
        <v>307</v>
      </c>
      <c r="N26" s="224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2">
        <v>73</v>
      </c>
      <c r="U26" s="222">
        <v>57</v>
      </c>
      <c r="V26" s="222">
        <v>16</v>
      </c>
      <c r="W26" s="222">
        <v>57</v>
      </c>
      <c r="X26" s="222">
        <v>16</v>
      </c>
      <c r="Y26" s="222">
        <v>0</v>
      </c>
      <c r="Z26" s="222">
        <v>0</v>
      </c>
    </row>
    <row r="27" spans="1:26" ht="18.75" customHeight="1">
      <c r="A27" s="220" t="s">
        <v>268</v>
      </c>
      <c r="B27" s="221"/>
      <c r="C27" s="222">
        <v>2</v>
      </c>
      <c r="D27" s="222">
        <v>1</v>
      </c>
      <c r="E27" s="222">
        <v>0</v>
      </c>
      <c r="F27" s="222">
        <v>1</v>
      </c>
      <c r="G27" s="222">
        <v>1487</v>
      </c>
      <c r="H27" s="224">
        <v>779</v>
      </c>
      <c r="I27" s="224">
        <v>708</v>
      </c>
      <c r="J27" s="222">
        <v>1467</v>
      </c>
      <c r="K27" s="224">
        <v>487</v>
      </c>
      <c r="L27" s="224">
        <v>481</v>
      </c>
      <c r="M27" s="224">
        <v>497</v>
      </c>
      <c r="N27" s="224">
        <v>2</v>
      </c>
      <c r="O27" s="225">
        <v>20</v>
      </c>
      <c r="P27" s="225">
        <v>6</v>
      </c>
      <c r="Q27" s="225">
        <v>7</v>
      </c>
      <c r="R27" s="225">
        <v>3</v>
      </c>
      <c r="S27" s="225">
        <v>4</v>
      </c>
      <c r="T27" s="222">
        <v>121</v>
      </c>
      <c r="U27" s="222">
        <v>90</v>
      </c>
      <c r="V27" s="222">
        <v>31</v>
      </c>
      <c r="W27" s="222">
        <v>82</v>
      </c>
      <c r="X27" s="222">
        <v>30</v>
      </c>
      <c r="Y27" s="222">
        <v>8</v>
      </c>
      <c r="Z27" s="222">
        <v>1</v>
      </c>
    </row>
    <row r="28" spans="1:26" ht="28.5" customHeight="1">
      <c r="A28" s="220" t="s">
        <v>269</v>
      </c>
      <c r="B28" s="221"/>
      <c r="C28" s="222">
        <v>6</v>
      </c>
      <c r="D28" s="222">
        <v>5</v>
      </c>
      <c r="E28" s="222">
        <v>0</v>
      </c>
      <c r="F28" s="222">
        <v>1</v>
      </c>
      <c r="G28" s="222">
        <v>5314</v>
      </c>
      <c r="H28" s="224">
        <v>2535</v>
      </c>
      <c r="I28" s="224">
        <v>2779</v>
      </c>
      <c r="J28" s="222">
        <v>5249</v>
      </c>
      <c r="K28" s="224">
        <v>1767</v>
      </c>
      <c r="L28" s="224">
        <v>1737</v>
      </c>
      <c r="M28" s="224">
        <v>1745</v>
      </c>
      <c r="N28" s="224">
        <v>0</v>
      </c>
      <c r="O28" s="225">
        <v>65</v>
      </c>
      <c r="P28" s="225">
        <v>12</v>
      </c>
      <c r="Q28" s="225">
        <v>19</v>
      </c>
      <c r="R28" s="225">
        <v>12</v>
      </c>
      <c r="S28" s="225">
        <v>22</v>
      </c>
      <c r="T28" s="222">
        <v>344</v>
      </c>
      <c r="U28" s="222">
        <v>224</v>
      </c>
      <c r="V28" s="222">
        <v>120</v>
      </c>
      <c r="W28" s="222">
        <v>217</v>
      </c>
      <c r="X28" s="222">
        <v>117</v>
      </c>
      <c r="Y28" s="222">
        <v>7</v>
      </c>
      <c r="Z28" s="222">
        <v>3</v>
      </c>
    </row>
    <row r="29" spans="1:26" ht="18.75" customHeight="1">
      <c r="A29" s="220" t="s">
        <v>270</v>
      </c>
      <c r="B29" s="221"/>
      <c r="C29" s="222">
        <v>4</v>
      </c>
      <c r="D29" s="222">
        <v>3</v>
      </c>
      <c r="E29" s="222">
        <v>0</v>
      </c>
      <c r="F29" s="222">
        <v>1</v>
      </c>
      <c r="G29" s="222">
        <v>2813</v>
      </c>
      <c r="H29" s="224">
        <v>1505</v>
      </c>
      <c r="I29" s="224">
        <v>1308</v>
      </c>
      <c r="J29" s="222">
        <v>2775</v>
      </c>
      <c r="K29" s="224">
        <v>940</v>
      </c>
      <c r="L29" s="224">
        <v>923</v>
      </c>
      <c r="M29" s="224">
        <v>912</v>
      </c>
      <c r="N29" s="224">
        <v>0</v>
      </c>
      <c r="O29" s="225">
        <v>38</v>
      </c>
      <c r="P29" s="225">
        <v>10</v>
      </c>
      <c r="Q29" s="225">
        <v>9</v>
      </c>
      <c r="R29" s="225">
        <v>11</v>
      </c>
      <c r="S29" s="225">
        <v>8</v>
      </c>
      <c r="T29" s="222">
        <v>180</v>
      </c>
      <c r="U29" s="222">
        <v>123</v>
      </c>
      <c r="V29" s="222">
        <v>57</v>
      </c>
      <c r="W29" s="222">
        <v>115</v>
      </c>
      <c r="X29" s="222">
        <v>56</v>
      </c>
      <c r="Y29" s="222">
        <v>8</v>
      </c>
      <c r="Z29" s="222">
        <v>1</v>
      </c>
    </row>
    <row r="30" spans="1:26" ht="18.75" customHeight="1">
      <c r="A30" s="220" t="s">
        <v>271</v>
      </c>
      <c r="B30" s="221"/>
      <c r="C30" s="222">
        <v>3</v>
      </c>
      <c r="D30" s="222">
        <v>3</v>
      </c>
      <c r="E30" s="222">
        <v>0</v>
      </c>
      <c r="F30" s="222">
        <v>0</v>
      </c>
      <c r="G30" s="222">
        <v>3374</v>
      </c>
      <c r="H30" s="224">
        <v>1648</v>
      </c>
      <c r="I30" s="224">
        <v>1726</v>
      </c>
      <c r="J30" s="222">
        <v>3374</v>
      </c>
      <c r="K30" s="224">
        <v>1050</v>
      </c>
      <c r="L30" s="224">
        <v>1132</v>
      </c>
      <c r="M30" s="224">
        <v>1192</v>
      </c>
      <c r="N30" s="224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2">
        <v>222</v>
      </c>
      <c r="U30" s="222">
        <v>169</v>
      </c>
      <c r="V30" s="222">
        <v>53</v>
      </c>
      <c r="W30" s="222">
        <v>169</v>
      </c>
      <c r="X30" s="222">
        <v>53</v>
      </c>
      <c r="Y30" s="222">
        <v>0</v>
      </c>
      <c r="Z30" s="222">
        <v>0</v>
      </c>
    </row>
    <row r="31" spans="1:26" ht="18.75" customHeight="1">
      <c r="A31" s="220" t="s">
        <v>272</v>
      </c>
      <c r="B31" s="221"/>
      <c r="C31" s="222">
        <v>6</v>
      </c>
      <c r="D31" s="222">
        <v>5</v>
      </c>
      <c r="E31" s="222">
        <v>0</v>
      </c>
      <c r="F31" s="222">
        <v>1</v>
      </c>
      <c r="G31" s="222">
        <v>5272</v>
      </c>
      <c r="H31" s="224">
        <v>2784</v>
      </c>
      <c r="I31" s="224">
        <v>2488</v>
      </c>
      <c r="J31" s="222">
        <v>5197</v>
      </c>
      <c r="K31" s="224">
        <v>1678</v>
      </c>
      <c r="L31" s="224">
        <v>1741</v>
      </c>
      <c r="M31" s="224">
        <v>1778</v>
      </c>
      <c r="N31" s="224">
        <v>0</v>
      </c>
      <c r="O31" s="225">
        <v>75</v>
      </c>
      <c r="P31" s="225">
        <v>22</v>
      </c>
      <c r="Q31" s="225">
        <v>18</v>
      </c>
      <c r="R31" s="225">
        <v>17</v>
      </c>
      <c r="S31" s="225">
        <v>18</v>
      </c>
      <c r="T31" s="222">
        <v>329</v>
      </c>
      <c r="U31" s="222">
        <v>252</v>
      </c>
      <c r="V31" s="222">
        <v>77</v>
      </c>
      <c r="W31" s="222">
        <v>244</v>
      </c>
      <c r="X31" s="222">
        <v>76</v>
      </c>
      <c r="Y31" s="222">
        <v>8</v>
      </c>
      <c r="Z31" s="222">
        <v>1</v>
      </c>
    </row>
    <row r="32" spans="1:26" ht="18.75" customHeight="1">
      <c r="A32" s="220" t="s">
        <v>273</v>
      </c>
      <c r="B32" s="221"/>
      <c r="C32" s="222">
        <v>3</v>
      </c>
      <c r="D32" s="222">
        <v>3</v>
      </c>
      <c r="E32" s="222">
        <v>0</v>
      </c>
      <c r="F32" s="222">
        <v>0</v>
      </c>
      <c r="G32" s="222">
        <v>3165</v>
      </c>
      <c r="H32" s="224">
        <v>1805</v>
      </c>
      <c r="I32" s="224">
        <v>1360</v>
      </c>
      <c r="J32" s="222">
        <v>3165</v>
      </c>
      <c r="K32" s="224">
        <v>1179</v>
      </c>
      <c r="L32" s="224">
        <v>989</v>
      </c>
      <c r="M32" s="224">
        <v>997</v>
      </c>
      <c r="N32" s="224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2">
        <v>171</v>
      </c>
      <c r="U32" s="222">
        <v>126</v>
      </c>
      <c r="V32" s="222">
        <v>45</v>
      </c>
      <c r="W32" s="222">
        <v>126</v>
      </c>
      <c r="X32" s="222">
        <v>45</v>
      </c>
      <c r="Y32" s="222">
        <v>0</v>
      </c>
      <c r="Z32" s="222">
        <v>0</v>
      </c>
    </row>
    <row r="33" spans="1:26" ht="28.5" customHeight="1">
      <c r="A33" s="220" t="s">
        <v>274</v>
      </c>
      <c r="B33" s="221"/>
      <c r="C33" s="222">
        <v>6</v>
      </c>
      <c r="D33" s="222">
        <v>5</v>
      </c>
      <c r="E33" s="222">
        <v>0</v>
      </c>
      <c r="F33" s="222">
        <v>1</v>
      </c>
      <c r="G33" s="222">
        <v>6207</v>
      </c>
      <c r="H33" s="224">
        <v>3720</v>
      </c>
      <c r="I33" s="224">
        <v>2487</v>
      </c>
      <c r="J33" s="222">
        <v>6035</v>
      </c>
      <c r="K33" s="224">
        <v>2024</v>
      </c>
      <c r="L33" s="224">
        <v>2043</v>
      </c>
      <c r="M33" s="224">
        <v>1968</v>
      </c>
      <c r="N33" s="224">
        <v>0</v>
      </c>
      <c r="O33" s="225">
        <v>172</v>
      </c>
      <c r="P33" s="225">
        <v>48</v>
      </c>
      <c r="Q33" s="225">
        <v>34</v>
      </c>
      <c r="R33" s="225">
        <v>51</v>
      </c>
      <c r="S33" s="225">
        <v>39</v>
      </c>
      <c r="T33" s="222">
        <v>357</v>
      </c>
      <c r="U33" s="222">
        <v>251</v>
      </c>
      <c r="V33" s="222">
        <v>106</v>
      </c>
      <c r="W33" s="222">
        <v>240</v>
      </c>
      <c r="X33" s="222">
        <v>99</v>
      </c>
      <c r="Y33" s="222">
        <v>11</v>
      </c>
      <c r="Z33" s="222">
        <v>7</v>
      </c>
    </row>
    <row r="34" spans="1:26" ht="18.75" customHeight="1">
      <c r="A34" s="220" t="s">
        <v>275</v>
      </c>
      <c r="B34" s="221"/>
      <c r="C34" s="222">
        <v>6</v>
      </c>
      <c r="D34" s="222">
        <v>5</v>
      </c>
      <c r="E34" s="222">
        <v>1</v>
      </c>
      <c r="F34" s="222">
        <v>0</v>
      </c>
      <c r="G34" s="222">
        <v>4236</v>
      </c>
      <c r="H34" s="224">
        <v>2108</v>
      </c>
      <c r="I34" s="224">
        <v>2128</v>
      </c>
      <c r="J34" s="222">
        <v>3682</v>
      </c>
      <c r="K34" s="224">
        <v>1222</v>
      </c>
      <c r="L34" s="224">
        <v>1289</v>
      </c>
      <c r="M34" s="224">
        <v>1171</v>
      </c>
      <c r="N34" s="224">
        <v>0</v>
      </c>
      <c r="O34" s="225">
        <v>554</v>
      </c>
      <c r="P34" s="225">
        <v>216</v>
      </c>
      <c r="Q34" s="225">
        <v>177</v>
      </c>
      <c r="R34" s="225">
        <v>158</v>
      </c>
      <c r="S34" s="225">
        <v>3</v>
      </c>
      <c r="T34" s="222">
        <v>305</v>
      </c>
      <c r="U34" s="222">
        <v>219</v>
      </c>
      <c r="V34" s="222">
        <v>86</v>
      </c>
      <c r="W34" s="222">
        <v>183</v>
      </c>
      <c r="X34" s="222">
        <v>67</v>
      </c>
      <c r="Y34" s="222">
        <v>36</v>
      </c>
      <c r="Z34" s="222">
        <v>19</v>
      </c>
    </row>
    <row r="35" spans="1:26" ht="18.75" customHeight="1">
      <c r="A35" s="220" t="s">
        <v>276</v>
      </c>
      <c r="B35" s="221"/>
      <c r="C35" s="222">
        <v>4</v>
      </c>
      <c r="D35" s="222">
        <v>3</v>
      </c>
      <c r="E35" s="222">
        <v>1</v>
      </c>
      <c r="F35" s="222">
        <v>0</v>
      </c>
      <c r="G35" s="222">
        <v>1812</v>
      </c>
      <c r="H35" s="224">
        <v>797</v>
      </c>
      <c r="I35" s="224">
        <v>1015</v>
      </c>
      <c r="J35" s="222">
        <v>1595</v>
      </c>
      <c r="K35" s="224">
        <v>559</v>
      </c>
      <c r="L35" s="224">
        <v>503</v>
      </c>
      <c r="M35" s="224">
        <v>533</v>
      </c>
      <c r="N35" s="224">
        <v>0</v>
      </c>
      <c r="O35" s="225">
        <v>217</v>
      </c>
      <c r="P35" s="225">
        <v>72</v>
      </c>
      <c r="Q35" s="225">
        <v>59</v>
      </c>
      <c r="R35" s="225">
        <v>54</v>
      </c>
      <c r="S35" s="225">
        <v>32</v>
      </c>
      <c r="T35" s="222">
        <v>167</v>
      </c>
      <c r="U35" s="222">
        <v>104</v>
      </c>
      <c r="V35" s="222">
        <v>63</v>
      </c>
      <c r="W35" s="222">
        <v>74</v>
      </c>
      <c r="X35" s="222">
        <v>54</v>
      </c>
      <c r="Y35" s="222">
        <v>30</v>
      </c>
      <c r="Z35" s="222">
        <v>9</v>
      </c>
    </row>
    <row r="36" spans="1:26" ht="18.75" customHeight="1">
      <c r="A36" s="220" t="s">
        <v>277</v>
      </c>
      <c r="B36" s="221"/>
      <c r="C36" s="222">
        <v>3</v>
      </c>
      <c r="D36" s="222">
        <v>2</v>
      </c>
      <c r="E36" s="222">
        <v>1</v>
      </c>
      <c r="F36" s="222">
        <v>0</v>
      </c>
      <c r="G36" s="222">
        <v>1841</v>
      </c>
      <c r="H36" s="224">
        <v>620</v>
      </c>
      <c r="I36" s="224">
        <v>1221</v>
      </c>
      <c r="J36" s="222">
        <v>1417</v>
      </c>
      <c r="K36" s="224">
        <v>486</v>
      </c>
      <c r="L36" s="224">
        <v>471</v>
      </c>
      <c r="M36" s="224">
        <v>460</v>
      </c>
      <c r="N36" s="224">
        <v>0</v>
      </c>
      <c r="O36" s="225">
        <v>424</v>
      </c>
      <c r="P36" s="225">
        <v>147</v>
      </c>
      <c r="Q36" s="225">
        <v>125</v>
      </c>
      <c r="R36" s="225">
        <v>129</v>
      </c>
      <c r="S36" s="225">
        <v>23</v>
      </c>
      <c r="T36" s="222">
        <v>142</v>
      </c>
      <c r="U36" s="222">
        <v>86</v>
      </c>
      <c r="V36" s="222">
        <v>56</v>
      </c>
      <c r="W36" s="222">
        <v>51</v>
      </c>
      <c r="X36" s="222">
        <v>39</v>
      </c>
      <c r="Y36" s="222">
        <v>35</v>
      </c>
      <c r="Z36" s="222">
        <v>17</v>
      </c>
    </row>
    <row r="37" spans="1:26" ht="18.75" customHeight="1">
      <c r="A37" s="220" t="s">
        <v>278</v>
      </c>
      <c r="B37" s="221"/>
      <c r="C37" s="222">
        <v>5</v>
      </c>
      <c r="D37" s="222">
        <v>5</v>
      </c>
      <c r="E37" s="222">
        <v>0</v>
      </c>
      <c r="F37" s="222">
        <v>0</v>
      </c>
      <c r="G37" s="222">
        <v>4656</v>
      </c>
      <c r="H37" s="224">
        <v>2368</v>
      </c>
      <c r="I37" s="224">
        <v>2288</v>
      </c>
      <c r="J37" s="222">
        <v>4656</v>
      </c>
      <c r="K37" s="224">
        <v>1523</v>
      </c>
      <c r="L37" s="224">
        <v>1532</v>
      </c>
      <c r="M37" s="224">
        <v>1601</v>
      </c>
      <c r="N37" s="224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2">
        <v>258</v>
      </c>
      <c r="U37" s="222">
        <v>187</v>
      </c>
      <c r="V37" s="222">
        <v>71</v>
      </c>
      <c r="W37" s="222">
        <v>187</v>
      </c>
      <c r="X37" s="222">
        <v>71</v>
      </c>
      <c r="Y37" s="222">
        <v>0</v>
      </c>
      <c r="Z37" s="222">
        <v>0</v>
      </c>
    </row>
    <row r="38" spans="1:26" ht="28.5" customHeight="1">
      <c r="A38" s="220" t="s">
        <v>279</v>
      </c>
      <c r="B38" s="221"/>
      <c r="C38" s="222">
        <v>5</v>
      </c>
      <c r="D38" s="222">
        <v>4</v>
      </c>
      <c r="E38" s="222">
        <v>0</v>
      </c>
      <c r="F38" s="222">
        <v>1</v>
      </c>
      <c r="G38" s="222">
        <v>4206</v>
      </c>
      <c r="H38" s="224">
        <v>2293</v>
      </c>
      <c r="I38" s="224">
        <v>1913</v>
      </c>
      <c r="J38" s="222">
        <v>4150</v>
      </c>
      <c r="K38" s="224">
        <v>1308</v>
      </c>
      <c r="L38" s="224">
        <v>1421</v>
      </c>
      <c r="M38" s="224">
        <v>1421</v>
      </c>
      <c r="N38" s="224">
        <v>0</v>
      </c>
      <c r="O38" s="225">
        <v>56</v>
      </c>
      <c r="P38" s="225">
        <v>6</v>
      </c>
      <c r="Q38" s="225">
        <v>15</v>
      </c>
      <c r="R38" s="225">
        <v>12</v>
      </c>
      <c r="S38" s="225">
        <v>23</v>
      </c>
      <c r="T38" s="222">
        <v>277</v>
      </c>
      <c r="U38" s="222">
        <v>183</v>
      </c>
      <c r="V38" s="222">
        <v>94</v>
      </c>
      <c r="W38" s="222">
        <v>179</v>
      </c>
      <c r="X38" s="222">
        <v>89</v>
      </c>
      <c r="Y38" s="222">
        <v>4</v>
      </c>
      <c r="Z38" s="222">
        <v>5</v>
      </c>
    </row>
    <row r="39" spans="1:26" ht="18.75" customHeight="1">
      <c r="A39" s="220" t="s">
        <v>280</v>
      </c>
      <c r="B39" s="221"/>
      <c r="C39" s="222">
        <v>4</v>
      </c>
      <c r="D39" s="222">
        <v>4</v>
      </c>
      <c r="E39" s="222">
        <v>0</v>
      </c>
      <c r="F39" s="222">
        <v>0</v>
      </c>
      <c r="G39" s="222">
        <v>3610</v>
      </c>
      <c r="H39" s="224">
        <v>1602</v>
      </c>
      <c r="I39" s="224">
        <v>2008</v>
      </c>
      <c r="J39" s="222">
        <v>3610</v>
      </c>
      <c r="K39" s="224">
        <v>1208</v>
      </c>
      <c r="L39" s="224">
        <v>1204</v>
      </c>
      <c r="M39" s="224">
        <v>1198</v>
      </c>
      <c r="N39" s="224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2">
        <v>211</v>
      </c>
      <c r="U39" s="222">
        <v>135</v>
      </c>
      <c r="V39" s="222">
        <v>76</v>
      </c>
      <c r="W39" s="222">
        <v>135</v>
      </c>
      <c r="X39" s="222">
        <v>76</v>
      </c>
      <c r="Y39" s="222">
        <v>0</v>
      </c>
      <c r="Z39" s="222">
        <v>0</v>
      </c>
    </row>
    <row r="40" spans="1:26" ht="18.75" customHeight="1">
      <c r="A40" s="220" t="s">
        <v>281</v>
      </c>
      <c r="B40" s="221"/>
      <c r="C40" s="222">
        <v>8</v>
      </c>
      <c r="D40" s="222">
        <v>7</v>
      </c>
      <c r="E40" s="222">
        <v>0</v>
      </c>
      <c r="F40" s="222">
        <v>1</v>
      </c>
      <c r="G40" s="222">
        <v>8843</v>
      </c>
      <c r="H40" s="224">
        <v>4505</v>
      </c>
      <c r="I40" s="224">
        <v>4338</v>
      </c>
      <c r="J40" s="222">
        <v>8686</v>
      </c>
      <c r="K40" s="224">
        <v>2892</v>
      </c>
      <c r="L40" s="224">
        <v>2849</v>
      </c>
      <c r="M40" s="224">
        <v>2945</v>
      </c>
      <c r="N40" s="224">
        <v>0</v>
      </c>
      <c r="O40" s="225">
        <v>157</v>
      </c>
      <c r="P40" s="225">
        <v>36</v>
      </c>
      <c r="Q40" s="225">
        <v>39</v>
      </c>
      <c r="R40" s="225">
        <v>46</v>
      </c>
      <c r="S40" s="225">
        <v>36</v>
      </c>
      <c r="T40" s="222">
        <v>510</v>
      </c>
      <c r="U40" s="222">
        <v>351</v>
      </c>
      <c r="V40" s="222">
        <v>159</v>
      </c>
      <c r="W40" s="222">
        <v>336</v>
      </c>
      <c r="X40" s="222">
        <v>157</v>
      </c>
      <c r="Y40" s="222">
        <v>15</v>
      </c>
      <c r="Z40" s="222">
        <v>2</v>
      </c>
    </row>
    <row r="41" spans="1:26" ht="18.75" customHeight="1">
      <c r="A41" s="220" t="s">
        <v>282</v>
      </c>
      <c r="B41" s="221"/>
      <c r="C41" s="222">
        <v>2</v>
      </c>
      <c r="D41" s="222">
        <v>2</v>
      </c>
      <c r="E41" s="222">
        <v>0</v>
      </c>
      <c r="F41" s="222">
        <v>0</v>
      </c>
      <c r="G41" s="222">
        <v>2664</v>
      </c>
      <c r="H41" s="224">
        <v>1376</v>
      </c>
      <c r="I41" s="224">
        <v>1288</v>
      </c>
      <c r="J41" s="222">
        <v>2664</v>
      </c>
      <c r="K41" s="224">
        <v>925</v>
      </c>
      <c r="L41" s="224">
        <v>912</v>
      </c>
      <c r="M41" s="224">
        <v>827</v>
      </c>
      <c r="N41" s="224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0</v>
      </c>
      <c r="T41" s="222">
        <v>149</v>
      </c>
      <c r="U41" s="222">
        <v>98</v>
      </c>
      <c r="V41" s="222">
        <v>51</v>
      </c>
      <c r="W41" s="222">
        <v>98</v>
      </c>
      <c r="X41" s="222">
        <v>51</v>
      </c>
      <c r="Y41" s="222">
        <v>0</v>
      </c>
      <c r="Z41" s="222">
        <v>0</v>
      </c>
    </row>
    <row r="42" spans="1:26" ht="18.75" customHeight="1">
      <c r="A42" s="220" t="s">
        <v>283</v>
      </c>
      <c r="B42" s="221"/>
      <c r="C42" s="222">
        <v>2</v>
      </c>
      <c r="D42" s="222">
        <v>1</v>
      </c>
      <c r="E42" s="222">
        <v>1</v>
      </c>
      <c r="F42" s="222">
        <v>0</v>
      </c>
      <c r="G42" s="222">
        <v>1725</v>
      </c>
      <c r="H42" s="224">
        <v>678</v>
      </c>
      <c r="I42" s="224">
        <v>1047</v>
      </c>
      <c r="J42" s="222">
        <v>1085</v>
      </c>
      <c r="K42" s="224">
        <v>362</v>
      </c>
      <c r="L42" s="224">
        <v>361</v>
      </c>
      <c r="M42" s="224">
        <v>362</v>
      </c>
      <c r="N42" s="224">
        <v>0</v>
      </c>
      <c r="O42" s="225">
        <v>640</v>
      </c>
      <c r="P42" s="225">
        <v>231</v>
      </c>
      <c r="Q42" s="225">
        <v>192</v>
      </c>
      <c r="R42" s="225">
        <v>197</v>
      </c>
      <c r="S42" s="225">
        <v>20</v>
      </c>
      <c r="T42" s="222">
        <v>120</v>
      </c>
      <c r="U42" s="222">
        <v>72</v>
      </c>
      <c r="V42" s="222">
        <v>48</v>
      </c>
      <c r="W42" s="222">
        <v>42</v>
      </c>
      <c r="X42" s="222">
        <v>24</v>
      </c>
      <c r="Y42" s="222">
        <v>30</v>
      </c>
      <c r="Z42" s="222">
        <v>24</v>
      </c>
    </row>
    <row r="43" spans="1:26" ht="28.5" customHeight="1">
      <c r="A43" s="220" t="s">
        <v>284</v>
      </c>
      <c r="B43" s="221"/>
      <c r="C43" s="222">
        <v>5</v>
      </c>
      <c r="D43" s="222">
        <v>5</v>
      </c>
      <c r="E43" s="222">
        <v>0</v>
      </c>
      <c r="F43" s="222">
        <v>0</v>
      </c>
      <c r="G43" s="222">
        <v>4343</v>
      </c>
      <c r="H43" s="224">
        <v>2411</v>
      </c>
      <c r="I43" s="224">
        <v>1932</v>
      </c>
      <c r="J43" s="222">
        <v>4343</v>
      </c>
      <c r="K43" s="224">
        <v>1529</v>
      </c>
      <c r="L43" s="224">
        <v>1356</v>
      </c>
      <c r="M43" s="224">
        <v>1458</v>
      </c>
      <c r="N43" s="224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2">
        <v>257</v>
      </c>
      <c r="U43" s="222">
        <v>184</v>
      </c>
      <c r="V43" s="222">
        <v>73</v>
      </c>
      <c r="W43" s="222">
        <v>184</v>
      </c>
      <c r="X43" s="222">
        <v>73</v>
      </c>
      <c r="Y43" s="222">
        <v>0</v>
      </c>
      <c r="Z43" s="222">
        <v>0</v>
      </c>
    </row>
    <row r="44" spans="1:26" ht="18.75" customHeight="1">
      <c r="A44" s="220" t="s">
        <v>285</v>
      </c>
      <c r="B44" s="221"/>
      <c r="C44" s="222">
        <v>2</v>
      </c>
      <c r="D44" s="222">
        <v>1</v>
      </c>
      <c r="E44" s="222">
        <v>0</v>
      </c>
      <c r="F44" s="222">
        <v>1</v>
      </c>
      <c r="G44" s="222">
        <v>2030</v>
      </c>
      <c r="H44" s="224">
        <v>1133</v>
      </c>
      <c r="I44" s="224">
        <v>897</v>
      </c>
      <c r="J44" s="222">
        <v>1945</v>
      </c>
      <c r="K44" s="224">
        <v>639</v>
      </c>
      <c r="L44" s="224">
        <v>637</v>
      </c>
      <c r="M44" s="224">
        <v>669</v>
      </c>
      <c r="N44" s="224">
        <v>0</v>
      </c>
      <c r="O44" s="225">
        <v>85</v>
      </c>
      <c r="P44" s="225">
        <v>15</v>
      </c>
      <c r="Q44" s="225">
        <v>11</v>
      </c>
      <c r="R44" s="225">
        <v>32</v>
      </c>
      <c r="S44" s="225">
        <v>27</v>
      </c>
      <c r="T44" s="222">
        <v>138</v>
      </c>
      <c r="U44" s="222">
        <v>92</v>
      </c>
      <c r="V44" s="222">
        <v>46</v>
      </c>
      <c r="W44" s="222">
        <v>82</v>
      </c>
      <c r="X44" s="222">
        <v>43</v>
      </c>
      <c r="Y44" s="222">
        <v>10</v>
      </c>
      <c r="Z44" s="222">
        <v>3</v>
      </c>
    </row>
    <row r="45" spans="1:26" ht="18.75" customHeight="1">
      <c r="A45" s="220" t="s">
        <v>286</v>
      </c>
      <c r="B45" s="221"/>
      <c r="C45" s="222">
        <v>3</v>
      </c>
      <c r="D45" s="222">
        <v>3</v>
      </c>
      <c r="E45" s="222">
        <v>0</v>
      </c>
      <c r="F45" s="222">
        <v>0</v>
      </c>
      <c r="G45" s="222">
        <v>2692</v>
      </c>
      <c r="H45" s="224">
        <v>1792</v>
      </c>
      <c r="I45" s="224">
        <v>900</v>
      </c>
      <c r="J45" s="222">
        <v>2692</v>
      </c>
      <c r="K45" s="224">
        <v>934</v>
      </c>
      <c r="L45" s="224">
        <v>850</v>
      </c>
      <c r="M45" s="224">
        <v>908</v>
      </c>
      <c r="N45" s="224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22">
        <v>139</v>
      </c>
      <c r="U45" s="222">
        <v>117</v>
      </c>
      <c r="V45" s="222">
        <v>22</v>
      </c>
      <c r="W45" s="222">
        <v>117</v>
      </c>
      <c r="X45" s="222">
        <v>22</v>
      </c>
      <c r="Y45" s="222">
        <v>0</v>
      </c>
      <c r="Z45" s="222">
        <v>0</v>
      </c>
    </row>
    <row r="46" spans="1:26" ht="18.75" customHeight="1">
      <c r="A46" s="220" t="s">
        <v>287</v>
      </c>
      <c r="B46" s="221"/>
      <c r="C46" s="222">
        <v>2</v>
      </c>
      <c r="D46" s="222">
        <v>2</v>
      </c>
      <c r="E46" s="222">
        <v>0</v>
      </c>
      <c r="F46" s="222">
        <v>0</v>
      </c>
      <c r="G46" s="222">
        <v>1504</v>
      </c>
      <c r="H46" s="224">
        <v>664</v>
      </c>
      <c r="I46" s="224">
        <v>840</v>
      </c>
      <c r="J46" s="222">
        <v>1504</v>
      </c>
      <c r="K46" s="224">
        <v>521</v>
      </c>
      <c r="L46" s="224">
        <v>502</v>
      </c>
      <c r="M46" s="224">
        <v>481</v>
      </c>
      <c r="N46" s="224">
        <v>0</v>
      </c>
      <c r="O46" s="225">
        <v>0</v>
      </c>
      <c r="P46" s="225">
        <v>0</v>
      </c>
      <c r="Q46" s="225">
        <v>0</v>
      </c>
      <c r="R46" s="225">
        <v>0</v>
      </c>
      <c r="S46" s="225">
        <v>0</v>
      </c>
      <c r="T46" s="222">
        <v>96</v>
      </c>
      <c r="U46" s="222">
        <v>61</v>
      </c>
      <c r="V46" s="222">
        <v>35</v>
      </c>
      <c r="W46" s="222">
        <v>61</v>
      </c>
      <c r="X46" s="222">
        <v>35</v>
      </c>
      <c r="Y46" s="222">
        <v>0</v>
      </c>
      <c r="Z46" s="222">
        <v>0</v>
      </c>
    </row>
    <row r="47" spans="1:26" ht="18.75" customHeight="1">
      <c r="A47" s="220" t="s">
        <v>288</v>
      </c>
      <c r="B47" s="221"/>
      <c r="C47" s="222">
        <v>5</v>
      </c>
      <c r="D47" s="222">
        <v>5</v>
      </c>
      <c r="E47" s="222">
        <v>0</v>
      </c>
      <c r="F47" s="222">
        <v>0</v>
      </c>
      <c r="G47" s="222">
        <v>4299</v>
      </c>
      <c r="H47" s="224">
        <v>2627</v>
      </c>
      <c r="I47" s="224">
        <v>1672</v>
      </c>
      <c r="J47" s="222">
        <v>4299</v>
      </c>
      <c r="K47" s="224">
        <v>1378</v>
      </c>
      <c r="L47" s="224">
        <v>1490</v>
      </c>
      <c r="M47" s="224">
        <v>1403</v>
      </c>
      <c r="N47" s="224">
        <v>28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2">
        <v>296</v>
      </c>
      <c r="U47" s="222">
        <v>216</v>
      </c>
      <c r="V47" s="222">
        <v>80</v>
      </c>
      <c r="W47" s="222">
        <v>216</v>
      </c>
      <c r="X47" s="222">
        <v>80</v>
      </c>
      <c r="Y47" s="222">
        <v>0</v>
      </c>
      <c r="Z47" s="222">
        <v>0</v>
      </c>
    </row>
    <row r="48" spans="2:26" s="226" customFormat="1" ht="4.5" customHeight="1">
      <c r="B48" s="227"/>
      <c r="C48" s="228"/>
      <c r="D48" s="228"/>
      <c r="E48" s="228"/>
      <c r="F48" s="228"/>
      <c r="G48" s="228"/>
      <c r="H48" s="229"/>
      <c r="I48" s="229"/>
      <c r="J48" s="228"/>
      <c r="K48" s="224"/>
      <c r="L48" s="224"/>
      <c r="M48" s="224"/>
      <c r="N48" s="224"/>
      <c r="O48" s="228"/>
      <c r="Q48" s="229"/>
      <c r="R48" s="229"/>
      <c r="S48" s="229"/>
      <c r="T48" s="230"/>
      <c r="U48" s="230"/>
      <c r="V48" s="230"/>
      <c r="W48" s="230"/>
      <c r="X48" s="230"/>
      <c r="Y48" s="230"/>
      <c r="Z48" s="230"/>
    </row>
    <row r="49" spans="1:26" s="232" customFormat="1" ht="20.25" customHeight="1">
      <c r="A49" s="231" t="s">
        <v>289</v>
      </c>
      <c r="B49" s="231"/>
      <c r="G49" s="233"/>
      <c r="K49" s="234"/>
      <c r="L49" s="234"/>
      <c r="M49" s="234"/>
      <c r="N49" s="234"/>
      <c r="T49" s="222"/>
      <c r="U49" s="222"/>
      <c r="V49" s="222"/>
      <c r="W49" s="222"/>
      <c r="X49" s="222"/>
      <c r="Y49" s="222"/>
      <c r="Z49" s="222"/>
    </row>
    <row r="50" spans="1:26" s="237" customFormat="1" ht="17.25">
      <c r="A50" s="235" t="s">
        <v>40</v>
      </c>
      <c r="B50" s="236"/>
      <c r="I50" s="238"/>
      <c r="T50" s="222"/>
      <c r="U50" s="222"/>
      <c r="V50" s="222"/>
      <c r="W50" s="222"/>
      <c r="X50" s="222"/>
      <c r="Y50" s="222"/>
      <c r="Z50" s="239" t="s">
        <v>40</v>
      </c>
    </row>
    <row r="51" spans="1:26" s="193" customFormat="1" ht="30" customHeight="1">
      <c r="A51" s="186"/>
      <c r="B51" s="186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2" t="s">
        <v>477</v>
      </c>
      <c r="O51" s="183" t="s">
        <v>290</v>
      </c>
      <c r="P51" s="185"/>
      <c r="Q51" s="185"/>
      <c r="R51" s="185"/>
      <c r="S51" s="185"/>
      <c r="T51" s="222"/>
      <c r="U51" s="222"/>
      <c r="V51" s="222"/>
      <c r="W51" s="222"/>
      <c r="X51" s="222"/>
      <c r="Y51" s="222"/>
      <c r="Z51" s="222"/>
    </row>
    <row r="52" spans="1:26" s="190" customFormat="1" ht="18.75" customHeight="1">
      <c r="A52" s="187" t="s">
        <v>233</v>
      </c>
      <c r="B52" s="240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189"/>
      <c r="P52" s="187"/>
      <c r="Q52" s="187"/>
      <c r="R52" s="187"/>
      <c r="S52" s="187"/>
      <c r="T52" s="230"/>
      <c r="U52" s="230"/>
      <c r="V52" s="230"/>
      <c r="W52" s="230"/>
      <c r="X52" s="230"/>
      <c r="Y52" s="230"/>
      <c r="Z52" s="222"/>
    </row>
    <row r="53" spans="1:26" s="193" customFormat="1" ht="15.75" customHeight="1">
      <c r="A53" s="186"/>
      <c r="B53" s="241"/>
      <c r="C53" s="586" t="s">
        <v>235</v>
      </c>
      <c r="D53" s="587"/>
      <c r="E53" s="587"/>
      <c r="F53" s="577"/>
      <c r="G53" s="187"/>
      <c r="H53" s="187"/>
      <c r="I53" s="187" t="s">
        <v>291</v>
      </c>
      <c r="J53" s="187"/>
      <c r="K53" s="187"/>
      <c r="L53" s="187"/>
      <c r="M53" s="187"/>
      <c r="N53" s="187"/>
      <c r="O53" s="191"/>
      <c r="P53" s="191"/>
      <c r="Q53" s="187" t="s">
        <v>237</v>
      </c>
      <c r="R53" s="187"/>
      <c r="S53" s="242"/>
      <c r="T53" s="191" t="s">
        <v>238</v>
      </c>
      <c r="U53" s="191"/>
      <c r="V53" s="191"/>
      <c r="W53" s="191"/>
      <c r="X53" s="191"/>
      <c r="Y53" s="191"/>
      <c r="Z53" s="192"/>
    </row>
    <row r="54" spans="1:26" s="193" customFormat="1" ht="15.75" customHeight="1">
      <c r="A54" s="243" t="s">
        <v>97</v>
      </c>
      <c r="B54" s="244"/>
      <c r="C54" s="581"/>
      <c r="D54" s="578"/>
      <c r="E54" s="578"/>
      <c r="F54" s="579"/>
      <c r="G54" s="191" t="s">
        <v>292</v>
      </c>
      <c r="H54" s="191"/>
      <c r="I54" s="194"/>
      <c r="J54" s="191" t="s">
        <v>293</v>
      </c>
      <c r="K54" s="191"/>
      <c r="L54" s="195"/>
      <c r="M54" s="195"/>
      <c r="N54" s="245"/>
      <c r="O54" s="191" t="s">
        <v>294</v>
      </c>
      <c r="P54" s="191"/>
      <c r="Q54" s="191"/>
      <c r="R54" s="191"/>
      <c r="S54" s="194"/>
      <c r="T54" s="582" t="s">
        <v>239</v>
      </c>
      <c r="U54" s="583"/>
      <c r="V54" s="585"/>
      <c r="W54" s="191" t="s">
        <v>242</v>
      </c>
      <c r="X54" s="194"/>
      <c r="Y54" s="191" t="s">
        <v>243</v>
      </c>
      <c r="Z54" s="195"/>
    </row>
    <row r="55" spans="1:26" s="193" customFormat="1" ht="15.75" customHeight="1">
      <c r="A55" s="240"/>
      <c r="B55" s="246"/>
      <c r="C55" s="196" t="s">
        <v>4</v>
      </c>
      <c r="D55" s="198" t="s">
        <v>48</v>
      </c>
      <c r="E55" s="199" t="s">
        <v>0</v>
      </c>
      <c r="F55" s="199" t="s">
        <v>295</v>
      </c>
      <c r="G55" s="196" t="s">
        <v>2</v>
      </c>
      <c r="H55" s="196" t="s">
        <v>90</v>
      </c>
      <c r="I55" s="196" t="s">
        <v>91</v>
      </c>
      <c r="J55" s="196" t="s">
        <v>2</v>
      </c>
      <c r="K55" s="198" t="s">
        <v>245</v>
      </c>
      <c r="L55" s="198" t="s">
        <v>246</v>
      </c>
      <c r="M55" s="198" t="s">
        <v>247</v>
      </c>
      <c r="N55" s="199" t="s">
        <v>248</v>
      </c>
      <c r="O55" s="196" t="s">
        <v>2</v>
      </c>
      <c r="P55" s="196" t="s">
        <v>245</v>
      </c>
      <c r="Q55" s="196" t="s">
        <v>246</v>
      </c>
      <c r="R55" s="196" t="s">
        <v>247</v>
      </c>
      <c r="S55" s="196" t="s">
        <v>249</v>
      </c>
      <c r="T55" s="196" t="s">
        <v>2</v>
      </c>
      <c r="U55" s="196" t="s">
        <v>90</v>
      </c>
      <c r="V55" s="196" t="s">
        <v>91</v>
      </c>
      <c r="W55" s="196" t="s">
        <v>90</v>
      </c>
      <c r="X55" s="196" t="s">
        <v>91</v>
      </c>
      <c r="Y55" s="196" t="s">
        <v>90</v>
      </c>
      <c r="Z55" s="200" t="s">
        <v>91</v>
      </c>
    </row>
    <row r="56" spans="1:26" ht="7.5" customHeight="1">
      <c r="A56" s="247"/>
      <c r="B56" s="221"/>
      <c r="C56" s="222"/>
      <c r="D56" s="248"/>
      <c r="E56" s="248"/>
      <c r="F56" s="248"/>
      <c r="G56" s="222"/>
      <c r="H56" s="224"/>
      <c r="I56" s="224"/>
      <c r="J56" s="222"/>
      <c r="K56" s="224"/>
      <c r="L56" s="224"/>
      <c r="M56" s="224"/>
      <c r="N56" s="248"/>
      <c r="O56" s="225"/>
      <c r="P56" s="224"/>
      <c r="Q56" s="224"/>
      <c r="R56" s="224"/>
      <c r="S56" s="224"/>
      <c r="T56" s="222"/>
      <c r="U56" s="222"/>
      <c r="V56" s="222"/>
      <c r="W56" s="222"/>
      <c r="X56" s="222"/>
      <c r="Y56" s="222"/>
      <c r="Z56" s="222"/>
    </row>
    <row r="57" spans="1:26" ht="28.5" customHeight="1">
      <c r="A57" s="220" t="s">
        <v>296</v>
      </c>
      <c r="B57" s="221"/>
      <c r="C57" s="222">
        <v>2</v>
      </c>
      <c r="D57" s="222">
        <v>2</v>
      </c>
      <c r="E57" s="222">
        <v>0</v>
      </c>
      <c r="F57" s="222">
        <v>0</v>
      </c>
      <c r="G57" s="222">
        <v>1511</v>
      </c>
      <c r="H57" s="224">
        <v>812</v>
      </c>
      <c r="I57" s="224">
        <v>699</v>
      </c>
      <c r="J57" s="222">
        <v>1511</v>
      </c>
      <c r="K57" s="222">
        <v>518</v>
      </c>
      <c r="L57" s="222">
        <v>502</v>
      </c>
      <c r="M57" s="222">
        <v>491</v>
      </c>
      <c r="N57" s="248">
        <v>0</v>
      </c>
      <c r="O57" s="225">
        <v>0</v>
      </c>
      <c r="P57" s="224">
        <v>0</v>
      </c>
      <c r="Q57" s="224">
        <v>0</v>
      </c>
      <c r="R57" s="224">
        <v>0</v>
      </c>
      <c r="S57" s="248">
        <v>0</v>
      </c>
      <c r="T57" s="222">
        <v>95</v>
      </c>
      <c r="U57" s="222">
        <v>59</v>
      </c>
      <c r="V57" s="222">
        <v>36</v>
      </c>
      <c r="W57" s="222">
        <v>59</v>
      </c>
      <c r="X57" s="222">
        <v>36</v>
      </c>
      <c r="Y57" s="222">
        <v>0</v>
      </c>
      <c r="Z57" s="222">
        <v>0</v>
      </c>
    </row>
    <row r="58" spans="1:26" ht="18.75" customHeight="1">
      <c r="A58" s="220" t="s">
        <v>297</v>
      </c>
      <c r="B58" s="221"/>
      <c r="C58" s="222">
        <v>5</v>
      </c>
      <c r="D58" s="222">
        <v>4</v>
      </c>
      <c r="E58" s="222">
        <v>0</v>
      </c>
      <c r="F58" s="222">
        <v>1</v>
      </c>
      <c r="G58" s="222">
        <v>4015</v>
      </c>
      <c r="H58" s="224">
        <v>1836</v>
      </c>
      <c r="I58" s="224">
        <v>2179</v>
      </c>
      <c r="J58" s="222">
        <v>3976</v>
      </c>
      <c r="K58" s="222">
        <v>1383</v>
      </c>
      <c r="L58" s="222">
        <v>1264</v>
      </c>
      <c r="M58" s="222">
        <v>1329</v>
      </c>
      <c r="N58" s="248">
        <v>0</v>
      </c>
      <c r="O58" s="225">
        <v>39</v>
      </c>
      <c r="P58" s="224">
        <v>11</v>
      </c>
      <c r="Q58" s="224">
        <v>11</v>
      </c>
      <c r="R58" s="224">
        <v>8</v>
      </c>
      <c r="S58" s="248">
        <v>9</v>
      </c>
      <c r="T58" s="222">
        <v>282</v>
      </c>
      <c r="U58" s="222">
        <v>193</v>
      </c>
      <c r="V58" s="222">
        <v>89</v>
      </c>
      <c r="W58" s="222">
        <v>185</v>
      </c>
      <c r="X58" s="222">
        <v>88</v>
      </c>
      <c r="Y58" s="222">
        <v>8</v>
      </c>
      <c r="Z58" s="222">
        <v>1</v>
      </c>
    </row>
    <row r="59" spans="1:26" ht="18.75" customHeight="1">
      <c r="A59" s="220" t="s">
        <v>298</v>
      </c>
      <c r="B59" s="221"/>
      <c r="C59" s="222">
        <v>1</v>
      </c>
      <c r="D59" s="222">
        <v>1</v>
      </c>
      <c r="E59" s="222">
        <v>0</v>
      </c>
      <c r="F59" s="222">
        <v>0</v>
      </c>
      <c r="G59" s="222">
        <v>522</v>
      </c>
      <c r="H59" s="224">
        <v>326</v>
      </c>
      <c r="I59" s="224">
        <v>196</v>
      </c>
      <c r="J59" s="222">
        <v>522</v>
      </c>
      <c r="K59" s="222">
        <v>187</v>
      </c>
      <c r="L59" s="222">
        <v>165</v>
      </c>
      <c r="M59" s="222">
        <v>170</v>
      </c>
      <c r="N59" s="248">
        <v>0</v>
      </c>
      <c r="O59" s="225">
        <v>0</v>
      </c>
      <c r="P59" s="224">
        <v>0</v>
      </c>
      <c r="Q59" s="224">
        <v>0</v>
      </c>
      <c r="R59" s="224">
        <v>0</v>
      </c>
      <c r="S59" s="248">
        <v>0</v>
      </c>
      <c r="T59" s="222">
        <v>38</v>
      </c>
      <c r="U59" s="222">
        <v>21</v>
      </c>
      <c r="V59" s="222">
        <v>17</v>
      </c>
      <c r="W59" s="222">
        <v>21</v>
      </c>
      <c r="X59" s="222">
        <v>17</v>
      </c>
      <c r="Y59" s="222">
        <v>0</v>
      </c>
      <c r="Z59" s="222">
        <v>0</v>
      </c>
    </row>
    <row r="60" spans="1:26" s="238" customFormat="1" ht="18.75" customHeight="1">
      <c r="A60" s="220" t="s">
        <v>299</v>
      </c>
      <c r="B60" s="249"/>
      <c r="C60" s="222">
        <v>2</v>
      </c>
      <c r="D60" s="222">
        <v>2</v>
      </c>
      <c r="E60" s="222">
        <v>0</v>
      </c>
      <c r="F60" s="222">
        <v>0</v>
      </c>
      <c r="G60" s="222">
        <v>1216</v>
      </c>
      <c r="H60" s="248">
        <v>641</v>
      </c>
      <c r="I60" s="248">
        <v>575</v>
      </c>
      <c r="J60" s="222">
        <v>1216</v>
      </c>
      <c r="K60" s="222">
        <v>427</v>
      </c>
      <c r="L60" s="222">
        <v>393</v>
      </c>
      <c r="M60" s="222">
        <v>396</v>
      </c>
      <c r="N60" s="248">
        <v>0</v>
      </c>
      <c r="O60" s="225">
        <v>0</v>
      </c>
      <c r="P60" s="248">
        <v>0</v>
      </c>
      <c r="Q60" s="248">
        <v>0</v>
      </c>
      <c r="R60" s="248">
        <v>0</v>
      </c>
      <c r="S60" s="248">
        <v>0</v>
      </c>
      <c r="T60" s="222">
        <v>87</v>
      </c>
      <c r="U60" s="222">
        <v>64</v>
      </c>
      <c r="V60" s="222">
        <v>23</v>
      </c>
      <c r="W60" s="222">
        <v>64</v>
      </c>
      <c r="X60" s="222">
        <v>23</v>
      </c>
      <c r="Y60" s="222">
        <v>0</v>
      </c>
      <c r="Z60" s="222">
        <v>0</v>
      </c>
    </row>
    <row r="61" spans="1:26" s="193" customFormat="1" ht="18.75" customHeight="1">
      <c r="A61" s="220" t="s">
        <v>300</v>
      </c>
      <c r="B61" s="241"/>
      <c r="C61" s="222">
        <v>1</v>
      </c>
      <c r="D61" s="222">
        <v>1</v>
      </c>
      <c r="E61" s="222">
        <v>0</v>
      </c>
      <c r="F61" s="222">
        <v>0</v>
      </c>
      <c r="G61" s="222">
        <v>665</v>
      </c>
      <c r="H61" s="224">
        <v>385</v>
      </c>
      <c r="I61" s="224">
        <v>280</v>
      </c>
      <c r="J61" s="222">
        <v>665</v>
      </c>
      <c r="K61" s="222">
        <v>227</v>
      </c>
      <c r="L61" s="222">
        <v>231</v>
      </c>
      <c r="M61" s="222">
        <v>207</v>
      </c>
      <c r="N61" s="248">
        <v>0</v>
      </c>
      <c r="O61" s="225">
        <v>0</v>
      </c>
      <c r="P61" s="224">
        <v>0</v>
      </c>
      <c r="Q61" s="224">
        <v>0</v>
      </c>
      <c r="R61" s="224">
        <v>0</v>
      </c>
      <c r="S61" s="248">
        <v>0</v>
      </c>
      <c r="T61" s="222">
        <v>46</v>
      </c>
      <c r="U61" s="222">
        <v>29</v>
      </c>
      <c r="V61" s="222">
        <v>17</v>
      </c>
      <c r="W61" s="222">
        <v>29</v>
      </c>
      <c r="X61" s="222">
        <v>17</v>
      </c>
      <c r="Y61" s="222">
        <v>0</v>
      </c>
      <c r="Z61" s="222">
        <v>0</v>
      </c>
    </row>
    <row r="62" spans="1:27" ht="28.5" customHeight="1">
      <c r="A62" s="220" t="s">
        <v>301</v>
      </c>
      <c r="B62" s="221"/>
      <c r="C62" s="222">
        <v>3</v>
      </c>
      <c r="D62" s="222">
        <v>3</v>
      </c>
      <c r="E62" s="222">
        <v>0</v>
      </c>
      <c r="F62" s="222">
        <v>0</v>
      </c>
      <c r="G62" s="222">
        <v>2084</v>
      </c>
      <c r="H62" s="224">
        <v>1240</v>
      </c>
      <c r="I62" s="224">
        <v>844</v>
      </c>
      <c r="J62" s="222">
        <v>2084</v>
      </c>
      <c r="K62" s="222">
        <v>754</v>
      </c>
      <c r="L62" s="222">
        <v>662</v>
      </c>
      <c r="M62" s="222">
        <v>668</v>
      </c>
      <c r="N62" s="248">
        <v>0</v>
      </c>
      <c r="O62" s="225">
        <v>0</v>
      </c>
      <c r="P62" s="224">
        <v>0</v>
      </c>
      <c r="Q62" s="224">
        <v>0</v>
      </c>
      <c r="R62" s="224">
        <v>0</v>
      </c>
      <c r="S62" s="248">
        <v>0</v>
      </c>
      <c r="T62" s="222">
        <v>151</v>
      </c>
      <c r="U62" s="222">
        <v>99</v>
      </c>
      <c r="V62" s="222">
        <v>52</v>
      </c>
      <c r="W62" s="222">
        <v>99</v>
      </c>
      <c r="X62" s="222">
        <v>52</v>
      </c>
      <c r="Y62" s="222">
        <v>0</v>
      </c>
      <c r="Z62" s="222">
        <v>0</v>
      </c>
      <c r="AA62" s="178"/>
    </row>
    <row r="63" spans="1:27" ht="18.75" customHeight="1">
      <c r="A63" s="250" t="s">
        <v>302</v>
      </c>
      <c r="B63" s="221"/>
      <c r="C63" s="222">
        <v>1</v>
      </c>
      <c r="D63" s="222">
        <v>1</v>
      </c>
      <c r="E63" s="222">
        <v>0</v>
      </c>
      <c r="F63" s="222">
        <v>0</v>
      </c>
      <c r="G63" s="222">
        <v>592</v>
      </c>
      <c r="H63" s="224">
        <v>337</v>
      </c>
      <c r="I63" s="224">
        <v>255</v>
      </c>
      <c r="J63" s="222">
        <v>592</v>
      </c>
      <c r="K63" s="222">
        <v>195</v>
      </c>
      <c r="L63" s="222">
        <v>201</v>
      </c>
      <c r="M63" s="222">
        <v>196</v>
      </c>
      <c r="N63" s="248">
        <v>0</v>
      </c>
      <c r="O63" s="225">
        <v>0</v>
      </c>
      <c r="P63" s="248">
        <v>0</v>
      </c>
      <c r="Q63" s="224">
        <v>0</v>
      </c>
      <c r="R63" s="224">
        <v>0</v>
      </c>
      <c r="S63" s="248">
        <v>0</v>
      </c>
      <c r="T63" s="222">
        <v>52</v>
      </c>
      <c r="U63" s="222">
        <v>34</v>
      </c>
      <c r="V63" s="222">
        <v>18</v>
      </c>
      <c r="W63" s="222">
        <v>34</v>
      </c>
      <c r="X63" s="222">
        <v>18</v>
      </c>
      <c r="Y63" s="222">
        <v>0</v>
      </c>
      <c r="Z63" s="222">
        <v>0</v>
      </c>
      <c r="AA63" s="178"/>
    </row>
    <row r="64" spans="1:27" ht="18.75" customHeight="1">
      <c r="A64" s="251" t="s">
        <v>303</v>
      </c>
      <c r="B64" s="221"/>
      <c r="C64" s="222">
        <v>4</v>
      </c>
      <c r="D64" s="222">
        <v>4</v>
      </c>
      <c r="E64" s="222">
        <v>0</v>
      </c>
      <c r="F64" s="222">
        <v>0</v>
      </c>
      <c r="G64" s="222">
        <v>3569</v>
      </c>
      <c r="H64" s="224">
        <v>1799</v>
      </c>
      <c r="I64" s="224">
        <v>1770</v>
      </c>
      <c r="J64" s="222">
        <v>3569</v>
      </c>
      <c r="K64" s="222">
        <v>1180</v>
      </c>
      <c r="L64" s="222">
        <v>1206</v>
      </c>
      <c r="M64" s="222">
        <v>1183</v>
      </c>
      <c r="N64" s="248">
        <v>0</v>
      </c>
      <c r="O64" s="225">
        <v>0</v>
      </c>
      <c r="P64" s="224">
        <v>0</v>
      </c>
      <c r="Q64" s="224">
        <v>0</v>
      </c>
      <c r="R64" s="224">
        <v>0</v>
      </c>
      <c r="S64" s="248">
        <v>0</v>
      </c>
      <c r="T64" s="222">
        <v>231</v>
      </c>
      <c r="U64" s="222">
        <v>151</v>
      </c>
      <c r="V64" s="222">
        <v>80</v>
      </c>
      <c r="W64" s="222">
        <v>151</v>
      </c>
      <c r="X64" s="222">
        <v>80</v>
      </c>
      <c r="Y64" s="222">
        <v>0</v>
      </c>
      <c r="Z64" s="222">
        <v>0</v>
      </c>
      <c r="AA64" s="178"/>
    </row>
    <row r="65" spans="1:27" ht="18.75" customHeight="1">
      <c r="A65" s="251" t="s">
        <v>304</v>
      </c>
      <c r="B65" s="221"/>
      <c r="C65" s="222">
        <v>1</v>
      </c>
      <c r="D65" s="222">
        <v>1</v>
      </c>
      <c r="E65" s="222">
        <v>0</v>
      </c>
      <c r="F65" s="222">
        <v>0</v>
      </c>
      <c r="G65" s="222">
        <v>603</v>
      </c>
      <c r="H65" s="224">
        <v>243</v>
      </c>
      <c r="I65" s="224">
        <v>360</v>
      </c>
      <c r="J65" s="222">
        <v>603</v>
      </c>
      <c r="K65" s="222">
        <v>200</v>
      </c>
      <c r="L65" s="222">
        <v>209</v>
      </c>
      <c r="M65" s="222">
        <v>194</v>
      </c>
      <c r="N65" s="248">
        <v>0</v>
      </c>
      <c r="O65" s="225">
        <v>0</v>
      </c>
      <c r="P65" s="224">
        <v>0</v>
      </c>
      <c r="Q65" s="224">
        <v>0</v>
      </c>
      <c r="R65" s="224">
        <v>0</v>
      </c>
      <c r="S65" s="248">
        <v>0</v>
      </c>
      <c r="T65" s="222">
        <v>50</v>
      </c>
      <c r="U65" s="222">
        <v>39</v>
      </c>
      <c r="V65" s="222">
        <v>11</v>
      </c>
      <c r="W65" s="222">
        <v>39</v>
      </c>
      <c r="X65" s="222">
        <v>11</v>
      </c>
      <c r="Y65" s="222">
        <v>0</v>
      </c>
      <c r="Z65" s="222">
        <v>0</v>
      </c>
      <c r="AA65" s="178"/>
    </row>
    <row r="66" spans="1:27" ht="18.75" customHeight="1">
      <c r="A66" s="220" t="s">
        <v>305</v>
      </c>
      <c r="B66" s="221"/>
      <c r="C66" s="222">
        <v>1</v>
      </c>
      <c r="D66" s="222">
        <v>1</v>
      </c>
      <c r="E66" s="222">
        <v>0</v>
      </c>
      <c r="F66" s="222">
        <v>0</v>
      </c>
      <c r="G66" s="222">
        <v>673</v>
      </c>
      <c r="H66" s="224">
        <v>353</v>
      </c>
      <c r="I66" s="224">
        <v>320</v>
      </c>
      <c r="J66" s="222">
        <v>673</v>
      </c>
      <c r="K66" s="222">
        <v>238</v>
      </c>
      <c r="L66" s="222">
        <v>217</v>
      </c>
      <c r="M66" s="222">
        <v>218</v>
      </c>
      <c r="N66" s="248">
        <v>0</v>
      </c>
      <c r="O66" s="225">
        <v>0</v>
      </c>
      <c r="P66" s="224">
        <v>0</v>
      </c>
      <c r="Q66" s="224">
        <v>0</v>
      </c>
      <c r="R66" s="224">
        <v>0</v>
      </c>
      <c r="S66" s="248">
        <v>0</v>
      </c>
      <c r="T66" s="222">
        <v>49</v>
      </c>
      <c r="U66" s="222">
        <v>33</v>
      </c>
      <c r="V66" s="222">
        <v>16</v>
      </c>
      <c r="W66" s="222">
        <v>33</v>
      </c>
      <c r="X66" s="222">
        <v>16</v>
      </c>
      <c r="Y66" s="222">
        <v>0</v>
      </c>
      <c r="Z66" s="222">
        <v>0</v>
      </c>
      <c r="AA66" s="178"/>
    </row>
    <row r="67" spans="1:27" ht="28.5" customHeight="1">
      <c r="A67" s="220" t="s">
        <v>306</v>
      </c>
      <c r="B67" s="221"/>
      <c r="C67" s="222">
        <v>1</v>
      </c>
      <c r="D67" s="222">
        <v>1</v>
      </c>
      <c r="E67" s="222">
        <v>0</v>
      </c>
      <c r="F67" s="222">
        <v>0</v>
      </c>
      <c r="G67" s="222">
        <v>436</v>
      </c>
      <c r="H67" s="224">
        <v>189</v>
      </c>
      <c r="I67" s="224">
        <v>247</v>
      </c>
      <c r="J67" s="222">
        <v>436</v>
      </c>
      <c r="K67" s="222">
        <v>162</v>
      </c>
      <c r="L67" s="222">
        <v>132</v>
      </c>
      <c r="M67" s="222">
        <v>142</v>
      </c>
      <c r="N67" s="248">
        <v>0</v>
      </c>
      <c r="O67" s="225">
        <v>0</v>
      </c>
      <c r="P67" s="224">
        <v>0</v>
      </c>
      <c r="Q67" s="224">
        <v>0</v>
      </c>
      <c r="R67" s="224">
        <v>0</v>
      </c>
      <c r="S67" s="248">
        <v>0</v>
      </c>
      <c r="T67" s="222">
        <v>36</v>
      </c>
      <c r="U67" s="222">
        <v>20</v>
      </c>
      <c r="V67" s="222">
        <v>16</v>
      </c>
      <c r="W67" s="222">
        <v>20</v>
      </c>
      <c r="X67" s="222">
        <v>16</v>
      </c>
      <c r="Y67" s="222">
        <v>0</v>
      </c>
      <c r="Z67" s="222">
        <v>0</v>
      </c>
      <c r="AA67" s="178"/>
    </row>
    <row r="68" spans="1:27" ht="18.75" customHeight="1">
      <c r="A68" s="220" t="s">
        <v>307</v>
      </c>
      <c r="B68" s="221"/>
      <c r="C68" s="222">
        <v>1</v>
      </c>
      <c r="D68" s="222">
        <v>0</v>
      </c>
      <c r="E68" s="222">
        <v>0</v>
      </c>
      <c r="F68" s="222">
        <v>1</v>
      </c>
      <c r="G68" s="222">
        <v>708</v>
      </c>
      <c r="H68" s="224">
        <v>326</v>
      </c>
      <c r="I68" s="224">
        <v>382</v>
      </c>
      <c r="J68" s="222">
        <v>337</v>
      </c>
      <c r="K68" s="222">
        <v>119</v>
      </c>
      <c r="L68" s="222">
        <v>117</v>
      </c>
      <c r="M68" s="222">
        <v>101</v>
      </c>
      <c r="N68" s="248">
        <v>0</v>
      </c>
      <c r="O68" s="225">
        <v>371</v>
      </c>
      <c r="P68" s="224">
        <v>125</v>
      </c>
      <c r="Q68" s="224">
        <v>114</v>
      </c>
      <c r="R68" s="224">
        <v>121</v>
      </c>
      <c r="S68" s="248">
        <v>11</v>
      </c>
      <c r="T68" s="222">
        <v>65</v>
      </c>
      <c r="U68" s="222">
        <v>42</v>
      </c>
      <c r="V68" s="222">
        <v>23</v>
      </c>
      <c r="W68" s="222">
        <v>19</v>
      </c>
      <c r="X68" s="222">
        <v>12</v>
      </c>
      <c r="Y68" s="222">
        <v>23</v>
      </c>
      <c r="Z68" s="222">
        <v>11</v>
      </c>
      <c r="AA68" s="178"/>
    </row>
    <row r="69" spans="1:27" ht="18.75" customHeight="1">
      <c r="A69" s="220" t="s">
        <v>308</v>
      </c>
      <c r="B69" s="221"/>
      <c r="C69" s="222">
        <v>1</v>
      </c>
      <c r="D69" s="222">
        <v>1</v>
      </c>
      <c r="E69" s="222">
        <v>0</v>
      </c>
      <c r="F69" s="222">
        <v>0</v>
      </c>
      <c r="G69" s="222">
        <v>687</v>
      </c>
      <c r="H69" s="224">
        <v>478</v>
      </c>
      <c r="I69" s="224">
        <v>209</v>
      </c>
      <c r="J69" s="222">
        <v>687</v>
      </c>
      <c r="K69" s="222">
        <v>234</v>
      </c>
      <c r="L69" s="222">
        <v>226</v>
      </c>
      <c r="M69" s="222">
        <v>227</v>
      </c>
      <c r="N69" s="248">
        <v>0</v>
      </c>
      <c r="O69" s="225">
        <v>0</v>
      </c>
      <c r="P69" s="224">
        <v>0</v>
      </c>
      <c r="Q69" s="224">
        <v>0</v>
      </c>
      <c r="R69" s="224">
        <v>0</v>
      </c>
      <c r="S69" s="224">
        <v>0</v>
      </c>
      <c r="T69" s="222">
        <v>55</v>
      </c>
      <c r="U69" s="222">
        <v>40</v>
      </c>
      <c r="V69" s="222">
        <v>15</v>
      </c>
      <c r="W69" s="222">
        <v>40</v>
      </c>
      <c r="X69" s="222">
        <v>15</v>
      </c>
      <c r="Y69" s="222">
        <v>0</v>
      </c>
      <c r="Z69" s="222">
        <v>0</v>
      </c>
      <c r="AA69" s="178"/>
    </row>
    <row r="70" spans="1:27" ht="18.75" customHeight="1">
      <c r="A70" s="220" t="s">
        <v>309</v>
      </c>
      <c r="B70" s="221"/>
      <c r="C70" s="222">
        <v>1</v>
      </c>
      <c r="D70" s="222">
        <v>1</v>
      </c>
      <c r="E70" s="222">
        <v>0</v>
      </c>
      <c r="F70" s="222">
        <v>0</v>
      </c>
      <c r="G70" s="222">
        <v>563</v>
      </c>
      <c r="H70" s="224">
        <v>338</v>
      </c>
      <c r="I70" s="224">
        <v>225</v>
      </c>
      <c r="J70" s="222">
        <v>563</v>
      </c>
      <c r="K70" s="222">
        <v>199</v>
      </c>
      <c r="L70" s="222">
        <v>182</v>
      </c>
      <c r="M70" s="222">
        <v>182</v>
      </c>
      <c r="N70" s="248">
        <v>0</v>
      </c>
      <c r="O70" s="225">
        <v>0</v>
      </c>
      <c r="P70" s="224">
        <v>0</v>
      </c>
      <c r="Q70" s="224">
        <v>0</v>
      </c>
      <c r="R70" s="224">
        <v>0</v>
      </c>
      <c r="S70" s="248">
        <v>0</v>
      </c>
      <c r="T70" s="222">
        <v>40</v>
      </c>
      <c r="U70" s="222">
        <v>27</v>
      </c>
      <c r="V70" s="222">
        <v>13</v>
      </c>
      <c r="W70" s="222">
        <v>27</v>
      </c>
      <c r="X70" s="222">
        <v>13</v>
      </c>
      <c r="Y70" s="222">
        <v>0</v>
      </c>
      <c r="Z70" s="222">
        <v>0</v>
      </c>
      <c r="AA70" s="178"/>
    </row>
    <row r="71" spans="1:27" ht="38.25" customHeight="1">
      <c r="A71" s="252" t="s">
        <v>310</v>
      </c>
      <c r="B71" s="221"/>
      <c r="C71" s="222"/>
      <c r="J71" s="222"/>
      <c r="K71" s="222"/>
      <c r="L71" s="222"/>
      <c r="M71" s="222"/>
      <c r="O71" s="225"/>
      <c r="T71" s="222"/>
      <c r="U71" s="222"/>
      <c r="V71" s="222"/>
      <c r="W71" s="222"/>
      <c r="X71" s="222"/>
      <c r="Y71" s="222"/>
      <c r="Z71" s="222"/>
      <c r="AA71" s="178"/>
    </row>
    <row r="72" spans="1:27" ht="18.75" customHeight="1">
      <c r="A72" s="220" t="s">
        <v>311</v>
      </c>
      <c r="B72" s="221"/>
      <c r="C72" s="222">
        <v>3</v>
      </c>
      <c r="D72" s="222">
        <v>3</v>
      </c>
      <c r="E72" s="222">
        <v>0</v>
      </c>
      <c r="F72" s="222">
        <v>0</v>
      </c>
      <c r="G72" s="222">
        <v>4190</v>
      </c>
      <c r="H72" s="224">
        <v>2114</v>
      </c>
      <c r="I72" s="224">
        <v>2076</v>
      </c>
      <c r="J72" s="222">
        <v>4190</v>
      </c>
      <c r="K72" s="222">
        <v>1437</v>
      </c>
      <c r="L72" s="222">
        <v>1369</v>
      </c>
      <c r="M72" s="222">
        <v>1384</v>
      </c>
      <c r="N72" s="248">
        <v>0</v>
      </c>
      <c r="O72" s="225">
        <v>0</v>
      </c>
      <c r="P72" s="224">
        <v>0</v>
      </c>
      <c r="Q72" s="224">
        <v>0</v>
      </c>
      <c r="R72" s="224">
        <v>0</v>
      </c>
      <c r="S72" s="248">
        <v>0</v>
      </c>
      <c r="T72" s="222">
        <v>276</v>
      </c>
      <c r="U72" s="222">
        <v>177</v>
      </c>
      <c r="V72" s="222">
        <v>99</v>
      </c>
      <c r="W72" s="222">
        <v>177</v>
      </c>
      <c r="X72" s="222">
        <v>99</v>
      </c>
      <c r="Y72" s="222">
        <v>0</v>
      </c>
      <c r="Z72" s="222">
        <v>0</v>
      </c>
      <c r="AA72" s="178"/>
    </row>
    <row r="73" spans="1:27" ht="28.5" customHeight="1">
      <c r="A73" s="252" t="s">
        <v>312</v>
      </c>
      <c r="B73" s="221"/>
      <c r="C73" s="222"/>
      <c r="D73" s="222"/>
      <c r="E73" s="222"/>
      <c r="F73" s="222"/>
      <c r="G73" s="222"/>
      <c r="H73" s="224"/>
      <c r="I73" s="224"/>
      <c r="J73" s="222"/>
      <c r="K73" s="222"/>
      <c r="L73" s="222"/>
      <c r="M73" s="222"/>
      <c r="N73" s="248"/>
      <c r="O73" s="225"/>
      <c r="T73" s="222"/>
      <c r="U73" s="222"/>
      <c r="V73" s="222"/>
      <c r="W73" s="222"/>
      <c r="X73" s="222"/>
      <c r="Y73" s="222"/>
      <c r="Z73" s="222"/>
      <c r="AA73" s="178"/>
    </row>
    <row r="74" spans="1:27" ht="18.75" customHeight="1">
      <c r="A74" s="220" t="s">
        <v>313</v>
      </c>
      <c r="B74" s="221"/>
      <c r="C74" s="222">
        <v>0</v>
      </c>
      <c r="D74" s="253">
        <v>0</v>
      </c>
      <c r="E74" s="253">
        <v>0</v>
      </c>
      <c r="F74" s="253">
        <v>0</v>
      </c>
      <c r="G74" s="222">
        <v>0</v>
      </c>
      <c r="H74" s="224">
        <v>0</v>
      </c>
      <c r="I74" s="224">
        <v>0</v>
      </c>
      <c r="J74" s="222">
        <v>0</v>
      </c>
      <c r="K74" s="222">
        <v>0</v>
      </c>
      <c r="L74" s="222">
        <v>0</v>
      </c>
      <c r="M74" s="222">
        <v>0</v>
      </c>
      <c r="N74" s="248">
        <v>0</v>
      </c>
      <c r="O74" s="225">
        <v>0</v>
      </c>
      <c r="P74" s="224">
        <v>0</v>
      </c>
      <c r="Q74" s="224">
        <v>0</v>
      </c>
      <c r="R74" s="224">
        <v>0</v>
      </c>
      <c r="S74" s="248">
        <v>0</v>
      </c>
      <c r="T74" s="222">
        <v>0</v>
      </c>
      <c r="U74" s="222">
        <v>0</v>
      </c>
      <c r="V74" s="222">
        <v>0</v>
      </c>
      <c r="W74" s="222">
        <v>0</v>
      </c>
      <c r="X74" s="222">
        <v>0</v>
      </c>
      <c r="Y74" s="222">
        <v>0</v>
      </c>
      <c r="Z74" s="222">
        <v>0</v>
      </c>
      <c r="AA74" s="178"/>
    </row>
    <row r="75" spans="1:26" s="238" customFormat="1" ht="18.75" customHeight="1">
      <c r="A75" s="220" t="s">
        <v>314</v>
      </c>
      <c r="B75" s="249"/>
      <c r="C75" s="222">
        <v>1</v>
      </c>
      <c r="D75" s="222">
        <v>1</v>
      </c>
      <c r="E75" s="222">
        <v>0</v>
      </c>
      <c r="F75" s="222">
        <v>0</v>
      </c>
      <c r="G75" s="222">
        <v>821</v>
      </c>
      <c r="H75" s="248">
        <v>552</v>
      </c>
      <c r="I75" s="248">
        <v>269</v>
      </c>
      <c r="J75" s="222">
        <v>821</v>
      </c>
      <c r="K75" s="222">
        <v>282</v>
      </c>
      <c r="L75" s="222">
        <v>279</v>
      </c>
      <c r="M75" s="222">
        <v>260</v>
      </c>
      <c r="N75" s="248">
        <v>0</v>
      </c>
      <c r="O75" s="225">
        <v>0</v>
      </c>
      <c r="P75" s="248">
        <v>0</v>
      </c>
      <c r="Q75" s="248">
        <v>0</v>
      </c>
      <c r="R75" s="248">
        <v>0</v>
      </c>
      <c r="S75" s="248">
        <v>0</v>
      </c>
      <c r="T75" s="222">
        <v>56</v>
      </c>
      <c r="U75" s="222">
        <v>43</v>
      </c>
      <c r="V75" s="222">
        <v>13</v>
      </c>
      <c r="W75" s="222">
        <v>43</v>
      </c>
      <c r="X75" s="222">
        <v>13</v>
      </c>
      <c r="Y75" s="222">
        <v>0</v>
      </c>
      <c r="Z75" s="222">
        <v>0</v>
      </c>
    </row>
    <row r="76" spans="1:27" ht="18.75" customHeight="1">
      <c r="A76" s="220" t="s">
        <v>315</v>
      </c>
      <c r="B76" s="221"/>
      <c r="C76" s="222">
        <v>2</v>
      </c>
      <c r="D76" s="222">
        <v>2</v>
      </c>
      <c r="E76" s="222">
        <v>0</v>
      </c>
      <c r="F76" s="222">
        <v>0</v>
      </c>
      <c r="G76" s="222">
        <v>1547</v>
      </c>
      <c r="H76" s="224">
        <v>949</v>
      </c>
      <c r="I76" s="224">
        <v>598</v>
      </c>
      <c r="J76" s="222">
        <v>1547</v>
      </c>
      <c r="K76" s="222">
        <v>510</v>
      </c>
      <c r="L76" s="222">
        <v>460</v>
      </c>
      <c r="M76" s="222">
        <v>577</v>
      </c>
      <c r="N76" s="248">
        <v>0</v>
      </c>
      <c r="O76" s="225">
        <v>0</v>
      </c>
      <c r="P76" s="224">
        <v>0</v>
      </c>
      <c r="Q76" s="224">
        <v>0</v>
      </c>
      <c r="R76" s="224">
        <v>0</v>
      </c>
      <c r="S76" s="248">
        <v>0</v>
      </c>
      <c r="T76" s="222">
        <v>88</v>
      </c>
      <c r="U76" s="222">
        <v>64</v>
      </c>
      <c r="V76" s="222">
        <v>24</v>
      </c>
      <c r="W76" s="222">
        <v>64</v>
      </c>
      <c r="X76" s="222">
        <v>24</v>
      </c>
      <c r="Y76" s="222">
        <v>0</v>
      </c>
      <c r="Z76" s="222">
        <v>0</v>
      </c>
      <c r="AA76" s="178"/>
    </row>
    <row r="77" spans="1:27" s="254" customFormat="1" ht="28.5" customHeight="1">
      <c r="A77" s="252" t="s">
        <v>316</v>
      </c>
      <c r="B77" s="221"/>
      <c r="C77" s="222"/>
      <c r="D77" s="222"/>
      <c r="E77" s="222"/>
      <c r="F77" s="222"/>
      <c r="G77" s="222"/>
      <c r="H77" s="224"/>
      <c r="I77" s="224"/>
      <c r="J77" s="222"/>
      <c r="K77" s="222"/>
      <c r="L77" s="222"/>
      <c r="M77" s="222"/>
      <c r="N77" s="248"/>
      <c r="O77" s="225"/>
      <c r="P77" s="224"/>
      <c r="Q77" s="224"/>
      <c r="R77" s="224"/>
      <c r="S77" s="248"/>
      <c r="T77" s="222"/>
      <c r="U77" s="222"/>
      <c r="V77" s="222"/>
      <c r="W77" s="222"/>
      <c r="X77" s="222"/>
      <c r="Y77" s="222"/>
      <c r="Z77" s="222"/>
      <c r="AA77" s="180"/>
    </row>
    <row r="78" spans="1:27" ht="18.75" customHeight="1">
      <c r="A78" s="220" t="s">
        <v>317</v>
      </c>
      <c r="B78" s="221"/>
      <c r="C78" s="222">
        <v>1</v>
      </c>
      <c r="D78" s="222">
        <v>1</v>
      </c>
      <c r="E78" s="222">
        <v>0</v>
      </c>
      <c r="F78" s="222">
        <v>0</v>
      </c>
      <c r="G78" s="222">
        <v>832</v>
      </c>
      <c r="H78" s="224">
        <v>335</v>
      </c>
      <c r="I78" s="224">
        <v>497</v>
      </c>
      <c r="J78" s="222">
        <v>832</v>
      </c>
      <c r="K78" s="222">
        <v>284</v>
      </c>
      <c r="L78" s="222">
        <v>277</v>
      </c>
      <c r="M78" s="222">
        <v>271</v>
      </c>
      <c r="N78" s="248">
        <v>0</v>
      </c>
      <c r="O78" s="225">
        <v>0</v>
      </c>
      <c r="P78" s="224">
        <v>0</v>
      </c>
      <c r="Q78" s="224">
        <v>0</v>
      </c>
      <c r="R78" s="224">
        <v>0</v>
      </c>
      <c r="S78" s="248">
        <v>0</v>
      </c>
      <c r="T78" s="222">
        <v>61</v>
      </c>
      <c r="U78" s="222">
        <v>43</v>
      </c>
      <c r="V78" s="222">
        <v>18</v>
      </c>
      <c r="W78" s="222">
        <v>43</v>
      </c>
      <c r="X78" s="222">
        <v>18</v>
      </c>
      <c r="Y78" s="222">
        <v>0</v>
      </c>
      <c r="Z78" s="222">
        <v>0</v>
      </c>
      <c r="AA78" s="178"/>
    </row>
    <row r="79" spans="1:27" ht="18.75" customHeight="1">
      <c r="A79" s="220" t="s">
        <v>318</v>
      </c>
      <c r="B79" s="221"/>
      <c r="C79" s="222">
        <v>1</v>
      </c>
      <c r="D79" s="222">
        <v>1</v>
      </c>
      <c r="E79" s="222">
        <v>0</v>
      </c>
      <c r="F79" s="222">
        <v>0</v>
      </c>
      <c r="G79" s="222">
        <v>350</v>
      </c>
      <c r="H79" s="224">
        <v>0</v>
      </c>
      <c r="I79" s="224">
        <v>350</v>
      </c>
      <c r="J79" s="222">
        <v>350</v>
      </c>
      <c r="K79" s="222">
        <v>101</v>
      </c>
      <c r="L79" s="222">
        <v>100</v>
      </c>
      <c r="M79" s="222">
        <v>149</v>
      </c>
      <c r="N79" s="248">
        <v>0</v>
      </c>
      <c r="O79" s="225">
        <v>0</v>
      </c>
      <c r="P79" s="224">
        <v>0</v>
      </c>
      <c r="Q79" s="224">
        <v>0</v>
      </c>
      <c r="R79" s="224">
        <v>0</v>
      </c>
      <c r="S79" s="248">
        <v>0</v>
      </c>
      <c r="T79" s="222">
        <v>31</v>
      </c>
      <c r="U79" s="222">
        <v>19</v>
      </c>
      <c r="V79" s="222">
        <v>12</v>
      </c>
      <c r="W79" s="222">
        <v>19</v>
      </c>
      <c r="X79" s="222">
        <v>12</v>
      </c>
      <c r="Y79" s="222">
        <v>0</v>
      </c>
      <c r="Z79" s="222">
        <v>0</v>
      </c>
      <c r="AA79" s="178"/>
    </row>
    <row r="80" spans="1:27" ht="18.75" customHeight="1">
      <c r="A80" s="220" t="s">
        <v>319</v>
      </c>
      <c r="B80" s="221"/>
      <c r="C80" s="222">
        <v>1</v>
      </c>
      <c r="D80" s="222">
        <v>0</v>
      </c>
      <c r="E80" s="222">
        <v>0</v>
      </c>
      <c r="F80" s="222">
        <v>1</v>
      </c>
      <c r="G80" s="222">
        <v>618</v>
      </c>
      <c r="H80" s="224">
        <v>345</v>
      </c>
      <c r="I80" s="224">
        <v>273</v>
      </c>
      <c r="J80" s="222">
        <v>588</v>
      </c>
      <c r="K80" s="222">
        <v>199</v>
      </c>
      <c r="L80" s="222">
        <v>196</v>
      </c>
      <c r="M80" s="222">
        <v>193</v>
      </c>
      <c r="N80" s="248">
        <v>0</v>
      </c>
      <c r="O80" s="225">
        <v>30</v>
      </c>
      <c r="P80" s="224">
        <v>9</v>
      </c>
      <c r="Q80" s="224">
        <v>9</v>
      </c>
      <c r="R80" s="224">
        <v>8</v>
      </c>
      <c r="S80" s="248">
        <v>4</v>
      </c>
      <c r="T80" s="222">
        <v>47</v>
      </c>
      <c r="U80" s="222">
        <v>38</v>
      </c>
      <c r="V80" s="222">
        <v>9</v>
      </c>
      <c r="W80" s="222">
        <v>30</v>
      </c>
      <c r="X80" s="222">
        <v>8</v>
      </c>
      <c r="Y80" s="222">
        <v>8</v>
      </c>
      <c r="Z80" s="222">
        <v>1</v>
      </c>
      <c r="AA80" s="178"/>
    </row>
    <row r="81" spans="1:27" ht="18.75" customHeight="1">
      <c r="A81" s="220" t="s">
        <v>320</v>
      </c>
      <c r="B81" s="221"/>
      <c r="C81" s="222">
        <v>0</v>
      </c>
      <c r="D81" s="222">
        <v>0</v>
      </c>
      <c r="E81" s="222">
        <v>0</v>
      </c>
      <c r="F81" s="222">
        <v>0</v>
      </c>
      <c r="G81" s="222">
        <v>0</v>
      </c>
      <c r="H81" s="224">
        <v>0</v>
      </c>
      <c r="I81" s="224">
        <v>0</v>
      </c>
      <c r="J81" s="222">
        <v>0</v>
      </c>
      <c r="K81" s="222">
        <v>0</v>
      </c>
      <c r="L81" s="222">
        <v>0</v>
      </c>
      <c r="M81" s="222">
        <v>0</v>
      </c>
      <c r="N81" s="248">
        <v>0</v>
      </c>
      <c r="O81" s="225">
        <v>0</v>
      </c>
      <c r="P81" s="224">
        <v>0</v>
      </c>
      <c r="Q81" s="224">
        <v>0</v>
      </c>
      <c r="R81" s="224">
        <v>0</v>
      </c>
      <c r="S81" s="248">
        <v>0</v>
      </c>
      <c r="T81" s="222">
        <v>0</v>
      </c>
      <c r="U81" s="222">
        <v>0</v>
      </c>
      <c r="V81" s="222">
        <v>0</v>
      </c>
      <c r="W81" s="222">
        <v>0</v>
      </c>
      <c r="X81" s="222">
        <v>0</v>
      </c>
      <c r="Y81" s="222">
        <v>0</v>
      </c>
      <c r="Z81" s="222">
        <v>0</v>
      </c>
      <c r="AA81" s="178"/>
    </row>
    <row r="82" spans="1:27" ht="18.75" customHeight="1">
      <c r="A82" s="220" t="s">
        <v>321</v>
      </c>
      <c r="B82" s="221"/>
      <c r="C82" s="222">
        <v>0</v>
      </c>
      <c r="D82" s="222">
        <v>0</v>
      </c>
      <c r="E82" s="222">
        <v>0</v>
      </c>
      <c r="F82" s="222">
        <v>0</v>
      </c>
      <c r="G82" s="222">
        <v>0</v>
      </c>
      <c r="H82" s="224">
        <v>0</v>
      </c>
      <c r="I82" s="224">
        <v>0</v>
      </c>
      <c r="J82" s="222">
        <v>0</v>
      </c>
      <c r="K82" s="222">
        <v>0</v>
      </c>
      <c r="L82" s="222">
        <v>0</v>
      </c>
      <c r="M82" s="222">
        <v>0</v>
      </c>
      <c r="N82" s="248">
        <v>0</v>
      </c>
      <c r="O82" s="225">
        <v>0</v>
      </c>
      <c r="P82" s="224">
        <v>0</v>
      </c>
      <c r="Q82" s="224">
        <v>0</v>
      </c>
      <c r="R82" s="224">
        <v>0</v>
      </c>
      <c r="S82" s="248">
        <v>0</v>
      </c>
      <c r="T82" s="222">
        <v>0</v>
      </c>
      <c r="U82" s="222">
        <v>0</v>
      </c>
      <c r="V82" s="222">
        <v>0</v>
      </c>
      <c r="W82" s="222">
        <v>0</v>
      </c>
      <c r="X82" s="222">
        <v>0</v>
      </c>
      <c r="Y82" s="222">
        <v>0</v>
      </c>
      <c r="Z82" s="222">
        <v>0</v>
      </c>
      <c r="AA82" s="178"/>
    </row>
    <row r="83" spans="1:27" ht="18.75" customHeight="1">
      <c r="A83" s="220" t="s">
        <v>322</v>
      </c>
      <c r="B83" s="221"/>
      <c r="C83" s="222">
        <v>1</v>
      </c>
      <c r="D83" s="222">
        <v>1</v>
      </c>
      <c r="E83" s="222">
        <v>0</v>
      </c>
      <c r="F83" s="222">
        <v>0</v>
      </c>
      <c r="G83" s="222">
        <v>372</v>
      </c>
      <c r="H83" s="224">
        <v>257</v>
      </c>
      <c r="I83" s="224">
        <v>115</v>
      </c>
      <c r="J83" s="222">
        <v>372</v>
      </c>
      <c r="K83" s="222">
        <v>147</v>
      </c>
      <c r="L83" s="222">
        <v>99</v>
      </c>
      <c r="M83" s="222">
        <v>126</v>
      </c>
      <c r="N83" s="248">
        <v>0</v>
      </c>
      <c r="O83" s="225">
        <v>0</v>
      </c>
      <c r="P83" s="224">
        <v>0</v>
      </c>
      <c r="Q83" s="224">
        <v>0</v>
      </c>
      <c r="R83" s="224">
        <v>0</v>
      </c>
      <c r="S83" s="248">
        <v>0</v>
      </c>
      <c r="T83" s="222">
        <v>34</v>
      </c>
      <c r="U83" s="222">
        <v>25</v>
      </c>
      <c r="V83" s="222">
        <v>9</v>
      </c>
      <c r="W83" s="222">
        <v>25</v>
      </c>
      <c r="X83" s="222">
        <v>9</v>
      </c>
      <c r="Y83" s="222">
        <v>0</v>
      </c>
      <c r="Z83" s="222">
        <v>0</v>
      </c>
      <c r="AA83" s="178"/>
    </row>
    <row r="84" spans="1:27" ht="18.75" customHeight="1">
      <c r="A84" s="220" t="s">
        <v>323</v>
      </c>
      <c r="B84" s="221"/>
      <c r="C84" s="222">
        <v>0</v>
      </c>
      <c r="D84" s="222">
        <v>0</v>
      </c>
      <c r="E84" s="222">
        <v>0</v>
      </c>
      <c r="F84" s="222">
        <v>0</v>
      </c>
      <c r="G84" s="222">
        <v>0</v>
      </c>
      <c r="H84" s="224">
        <v>0</v>
      </c>
      <c r="I84" s="224">
        <v>0</v>
      </c>
      <c r="J84" s="222">
        <v>0</v>
      </c>
      <c r="K84" s="222">
        <v>0</v>
      </c>
      <c r="L84" s="222">
        <v>0</v>
      </c>
      <c r="M84" s="222">
        <v>0</v>
      </c>
      <c r="N84" s="248">
        <v>0</v>
      </c>
      <c r="O84" s="225">
        <v>0</v>
      </c>
      <c r="P84" s="224">
        <v>0</v>
      </c>
      <c r="Q84" s="224">
        <v>0</v>
      </c>
      <c r="R84" s="224">
        <v>0</v>
      </c>
      <c r="S84" s="248">
        <v>0</v>
      </c>
      <c r="T84" s="222">
        <v>0</v>
      </c>
      <c r="U84" s="222">
        <v>0</v>
      </c>
      <c r="V84" s="222">
        <v>0</v>
      </c>
      <c r="W84" s="222">
        <v>0</v>
      </c>
      <c r="X84" s="222">
        <v>0</v>
      </c>
      <c r="Y84" s="222">
        <v>0</v>
      </c>
      <c r="Z84" s="222">
        <v>0</v>
      </c>
      <c r="AA84" s="178"/>
    </row>
    <row r="85" spans="1:27" ht="28.5" customHeight="1">
      <c r="A85" s="252" t="s">
        <v>324</v>
      </c>
      <c r="B85" s="221"/>
      <c r="C85" s="222"/>
      <c r="D85" s="222"/>
      <c r="E85" s="222"/>
      <c r="F85" s="222"/>
      <c r="G85" s="222"/>
      <c r="H85" s="224"/>
      <c r="I85" s="224"/>
      <c r="J85" s="222"/>
      <c r="K85" s="222"/>
      <c r="L85" s="222"/>
      <c r="M85" s="222"/>
      <c r="N85" s="248"/>
      <c r="O85" s="225"/>
      <c r="P85" s="224"/>
      <c r="Q85" s="224"/>
      <c r="R85" s="224"/>
      <c r="S85" s="224"/>
      <c r="T85" s="222"/>
      <c r="U85" s="222"/>
      <c r="V85" s="222"/>
      <c r="W85" s="222"/>
      <c r="X85" s="222"/>
      <c r="Y85" s="222"/>
      <c r="Z85" s="222"/>
      <c r="AA85" s="178"/>
    </row>
    <row r="86" spans="1:27" ht="18.75" customHeight="1">
      <c r="A86" s="220" t="s">
        <v>325</v>
      </c>
      <c r="B86" s="221"/>
      <c r="C86" s="222">
        <v>0</v>
      </c>
      <c r="D86" s="222">
        <v>0</v>
      </c>
      <c r="E86" s="222">
        <v>0</v>
      </c>
      <c r="F86" s="222">
        <v>0</v>
      </c>
      <c r="G86" s="222">
        <v>0</v>
      </c>
      <c r="H86" s="224">
        <v>0</v>
      </c>
      <c r="I86" s="224">
        <v>0</v>
      </c>
      <c r="J86" s="222">
        <v>0</v>
      </c>
      <c r="K86" s="222">
        <v>0</v>
      </c>
      <c r="L86" s="222">
        <v>0</v>
      </c>
      <c r="M86" s="222">
        <v>0</v>
      </c>
      <c r="N86" s="248">
        <v>0</v>
      </c>
      <c r="O86" s="225">
        <v>0</v>
      </c>
      <c r="P86" s="224">
        <v>0</v>
      </c>
      <c r="Q86" s="224">
        <v>0</v>
      </c>
      <c r="R86" s="224">
        <v>0</v>
      </c>
      <c r="S86" s="248">
        <v>0</v>
      </c>
      <c r="T86" s="222">
        <v>0</v>
      </c>
      <c r="U86" s="222">
        <v>0</v>
      </c>
      <c r="V86" s="222">
        <v>0</v>
      </c>
      <c r="W86" s="222">
        <v>0</v>
      </c>
      <c r="X86" s="222">
        <v>0</v>
      </c>
      <c r="Y86" s="222">
        <v>0</v>
      </c>
      <c r="Z86" s="222">
        <v>0</v>
      </c>
      <c r="AA86" s="178"/>
    </row>
    <row r="87" spans="1:27" ht="18.75" customHeight="1">
      <c r="A87" s="220" t="s">
        <v>326</v>
      </c>
      <c r="B87" s="221"/>
      <c r="C87" s="222">
        <v>1</v>
      </c>
      <c r="D87" s="222">
        <v>1</v>
      </c>
      <c r="E87" s="222">
        <v>0</v>
      </c>
      <c r="F87" s="222">
        <v>0</v>
      </c>
      <c r="G87" s="222">
        <v>102</v>
      </c>
      <c r="H87" s="224">
        <v>61</v>
      </c>
      <c r="I87" s="224">
        <v>41</v>
      </c>
      <c r="J87" s="222">
        <v>102</v>
      </c>
      <c r="K87" s="222">
        <v>37</v>
      </c>
      <c r="L87" s="222">
        <v>28</v>
      </c>
      <c r="M87" s="222">
        <v>37</v>
      </c>
      <c r="N87" s="248">
        <v>0</v>
      </c>
      <c r="O87" s="225">
        <v>0</v>
      </c>
      <c r="P87" s="224">
        <v>0</v>
      </c>
      <c r="Q87" s="224">
        <v>0</v>
      </c>
      <c r="R87" s="224">
        <v>0</v>
      </c>
      <c r="S87" s="248">
        <v>0</v>
      </c>
      <c r="T87" s="222">
        <v>28</v>
      </c>
      <c r="U87" s="222">
        <v>20</v>
      </c>
      <c r="V87" s="222">
        <v>8</v>
      </c>
      <c r="W87" s="222">
        <v>20</v>
      </c>
      <c r="X87" s="222">
        <v>8</v>
      </c>
      <c r="Y87" s="222">
        <v>0</v>
      </c>
      <c r="Z87" s="222">
        <v>0</v>
      </c>
      <c r="AA87" s="178"/>
    </row>
    <row r="88" spans="1:27" ht="18.75" customHeight="1">
      <c r="A88" s="220" t="s">
        <v>327</v>
      </c>
      <c r="B88" s="221"/>
      <c r="C88" s="222">
        <v>0</v>
      </c>
      <c r="D88" s="222">
        <v>0</v>
      </c>
      <c r="E88" s="222">
        <v>0</v>
      </c>
      <c r="F88" s="222">
        <v>0</v>
      </c>
      <c r="G88" s="222">
        <v>0</v>
      </c>
      <c r="H88" s="224">
        <v>0</v>
      </c>
      <c r="I88" s="224">
        <v>0</v>
      </c>
      <c r="J88" s="222">
        <v>0</v>
      </c>
      <c r="K88" s="222">
        <v>0</v>
      </c>
      <c r="L88" s="222">
        <v>0</v>
      </c>
      <c r="M88" s="222">
        <v>0</v>
      </c>
      <c r="N88" s="248">
        <v>0</v>
      </c>
      <c r="O88" s="225">
        <v>0</v>
      </c>
      <c r="P88" s="224">
        <v>0</v>
      </c>
      <c r="Q88" s="224">
        <v>0</v>
      </c>
      <c r="R88" s="224">
        <v>0</v>
      </c>
      <c r="S88" s="248">
        <v>0</v>
      </c>
      <c r="T88" s="222">
        <v>0</v>
      </c>
      <c r="U88" s="222">
        <v>0</v>
      </c>
      <c r="V88" s="222">
        <v>0</v>
      </c>
      <c r="W88" s="222">
        <v>0</v>
      </c>
      <c r="X88" s="222">
        <v>0</v>
      </c>
      <c r="Y88" s="222">
        <v>0</v>
      </c>
      <c r="Z88" s="222">
        <v>0</v>
      </c>
      <c r="AA88" s="178"/>
    </row>
    <row r="89" spans="1:27" ht="18.75" customHeight="1">
      <c r="A89" s="220" t="s">
        <v>328</v>
      </c>
      <c r="B89" s="221"/>
      <c r="C89" s="222">
        <v>1</v>
      </c>
      <c r="D89" s="222">
        <v>1</v>
      </c>
      <c r="E89" s="222">
        <v>0</v>
      </c>
      <c r="F89" s="222">
        <v>0</v>
      </c>
      <c r="G89" s="222">
        <v>209</v>
      </c>
      <c r="H89" s="224">
        <v>112</v>
      </c>
      <c r="I89" s="224">
        <v>97</v>
      </c>
      <c r="J89" s="222">
        <v>209</v>
      </c>
      <c r="K89" s="222">
        <v>76</v>
      </c>
      <c r="L89" s="222">
        <v>64</v>
      </c>
      <c r="M89" s="222">
        <v>69</v>
      </c>
      <c r="N89" s="248">
        <v>0</v>
      </c>
      <c r="O89" s="225">
        <v>0</v>
      </c>
      <c r="P89" s="224">
        <v>0</v>
      </c>
      <c r="Q89" s="224">
        <v>0</v>
      </c>
      <c r="R89" s="224">
        <v>0</v>
      </c>
      <c r="S89" s="248">
        <v>0</v>
      </c>
      <c r="T89" s="222">
        <v>30</v>
      </c>
      <c r="U89" s="222">
        <v>22</v>
      </c>
      <c r="V89" s="222">
        <v>8</v>
      </c>
      <c r="W89" s="222">
        <v>22</v>
      </c>
      <c r="X89" s="222">
        <v>8</v>
      </c>
      <c r="Y89" s="222">
        <v>0</v>
      </c>
      <c r="Z89" s="222">
        <v>0</v>
      </c>
      <c r="AA89" s="178"/>
    </row>
    <row r="90" spans="1:27" ht="18.75" customHeight="1">
      <c r="A90" s="220" t="s">
        <v>329</v>
      </c>
      <c r="B90" s="221"/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224">
        <v>0</v>
      </c>
      <c r="I90" s="224">
        <v>0</v>
      </c>
      <c r="J90" s="222">
        <v>0</v>
      </c>
      <c r="K90" s="222">
        <v>0</v>
      </c>
      <c r="L90" s="222">
        <v>0</v>
      </c>
      <c r="M90" s="222">
        <v>0</v>
      </c>
      <c r="N90" s="248">
        <v>0</v>
      </c>
      <c r="O90" s="225">
        <v>0</v>
      </c>
      <c r="P90" s="224">
        <v>0</v>
      </c>
      <c r="Q90" s="224">
        <v>0</v>
      </c>
      <c r="R90" s="224">
        <v>0</v>
      </c>
      <c r="S90" s="248">
        <v>0</v>
      </c>
      <c r="T90" s="222">
        <v>0</v>
      </c>
      <c r="U90" s="222">
        <v>0</v>
      </c>
      <c r="V90" s="222">
        <v>0</v>
      </c>
      <c r="W90" s="222">
        <v>0</v>
      </c>
      <c r="X90" s="222">
        <v>0</v>
      </c>
      <c r="Y90" s="222">
        <v>0</v>
      </c>
      <c r="Z90" s="222">
        <v>0</v>
      </c>
      <c r="AA90" s="178"/>
    </row>
    <row r="91" spans="1:27" ht="28.5" customHeight="1">
      <c r="A91" s="252" t="s">
        <v>330</v>
      </c>
      <c r="B91" s="221"/>
      <c r="C91" s="222"/>
      <c r="D91" s="222"/>
      <c r="E91" s="222"/>
      <c r="F91" s="222"/>
      <c r="G91" s="222"/>
      <c r="H91" s="224"/>
      <c r="I91" s="224"/>
      <c r="J91" s="222"/>
      <c r="K91" s="222"/>
      <c r="L91" s="222"/>
      <c r="M91" s="222"/>
      <c r="N91" s="248"/>
      <c r="O91" s="225"/>
      <c r="P91" s="224"/>
      <c r="Q91" s="224"/>
      <c r="R91" s="224"/>
      <c r="S91" s="248"/>
      <c r="T91" s="222"/>
      <c r="U91" s="222"/>
      <c r="V91" s="222"/>
      <c r="W91" s="222"/>
      <c r="X91" s="222"/>
      <c r="Y91" s="222"/>
      <c r="Z91" s="222"/>
      <c r="AA91" s="178"/>
    </row>
    <row r="92" spans="1:27" ht="18.75" customHeight="1">
      <c r="A92" s="220" t="s">
        <v>331</v>
      </c>
      <c r="B92" s="221"/>
      <c r="C92" s="222">
        <v>0</v>
      </c>
      <c r="D92" s="222">
        <v>0</v>
      </c>
      <c r="E92" s="222">
        <v>0</v>
      </c>
      <c r="F92" s="222">
        <v>0</v>
      </c>
      <c r="G92" s="222">
        <v>0</v>
      </c>
      <c r="H92" s="224">
        <v>0</v>
      </c>
      <c r="I92" s="224">
        <v>0</v>
      </c>
      <c r="J92" s="222">
        <v>0</v>
      </c>
      <c r="K92" s="222">
        <v>0</v>
      </c>
      <c r="L92" s="222">
        <v>0</v>
      </c>
      <c r="M92" s="222">
        <v>0</v>
      </c>
      <c r="N92" s="248">
        <v>0</v>
      </c>
      <c r="O92" s="225">
        <v>0</v>
      </c>
      <c r="P92" s="224">
        <v>0</v>
      </c>
      <c r="Q92" s="224">
        <v>0</v>
      </c>
      <c r="R92" s="224">
        <v>0</v>
      </c>
      <c r="S92" s="248">
        <v>0</v>
      </c>
      <c r="T92" s="222">
        <v>0</v>
      </c>
      <c r="U92" s="222">
        <v>0</v>
      </c>
      <c r="V92" s="222">
        <v>0</v>
      </c>
      <c r="W92" s="222">
        <v>0</v>
      </c>
      <c r="X92" s="222">
        <v>0</v>
      </c>
      <c r="Y92" s="222">
        <v>0</v>
      </c>
      <c r="Z92" s="222">
        <v>0</v>
      </c>
      <c r="AA92" s="178"/>
    </row>
    <row r="93" spans="1:27" ht="18.75" customHeight="1">
      <c r="A93" s="220" t="s">
        <v>332</v>
      </c>
      <c r="B93" s="221"/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4">
        <v>0</v>
      </c>
      <c r="I93" s="224">
        <v>0</v>
      </c>
      <c r="J93" s="222">
        <v>0</v>
      </c>
      <c r="K93" s="222">
        <v>0</v>
      </c>
      <c r="L93" s="222">
        <v>0</v>
      </c>
      <c r="M93" s="222">
        <v>0</v>
      </c>
      <c r="N93" s="248">
        <v>0</v>
      </c>
      <c r="O93" s="225">
        <v>0</v>
      </c>
      <c r="P93" s="224">
        <v>0</v>
      </c>
      <c r="Q93" s="224">
        <v>0</v>
      </c>
      <c r="R93" s="224">
        <v>0</v>
      </c>
      <c r="S93" s="248">
        <v>0</v>
      </c>
      <c r="T93" s="222">
        <v>0</v>
      </c>
      <c r="U93" s="222">
        <v>0</v>
      </c>
      <c r="V93" s="222">
        <v>0</v>
      </c>
      <c r="W93" s="222">
        <v>0</v>
      </c>
      <c r="X93" s="222">
        <v>0</v>
      </c>
      <c r="Y93" s="222">
        <v>0</v>
      </c>
      <c r="Z93" s="222">
        <v>0</v>
      </c>
      <c r="AA93" s="178"/>
    </row>
    <row r="94" spans="1:27" ht="18.75" customHeight="1">
      <c r="A94" s="220" t="s">
        <v>333</v>
      </c>
      <c r="B94" s="221"/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4">
        <v>0</v>
      </c>
      <c r="I94" s="224">
        <v>0</v>
      </c>
      <c r="J94" s="222">
        <v>0</v>
      </c>
      <c r="K94" s="222">
        <v>0</v>
      </c>
      <c r="L94" s="222">
        <v>0</v>
      </c>
      <c r="M94" s="222">
        <v>0</v>
      </c>
      <c r="N94" s="248">
        <v>0</v>
      </c>
      <c r="O94" s="225">
        <v>0</v>
      </c>
      <c r="P94" s="224">
        <v>0</v>
      </c>
      <c r="Q94" s="224">
        <v>0</v>
      </c>
      <c r="R94" s="224">
        <v>0</v>
      </c>
      <c r="S94" s="248">
        <v>0</v>
      </c>
      <c r="T94" s="222">
        <v>0</v>
      </c>
      <c r="U94" s="222">
        <v>0</v>
      </c>
      <c r="V94" s="222">
        <v>0</v>
      </c>
      <c r="W94" s="222">
        <v>0</v>
      </c>
      <c r="X94" s="222">
        <v>0</v>
      </c>
      <c r="Y94" s="222">
        <v>0</v>
      </c>
      <c r="Z94" s="222">
        <v>0</v>
      </c>
      <c r="AA94" s="178"/>
    </row>
    <row r="95" spans="1:27" ht="28.5" customHeight="1">
      <c r="A95" s="252" t="s">
        <v>334</v>
      </c>
      <c r="B95" s="221"/>
      <c r="C95" s="222"/>
      <c r="D95" s="222"/>
      <c r="E95" s="222"/>
      <c r="F95" s="222"/>
      <c r="G95" s="222"/>
      <c r="H95" s="224"/>
      <c r="I95" s="224"/>
      <c r="J95" s="222"/>
      <c r="K95" s="222"/>
      <c r="L95" s="222"/>
      <c r="M95" s="222"/>
      <c r="N95" s="248"/>
      <c r="O95" s="225"/>
      <c r="P95" s="224"/>
      <c r="Q95" s="224"/>
      <c r="R95" s="224"/>
      <c r="S95" s="248"/>
      <c r="T95" s="222"/>
      <c r="U95" s="222"/>
      <c r="V95" s="222"/>
      <c r="W95" s="222"/>
      <c r="X95" s="222"/>
      <c r="Y95" s="222"/>
      <c r="Z95" s="222"/>
      <c r="AA95" s="178"/>
    </row>
    <row r="96" spans="1:27" ht="18.75" customHeight="1">
      <c r="A96" s="220" t="s">
        <v>335</v>
      </c>
      <c r="B96" s="221"/>
      <c r="C96" s="222">
        <v>1</v>
      </c>
      <c r="D96" s="222">
        <v>1</v>
      </c>
      <c r="E96" s="222">
        <v>0</v>
      </c>
      <c r="F96" s="222">
        <v>0</v>
      </c>
      <c r="G96" s="222">
        <v>655</v>
      </c>
      <c r="H96" s="224">
        <v>242</v>
      </c>
      <c r="I96" s="224">
        <v>413</v>
      </c>
      <c r="J96" s="222">
        <v>655</v>
      </c>
      <c r="K96" s="222">
        <v>212</v>
      </c>
      <c r="L96" s="222">
        <v>226</v>
      </c>
      <c r="M96" s="222">
        <v>217</v>
      </c>
      <c r="N96" s="248">
        <v>0</v>
      </c>
      <c r="O96" s="225">
        <v>0</v>
      </c>
      <c r="P96" s="224">
        <v>0</v>
      </c>
      <c r="Q96" s="224">
        <v>0</v>
      </c>
      <c r="R96" s="224">
        <v>0</v>
      </c>
      <c r="S96" s="248">
        <v>0</v>
      </c>
      <c r="T96" s="222">
        <v>50</v>
      </c>
      <c r="U96" s="222">
        <v>33</v>
      </c>
      <c r="V96" s="222">
        <v>17</v>
      </c>
      <c r="W96" s="222">
        <v>33</v>
      </c>
      <c r="X96" s="222">
        <v>17</v>
      </c>
      <c r="Y96" s="222">
        <v>0</v>
      </c>
      <c r="Z96" s="222">
        <v>0</v>
      </c>
      <c r="AA96" s="178"/>
    </row>
    <row r="97" spans="1:27" ht="28.5" customHeight="1">
      <c r="A97" s="252" t="s">
        <v>336</v>
      </c>
      <c r="B97" s="221"/>
      <c r="C97" s="222"/>
      <c r="D97" s="222"/>
      <c r="E97" s="222"/>
      <c r="F97" s="222"/>
      <c r="G97" s="222"/>
      <c r="H97" s="224"/>
      <c r="I97" s="224"/>
      <c r="J97" s="222"/>
      <c r="K97" s="222"/>
      <c r="L97" s="222"/>
      <c r="M97" s="222"/>
      <c r="N97" s="248"/>
      <c r="O97" s="225"/>
      <c r="P97" s="224"/>
      <c r="Q97" s="224"/>
      <c r="R97" s="224"/>
      <c r="S97" s="248"/>
      <c r="T97" s="222"/>
      <c r="U97" s="222"/>
      <c r="V97" s="222"/>
      <c r="W97" s="222"/>
      <c r="X97" s="222"/>
      <c r="Y97" s="222"/>
      <c r="Z97" s="222"/>
      <c r="AA97" s="178"/>
    </row>
    <row r="98" spans="1:27" ht="18.75" customHeight="1">
      <c r="A98" s="220" t="s">
        <v>337</v>
      </c>
      <c r="B98" s="221"/>
      <c r="C98" s="222">
        <v>1</v>
      </c>
      <c r="D98" s="222">
        <v>1</v>
      </c>
      <c r="E98" s="222">
        <v>0</v>
      </c>
      <c r="F98" s="222">
        <v>0</v>
      </c>
      <c r="G98" s="222">
        <v>590</v>
      </c>
      <c r="H98" s="224">
        <v>231</v>
      </c>
      <c r="I98" s="224">
        <v>359</v>
      </c>
      <c r="J98" s="222">
        <v>590</v>
      </c>
      <c r="K98" s="222">
        <v>210</v>
      </c>
      <c r="L98" s="222">
        <v>180</v>
      </c>
      <c r="M98" s="222">
        <v>200</v>
      </c>
      <c r="N98" s="248">
        <v>0</v>
      </c>
      <c r="O98" s="225">
        <v>0</v>
      </c>
      <c r="P98" s="224">
        <v>0</v>
      </c>
      <c r="Q98" s="224">
        <v>0</v>
      </c>
      <c r="R98" s="224">
        <v>0</v>
      </c>
      <c r="S98" s="248">
        <v>0</v>
      </c>
      <c r="T98" s="222">
        <v>38</v>
      </c>
      <c r="U98" s="222">
        <v>27</v>
      </c>
      <c r="V98" s="222">
        <v>11</v>
      </c>
      <c r="W98" s="222">
        <v>27</v>
      </c>
      <c r="X98" s="222">
        <v>11</v>
      </c>
      <c r="Y98" s="222">
        <v>0</v>
      </c>
      <c r="Z98" s="222">
        <v>0</v>
      </c>
      <c r="AA98" s="178"/>
    </row>
    <row r="99" spans="1:27" ht="28.5" customHeight="1">
      <c r="A99" s="252" t="s">
        <v>338</v>
      </c>
      <c r="B99" s="221"/>
      <c r="C99" s="222"/>
      <c r="D99" s="222"/>
      <c r="E99" s="222"/>
      <c r="F99" s="222"/>
      <c r="G99" s="222"/>
      <c r="H99" s="224"/>
      <c r="I99" s="224"/>
      <c r="J99" s="222"/>
      <c r="K99" s="222"/>
      <c r="L99" s="222"/>
      <c r="M99" s="222"/>
      <c r="N99" s="248"/>
      <c r="O99" s="225"/>
      <c r="P99" s="224"/>
      <c r="Q99" s="224"/>
      <c r="R99" s="224"/>
      <c r="S99" s="248"/>
      <c r="T99" s="222"/>
      <c r="U99" s="222"/>
      <c r="V99" s="222"/>
      <c r="W99" s="222"/>
      <c r="X99" s="222"/>
      <c r="Y99" s="222"/>
      <c r="Z99" s="222"/>
      <c r="AA99" s="178"/>
    </row>
    <row r="100" spans="1:27" ht="18.75" customHeight="1">
      <c r="A100" s="220" t="s">
        <v>339</v>
      </c>
      <c r="B100" s="221"/>
      <c r="C100" s="222">
        <v>3</v>
      </c>
      <c r="D100" s="222">
        <v>3</v>
      </c>
      <c r="E100" s="222">
        <v>0</v>
      </c>
      <c r="F100" s="222">
        <v>0</v>
      </c>
      <c r="G100" s="222">
        <v>3273</v>
      </c>
      <c r="H100" s="224">
        <v>1924</v>
      </c>
      <c r="I100" s="224">
        <v>1349</v>
      </c>
      <c r="J100" s="222">
        <v>3273</v>
      </c>
      <c r="K100" s="222">
        <v>1106</v>
      </c>
      <c r="L100" s="222">
        <v>1077</v>
      </c>
      <c r="M100" s="222">
        <v>1090</v>
      </c>
      <c r="N100" s="248">
        <v>0</v>
      </c>
      <c r="O100" s="225">
        <v>0</v>
      </c>
      <c r="P100" s="224">
        <v>0</v>
      </c>
      <c r="Q100" s="224">
        <v>0</v>
      </c>
      <c r="R100" s="224">
        <v>0</v>
      </c>
      <c r="S100" s="248">
        <v>0</v>
      </c>
      <c r="T100" s="222">
        <v>196</v>
      </c>
      <c r="U100" s="222">
        <v>139</v>
      </c>
      <c r="V100" s="222">
        <v>57</v>
      </c>
      <c r="W100" s="222">
        <v>139</v>
      </c>
      <c r="X100" s="222">
        <v>57</v>
      </c>
      <c r="Y100" s="222">
        <v>0</v>
      </c>
      <c r="Z100" s="222">
        <v>0</v>
      </c>
      <c r="AA100" s="178"/>
    </row>
    <row r="101" spans="1:27" ht="18.75" customHeight="1">
      <c r="A101" s="220" t="s">
        <v>340</v>
      </c>
      <c r="B101" s="221"/>
      <c r="C101" s="222">
        <v>1</v>
      </c>
      <c r="D101" s="222">
        <v>1</v>
      </c>
      <c r="E101" s="222">
        <v>0</v>
      </c>
      <c r="F101" s="222">
        <v>0</v>
      </c>
      <c r="G101" s="222">
        <v>612</v>
      </c>
      <c r="H101" s="224">
        <v>201</v>
      </c>
      <c r="I101" s="224">
        <v>411</v>
      </c>
      <c r="J101" s="222">
        <v>612</v>
      </c>
      <c r="K101" s="222">
        <v>200</v>
      </c>
      <c r="L101" s="222">
        <v>188</v>
      </c>
      <c r="M101" s="222">
        <v>224</v>
      </c>
      <c r="N101" s="248">
        <v>0</v>
      </c>
      <c r="O101" s="225">
        <v>0</v>
      </c>
      <c r="P101" s="224">
        <v>0</v>
      </c>
      <c r="Q101" s="224">
        <v>0</v>
      </c>
      <c r="R101" s="224">
        <v>0</v>
      </c>
      <c r="S101" s="248">
        <v>0</v>
      </c>
      <c r="T101" s="222">
        <v>43</v>
      </c>
      <c r="U101" s="222">
        <v>24</v>
      </c>
      <c r="V101" s="222">
        <v>19</v>
      </c>
      <c r="W101" s="222">
        <v>24</v>
      </c>
      <c r="X101" s="222">
        <v>19</v>
      </c>
      <c r="Y101" s="222">
        <v>0</v>
      </c>
      <c r="Z101" s="222">
        <v>0</v>
      </c>
      <c r="AA101" s="178"/>
    </row>
    <row r="102" spans="1:27" s="237" customFormat="1" ht="4.5" customHeight="1">
      <c r="A102" s="255"/>
      <c r="B102" s="227"/>
      <c r="C102" s="228"/>
      <c r="D102" s="228"/>
      <c r="E102" s="228"/>
      <c r="F102" s="228"/>
      <c r="G102" s="228"/>
      <c r="H102" s="229"/>
      <c r="I102" s="229"/>
      <c r="J102" s="228"/>
      <c r="K102" s="229"/>
      <c r="L102" s="229"/>
      <c r="M102" s="229"/>
      <c r="N102" s="229"/>
      <c r="O102" s="228"/>
      <c r="P102" s="229"/>
      <c r="Q102" s="229"/>
      <c r="R102" s="229"/>
      <c r="S102" s="229"/>
      <c r="T102" s="230"/>
      <c r="U102" s="230"/>
      <c r="V102" s="230"/>
      <c r="W102" s="230"/>
      <c r="X102" s="230"/>
      <c r="Y102" s="230"/>
      <c r="Z102" s="230"/>
      <c r="AA102" s="238"/>
    </row>
    <row r="103" spans="1:27" s="237" customFormat="1" ht="17.25">
      <c r="A103" s="256" t="s">
        <v>40</v>
      </c>
      <c r="B103" s="236"/>
      <c r="J103" s="238"/>
      <c r="T103" s="222"/>
      <c r="U103" s="222"/>
      <c r="V103" s="222"/>
      <c r="W103" s="222"/>
      <c r="X103" s="222"/>
      <c r="Y103" s="222"/>
      <c r="Z103" s="222"/>
      <c r="AA103" s="238"/>
    </row>
    <row r="104" spans="1:26" s="193" customFormat="1" ht="30" customHeight="1">
      <c r="A104" s="186"/>
      <c r="B104" s="186"/>
      <c r="C104" s="588" t="s">
        <v>341</v>
      </c>
      <c r="D104" s="589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257"/>
      <c r="P104" s="185"/>
      <c r="Q104" s="185"/>
      <c r="R104" s="185"/>
      <c r="S104" s="185"/>
      <c r="T104" s="222"/>
      <c r="U104" s="222"/>
      <c r="V104" s="222"/>
      <c r="W104" s="222"/>
      <c r="X104" s="222"/>
      <c r="Y104" s="222"/>
      <c r="Z104" s="222"/>
    </row>
    <row r="105" spans="1:26" s="190" customFormat="1" ht="18.75" customHeight="1">
      <c r="A105" s="590" t="s">
        <v>342</v>
      </c>
      <c r="B105" s="450"/>
      <c r="C105" s="450"/>
      <c r="D105" s="450"/>
      <c r="E105" s="450"/>
      <c r="F105" s="65"/>
      <c r="G105" s="48"/>
      <c r="H105" s="48"/>
      <c r="I105" s="48"/>
      <c r="J105" s="48"/>
      <c r="K105" s="48"/>
      <c r="L105" s="48"/>
      <c r="M105" s="48"/>
      <c r="N105" s="48"/>
      <c r="O105" s="257"/>
      <c r="P105" s="185"/>
      <c r="Q105" s="185"/>
      <c r="R105" s="185"/>
      <c r="S105" s="185"/>
      <c r="T105" s="222"/>
      <c r="U105" s="222"/>
      <c r="V105" s="222"/>
      <c r="W105" s="222"/>
      <c r="X105" s="222"/>
      <c r="Y105" s="222"/>
      <c r="Z105" s="222"/>
    </row>
    <row r="106" spans="1:26" s="190" customFormat="1" ht="15.75" customHeight="1">
      <c r="A106" s="574" t="s">
        <v>343</v>
      </c>
      <c r="B106" s="575"/>
      <c r="C106" s="580" t="s">
        <v>235</v>
      </c>
      <c r="D106" s="574"/>
      <c r="E106" s="574"/>
      <c r="F106" s="575"/>
      <c r="G106" s="582" t="s">
        <v>344</v>
      </c>
      <c r="H106" s="583"/>
      <c r="I106" s="584"/>
      <c r="J106" s="583"/>
      <c r="K106" s="583"/>
      <c r="L106" s="583"/>
      <c r="M106" s="583"/>
      <c r="N106" s="583"/>
      <c r="T106" s="222"/>
      <c r="U106" s="222"/>
      <c r="V106" s="222"/>
      <c r="W106" s="222"/>
      <c r="X106" s="222"/>
      <c r="Y106" s="222"/>
      <c r="Z106" s="222"/>
    </row>
    <row r="107" spans="1:26" s="193" customFormat="1" ht="15.75" customHeight="1">
      <c r="A107" s="576"/>
      <c r="B107" s="577"/>
      <c r="C107" s="581"/>
      <c r="D107" s="578"/>
      <c r="E107" s="578"/>
      <c r="F107" s="579"/>
      <c r="G107" s="582" t="s">
        <v>345</v>
      </c>
      <c r="H107" s="583"/>
      <c r="I107" s="585"/>
      <c r="J107" s="582" t="s">
        <v>346</v>
      </c>
      <c r="K107" s="583"/>
      <c r="L107" s="583"/>
      <c r="M107" s="583"/>
      <c r="N107" s="583"/>
      <c r="O107" s="190"/>
      <c r="T107" s="222"/>
      <c r="U107" s="222"/>
      <c r="V107" s="222"/>
      <c r="W107" s="222"/>
      <c r="X107" s="222"/>
      <c r="Y107" s="222"/>
      <c r="Z107" s="222"/>
    </row>
    <row r="108" spans="1:26" s="193" customFormat="1" ht="15.75" customHeight="1">
      <c r="A108" s="578"/>
      <c r="B108" s="579"/>
      <c r="C108" s="196" t="s">
        <v>4</v>
      </c>
      <c r="D108" s="196" t="s">
        <v>48</v>
      </c>
      <c r="E108" s="196" t="s">
        <v>0</v>
      </c>
      <c r="F108" s="196" t="s">
        <v>244</v>
      </c>
      <c r="G108" s="196" t="s">
        <v>2</v>
      </c>
      <c r="H108" s="196" t="s">
        <v>90</v>
      </c>
      <c r="I108" s="196" t="s">
        <v>91</v>
      </c>
      <c r="J108" s="197" t="s">
        <v>2</v>
      </c>
      <c r="K108" s="198" t="s">
        <v>245</v>
      </c>
      <c r="L108" s="198" t="s">
        <v>246</v>
      </c>
      <c r="M108" s="198" t="s">
        <v>247</v>
      </c>
      <c r="N108" s="200" t="s">
        <v>248</v>
      </c>
      <c r="O108" s="190"/>
      <c r="T108" s="222"/>
      <c r="U108" s="222"/>
      <c r="V108" s="222"/>
      <c r="W108" s="222"/>
      <c r="X108" s="222"/>
      <c r="Y108" s="222"/>
      <c r="Z108" s="222"/>
    </row>
    <row r="109" spans="1:26" s="218" customFormat="1" ht="24" customHeight="1">
      <c r="A109" s="215" t="s">
        <v>347</v>
      </c>
      <c r="B109" s="216"/>
      <c r="C109" s="217">
        <v>1</v>
      </c>
      <c r="D109" s="217">
        <v>1</v>
      </c>
      <c r="E109" s="217">
        <v>0</v>
      </c>
      <c r="F109" s="217">
        <v>0</v>
      </c>
      <c r="G109" s="217">
        <v>477</v>
      </c>
      <c r="H109" s="217">
        <v>212</v>
      </c>
      <c r="I109" s="217">
        <v>265</v>
      </c>
      <c r="J109" s="217">
        <v>477</v>
      </c>
      <c r="K109" s="217">
        <v>158</v>
      </c>
      <c r="L109" s="217">
        <v>162</v>
      </c>
      <c r="M109" s="217">
        <v>157</v>
      </c>
      <c r="N109" s="217">
        <v>0</v>
      </c>
      <c r="T109" s="222"/>
      <c r="U109" s="222"/>
      <c r="V109" s="222"/>
      <c r="W109" s="222"/>
      <c r="X109" s="222"/>
      <c r="Y109" s="222"/>
      <c r="Z109" s="222"/>
    </row>
    <row r="110" spans="1:26" ht="18.75" customHeight="1">
      <c r="A110" s="180" t="s">
        <v>348</v>
      </c>
      <c r="B110" s="221"/>
      <c r="C110" s="222">
        <v>1</v>
      </c>
      <c r="D110" s="222">
        <v>1</v>
      </c>
      <c r="E110" s="222">
        <v>0</v>
      </c>
      <c r="F110" s="222">
        <v>0</v>
      </c>
      <c r="G110" s="222">
        <v>477</v>
      </c>
      <c r="H110" s="224">
        <v>212</v>
      </c>
      <c r="I110" s="224">
        <v>265</v>
      </c>
      <c r="J110" s="222">
        <v>477</v>
      </c>
      <c r="K110" s="224">
        <v>158</v>
      </c>
      <c r="L110" s="224">
        <v>162</v>
      </c>
      <c r="M110" s="224">
        <v>157</v>
      </c>
      <c r="N110" s="224">
        <v>0</v>
      </c>
      <c r="T110" s="222"/>
      <c r="U110" s="222"/>
      <c r="V110" s="222"/>
      <c r="W110" s="222"/>
      <c r="X110" s="222"/>
      <c r="Y110" s="222"/>
      <c r="Z110" s="222"/>
    </row>
    <row r="111" spans="1:26" s="218" customFormat="1" ht="24" customHeight="1">
      <c r="A111" s="215" t="s">
        <v>349</v>
      </c>
      <c r="B111" s="216"/>
      <c r="C111" s="217">
        <v>48</v>
      </c>
      <c r="D111" s="217">
        <v>48</v>
      </c>
      <c r="E111" s="217">
        <v>0</v>
      </c>
      <c r="F111" s="217">
        <v>0</v>
      </c>
      <c r="G111" s="217">
        <v>54978</v>
      </c>
      <c r="H111" s="217">
        <v>30629</v>
      </c>
      <c r="I111" s="217">
        <v>24349</v>
      </c>
      <c r="J111" s="217">
        <v>54978</v>
      </c>
      <c r="K111" s="217">
        <v>18224</v>
      </c>
      <c r="L111" s="217">
        <v>18447</v>
      </c>
      <c r="M111" s="217">
        <v>18307</v>
      </c>
      <c r="N111" s="217">
        <v>0</v>
      </c>
      <c r="T111" s="222"/>
      <c r="U111" s="222"/>
      <c r="V111" s="222"/>
      <c r="W111" s="222"/>
      <c r="X111" s="222"/>
      <c r="Y111" s="222"/>
      <c r="Z111" s="222"/>
    </row>
    <row r="112" spans="1:26" ht="18.75" customHeight="1">
      <c r="A112" s="180" t="s">
        <v>350</v>
      </c>
      <c r="B112" s="221"/>
      <c r="C112" s="222">
        <v>10</v>
      </c>
      <c r="D112" s="222">
        <v>10</v>
      </c>
      <c r="E112" s="222">
        <v>0</v>
      </c>
      <c r="F112" s="222">
        <v>0</v>
      </c>
      <c r="G112" s="222">
        <v>15007</v>
      </c>
      <c r="H112" s="224">
        <v>7198</v>
      </c>
      <c r="I112" s="224">
        <v>7809</v>
      </c>
      <c r="J112" s="222">
        <v>15007</v>
      </c>
      <c r="K112" s="224">
        <v>5085</v>
      </c>
      <c r="L112" s="224">
        <v>5143</v>
      </c>
      <c r="M112" s="224">
        <v>4779</v>
      </c>
      <c r="N112" s="224">
        <v>0</v>
      </c>
      <c r="T112" s="222"/>
      <c r="U112" s="222"/>
      <c r="V112" s="222"/>
      <c r="W112" s="222"/>
      <c r="X112" s="222"/>
      <c r="Y112" s="222"/>
      <c r="Z112" s="222"/>
    </row>
    <row r="113" spans="1:26" ht="18.75" customHeight="1">
      <c r="A113" s="180" t="s">
        <v>351</v>
      </c>
      <c r="B113" s="221"/>
      <c r="C113" s="222">
        <v>7</v>
      </c>
      <c r="D113" s="222">
        <v>7</v>
      </c>
      <c r="E113" s="222">
        <v>0</v>
      </c>
      <c r="F113" s="222">
        <v>0</v>
      </c>
      <c r="G113" s="222">
        <v>6849</v>
      </c>
      <c r="H113" s="224">
        <v>4130</v>
      </c>
      <c r="I113" s="224">
        <v>2719</v>
      </c>
      <c r="J113" s="222">
        <v>6849</v>
      </c>
      <c r="K113" s="224">
        <v>2097</v>
      </c>
      <c r="L113" s="224">
        <v>2336</v>
      </c>
      <c r="M113" s="224">
        <v>2416</v>
      </c>
      <c r="N113" s="248">
        <v>0</v>
      </c>
      <c r="T113" s="222"/>
      <c r="U113" s="222"/>
      <c r="V113" s="222"/>
      <c r="W113" s="222"/>
      <c r="X113" s="222"/>
      <c r="Y113" s="222"/>
      <c r="Z113" s="222"/>
    </row>
    <row r="114" spans="1:26" ht="18.75" customHeight="1">
      <c r="A114" s="180" t="s">
        <v>352</v>
      </c>
      <c r="B114" s="221"/>
      <c r="C114" s="222">
        <v>2</v>
      </c>
      <c r="D114" s="222">
        <v>2</v>
      </c>
      <c r="E114" s="222">
        <v>0</v>
      </c>
      <c r="F114" s="222">
        <v>0</v>
      </c>
      <c r="G114" s="222">
        <v>1545</v>
      </c>
      <c r="H114" s="224">
        <v>880</v>
      </c>
      <c r="I114" s="224">
        <v>665</v>
      </c>
      <c r="J114" s="222">
        <v>1545</v>
      </c>
      <c r="K114" s="224">
        <v>513</v>
      </c>
      <c r="L114" s="224">
        <v>528</v>
      </c>
      <c r="M114" s="224">
        <v>504</v>
      </c>
      <c r="N114" s="248">
        <v>0</v>
      </c>
      <c r="T114" s="222"/>
      <c r="U114" s="222"/>
      <c r="V114" s="222"/>
      <c r="W114" s="222"/>
      <c r="X114" s="222"/>
      <c r="Y114" s="222"/>
      <c r="Z114" s="222"/>
    </row>
    <row r="115" spans="1:26" ht="18.75" customHeight="1">
      <c r="A115" s="180" t="s">
        <v>353</v>
      </c>
      <c r="B115" s="221"/>
      <c r="C115" s="222">
        <v>2</v>
      </c>
      <c r="D115" s="222">
        <v>2</v>
      </c>
      <c r="E115" s="222">
        <v>0</v>
      </c>
      <c r="F115" s="222">
        <v>0</v>
      </c>
      <c r="G115" s="222">
        <v>2286</v>
      </c>
      <c r="H115" s="224">
        <v>1199</v>
      </c>
      <c r="I115" s="224">
        <v>1087</v>
      </c>
      <c r="J115" s="222">
        <v>2286</v>
      </c>
      <c r="K115" s="224">
        <v>687</v>
      </c>
      <c r="L115" s="224">
        <v>771</v>
      </c>
      <c r="M115" s="224">
        <v>828</v>
      </c>
      <c r="N115" s="248">
        <v>0</v>
      </c>
      <c r="T115" s="222"/>
      <c r="U115" s="222"/>
      <c r="V115" s="222"/>
      <c r="W115" s="222"/>
      <c r="X115" s="222"/>
      <c r="Y115" s="222"/>
      <c r="Z115" s="222"/>
    </row>
    <row r="116" spans="1:26" ht="18.75" customHeight="1">
      <c r="A116" s="180" t="s">
        <v>354</v>
      </c>
      <c r="B116" s="221"/>
      <c r="C116" s="222">
        <v>3</v>
      </c>
      <c r="D116" s="222">
        <v>3</v>
      </c>
      <c r="E116" s="222">
        <v>0</v>
      </c>
      <c r="F116" s="222">
        <v>0</v>
      </c>
      <c r="G116" s="222">
        <v>3508</v>
      </c>
      <c r="H116" s="224">
        <v>1911</v>
      </c>
      <c r="I116" s="224">
        <v>1597</v>
      </c>
      <c r="J116" s="222">
        <v>3508</v>
      </c>
      <c r="K116" s="224">
        <v>1090</v>
      </c>
      <c r="L116" s="224">
        <v>1209</v>
      </c>
      <c r="M116" s="224">
        <v>1209</v>
      </c>
      <c r="N116" s="248">
        <v>0</v>
      </c>
      <c r="T116" s="222"/>
      <c r="U116" s="222"/>
      <c r="V116" s="222"/>
      <c r="W116" s="222"/>
      <c r="X116" s="222"/>
      <c r="Y116" s="222"/>
      <c r="Z116" s="222"/>
    </row>
    <row r="117" spans="1:26" ht="18.75" customHeight="1">
      <c r="A117" s="180" t="s">
        <v>355</v>
      </c>
      <c r="B117" s="221"/>
      <c r="C117" s="222">
        <v>1</v>
      </c>
      <c r="D117" s="222">
        <v>1</v>
      </c>
      <c r="E117" s="222">
        <v>0</v>
      </c>
      <c r="F117" s="222">
        <v>0</v>
      </c>
      <c r="G117" s="222">
        <v>1249</v>
      </c>
      <c r="H117" s="224">
        <v>847</v>
      </c>
      <c r="I117" s="224">
        <v>402</v>
      </c>
      <c r="J117" s="222">
        <v>1249</v>
      </c>
      <c r="K117" s="224">
        <v>538</v>
      </c>
      <c r="L117" s="224">
        <v>347</v>
      </c>
      <c r="M117" s="224">
        <v>364</v>
      </c>
      <c r="N117" s="248">
        <v>0</v>
      </c>
      <c r="T117" s="222"/>
      <c r="U117" s="222"/>
      <c r="V117" s="222"/>
      <c r="W117" s="222"/>
      <c r="X117" s="222"/>
      <c r="Y117" s="222"/>
      <c r="Z117" s="222"/>
    </row>
    <row r="118" spans="1:26" ht="18.75" customHeight="1">
      <c r="A118" s="180" t="s">
        <v>356</v>
      </c>
      <c r="B118" s="221"/>
      <c r="C118" s="222">
        <v>1</v>
      </c>
      <c r="D118" s="222">
        <v>1</v>
      </c>
      <c r="E118" s="222">
        <v>0</v>
      </c>
      <c r="F118" s="222">
        <v>0</v>
      </c>
      <c r="G118" s="222">
        <v>1586</v>
      </c>
      <c r="H118" s="224">
        <v>882</v>
      </c>
      <c r="I118" s="224">
        <v>704</v>
      </c>
      <c r="J118" s="222">
        <v>1586</v>
      </c>
      <c r="K118" s="224">
        <v>541</v>
      </c>
      <c r="L118" s="224">
        <v>568</v>
      </c>
      <c r="M118" s="224">
        <v>477</v>
      </c>
      <c r="N118" s="248">
        <v>0</v>
      </c>
      <c r="T118" s="222"/>
      <c r="U118" s="222"/>
      <c r="V118" s="222"/>
      <c r="W118" s="222"/>
      <c r="X118" s="222"/>
      <c r="Y118" s="222"/>
      <c r="Z118" s="222"/>
    </row>
    <row r="119" spans="1:26" ht="18.75" customHeight="1">
      <c r="A119" s="180" t="s">
        <v>357</v>
      </c>
      <c r="B119" s="221"/>
      <c r="C119" s="222">
        <v>2</v>
      </c>
      <c r="D119" s="222">
        <v>2</v>
      </c>
      <c r="E119" s="222">
        <v>0</v>
      </c>
      <c r="F119" s="222">
        <v>0</v>
      </c>
      <c r="G119" s="222">
        <v>1729</v>
      </c>
      <c r="H119" s="224">
        <v>556</v>
      </c>
      <c r="I119" s="224">
        <v>1173</v>
      </c>
      <c r="J119" s="222">
        <v>1729</v>
      </c>
      <c r="K119" s="224">
        <v>560</v>
      </c>
      <c r="L119" s="224">
        <v>628</v>
      </c>
      <c r="M119" s="224">
        <v>541</v>
      </c>
      <c r="N119" s="248">
        <v>0</v>
      </c>
      <c r="T119" s="222"/>
      <c r="U119" s="222"/>
      <c r="V119" s="222"/>
      <c r="W119" s="222"/>
      <c r="X119" s="222"/>
      <c r="Y119" s="222"/>
      <c r="Z119" s="222"/>
    </row>
    <row r="120" spans="1:26" ht="18.75" customHeight="1">
      <c r="A120" s="180" t="s">
        <v>358</v>
      </c>
      <c r="B120" s="221"/>
      <c r="C120" s="222">
        <v>2</v>
      </c>
      <c r="D120" s="222">
        <v>2</v>
      </c>
      <c r="E120" s="222">
        <v>0</v>
      </c>
      <c r="F120" s="222">
        <v>0</v>
      </c>
      <c r="G120" s="222">
        <v>2246</v>
      </c>
      <c r="H120" s="224">
        <v>1198</v>
      </c>
      <c r="I120" s="224">
        <v>1048</v>
      </c>
      <c r="J120" s="222">
        <v>2246</v>
      </c>
      <c r="K120" s="224">
        <v>717</v>
      </c>
      <c r="L120" s="224">
        <v>744</v>
      </c>
      <c r="M120" s="224">
        <v>785</v>
      </c>
      <c r="N120" s="224">
        <v>0</v>
      </c>
      <c r="T120" s="222"/>
      <c r="U120" s="222"/>
      <c r="V120" s="222"/>
      <c r="W120" s="222"/>
      <c r="X120" s="222"/>
      <c r="Y120" s="222"/>
      <c r="Z120" s="222"/>
    </row>
    <row r="121" spans="1:26" ht="18.75" customHeight="1">
      <c r="A121" s="180" t="s">
        <v>359</v>
      </c>
      <c r="B121" s="221"/>
      <c r="C121" s="222">
        <v>1</v>
      </c>
      <c r="D121" s="222">
        <v>1</v>
      </c>
      <c r="E121" s="222">
        <v>0</v>
      </c>
      <c r="F121" s="222">
        <v>0</v>
      </c>
      <c r="G121" s="222">
        <v>1141</v>
      </c>
      <c r="H121" s="224">
        <v>867</v>
      </c>
      <c r="I121" s="224">
        <v>274</v>
      </c>
      <c r="J121" s="222">
        <v>1141</v>
      </c>
      <c r="K121" s="224">
        <v>304</v>
      </c>
      <c r="L121" s="224">
        <v>416</v>
      </c>
      <c r="M121" s="224">
        <v>421</v>
      </c>
      <c r="N121" s="248">
        <v>0</v>
      </c>
      <c r="T121" s="222"/>
      <c r="U121" s="222"/>
      <c r="V121" s="222"/>
      <c r="W121" s="222"/>
      <c r="X121" s="222"/>
      <c r="Y121" s="222"/>
      <c r="Z121" s="222"/>
    </row>
    <row r="122" spans="1:26" ht="18.75" customHeight="1">
      <c r="A122" s="180" t="s">
        <v>360</v>
      </c>
      <c r="B122" s="221"/>
      <c r="C122" s="222">
        <v>2</v>
      </c>
      <c r="D122" s="222">
        <v>2</v>
      </c>
      <c r="E122" s="222">
        <v>0</v>
      </c>
      <c r="F122" s="222">
        <v>0</v>
      </c>
      <c r="G122" s="222">
        <v>2937</v>
      </c>
      <c r="H122" s="224">
        <v>1602</v>
      </c>
      <c r="I122" s="224">
        <v>1335</v>
      </c>
      <c r="J122" s="222">
        <v>2937</v>
      </c>
      <c r="K122" s="224">
        <v>1010</v>
      </c>
      <c r="L122" s="224">
        <v>923</v>
      </c>
      <c r="M122" s="224">
        <v>1004</v>
      </c>
      <c r="N122" s="248">
        <v>0</v>
      </c>
      <c r="T122" s="222"/>
      <c r="U122" s="222"/>
      <c r="V122" s="222"/>
      <c r="W122" s="222"/>
      <c r="X122" s="222"/>
      <c r="Y122" s="222"/>
      <c r="Z122" s="222"/>
    </row>
    <row r="123" spans="1:26" ht="18.75" customHeight="1">
      <c r="A123" s="180" t="s">
        <v>361</v>
      </c>
      <c r="B123" s="221"/>
      <c r="C123" s="222">
        <v>1</v>
      </c>
      <c r="D123" s="222">
        <v>1</v>
      </c>
      <c r="E123" s="222">
        <v>0</v>
      </c>
      <c r="F123" s="222">
        <v>0</v>
      </c>
      <c r="G123" s="222">
        <v>1542</v>
      </c>
      <c r="H123" s="224">
        <v>828</v>
      </c>
      <c r="I123" s="224">
        <v>714</v>
      </c>
      <c r="J123" s="222">
        <v>1542</v>
      </c>
      <c r="K123" s="224">
        <v>561</v>
      </c>
      <c r="L123" s="224">
        <v>517</v>
      </c>
      <c r="M123" s="224">
        <v>464</v>
      </c>
      <c r="N123" s="248">
        <v>0</v>
      </c>
      <c r="T123" s="222"/>
      <c r="U123" s="222"/>
      <c r="V123" s="222"/>
      <c r="W123" s="222"/>
      <c r="X123" s="222"/>
      <c r="Y123" s="222"/>
      <c r="Z123" s="222"/>
    </row>
    <row r="124" spans="1:26" ht="18.75" customHeight="1">
      <c r="A124" s="180" t="s">
        <v>362</v>
      </c>
      <c r="B124" s="221"/>
      <c r="C124" s="222">
        <v>3</v>
      </c>
      <c r="D124" s="222">
        <v>3</v>
      </c>
      <c r="E124" s="222">
        <v>0</v>
      </c>
      <c r="F124" s="222">
        <v>0</v>
      </c>
      <c r="G124" s="222">
        <v>2373</v>
      </c>
      <c r="H124" s="224">
        <v>1483</v>
      </c>
      <c r="I124" s="224">
        <v>890</v>
      </c>
      <c r="J124" s="222">
        <v>2373</v>
      </c>
      <c r="K124" s="224">
        <v>885</v>
      </c>
      <c r="L124" s="224">
        <v>713</v>
      </c>
      <c r="M124" s="224">
        <v>775</v>
      </c>
      <c r="N124" s="248">
        <v>0</v>
      </c>
      <c r="T124" s="222"/>
      <c r="U124" s="222"/>
      <c r="V124" s="222"/>
      <c r="W124" s="222"/>
      <c r="X124" s="222"/>
      <c r="Y124" s="222"/>
      <c r="Z124" s="222"/>
    </row>
    <row r="125" spans="1:26" ht="18.75" customHeight="1">
      <c r="A125" s="180" t="s">
        <v>363</v>
      </c>
      <c r="B125" s="221"/>
      <c r="C125" s="222">
        <v>2</v>
      </c>
      <c r="D125" s="222">
        <v>2</v>
      </c>
      <c r="E125" s="222">
        <v>0</v>
      </c>
      <c r="F125" s="222">
        <v>0</v>
      </c>
      <c r="G125" s="222">
        <v>1869</v>
      </c>
      <c r="H125" s="224">
        <v>1349</v>
      </c>
      <c r="I125" s="224">
        <v>520</v>
      </c>
      <c r="J125" s="222">
        <v>1869</v>
      </c>
      <c r="K125" s="224">
        <v>656</v>
      </c>
      <c r="L125" s="224">
        <v>584</v>
      </c>
      <c r="M125" s="224">
        <v>629</v>
      </c>
      <c r="N125" s="248">
        <v>0</v>
      </c>
      <c r="T125" s="222"/>
      <c r="U125" s="222"/>
      <c r="V125" s="222"/>
      <c r="W125" s="222"/>
      <c r="X125" s="222"/>
      <c r="Y125" s="222"/>
      <c r="Z125" s="222"/>
    </row>
    <row r="126" spans="1:26" ht="18.75" customHeight="1">
      <c r="A126" s="180" t="s">
        <v>364</v>
      </c>
      <c r="B126" s="221"/>
      <c r="C126" s="222">
        <v>2</v>
      </c>
      <c r="D126" s="222">
        <v>2</v>
      </c>
      <c r="E126" s="222">
        <v>0</v>
      </c>
      <c r="F126" s="222">
        <v>0</v>
      </c>
      <c r="G126" s="222">
        <v>2332</v>
      </c>
      <c r="H126" s="224">
        <v>1788</v>
      </c>
      <c r="I126" s="224">
        <v>544</v>
      </c>
      <c r="J126" s="222">
        <v>2332</v>
      </c>
      <c r="K126" s="224">
        <v>720</v>
      </c>
      <c r="L126" s="224">
        <v>815</v>
      </c>
      <c r="M126" s="224">
        <v>797</v>
      </c>
      <c r="N126" s="224">
        <v>0</v>
      </c>
      <c r="T126" s="222"/>
      <c r="U126" s="222"/>
      <c r="V126" s="222"/>
      <c r="W126" s="222"/>
      <c r="X126" s="222"/>
      <c r="Y126" s="222"/>
      <c r="Z126" s="222"/>
    </row>
    <row r="127" spans="1:26" ht="18.75" customHeight="1">
      <c r="A127" s="180" t="s">
        <v>365</v>
      </c>
      <c r="B127" s="221"/>
      <c r="C127" s="222">
        <v>1</v>
      </c>
      <c r="D127" s="222">
        <v>1</v>
      </c>
      <c r="E127" s="222">
        <v>0</v>
      </c>
      <c r="F127" s="222">
        <v>0</v>
      </c>
      <c r="G127" s="222">
        <v>1008</v>
      </c>
      <c r="H127" s="224">
        <v>454</v>
      </c>
      <c r="I127" s="224">
        <v>554</v>
      </c>
      <c r="J127" s="222">
        <v>1008</v>
      </c>
      <c r="K127" s="224">
        <v>333</v>
      </c>
      <c r="L127" s="224">
        <v>371</v>
      </c>
      <c r="M127" s="224">
        <v>304</v>
      </c>
      <c r="N127" s="248">
        <v>0</v>
      </c>
      <c r="T127" s="222"/>
      <c r="U127" s="222"/>
      <c r="V127" s="222"/>
      <c r="W127" s="222"/>
      <c r="X127" s="222"/>
      <c r="Y127" s="222"/>
      <c r="Z127" s="222"/>
    </row>
    <row r="128" spans="1:26" ht="18.75" customHeight="1">
      <c r="A128" s="180" t="s">
        <v>366</v>
      </c>
      <c r="B128" s="221"/>
      <c r="C128" s="222">
        <v>2</v>
      </c>
      <c r="D128" s="222">
        <v>2</v>
      </c>
      <c r="E128" s="222">
        <v>0</v>
      </c>
      <c r="F128" s="222">
        <v>0</v>
      </c>
      <c r="G128" s="222">
        <v>1829</v>
      </c>
      <c r="H128" s="224">
        <v>1152</v>
      </c>
      <c r="I128" s="224">
        <v>677</v>
      </c>
      <c r="J128" s="222">
        <v>1829</v>
      </c>
      <c r="K128" s="224">
        <v>638</v>
      </c>
      <c r="L128" s="224">
        <v>581</v>
      </c>
      <c r="M128" s="224">
        <v>610</v>
      </c>
      <c r="N128" s="248">
        <v>0</v>
      </c>
      <c r="T128" s="222"/>
      <c r="U128" s="222"/>
      <c r="V128" s="222"/>
      <c r="W128" s="222"/>
      <c r="X128" s="222"/>
      <c r="Y128" s="222"/>
      <c r="Z128" s="222"/>
    </row>
    <row r="129" spans="1:27" ht="18.75" customHeight="1">
      <c r="A129" s="180" t="s">
        <v>367</v>
      </c>
      <c r="B129" s="221"/>
      <c r="C129" s="222">
        <v>1</v>
      </c>
      <c r="D129" s="222">
        <v>1</v>
      </c>
      <c r="E129" s="222">
        <v>0</v>
      </c>
      <c r="F129" s="222">
        <v>0</v>
      </c>
      <c r="G129" s="222">
        <v>821</v>
      </c>
      <c r="H129" s="224">
        <v>552</v>
      </c>
      <c r="I129" s="224">
        <v>269</v>
      </c>
      <c r="J129" s="222">
        <v>821</v>
      </c>
      <c r="K129" s="224">
        <v>282</v>
      </c>
      <c r="L129" s="224">
        <v>279</v>
      </c>
      <c r="M129" s="224">
        <v>260</v>
      </c>
      <c r="N129" s="248">
        <v>0</v>
      </c>
      <c r="T129" s="222"/>
      <c r="U129" s="222"/>
      <c r="V129" s="222"/>
      <c r="W129" s="222"/>
      <c r="X129" s="222"/>
      <c r="Y129" s="222"/>
      <c r="Z129" s="222"/>
      <c r="AA129" s="178"/>
    </row>
    <row r="130" spans="1:27" ht="18.75" customHeight="1">
      <c r="A130" s="180" t="s">
        <v>368</v>
      </c>
      <c r="B130" s="221"/>
      <c r="C130" s="222">
        <v>1</v>
      </c>
      <c r="D130" s="222">
        <v>1</v>
      </c>
      <c r="E130" s="222">
        <v>0</v>
      </c>
      <c r="F130" s="222">
        <v>0</v>
      </c>
      <c r="G130" s="222">
        <v>1138</v>
      </c>
      <c r="H130" s="224">
        <v>747</v>
      </c>
      <c r="I130" s="224">
        <v>391</v>
      </c>
      <c r="J130" s="222">
        <v>1138</v>
      </c>
      <c r="K130" s="224">
        <v>357</v>
      </c>
      <c r="L130" s="224">
        <v>340</v>
      </c>
      <c r="M130" s="224">
        <v>441</v>
      </c>
      <c r="N130" s="248">
        <v>0</v>
      </c>
      <c r="T130" s="222"/>
      <c r="U130" s="222"/>
      <c r="V130" s="222"/>
      <c r="W130" s="222"/>
      <c r="X130" s="222"/>
      <c r="Y130" s="222"/>
      <c r="Z130" s="222"/>
      <c r="AA130" s="178"/>
    </row>
    <row r="131" spans="1:27" ht="18.75" customHeight="1">
      <c r="A131" s="180" t="s">
        <v>369</v>
      </c>
      <c r="B131" s="221"/>
      <c r="C131" s="222">
        <v>1</v>
      </c>
      <c r="D131" s="222">
        <v>1</v>
      </c>
      <c r="E131" s="222">
        <v>0</v>
      </c>
      <c r="F131" s="222">
        <v>0</v>
      </c>
      <c r="G131" s="222">
        <v>350</v>
      </c>
      <c r="H131" s="224">
        <v>0</v>
      </c>
      <c r="I131" s="224">
        <v>350</v>
      </c>
      <c r="J131" s="222">
        <v>350</v>
      </c>
      <c r="K131" s="224">
        <v>101</v>
      </c>
      <c r="L131" s="224">
        <v>100</v>
      </c>
      <c r="M131" s="224">
        <v>149</v>
      </c>
      <c r="N131" s="248">
        <v>0</v>
      </c>
      <c r="T131" s="222"/>
      <c r="U131" s="222"/>
      <c r="V131" s="222"/>
      <c r="W131" s="222"/>
      <c r="X131" s="222"/>
      <c r="Y131" s="222"/>
      <c r="Z131" s="222"/>
      <c r="AA131" s="178"/>
    </row>
    <row r="132" spans="1:26" s="178" customFormat="1" ht="18.75" customHeight="1">
      <c r="A132" s="258" t="s">
        <v>370</v>
      </c>
      <c r="B132" s="259"/>
      <c r="C132" s="230">
        <v>1</v>
      </c>
      <c r="D132" s="230">
        <v>1</v>
      </c>
      <c r="E132" s="230">
        <v>0</v>
      </c>
      <c r="F132" s="230">
        <v>0</v>
      </c>
      <c r="G132" s="230">
        <v>1633</v>
      </c>
      <c r="H132" s="260">
        <v>1006</v>
      </c>
      <c r="I132" s="260">
        <v>627</v>
      </c>
      <c r="J132" s="230">
        <v>1633</v>
      </c>
      <c r="K132" s="260">
        <v>549</v>
      </c>
      <c r="L132" s="260">
        <v>534</v>
      </c>
      <c r="M132" s="260">
        <v>550</v>
      </c>
      <c r="N132" s="260">
        <v>0</v>
      </c>
      <c r="T132" s="222"/>
      <c r="U132" s="222"/>
      <c r="V132" s="222"/>
      <c r="W132" s="222"/>
      <c r="X132" s="222"/>
      <c r="Y132" s="222"/>
      <c r="Z132" s="222"/>
    </row>
    <row r="133" spans="1:26" ht="19.5" customHeight="1">
      <c r="A133" s="180"/>
      <c r="B133" s="180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4"/>
      <c r="P133" s="224"/>
      <c r="Q133" s="224"/>
      <c r="R133" s="224"/>
      <c r="S133" s="222"/>
      <c r="T133" s="222"/>
      <c r="U133" s="222"/>
      <c r="V133" s="222"/>
      <c r="W133" s="222"/>
      <c r="X133" s="222"/>
      <c r="Y133" s="222"/>
      <c r="Z133" s="222"/>
    </row>
    <row r="134" spans="1:26" ht="19.5" customHeight="1">
      <c r="A134" s="574" t="s">
        <v>371</v>
      </c>
      <c r="B134" s="575"/>
      <c r="C134" s="583" t="s">
        <v>372</v>
      </c>
      <c r="D134" s="583"/>
      <c r="E134" s="583"/>
      <c r="F134" s="583"/>
      <c r="G134" s="585"/>
      <c r="H134" s="261" t="s">
        <v>373</v>
      </c>
      <c r="I134" s="192"/>
      <c r="J134" s="192"/>
      <c r="K134" s="192"/>
      <c r="L134" s="192"/>
      <c r="M134" s="192"/>
      <c r="N134" s="192"/>
      <c r="O134" s="224"/>
      <c r="P134" s="224"/>
      <c r="Q134" s="224"/>
      <c r="R134" s="224"/>
      <c r="S134" s="222"/>
      <c r="T134" s="222"/>
      <c r="U134" s="222"/>
      <c r="V134" s="222"/>
      <c r="W134" s="222"/>
      <c r="X134" s="222"/>
      <c r="Y134" s="222"/>
      <c r="Z134" s="222"/>
    </row>
    <row r="135" spans="1:26" ht="19.5" customHeight="1">
      <c r="A135" s="576"/>
      <c r="B135" s="577"/>
      <c r="C135" s="583" t="s">
        <v>374</v>
      </c>
      <c r="D135" s="583"/>
      <c r="E135" s="583"/>
      <c r="F135" s="583"/>
      <c r="G135" s="585"/>
      <c r="H135" s="582" t="s">
        <v>375</v>
      </c>
      <c r="I135" s="583"/>
      <c r="J135" s="585"/>
      <c r="K135" s="582" t="s">
        <v>376</v>
      </c>
      <c r="L135" s="441"/>
      <c r="M135" s="582" t="s">
        <v>377</v>
      </c>
      <c r="N135" s="442"/>
      <c r="O135" s="224"/>
      <c r="P135" s="224"/>
      <c r="Q135" s="224"/>
      <c r="R135" s="224"/>
      <c r="S135" s="224"/>
      <c r="T135" s="222"/>
      <c r="U135" s="222"/>
      <c r="V135" s="222"/>
      <c r="W135" s="222"/>
      <c r="X135" s="222"/>
      <c r="Y135" s="222"/>
      <c r="Z135" s="222"/>
    </row>
    <row r="136" spans="1:26" ht="19.5" customHeight="1">
      <c r="A136" s="578"/>
      <c r="B136" s="579"/>
      <c r="C136" s="196" t="s">
        <v>2</v>
      </c>
      <c r="D136" s="196" t="s">
        <v>245</v>
      </c>
      <c r="E136" s="196" t="s">
        <v>246</v>
      </c>
      <c r="F136" s="196" t="s">
        <v>247</v>
      </c>
      <c r="G136" s="196" t="s">
        <v>249</v>
      </c>
      <c r="H136" s="196" t="s">
        <v>2</v>
      </c>
      <c r="I136" s="196" t="s">
        <v>90</v>
      </c>
      <c r="J136" s="196" t="s">
        <v>91</v>
      </c>
      <c r="K136" s="196" t="s">
        <v>90</v>
      </c>
      <c r="L136" s="196" t="s">
        <v>91</v>
      </c>
      <c r="M136" s="196" t="s">
        <v>90</v>
      </c>
      <c r="N136" s="200" t="s">
        <v>91</v>
      </c>
      <c r="O136" s="224"/>
      <c r="P136" s="224"/>
      <c r="Q136" s="224"/>
      <c r="R136" s="224"/>
      <c r="S136" s="224"/>
      <c r="T136" s="222"/>
      <c r="U136" s="222"/>
      <c r="V136" s="222"/>
      <c r="W136" s="222"/>
      <c r="X136" s="222"/>
      <c r="Y136" s="222"/>
      <c r="Z136" s="222"/>
    </row>
    <row r="137" spans="1:26" ht="24" customHeight="1">
      <c r="A137" s="215" t="s">
        <v>347</v>
      </c>
      <c r="B137" s="216"/>
      <c r="C137" s="217">
        <v>0</v>
      </c>
      <c r="D137" s="217">
        <v>0</v>
      </c>
      <c r="E137" s="217">
        <v>0</v>
      </c>
      <c r="F137" s="217">
        <v>0</v>
      </c>
      <c r="G137" s="217">
        <v>0</v>
      </c>
      <c r="H137" s="217">
        <v>42</v>
      </c>
      <c r="I137" s="217">
        <v>24</v>
      </c>
      <c r="J137" s="217">
        <v>18</v>
      </c>
      <c r="K137" s="217">
        <v>24</v>
      </c>
      <c r="L137" s="217">
        <v>18</v>
      </c>
      <c r="M137" s="217">
        <v>0</v>
      </c>
      <c r="N137" s="217">
        <v>0</v>
      </c>
      <c r="O137" s="224"/>
      <c r="P137" s="224"/>
      <c r="Q137" s="224"/>
      <c r="R137" s="224"/>
      <c r="S137" s="224"/>
      <c r="T137" s="222"/>
      <c r="U137" s="222"/>
      <c r="V137" s="222"/>
      <c r="W137" s="222"/>
      <c r="X137" s="222"/>
      <c r="Y137" s="222"/>
      <c r="Z137" s="222"/>
    </row>
    <row r="138" spans="1:26" ht="18" customHeight="1">
      <c r="A138" s="180" t="s">
        <v>348</v>
      </c>
      <c r="B138" s="221"/>
      <c r="C138" s="225">
        <v>0</v>
      </c>
      <c r="D138" s="224">
        <v>0</v>
      </c>
      <c r="E138" s="248">
        <v>0</v>
      </c>
      <c r="F138" s="224">
        <v>0</v>
      </c>
      <c r="G138" s="224">
        <v>0</v>
      </c>
      <c r="H138" s="222">
        <v>42</v>
      </c>
      <c r="I138" s="222">
        <v>24</v>
      </c>
      <c r="J138" s="222">
        <v>18</v>
      </c>
      <c r="K138" s="222">
        <v>24</v>
      </c>
      <c r="L138" s="222">
        <v>18</v>
      </c>
      <c r="M138" s="222">
        <v>0</v>
      </c>
      <c r="N138" s="222">
        <v>0</v>
      </c>
      <c r="O138" s="224"/>
      <c r="P138" s="224"/>
      <c r="Q138" s="224"/>
      <c r="R138" s="224"/>
      <c r="S138" s="224"/>
      <c r="T138" s="222"/>
      <c r="U138" s="222"/>
      <c r="V138" s="222"/>
      <c r="W138" s="222"/>
      <c r="X138" s="222"/>
      <c r="Y138" s="222"/>
      <c r="Z138" s="222"/>
    </row>
    <row r="139" spans="1:26" ht="24" customHeight="1">
      <c r="A139" s="215" t="s">
        <v>349</v>
      </c>
      <c r="B139" s="216"/>
      <c r="C139" s="217">
        <v>0</v>
      </c>
      <c r="D139" s="217">
        <v>0</v>
      </c>
      <c r="E139" s="217">
        <v>0</v>
      </c>
      <c r="F139" s="217">
        <v>0</v>
      </c>
      <c r="G139" s="217">
        <v>0</v>
      </c>
      <c r="H139" s="262">
        <v>2951</v>
      </c>
      <c r="I139" s="262">
        <v>2220</v>
      </c>
      <c r="J139" s="262">
        <v>731</v>
      </c>
      <c r="K139" s="262">
        <v>2220</v>
      </c>
      <c r="L139" s="262">
        <v>731</v>
      </c>
      <c r="M139" s="262">
        <v>0</v>
      </c>
      <c r="N139" s="262">
        <v>0</v>
      </c>
      <c r="O139" s="224"/>
      <c r="P139" s="224"/>
      <c r="Q139" s="224"/>
      <c r="R139" s="224"/>
      <c r="S139" s="224"/>
      <c r="T139" s="222"/>
      <c r="U139" s="222"/>
      <c r="V139" s="222"/>
      <c r="W139" s="222"/>
      <c r="X139" s="222"/>
      <c r="Y139" s="222"/>
      <c r="Z139" s="222"/>
    </row>
    <row r="140" spans="1:26" ht="18" customHeight="1">
      <c r="A140" s="180" t="s">
        <v>378</v>
      </c>
      <c r="B140" s="221"/>
      <c r="C140" s="225">
        <v>0</v>
      </c>
      <c r="D140" s="224">
        <v>0</v>
      </c>
      <c r="E140" s="248">
        <v>0</v>
      </c>
      <c r="F140" s="224">
        <v>0</v>
      </c>
      <c r="G140" s="224">
        <v>0</v>
      </c>
      <c r="H140" s="222">
        <v>778</v>
      </c>
      <c r="I140" s="222">
        <v>577</v>
      </c>
      <c r="J140" s="222">
        <v>201</v>
      </c>
      <c r="K140" s="222">
        <v>577</v>
      </c>
      <c r="L140" s="222">
        <v>201</v>
      </c>
      <c r="M140" s="222">
        <v>0</v>
      </c>
      <c r="N140" s="222">
        <v>0</v>
      </c>
      <c r="O140" s="224"/>
      <c r="P140" s="224"/>
      <c r="Q140" s="224"/>
      <c r="R140" s="224"/>
      <c r="S140" s="224"/>
      <c r="T140" s="222"/>
      <c r="U140" s="222"/>
      <c r="V140" s="222"/>
      <c r="W140" s="222"/>
      <c r="X140" s="222"/>
      <c r="Y140" s="222"/>
      <c r="Z140" s="222"/>
    </row>
    <row r="141" spans="1:26" ht="18" customHeight="1">
      <c r="A141" s="180" t="s">
        <v>351</v>
      </c>
      <c r="B141" s="221"/>
      <c r="C141" s="225">
        <v>0</v>
      </c>
      <c r="D141" s="224">
        <v>0</v>
      </c>
      <c r="E141" s="224">
        <v>0</v>
      </c>
      <c r="F141" s="224">
        <v>0</v>
      </c>
      <c r="G141" s="224">
        <v>0</v>
      </c>
      <c r="H141" s="222">
        <v>396</v>
      </c>
      <c r="I141" s="222">
        <v>304</v>
      </c>
      <c r="J141" s="222">
        <v>92</v>
      </c>
      <c r="K141" s="222">
        <v>304</v>
      </c>
      <c r="L141" s="222">
        <v>92</v>
      </c>
      <c r="M141" s="222">
        <v>0</v>
      </c>
      <c r="N141" s="222">
        <v>0</v>
      </c>
      <c r="O141" s="224"/>
      <c r="P141" s="224"/>
      <c r="Q141" s="224"/>
      <c r="R141" s="224"/>
      <c r="S141" s="224"/>
      <c r="T141" s="222"/>
      <c r="U141" s="222"/>
      <c r="V141" s="222"/>
      <c r="W141" s="222"/>
      <c r="X141" s="222"/>
      <c r="Y141" s="222"/>
      <c r="Z141" s="222"/>
    </row>
    <row r="142" spans="1:26" ht="18" customHeight="1">
      <c r="A142" s="180" t="s">
        <v>352</v>
      </c>
      <c r="B142" s="221"/>
      <c r="C142" s="225">
        <v>0</v>
      </c>
      <c r="D142" s="224">
        <v>0</v>
      </c>
      <c r="E142" s="224">
        <v>0</v>
      </c>
      <c r="F142" s="224">
        <v>0</v>
      </c>
      <c r="G142" s="224">
        <v>0</v>
      </c>
      <c r="H142" s="222">
        <v>82</v>
      </c>
      <c r="I142" s="222">
        <v>55</v>
      </c>
      <c r="J142" s="222">
        <v>27</v>
      </c>
      <c r="K142" s="222">
        <v>55</v>
      </c>
      <c r="L142" s="222">
        <v>27</v>
      </c>
      <c r="M142" s="222">
        <v>0</v>
      </c>
      <c r="N142" s="222">
        <v>0</v>
      </c>
      <c r="O142" s="224"/>
      <c r="P142" s="224"/>
      <c r="Q142" s="224"/>
      <c r="R142" s="224"/>
      <c r="S142" s="224"/>
      <c r="T142" s="222"/>
      <c r="U142" s="222"/>
      <c r="V142" s="222"/>
      <c r="W142" s="222"/>
      <c r="X142" s="222"/>
      <c r="Y142" s="222"/>
      <c r="Z142" s="222"/>
    </row>
    <row r="143" spans="1:26" ht="18" customHeight="1">
      <c r="A143" s="180" t="s">
        <v>353</v>
      </c>
      <c r="B143" s="221"/>
      <c r="C143" s="225">
        <v>0</v>
      </c>
      <c r="D143" s="224">
        <v>0</v>
      </c>
      <c r="E143" s="224">
        <v>0</v>
      </c>
      <c r="F143" s="224">
        <v>0</v>
      </c>
      <c r="G143" s="224">
        <v>0</v>
      </c>
      <c r="H143" s="222">
        <v>148</v>
      </c>
      <c r="I143" s="222">
        <v>115</v>
      </c>
      <c r="J143" s="222">
        <v>33</v>
      </c>
      <c r="K143" s="222">
        <v>115</v>
      </c>
      <c r="L143" s="222">
        <v>33</v>
      </c>
      <c r="M143" s="222">
        <v>0</v>
      </c>
      <c r="N143" s="222">
        <v>0</v>
      </c>
      <c r="O143" s="224"/>
      <c r="P143" s="224"/>
      <c r="Q143" s="224"/>
      <c r="R143" s="224"/>
      <c r="S143" s="224"/>
      <c r="T143" s="222"/>
      <c r="U143" s="222"/>
      <c r="V143" s="222"/>
      <c r="W143" s="222"/>
      <c r="X143" s="222"/>
      <c r="Y143" s="222"/>
      <c r="Z143" s="222"/>
    </row>
    <row r="144" spans="1:26" ht="18" customHeight="1">
      <c r="A144" s="180" t="s">
        <v>354</v>
      </c>
      <c r="B144" s="221"/>
      <c r="C144" s="225">
        <v>0</v>
      </c>
      <c r="D144" s="224">
        <v>0</v>
      </c>
      <c r="E144" s="224">
        <v>0</v>
      </c>
      <c r="F144" s="224">
        <v>0</v>
      </c>
      <c r="G144" s="224">
        <v>0</v>
      </c>
      <c r="H144" s="222">
        <v>184</v>
      </c>
      <c r="I144" s="222">
        <v>138</v>
      </c>
      <c r="J144" s="222">
        <v>46</v>
      </c>
      <c r="K144" s="222">
        <v>138</v>
      </c>
      <c r="L144" s="222">
        <v>46</v>
      </c>
      <c r="M144" s="222">
        <v>0</v>
      </c>
      <c r="N144" s="222">
        <v>0</v>
      </c>
      <c r="O144" s="224"/>
      <c r="P144" s="224"/>
      <c r="Q144" s="224"/>
      <c r="R144" s="224"/>
      <c r="S144" s="224"/>
      <c r="T144" s="222"/>
      <c r="U144" s="222"/>
      <c r="V144" s="222"/>
      <c r="W144" s="222"/>
      <c r="X144" s="222"/>
      <c r="Y144" s="222"/>
      <c r="Z144" s="222"/>
    </row>
    <row r="145" spans="1:26" ht="18" customHeight="1">
      <c r="A145" s="180" t="s">
        <v>355</v>
      </c>
      <c r="B145" s="221"/>
      <c r="C145" s="225">
        <v>0</v>
      </c>
      <c r="D145" s="224">
        <v>0</v>
      </c>
      <c r="E145" s="224">
        <v>0</v>
      </c>
      <c r="F145" s="224">
        <v>0</v>
      </c>
      <c r="G145" s="224">
        <v>0</v>
      </c>
      <c r="H145" s="222">
        <v>54</v>
      </c>
      <c r="I145" s="222">
        <v>45</v>
      </c>
      <c r="J145" s="222">
        <v>9</v>
      </c>
      <c r="K145" s="222">
        <v>45</v>
      </c>
      <c r="L145" s="222">
        <v>9</v>
      </c>
      <c r="M145" s="222">
        <v>0</v>
      </c>
      <c r="N145" s="222">
        <v>0</v>
      </c>
      <c r="O145" s="224"/>
      <c r="P145" s="224"/>
      <c r="Q145" s="224"/>
      <c r="R145" s="224"/>
      <c r="S145" s="224"/>
      <c r="T145" s="222"/>
      <c r="U145" s="222"/>
      <c r="V145" s="222"/>
      <c r="W145" s="222"/>
      <c r="X145" s="222"/>
      <c r="Y145" s="222"/>
      <c r="Z145" s="222"/>
    </row>
    <row r="146" spans="1:26" ht="18" customHeight="1">
      <c r="A146" s="180" t="s">
        <v>356</v>
      </c>
      <c r="B146" s="221"/>
      <c r="C146" s="225">
        <v>0</v>
      </c>
      <c r="D146" s="224">
        <v>0</v>
      </c>
      <c r="E146" s="224">
        <v>0</v>
      </c>
      <c r="F146" s="224">
        <v>0</v>
      </c>
      <c r="G146" s="224">
        <v>0</v>
      </c>
      <c r="H146" s="222">
        <v>56</v>
      </c>
      <c r="I146" s="222">
        <v>41</v>
      </c>
      <c r="J146" s="222">
        <v>15</v>
      </c>
      <c r="K146" s="222">
        <v>41</v>
      </c>
      <c r="L146" s="222">
        <v>15</v>
      </c>
      <c r="M146" s="222">
        <v>0</v>
      </c>
      <c r="N146" s="222">
        <v>0</v>
      </c>
      <c r="O146" s="224"/>
      <c r="P146" s="224"/>
      <c r="Q146" s="224"/>
      <c r="R146" s="224"/>
      <c r="S146" s="224"/>
      <c r="T146" s="222"/>
      <c r="U146" s="222"/>
      <c r="V146" s="222"/>
      <c r="W146" s="222"/>
      <c r="X146" s="222"/>
      <c r="Y146" s="222"/>
      <c r="Z146" s="222"/>
    </row>
    <row r="147" spans="1:26" ht="18" customHeight="1">
      <c r="A147" s="180" t="s">
        <v>357</v>
      </c>
      <c r="B147" s="221"/>
      <c r="C147" s="225">
        <v>0</v>
      </c>
      <c r="D147" s="224">
        <v>0</v>
      </c>
      <c r="E147" s="224">
        <v>0</v>
      </c>
      <c r="F147" s="224">
        <v>0</v>
      </c>
      <c r="G147" s="224">
        <v>0</v>
      </c>
      <c r="H147" s="222">
        <v>112</v>
      </c>
      <c r="I147" s="222">
        <v>73</v>
      </c>
      <c r="J147" s="222">
        <v>39</v>
      </c>
      <c r="K147" s="222">
        <v>73</v>
      </c>
      <c r="L147" s="222">
        <v>39</v>
      </c>
      <c r="M147" s="222">
        <v>0</v>
      </c>
      <c r="N147" s="222">
        <v>0</v>
      </c>
      <c r="O147" s="224"/>
      <c r="P147" s="224"/>
      <c r="Q147" s="224"/>
      <c r="R147" s="224"/>
      <c r="S147" s="224"/>
      <c r="T147" s="222"/>
      <c r="U147" s="222"/>
      <c r="V147" s="222"/>
      <c r="W147" s="222"/>
      <c r="X147" s="222"/>
      <c r="Y147" s="222"/>
      <c r="Z147" s="222"/>
    </row>
    <row r="148" spans="1:26" ht="18" customHeight="1">
      <c r="A148" s="180" t="s">
        <v>358</v>
      </c>
      <c r="B148" s="221"/>
      <c r="C148" s="225">
        <v>0</v>
      </c>
      <c r="D148" s="224">
        <v>0</v>
      </c>
      <c r="E148" s="224">
        <v>0</v>
      </c>
      <c r="F148" s="224">
        <v>0</v>
      </c>
      <c r="G148" s="224">
        <v>0</v>
      </c>
      <c r="H148" s="222">
        <v>110</v>
      </c>
      <c r="I148" s="222">
        <v>85</v>
      </c>
      <c r="J148" s="222">
        <v>25</v>
      </c>
      <c r="K148" s="222">
        <v>85</v>
      </c>
      <c r="L148" s="222">
        <v>25</v>
      </c>
      <c r="M148" s="222">
        <v>0</v>
      </c>
      <c r="N148" s="222">
        <v>0</v>
      </c>
      <c r="O148" s="224"/>
      <c r="P148" s="224"/>
      <c r="Q148" s="224"/>
      <c r="R148" s="224"/>
      <c r="S148" s="224"/>
      <c r="T148" s="222"/>
      <c r="U148" s="222"/>
      <c r="V148" s="222"/>
      <c r="W148" s="222"/>
      <c r="X148" s="222"/>
      <c r="Y148" s="222"/>
      <c r="Z148" s="222"/>
    </row>
    <row r="149" spans="1:26" ht="18" customHeight="1">
      <c r="A149" s="180" t="s">
        <v>359</v>
      </c>
      <c r="B149" s="221"/>
      <c r="C149" s="225">
        <v>0</v>
      </c>
      <c r="D149" s="224">
        <v>0</v>
      </c>
      <c r="E149" s="224">
        <v>0</v>
      </c>
      <c r="F149" s="224">
        <v>0</v>
      </c>
      <c r="G149" s="224">
        <v>0</v>
      </c>
      <c r="H149" s="222">
        <v>61</v>
      </c>
      <c r="I149" s="222">
        <v>42</v>
      </c>
      <c r="J149" s="222">
        <v>19</v>
      </c>
      <c r="K149" s="222">
        <v>42</v>
      </c>
      <c r="L149" s="222">
        <v>19</v>
      </c>
      <c r="M149" s="222">
        <v>0</v>
      </c>
      <c r="N149" s="222">
        <v>0</v>
      </c>
      <c r="O149" s="224"/>
      <c r="P149" s="224"/>
      <c r="Q149" s="224"/>
      <c r="R149" s="224"/>
      <c r="S149" s="224"/>
      <c r="T149" s="222"/>
      <c r="U149" s="222"/>
      <c r="V149" s="222"/>
      <c r="W149" s="222"/>
      <c r="X149" s="222"/>
      <c r="Y149" s="222"/>
      <c r="Z149" s="222"/>
    </row>
    <row r="150" spans="1:26" ht="18" customHeight="1">
      <c r="A150" s="180" t="s">
        <v>360</v>
      </c>
      <c r="B150" s="221"/>
      <c r="C150" s="225">
        <v>0</v>
      </c>
      <c r="D150" s="224">
        <v>0</v>
      </c>
      <c r="E150" s="224">
        <v>0</v>
      </c>
      <c r="F150" s="224">
        <v>0</v>
      </c>
      <c r="G150" s="224">
        <v>0</v>
      </c>
      <c r="H150" s="222">
        <v>125</v>
      </c>
      <c r="I150" s="222">
        <v>97</v>
      </c>
      <c r="J150" s="222">
        <v>28</v>
      </c>
      <c r="K150" s="222">
        <v>97</v>
      </c>
      <c r="L150" s="222">
        <v>28</v>
      </c>
      <c r="M150" s="222">
        <v>0</v>
      </c>
      <c r="N150" s="222">
        <v>0</v>
      </c>
      <c r="O150" s="224"/>
      <c r="P150" s="224"/>
      <c r="Q150" s="224"/>
      <c r="R150" s="224"/>
      <c r="S150" s="224"/>
      <c r="T150" s="222"/>
      <c r="U150" s="222"/>
      <c r="V150" s="222"/>
      <c r="W150" s="222"/>
      <c r="X150" s="222"/>
      <c r="Y150" s="222"/>
      <c r="Z150" s="222"/>
    </row>
    <row r="151" spans="1:26" ht="18" customHeight="1">
      <c r="A151" s="180" t="s">
        <v>361</v>
      </c>
      <c r="B151" s="221"/>
      <c r="C151" s="225">
        <v>0</v>
      </c>
      <c r="D151" s="224">
        <v>0</v>
      </c>
      <c r="E151" s="224">
        <v>0</v>
      </c>
      <c r="F151" s="224">
        <v>0</v>
      </c>
      <c r="G151" s="224">
        <v>0</v>
      </c>
      <c r="H151" s="222">
        <v>80</v>
      </c>
      <c r="I151" s="222">
        <v>57</v>
      </c>
      <c r="J151" s="222">
        <v>23</v>
      </c>
      <c r="K151" s="222">
        <v>57</v>
      </c>
      <c r="L151" s="222">
        <v>23</v>
      </c>
      <c r="M151" s="222">
        <v>0</v>
      </c>
      <c r="N151" s="222">
        <v>0</v>
      </c>
      <c r="O151" s="224"/>
      <c r="P151" s="224"/>
      <c r="Q151" s="224"/>
      <c r="R151" s="224"/>
      <c r="S151" s="224"/>
      <c r="T151" s="222"/>
      <c r="U151" s="222"/>
      <c r="V151" s="222"/>
      <c r="W151" s="222"/>
      <c r="X151" s="222"/>
      <c r="Y151" s="222"/>
      <c r="Z151" s="222"/>
    </row>
    <row r="152" spans="1:26" ht="18" customHeight="1">
      <c r="A152" s="180" t="s">
        <v>362</v>
      </c>
      <c r="B152" s="221"/>
      <c r="C152" s="225">
        <v>0</v>
      </c>
      <c r="D152" s="224">
        <v>0</v>
      </c>
      <c r="E152" s="224">
        <v>0</v>
      </c>
      <c r="F152" s="224">
        <v>0</v>
      </c>
      <c r="G152" s="224">
        <v>0</v>
      </c>
      <c r="H152" s="222">
        <v>136</v>
      </c>
      <c r="I152" s="222">
        <v>102</v>
      </c>
      <c r="J152" s="222">
        <v>34</v>
      </c>
      <c r="K152" s="222">
        <v>102</v>
      </c>
      <c r="L152" s="222">
        <v>34</v>
      </c>
      <c r="M152" s="222">
        <v>0</v>
      </c>
      <c r="N152" s="222">
        <v>0</v>
      </c>
      <c r="O152" s="224"/>
      <c r="P152" s="224"/>
      <c r="Q152" s="224"/>
      <c r="R152" s="224"/>
      <c r="S152" s="224"/>
      <c r="T152" s="222"/>
      <c r="U152" s="222"/>
      <c r="V152" s="222"/>
      <c r="W152" s="222"/>
      <c r="X152" s="222"/>
      <c r="Y152" s="222"/>
      <c r="Z152" s="222"/>
    </row>
    <row r="153" spans="1:26" ht="18" customHeight="1">
      <c r="A153" s="180" t="s">
        <v>363</v>
      </c>
      <c r="B153" s="221"/>
      <c r="C153" s="225">
        <v>0</v>
      </c>
      <c r="D153" s="224">
        <v>0</v>
      </c>
      <c r="E153" s="224">
        <v>0</v>
      </c>
      <c r="F153" s="224">
        <v>0</v>
      </c>
      <c r="G153" s="224">
        <v>0</v>
      </c>
      <c r="H153" s="222">
        <v>89</v>
      </c>
      <c r="I153" s="222">
        <v>80</v>
      </c>
      <c r="J153" s="222">
        <v>9</v>
      </c>
      <c r="K153" s="222">
        <v>80</v>
      </c>
      <c r="L153" s="222">
        <v>9</v>
      </c>
      <c r="M153" s="222">
        <v>0</v>
      </c>
      <c r="N153" s="222">
        <v>0</v>
      </c>
      <c r="O153" s="224"/>
      <c r="P153" s="224"/>
      <c r="Q153" s="224"/>
      <c r="R153" s="224"/>
      <c r="S153" s="224"/>
      <c r="T153" s="222"/>
      <c r="U153" s="222"/>
      <c r="V153" s="222"/>
      <c r="W153" s="222"/>
      <c r="X153" s="222"/>
      <c r="Y153" s="222"/>
      <c r="Z153" s="222"/>
    </row>
    <row r="154" spans="1:26" ht="18" customHeight="1">
      <c r="A154" s="180" t="s">
        <v>364</v>
      </c>
      <c r="B154" s="221"/>
      <c r="C154" s="225">
        <v>0</v>
      </c>
      <c r="D154" s="224">
        <v>0</v>
      </c>
      <c r="E154" s="224">
        <v>0</v>
      </c>
      <c r="F154" s="224">
        <v>0</v>
      </c>
      <c r="G154" s="224">
        <v>0</v>
      </c>
      <c r="H154" s="222">
        <v>140</v>
      </c>
      <c r="I154" s="222">
        <v>115</v>
      </c>
      <c r="J154" s="222">
        <v>25</v>
      </c>
      <c r="K154" s="222">
        <v>115</v>
      </c>
      <c r="L154" s="222">
        <v>25</v>
      </c>
      <c r="M154" s="222">
        <v>0</v>
      </c>
      <c r="N154" s="222">
        <v>0</v>
      </c>
      <c r="O154" s="224"/>
      <c r="P154" s="224"/>
      <c r="Q154" s="224"/>
      <c r="R154" s="224"/>
      <c r="S154" s="224"/>
      <c r="T154" s="222"/>
      <c r="U154" s="222"/>
      <c r="V154" s="222"/>
      <c r="W154" s="222"/>
      <c r="X154" s="222"/>
      <c r="Y154" s="222"/>
      <c r="Z154" s="222"/>
    </row>
    <row r="155" spans="1:26" ht="18" customHeight="1">
      <c r="A155" s="180" t="s">
        <v>365</v>
      </c>
      <c r="B155" s="221"/>
      <c r="C155" s="225">
        <v>0</v>
      </c>
      <c r="D155" s="224">
        <v>0</v>
      </c>
      <c r="E155" s="224">
        <v>0</v>
      </c>
      <c r="F155" s="224">
        <v>0</v>
      </c>
      <c r="G155" s="224">
        <v>0</v>
      </c>
      <c r="H155" s="222">
        <v>57</v>
      </c>
      <c r="I155" s="222">
        <v>37</v>
      </c>
      <c r="J155" s="222">
        <v>20</v>
      </c>
      <c r="K155" s="222">
        <v>37</v>
      </c>
      <c r="L155" s="222">
        <v>20</v>
      </c>
      <c r="M155" s="222">
        <v>0</v>
      </c>
      <c r="N155" s="222">
        <v>0</v>
      </c>
      <c r="O155" s="224"/>
      <c r="P155" s="224"/>
      <c r="Q155" s="224"/>
      <c r="R155" s="224"/>
      <c r="S155" s="224"/>
      <c r="T155" s="222"/>
      <c r="U155" s="222"/>
      <c r="V155" s="222"/>
      <c r="W155" s="222"/>
      <c r="X155" s="222"/>
      <c r="Y155" s="222"/>
      <c r="Z155" s="222"/>
    </row>
    <row r="156" spans="1:26" ht="18" customHeight="1">
      <c r="A156" s="180" t="s">
        <v>379</v>
      </c>
      <c r="B156" s="221"/>
      <c r="C156" s="225">
        <v>0</v>
      </c>
      <c r="D156" s="224">
        <v>0</v>
      </c>
      <c r="E156" s="224">
        <v>0</v>
      </c>
      <c r="F156" s="224">
        <v>0</v>
      </c>
      <c r="G156" s="248">
        <v>0</v>
      </c>
      <c r="H156" s="222">
        <v>121</v>
      </c>
      <c r="I156" s="222">
        <v>86</v>
      </c>
      <c r="J156" s="222">
        <v>35</v>
      </c>
      <c r="K156" s="222">
        <v>86</v>
      </c>
      <c r="L156" s="222">
        <v>35</v>
      </c>
      <c r="M156" s="222">
        <v>0</v>
      </c>
      <c r="N156" s="222">
        <v>0</v>
      </c>
      <c r="O156" s="224"/>
      <c r="P156" s="224"/>
      <c r="Q156" s="224"/>
      <c r="R156" s="224"/>
      <c r="S156" s="224"/>
      <c r="T156" s="222"/>
      <c r="U156" s="222"/>
      <c r="V156" s="222"/>
      <c r="W156" s="222"/>
      <c r="X156" s="222"/>
      <c r="Y156" s="222"/>
      <c r="Z156" s="222"/>
    </row>
    <row r="157" spans="1:26" ht="18" customHeight="1">
      <c r="A157" s="180" t="s">
        <v>367</v>
      </c>
      <c r="B157" s="221"/>
      <c r="C157" s="225">
        <v>0</v>
      </c>
      <c r="D157" s="224">
        <v>0</v>
      </c>
      <c r="E157" s="224">
        <v>0</v>
      </c>
      <c r="F157" s="224">
        <v>0</v>
      </c>
      <c r="G157" s="248">
        <v>0</v>
      </c>
      <c r="H157" s="222">
        <v>56</v>
      </c>
      <c r="I157" s="222">
        <v>43</v>
      </c>
      <c r="J157" s="222">
        <v>13</v>
      </c>
      <c r="K157" s="222">
        <v>43</v>
      </c>
      <c r="L157" s="222">
        <v>13</v>
      </c>
      <c r="M157" s="222">
        <v>0</v>
      </c>
      <c r="N157" s="222">
        <v>0</v>
      </c>
      <c r="O157" s="224"/>
      <c r="P157" s="224"/>
      <c r="Q157" s="224"/>
      <c r="R157" s="224"/>
      <c r="S157" s="224"/>
      <c r="T157" s="222"/>
      <c r="U157" s="222"/>
      <c r="V157" s="222"/>
      <c r="W157" s="222"/>
      <c r="X157" s="222"/>
      <c r="Y157" s="222"/>
      <c r="Z157" s="222"/>
    </row>
    <row r="158" spans="1:26" ht="18" customHeight="1">
      <c r="A158" s="180" t="s">
        <v>368</v>
      </c>
      <c r="B158" s="221"/>
      <c r="C158" s="225">
        <v>0</v>
      </c>
      <c r="D158" s="224">
        <v>0</v>
      </c>
      <c r="E158" s="224">
        <v>0</v>
      </c>
      <c r="F158" s="224">
        <v>0</v>
      </c>
      <c r="G158" s="248">
        <v>0</v>
      </c>
      <c r="H158" s="222">
        <v>52</v>
      </c>
      <c r="I158" s="222">
        <v>41</v>
      </c>
      <c r="J158" s="222">
        <v>11</v>
      </c>
      <c r="K158" s="222">
        <v>41</v>
      </c>
      <c r="L158" s="222">
        <v>11</v>
      </c>
      <c r="M158" s="222">
        <v>0</v>
      </c>
      <c r="N158" s="222">
        <v>0</v>
      </c>
      <c r="O158" s="224"/>
      <c r="P158" s="224"/>
      <c r="Q158" s="224"/>
      <c r="R158" s="224"/>
      <c r="S158" s="224"/>
      <c r="T158" s="222"/>
      <c r="U158" s="222"/>
      <c r="V158" s="222"/>
      <c r="W158" s="222"/>
      <c r="X158" s="222"/>
      <c r="Y158" s="222"/>
      <c r="Z158" s="222"/>
    </row>
    <row r="159" spans="1:26" ht="18" customHeight="1">
      <c r="A159" s="180" t="s">
        <v>369</v>
      </c>
      <c r="B159" s="221"/>
      <c r="C159" s="225">
        <v>0</v>
      </c>
      <c r="D159" s="224">
        <v>0</v>
      </c>
      <c r="E159" s="224">
        <v>0</v>
      </c>
      <c r="F159" s="224">
        <v>0</v>
      </c>
      <c r="G159" s="248">
        <v>0</v>
      </c>
      <c r="H159" s="222">
        <v>31</v>
      </c>
      <c r="I159" s="222">
        <v>19</v>
      </c>
      <c r="J159" s="222">
        <v>12</v>
      </c>
      <c r="K159" s="222">
        <v>19</v>
      </c>
      <c r="L159" s="222">
        <v>12</v>
      </c>
      <c r="M159" s="222">
        <v>0</v>
      </c>
      <c r="N159" s="222">
        <v>0</v>
      </c>
      <c r="O159" s="224"/>
      <c r="P159" s="224"/>
      <c r="Q159" s="224"/>
      <c r="R159" s="224"/>
      <c r="S159" s="224"/>
      <c r="T159" s="222"/>
      <c r="U159" s="222"/>
      <c r="V159" s="222"/>
      <c r="W159" s="222"/>
      <c r="X159" s="222"/>
      <c r="Y159" s="222"/>
      <c r="Z159" s="222"/>
    </row>
    <row r="160" spans="1:26" s="178" customFormat="1" ht="18" customHeight="1">
      <c r="A160" s="258" t="s">
        <v>370</v>
      </c>
      <c r="B160" s="259"/>
      <c r="C160" s="230">
        <v>0</v>
      </c>
      <c r="D160" s="260">
        <v>0</v>
      </c>
      <c r="E160" s="260">
        <v>0</v>
      </c>
      <c r="F160" s="260">
        <v>0</v>
      </c>
      <c r="G160" s="260">
        <v>0</v>
      </c>
      <c r="H160" s="230">
        <v>83</v>
      </c>
      <c r="I160" s="230">
        <v>68</v>
      </c>
      <c r="J160" s="230">
        <v>15</v>
      </c>
      <c r="K160" s="230">
        <v>68</v>
      </c>
      <c r="L160" s="230">
        <v>15</v>
      </c>
      <c r="M160" s="230">
        <v>0</v>
      </c>
      <c r="N160" s="230">
        <v>0</v>
      </c>
      <c r="O160" s="248"/>
      <c r="P160" s="248"/>
      <c r="Q160" s="248"/>
      <c r="R160" s="248"/>
      <c r="S160" s="248"/>
      <c r="T160" s="222"/>
      <c r="U160" s="222"/>
      <c r="V160" s="222"/>
      <c r="W160" s="222"/>
      <c r="X160" s="222"/>
      <c r="Y160" s="222"/>
      <c r="Z160" s="222"/>
    </row>
    <row r="161" spans="3:26" ht="14.25">
      <c r="C161" s="222"/>
      <c r="D161" s="222"/>
      <c r="E161" s="222"/>
      <c r="F161" s="222"/>
      <c r="G161" s="222"/>
      <c r="H161" s="222"/>
      <c r="I161" s="222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3:26" ht="14.25"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3:26" ht="14.25"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3:26" ht="14.25"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3:26" ht="14.25"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3:26" ht="14.25"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3:26" ht="14.25"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3:26" ht="14.25"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3:26" ht="14.25"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3:26" ht="14.25"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3:26" ht="14.25"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3:26" ht="14.25"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3:26" ht="14.25"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3:26" ht="14.25"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3:26" ht="14.25"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3:26" ht="14.25"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3:26" ht="14.25"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3:26" ht="14.25"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3:26" ht="14.25"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3:26" ht="14.25"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3:26" ht="14.25"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3:26" ht="14.25"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3:26" ht="14.25"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3:26" ht="14.25"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3:26" ht="14.25"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3:26" ht="14.25"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3:26" ht="14.25"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3:26" ht="14.25"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3:26" ht="14.25"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3:26" ht="14.25"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3:26" ht="14.25"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3:26" ht="14.25"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3:26" ht="14.25"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3:26" ht="14.25"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3:26" ht="14.25"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3:26" ht="14.25"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3:26" ht="14.25"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3:26" ht="14.25"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3:26" ht="14.25"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3:26" ht="14.25"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3:26" ht="14.25"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3:26" ht="14.25"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3:26" ht="14.25"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3:26" ht="14.25"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3:26" ht="14.25"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3:26" ht="14.25"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3:26" ht="14.25"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3:26" ht="14.25"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3:26" ht="14.25"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3:26" ht="14.25"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3:26" ht="14.25"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3:26" ht="14.25"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3:26" ht="14.25"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3:26" ht="14.25"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3:26" ht="14.25"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3:26" ht="14.25"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3:26" ht="14.25"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3:26" ht="14.25"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3:26" ht="14.25"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3:26" ht="14.25"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3:26" ht="14.25"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3:26" ht="14.25"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3:26" ht="14.25"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3:26" ht="14.25"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3:26" ht="14.25"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3:26" ht="14.25"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3:26" ht="14.25"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3:26" ht="14.25"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3:26" ht="14.25"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3:26" ht="14.25"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3:26" ht="14.25"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3:26" ht="14.25"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3:26" ht="14.25"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3:26" ht="14.25"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3:26" ht="14.25"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3:26" ht="14.25"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3:26" ht="14.25"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3:26" ht="14.25"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3:26" ht="14.25"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3:26" ht="14.25"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3:26" ht="14.25"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3:26" ht="14.25"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3:26" ht="14.25"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3:26" ht="14.25"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3:26" ht="14.25"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3:26" ht="14.25"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3:26" ht="14.25"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3:26" ht="14.25"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3:26" ht="14.25"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3:26" ht="14.25"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3:26" ht="14.25"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3:26" ht="14.25"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3:26" ht="14.25"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3:26" ht="14.25"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3:26" ht="14.25"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3:26" ht="14.25"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3:26" ht="14.25"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3:26" ht="14.25"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3:26" ht="14.25"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3:26" ht="14.25"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3:26" ht="14.25"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3:26" ht="14.25"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3:26" ht="14.25"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3:26" ht="14.25"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3:26" ht="14.25"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3:26" ht="14.25"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3:26" ht="14.25"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3:26" ht="14.25"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3:26" ht="14.25"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3:26" ht="14.25"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3:26" ht="14.25"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3:26" ht="14.25"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3:26" ht="14.25"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3:26" ht="14.25"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3:26" ht="14.25"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3:26" ht="14.25"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3:26" ht="14.25"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3:26" ht="14.25"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3:26" ht="14.25"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3:26" ht="14.25"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3:26" ht="14.25"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3:26" ht="14.25"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3:26" ht="14.25"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3:26" ht="14.25"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3:26" ht="14.25"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3:26" ht="14.25"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3:26" ht="14.25"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3:26" ht="14.25"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3:26" ht="14.25"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3:26" ht="14.25"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3:26" ht="14.25"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3:26" ht="14.25"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3:26" ht="14.25"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3:26" ht="14.25"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3:26" ht="14.25"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3:26" ht="14.25"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3:26" ht="14.25"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3:26" ht="14.25"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3:26" ht="14.25"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3:26" ht="14.25"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3:26" ht="14.25"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3:26" ht="14.25"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3:26" ht="14.25"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3:26" ht="14.25"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3:26" ht="14.25"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3:26" ht="14.25"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3:26" ht="14.25"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3:26" ht="14.25"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3:26" ht="14.25"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3:26" ht="14.25"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3:26" ht="14.25"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3:26" ht="14.25"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3:26" ht="14.25"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3:26" ht="14.25"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3:26" ht="14.25"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3:26" ht="14.25"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3:26" ht="14.25"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3:26" ht="14.25"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3:26" ht="14.25"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3:26" ht="14.25"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3:26" ht="14.25"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3:26" ht="14.25"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3:26" ht="14.25"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3:26" ht="14.25"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3:26" ht="14.25"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3:26" ht="14.25"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3:26" ht="14.25"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3:26" ht="14.25"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3:26" ht="14.25">
      <c r="C329" s="224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3:26" ht="14.25"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3:26" ht="14.25">
      <c r="C331" s="224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3:26" ht="14.25"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3:26" ht="14.25"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3:26" ht="14.25"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3:26" ht="14.25"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3:26" ht="14.25"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3:26" ht="14.25"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3:26" ht="14.25"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3:26" ht="14.25"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3:26" ht="14.25"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3:26" ht="14.25"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3:26" ht="14.25"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3:26" ht="14.25"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3:26" ht="14.25"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3:26" ht="14.25"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3:9" ht="14.25">
      <c r="C346" s="224"/>
      <c r="D346" s="224"/>
      <c r="E346" s="224"/>
      <c r="F346" s="224"/>
      <c r="G346" s="224"/>
      <c r="H346" s="224"/>
      <c r="I346" s="224"/>
    </row>
    <row r="347" spans="3:9" ht="14.25">
      <c r="C347" s="224"/>
      <c r="D347" s="224"/>
      <c r="E347" s="224"/>
      <c r="F347" s="224"/>
      <c r="G347" s="224"/>
      <c r="H347" s="224"/>
      <c r="I347" s="224"/>
    </row>
    <row r="348" spans="3:9" ht="14.25">
      <c r="C348" s="224"/>
      <c r="D348" s="224"/>
      <c r="E348" s="224"/>
      <c r="F348" s="224"/>
      <c r="G348" s="224"/>
      <c r="H348" s="224"/>
      <c r="I348" s="224"/>
    </row>
    <row r="349" spans="3:9" ht="14.25">
      <c r="C349" s="224"/>
      <c r="D349" s="224"/>
      <c r="E349" s="224"/>
      <c r="F349" s="224"/>
      <c r="G349" s="224"/>
      <c r="H349" s="224"/>
      <c r="I349" s="224"/>
    </row>
    <row r="350" spans="3:9" ht="14.25">
      <c r="C350" s="224"/>
      <c r="D350" s="224"/>
      <c r="E350" s="224"/>
      <c r="F350" s="224"/>
      <c r="G350" s="224"/>
      <c r="H350" s="224"/>
      <c r="I350" s="224"/>
    </row>
    <row r="351" spans="3:9" ht="14.25">
      <c r="C351" s="224"/>
      <c r="D351" s="224"/>
      <c r="E351" s="224"/>
      <c r="F351" s="224"/>
      <c r="G351" s="224"/>
      <c r="H351" s="224"/>
      <c r="I351" s="224"/>
    </row>
    <row r="352" spans="3:9" ht="14.25">
      <c r="C352" s="224"/>
      <c r="D352" s="224"/>
      <c r="E352" s="224"/>
      <c r="F352" s="224"/>
      <c r="G352" s="224"/>
      <c r="H352" s="224"/>
      <c r="I352" s="224"/>
    </row>
    <row r="353" spans="3:9" ht="14.25">
      <c r="C353" s="224"/>
      <c r="D353" s="224"/>
      <c r="E353" s="224"/>
      <c r="F353" s="224"/>
      <c r="G353" s="224"/>
      <c r="H353" s="224"/>
      <c r="I353" s="224"/>
    </row>
    <row r="354" spans="3:9" ht="14.25">
      <c r="C354" s="224"/>
      <c r="D354" s="224"/>
      <c r="E354" s="224"/>
      <c r="F354" s="224"/>
      <c r="G354" s="224"/>
      <c r="H354" s="224"/>
      <c r="I354" s="224"/>
    </row>
    <row r="355" spans="3:9" ht="14.25">
      <c r="C355" s="224"/>
      <c r="D355" s="224"/>
      <c r="E355" s="224"/>
      <c r="F355" s="224"/>
      <c r="G355" s="224"/>
      <c r="H355" s="224"/>
      <c r="I355" s="224"/>
    </row>
    <row r="356" spans="3:9" ht="14.25">
      <c r="C356" s="224"/>
      <c r="D356" s="224"/>
      <c r="E356" s="224"/>
      <c r="F356" s="224"/>
      <c r="G356" s="224"/>
      <c r="H356" s="224"/>
      <c r="I356" s="224"/>
    </row>
    <row r="357" spans="3:9" ht="14.25">
      <c r="C357" s="224"/>
      <c r="D357" s="224"/>
      <c r="E357" s="224"/>
      <c r="F357" s="224"/>
      <c r="G357" s="224"/>
      <c r="H357" s="224"/>
      <c r="I357" s="224"/>
    </row>
    <row r="358" spans="3:9" ht="14.25">
      <c r="C358" s="224"/>
      <c r="D358" s="224"/>
      <c r="E358" s="224"/>
      <c r="F358" s="224"/>
      <c r="G358" s="224"/>
      <c r="H358" s="224"/>
      <c r="I358" s="224"/>
    </row>
    <row r="359" spans="3:9" ht="14.25">
      <c r="C359" s="224"/>
      <c r="D359" s="224"/>
      <c r="E359" s="224"/>
      <c r="F359" s="224"/>
      <c r="G359" s="224"/>
      <c r="H359" s="224"/>
      <c r="I359" s="224"/>
    </row>
    <row r="360" spans="3:9" ht="14.25">
      <c r="C360" s="224"/>
      <c r="D360" s="224"/>
      <c r="E360" s="224"/>
      <c r="F360" s="224"/>
      <c r="G360" s="224"/>
      <c r="H360" s="224"/>
      <c r="I360" s="224"/>
    </row>
    <row r="361" spans="3:9" ht="14.25">
      <c r="C361" s="224"/>
      <c r="D361" s="224"/>
      <c r="E361" s="224"/>
      <c r="F361" s="224"/>
      <c r="G361" s="224"/>
      <c r="H361" s="224"/>
      <c r="I361" s="224"/>
    </row>
    <row r="362" spans="3:9" ht="14.25">
      <c r="C362" s="224"/>
      <c r="D362" s="224"/>
      <c r="E362" s="224"/>
      <c r="F362" s="224"/>
      <c r="G362" s="224"/>
      <c r="H362" s="224"/>
      <c r="I362" s="224"/>
    </row>
    <row r="363" spans="3:9" ht="14.25">
      <c r="C363" s="224"/>
      <c r="D363" s="224"/>
      <c r="E363" s="224"/>
      <c r="F363" s="224"/>
      <c r="G363" s="224"/>
      <c r="H363" s="224"/>
      <c r="I363" s="224"/>
    </row>
    <row r="364" spans="3:9" ht="14.25">
      <c r="C364" s="224"/>
      <c r="D364" s="224"/>
      <c r="E364" s="224"/>
      <c r="F364" s="224"/>
      <c r="G364" s="224"/>
      <c r="H364" s="224"/>
      <c r="I364" s="224"/>
    </row>
    <row r="365" spans="3:9" ht="14.25">
      <c r="C365" s="224"/>
      <c r="D365" s="224"/>
      <c r="E365" s="224"/>
      <c r="F365" s="224"/>
      <c r="G365" s="224"/>
      <c r="H365" s="224"/>
      <c r="I365" s="224"/>
    </row>
    <row r="366" spans="3:9" ht="14.25">
      <c r="C366" s="224"/>
      <c r="D366" s="224"/>
      <c r="E366" s="224"/>
      <c r="F366" s="224"/>
      <c r="G366" s="224"/>
      <c r="H366" s="224"/>
      <c r="I366" s="224"/>
    </row>
    <row r="367" spans="3:9" ht="14.25">
      <c r="C367" s="224"/>
      <c r="D367" s="224"/>
      <c r="E367" s="224"/>
      <c r="F367" s="224"/>
      <c r="G367" s="224"/>
      <c r="H367" s="224"/>
      <c r="I367" s="224"/>
    </row>
    <row r="368" spans="3:9" ht="14.25">
      <c r="C368" s="224"/>
      <c r="D368" s="224"/>
      <c r="E368" s="224"/>
      <c r="F368" s="224"/>
      <c r="G368" s="224"/>
      <c r="H368" s="224"/>
      <c r="I368" s="224"/>
    </row>
    <row r="369" spans="3:9" ht="14.25">
      <c r="C369" s="224"/>
      <c r="D369" s="224"/>
      <c r="E369" s="224"/>
      <c r="F369" s="224"/>
      <c r="G369" s="224"/>
      <c r="H369" s="224"/>
      <c r="I369" s="224"/>
    </row>
    <row r="370" spans="3:9" ht="14.25">
      <c r="C370" s="224"/>
      <c r="D370" s="224"/>
      <c r="E370" s="224"/>
      <c r="F370" s="224"/>
      <c r="G370" s="224"/>
      <c r="H370" s="224"/>
      <c r="I370" s="224"/>
    </row>
    <row r="371" spans="3:9" ht="14.25">
      <c r="C371" s="224"/>
      <c r="D371" s="224"/>
      <c r="E371" s="224"/>
      <c r="F371" s="224"/>
      <c r="G371" s="224"/>
      <c r="H371" s="224"/>
      <c r="I371" s="224"/>
    </row>
    <row r="372" spans="3:9" ht="14.25">
      <c r="C372" s="224"/>
      <c r="D372" s="224"/>
      <c r="E372" s="224"/>
      <c r="F372" s="224"/>
      <c r="G372" s="224"/>
      <c r="H372" s="224"/>
      <c r="I372" s="224"/>
    </row>
    <row r="373" spans="3:9" ht="14.25">
      <c r="C373" s="224"/>
      <c r="D373" s="224"/>
      <c r="E373" s="224"/>
      <c r="F373" s="224"/>
      <c r="G373" s="224"/>
      <c r="H373" s="224"/>
      <c r="I373" s="224"/>
    </row>
    <row r="374" spans="3:9" ht="14.25">
      <c r="C374" s="224"/>
      <c r="D374" s="224"/>
      <c r="E374" s="224"/>
      <c r="F374" s="224"/>
      <c r="G374" s="224"/>
      <c r="H374" s="224"/>
      <c r="I374" s="224"/>
    </row>
    <row r="375" spans="3:9" ht="14.25">
      <c r="C375" s="224"/>
      <c r="D375" s="224"/>
      <c r="E375" s="224"/>
      <c r="F375" s="224"/>
      <c r="G375" s="224"/>
      <c r="H375" s="224"/>
      <c r="I375" s="224"/>
    </row>
  </sheetData>
  <sheetProtection/>
  <mergeCells count="23">
    <mergeCell ref="A134:B136"/>
    <mergeCell ref="C134:G134"/>
    <mergeCell ref="C135:G135"/>
    <mergeCell ref="H135:J135"/>
    <mergeCell ref="K135:L135"/>
    <mergeCell ref="M135:N135"/>
    <mergeCell ref="T5:V5"/>
    <mergeCell ref="C53:F54"/>
    <mergeCell ref="T54:V54"/>
    <mergeCell ref="C104:N104"/>
    <mergeCell ref="A105:E105"/>
    <mergeCell ref="A106:B108"/>
    <mergeCell ref="C106:F107"/>
    <mergeCell ref="G106:N106"/>
    <mergeCell ref="G107:I107"/>
    <mergeCell ref="J107:N107"/>
    <mergeCell ref="A4:B6"/>
    <mergeCell ref="C4:F5"/>
    <mergeCell ref="G4:N4"/>
    <mergeCell ref="O4:S4"/>
    <mergeCell ref="G5:I5"/>
    <mergeCell ref="J5:N5"/>
    <mergeCell ref="O5:S5"/>
  </mergeCells>
  <printOptions/>
  <pageMargins left="0.7086614173228347" right="0.7086614173228347" top="0.7480314960629921" bottom="0.7480314960629921" header="0.31496062992125984" footer="0.31496062992125984"/>
  <pageSetup fitToHeight="3" fitToWidth="5" horizontalDpi="600" verticalDpi="600" orientation="portrait" paperSize="9" scale="72" r:id="rId1"/>
  <rowBreaks count="2" manualBreakCount="2">
    <brk id="49" max="25" man="1"/>
    <brk id="102" max="25" man="1"/>
  </rowBreaks>
  <colBreaks count="1" manualBreakCount="1">
    <brk id="14" max="1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1.4921875" style="95" customWidth="1"/>
    <col min="3" max="3" width="8.09765625" style="95" customWidth="1"/>
    <col min="4" max="4" width="0.8984375" style="95" customWidth="1"/>
    <col min="5" max="5" width="7.19921875" style="95" customWidth="1"/>
    <col min="6" max="6" width="6.19921875" style="95" customWidth="1"/>
    <col min="7" max="7" width="7.19921875" style="95" customWidth="1"/>
    <col min="8" max="8" width="4" style="95" customWidth="1"/>
    <col min="9" max="10" width="3.5" style="95" customWidth="1"/>
    <col min="11" max="11" width="3.5" style="302" customWidth="1"/>
    <col min="12" max="13" width="4" style="95" customWidth="1"/>
    <col min="14" max="15" width="3.5" style="95" customWidth="1"/>
    <col min="16" max="16" width="3.19921875" style="302" customWidth="1"/>
    <col min="17" max="17" width="2.69921875" style="302" customWidth="1"/>
    <col min="18" max="19" width="6" style="95" customWidth="1"/>
    <col min="20" max="21" width="3" style="303" customWidth="1"/>
    <col min="22" max="22" width="3.5" style="303" customWidth="1"/>
    <col min="23" max="23" width="3.59765625" style="95" customWidth="1"/>
    <col min="24" max="24" width="3.09765625" style="95" customWidth="1"/>
    <col min="25" max="25" width="2.59765625" style="95" hidden="1" customWidth="1"/>
    <col min="26" max="27" width="5.5" style="95" customWidth="1"/>
    <col min="28" max="16384" width="9" style="95" customWidth="1"/>
  </cols>
  <sheetData>
    <row r="1" spans="11:28" s="263" customFormat="1" ht="14.25" customHeight="1">
      <c r="K1" s="264"/>
      <c r="P1" s="264"/>
      <c r="Q1" s="264"/>
      <c r="T1" s="265"/>
      <c r="U1" s="265"/>
      <c r="V1" s="265"/>
      <c r="Z1" s="591" t="s">
        <v>40</v>
      </c>
      <c r="AA1" s="592"/>
      <c r="AB1" s="592"/>
    </row>
    <row r="2" spans="1:27" s="263" customFormat="1" ht="14.25" customHeight="1">
      <c r="A2" s="266"/>
      <c r="B2" s="267"/>
      <c r="C2" s="267"/>
      <c r="K2" s="264"/>
      <c r="P2" s="264"/>
      <c r="Q2" s="264"/>
      <c r="T2" s="265"/>
      <c r="U2" s="265"/>
      <c r="V2" s="265"/>
      <c r="AA2" s="145"/>
    </row>
    <row r="3" spans="1:27" s="44" customFormat="1" ht="46.5" customHeight="1">
      <c r="A3" s="593" t="s">
        <v>380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</row>
    <row r="4" spans="1:27" s="269" customFormat="1" ht="61.5" customHeight="1">
      <c r="A4" s="461" t="s">
        <v>97</v>
      </c>
      <c r="B4" s="461"/>
      <c r="C4" s="461"/>
      <c r="D4" s="462"/>
      <c r="E4" s="27" t="s">
        <v>381</v>
      </c>
      <c r="F4" s="27"/>
      <c r="G4" s="148"/>
      <c r="H4" s="440" t="s">
        <v>382</v>
      </c>
      <c r="I4" s="441"/>
      <c r="J4" s="440" t="s">
        <v>383</v>
      </c>
      <c r="K4" s="441"/>
      <c r="L4" s="442" t="s">
        <v>384</v>
      </c>
      <c r="M4" s="441"/>
      <c r="N4" s="594" t="s">
        <v>385</v>
      </c>
      <c r="O4" s="595"/>
      <c r="P4" s="596" t="s">
        <v>386</v>
      </c>
      <c r="Q4" s="597"/>
      <c r="R4" s="75" t="s">
        <v>387</v>
      </c>
      <c r="S4" s="96"/>
      <c r="T4" s="440" t="s">
        <v>388</v>
      </c>
      <c r="U4" s="441"/>
      <c r="V4" s="594" t="s">
        <v>389</v>
      </c>
      <c r="W4" s="595"/>
      <c r="X4" s="268" t="s">
        <v>390</v>
      </c>
      <c r="Y4" s="598" t="s">
        <v>391</v>
      </c>
      <c r="Z4" s="27" t="s">
        <v>392</v>
      </c>
      <c r="AA4" s="27"/>
    </row>
    <row r="5" spans="1:27" s="272" customFormat="1" ht="24" customHeight="1">
      <c r="A5" s="475"/>
      <c r="B5" s="475"/>
      <c r="C5" s="475"/>
      <c r="D5" s="464"/>
      <c r="E5" s="49" t="s">
        <v>2</v>
      </c>
      <c r="F5" s="49" t="s">
        <v>90</v>
      </c>
      <c r="G5" s="49" t="s">
        <v>91</v>
      </c>
      <c r="H5" s="49" t="s">
        <v>90</v>
      </c>
      <c r="I5" s="49" t="s">
        <v>91</v>
      </c>
      <c r="J5" s="49" t="s">
        <v>90</v>
      </c>
      <c r="K5" s="49" t="s">
        <v>91</v>
      </c>
      <c r="L5" s="49" t="s">
        <v>90</v>
      </c>
      <c r="M5" s="49" t="s">
        <v>91</v>
      </c>
      <c r="N5" s="49" t="s">
        <v>90</v>
      </c>
      <c r="O5" s="49" t="s">
        <v>91</v>
      </c>
      <c r="P5" s="270" t="s">
        <v>393</v>
      </c>
      <c r="Q5" s="49" t="s">
        <v>394</v>
      </c>
      <c r="R5" s="49" t="s">
        <v>90</v>
      </c>
      <c r="S5" s="49" t="s">
        <v>91</v>
      </c>
      <c r="T5" s="49" t="s">
        <v>90</v>
      </c>
      <c r="U5" s="49" t="s">
        <v>91</v>
      </c>
      <c r="V5" s="49" t="s">
        <v>393</v>
      </c>
      <c r="W5" s="271" t="s">
        <v>91</v>
      </c>
      <c r="X5" s="49" t="s">
        <v>91</v>
      </c>
      <c r="Y5" s="499"/>
      <c r="Z5" s="49" t="s">
        <v>90</v>
      </c>
      <c r="AA5" s="48" t="s">
        <v>91</v>
      </c>
    </row>
    <row r="6" spans="1:27" s="24" customFormat="1" ht="37.5" customHeight="1">
      <c r="A6" s="599" t="s">
        <v>395</v>
      </c>
      <c r="B6" s="599"/>
      <c r="C6" s="599"/>
      <c r="D6" s="273"/>
      <c r="E6" s="274"/>
      <c r="F6" s="274"/>
      <c r="G6" s="274"/>
      <c r="H6" s="275"/>
      <c r="I6" s="276"/>
      <c r="J6" s="277"/>
      <c r="K6" s="276"/>
      <c r="L6" s="275"/>
      <c r="M6" s="275"/>
      <c r="N6" s="277"/>
      <c r="O6" s="276"/>
      <c r="P6" s="276"/>
      <c r="Q6" s="276"/>
      <c r="R6" s="275"/>
      <c r="S6" s="275"/>
      <c r="T6" s="277"/>
      <c r="U6" s="277"/>
      <c r="V6" s="277"/>
      <c r="W6" s="275"/>
      <c r="X6" s="275"/>
      <c r="Y6" s="276"/>
      <c r="Z6" s="275"/>
      <c r="AA6" s="275"/>
    </row>
    <row r="7" spans="1:27" s="24" customFormat="1" ht="24" customHeight="1">
      <c r="A7" s="600" t="s">
        <v>35</v>
      </c>
      <c r="B7" s="444"/>
      <c r="C7" s="444"/>
      <c r="D7" s="169"/>
      <c r="E7" s="278">
        <v>11269</v>
      </c>
      <c r="F7" s="278">
        <v>7892</v>
      </c>
      <c r="G7" s="278">
        <v>3377</v>
      </c>
      <c r="H7" s="276">
        <v>176</v>
      </c>
      <c r="I7" s="276">
        <v>14</v>
      </c>
      <c r="J7" s="276">
        <v>29</v>
      </c>
      <c r="K7" s="276">
        <v>2</v>
      </c>
      <c r="L7" s="276">
        <v>250</v>
      </c>
      <c r="M7" s="276">
        <v>23</v>
      </c>
      <c r="N7" s="276">
        <v>72</v>
      </c>
      <c r="O7" s="276">
        <v>10</v>
      </c>
      <c r="P7" s="276">
        <v>11</v>
      </c>
      <c r="Q7" s="276">
        <v>2</v>
      </c>
      <c r="R7" s="276">
        <v>7139</v>
      </c>
      <c r="S7" s="276">
        <v>2916</v>
      </c>
      <c r="T7" s="276">
        <v>6</v>
      </c>
      <c r="U7" s="277">
        <v>6</v>
      </c>
      <c r="V7" s="277">
        <v>1</v>
      </c>
      <c r="W7" s="276">
        <v>308</v>
      </c>
      <c r="X7" s="276">
        <v>5</v>
      </c>
      <c r="Y7" s="276">
        <v>0</v>
      </c>
      <c r="Z7" s="276">
        <v>208</v>
      </c>
      <c r="AA7" s="276">
        <v>91</v>
      </c>
    </row>
    <row r="8" spans="1:27" s="282" customFormat="1" ht="24" customHeight="1">
      <c r="A8" s="476" t="s">
        <v>396</v>
      </c>
      <c r="B8" s="533"/>
      <c r="C8" s="533"/>
      <c r="D8" s="279"/>
      <c r="E8" s="280">
        <f>F8+G8</f>
        <v>11197</v>
      </c>
      <c r="F8" s="280">
        <f>SUM(H8+J8+L8+N8+P8+R8+T8+V8+Z8)</f>
        <v>7806</v>
      </c>
      <c r="G8" s="280">
        <f>SUM(I8+K8+M8+X8+O8+Q8+S8+U8+W8+AA8)</f>
        <v>3391</v>
      </c>
      <c r="H8" s="280">
        <f>H9+H10</f>
        <v>174</v>
      </c>
      <c r="I8" s="280">
        <f aca="true" t="shared" si="0" ref="I8:AA8">I9+I10</f>
        <v>16</v>
      </c>
      <c r="J8" s="280">
        <f t="shared" si="0"/>
        <v>31</v>
      </c>
      <c r="K8" s="280">
        <f t="shared" si="0"/>
        <v>3</v>
      </c>
      <c r="L8" s="280">
        <f t="shared" si="0"/>
        <v>253</v>
      </c>
      <c r="M8" s="280">
        <f t="shared" si="0"/>
        <v>22</v>
      </c>
      <c r="N8" s="280">
        <f t="shared" si="0"/>
        <v>100</v>
      </c>
      <c r="O8" s="280">
        <f t="shared" si="0"/>
        <v>19</v>
      </c>
      <c r="P8" s="280">
        <f t="shared" si="0"/>
        <v>11</v>
      </c>
      <c r="Q8" s="280">
        <f t="shared" si="0"/>
        <v>3</v>
      </c>
      <c r="R8" s="280">
        <f t="shared" si="0"/>
        <v>7003</v>
      </c>
      <c r="S8" s="280">
        <f t="shared" si="0"/>
        <v>2918</v>
      </c>
      <c r="T8" s="280">
        <f t="shared" si="0"/>
        <v>8</v>
      </c>
      <c r="U8" s="281">
        <f t="shared" si="0"/>
        <v>9</v>
      </c>
      <c r="V8" s="281">
        <f t="shared" si="0"/>
        <v>1</v>
      </c>
      <c r="W8" s="280">
        <f t="shared" si="0"/>
        <v>312</v>
      </c>
      <c r="X8" s="280">
        <f t="shared" si="0"/>
        <v>1</v>
      </c>
      <c r="Y8" s="280">
        <f t="shared" si="0"/>
        <v>0</v>
      </c>
      <c r="Z8" s="280">
        <f t="shared" si="0"/>
        <v>225</v>
      </c>
      <c r="AA8" s="280">
        <f t="shared" si="0"/>
        <v>88</v>
      </c>
    </row>
    <row r="9" spans="1:27" s="24" customFormat="1" ht="21.75" customHeight="1">
      <c r="A9" s="44"/>
      <c r="B9" s="44"/>
      <c r="C9" s="69" t="s">
        <v>48</v>
      </c>
      <c r="D9" s="53"/>
      <c r="E9" s="278">
        <f>F9+G9</f>
        <v>10617</v>
      </c>
      <c r="F9" s="278">
        <f>F13+F16+F20</f>
        <v>7383</v>
      </c>
      <c r="G9" s="278">
        <f aca="true" t="shared" si="1" ref="G9:AA9">G13+G16+G20</f>
        <v>3234</v>
      </c>
      <c r="H9" s="278">
        <f t="shared" si="1"/>
        <v>171</v>
      </c>
      <c r="I9" s="278">
        <f t="shared" si="1"/>
        <v>14</v>
      </c>
      <c r="J9" s="278">
        <f t="shared" si="1"/>
        <v>21</v>
      </c>
      <c r="K9" s="278">
        <f t="shared" si="1"/>
        <v>2</v>
      </c>
      <c r="L9" s="278">
        <f t="shared" si="1"/>
        <v>236</v>
      </c>
      <c r="M9" s="278">
        <f t="shared" si="1"/>
        <v>22</v>
      </c>
      <c r="N9" s="278">
        <f t="shared" si="1"/>
        <v>58</v>
      </c>
      <c r="O9" s="278">
        <f t="shared" si="1"/>
        <v>9</v>
      </c>
      <c r="P9" s="278">
        <f t="shared" si="1"/>
        <v>11</v>
      </c>
      <c r="Q9" s="278">
        <f t="shared" si="1"/>
        <v>3</v>
      </c>
      <c r="R9" s="278">
        <f t="shared" si="1"/>
        <v>6652</v>
      </c>
      <c r="S9" s="278">
        <f t="shared" si="1"/>
        <v>2803</v>
      </c>
      <c r="T9" s="278">
        <f t="shared" si="1"/>
        <v>8</v>
      </c>
      <c r="U9" s="283">
        <f t="shared" si="1"/>
        <v>9</v>
      </c>
      <c r="V9" s="283">
        <f t="shared" si="1"/>
        <v>1</v>
      </c>
      <c r="W9" s="278">
        <f t="shared" si="1"/>
        <v>283</v>
      </c>
      <c r="X9" s="278">
        <f t="shared" si="1"/>
        <v>1</v>
      </c>
      <c r="Y9" s="278">
        <f t="shared" si="1"/>
        <v>0</v>
      </c>
      <c r="Z9" s="278">
        <f t="shared" si="1"/>
        <v>225</v>
      </c>
      <c r="AA9" s="278">
        <f t="shared" si="1"/>
        <v>88</v>
      </c>
    </row>
    <row r="10" spans="1:27" s="24" customFormat="1" ht="21.75" customHeight="1">
      <c r="A10" s="44"/>
      <c r="B10" s="44"/>
      <c r="C10" s="69" t="s">
        <v>0</v>
      </c>
      <c r="D10" s="53"/>
      <c r="E10" s="278">
        <f aca="true" t="shared" si="2" ref="E10:E20">F10+G10</f>
        <v>580</v>
      </c>
      <c r="F10" s="278">
        <f>F17</f>
        <v>423</v>
      </c>
      <c r="G10" s="278">
        <f aca="true" t="shared" si="3" ref="G10:AA10">G17</f>
        <v>157</v>
      </c>
      <c r="H10" s="278">
        <f t="shared" si="3"/>
        <v>3</v>
      </c>
      <c r="I10" s="278">
        <f t="shared" si="3"/>
        <v>2</v>
      </c>
      <c r="J10" s="278">
        <f t="shared" si="3"/>
        <v>10</v>
      </c>
      <c r="K10" s="278">
        <f t="shared" si="3"/>
        <v>1</v>
      </c>
      <c r="L10" s="278">
        <f t="shared" si="3"/>
        <v>17</v>
      </c>
      <c r="M10" s="278">
        <f t="shared" si="3"/>
        <v>0</v>
      </c>
      <c r="N10" s="278">
        <f t="shared" si="3"/>
        <v>42</v>
      </c>
      <c r="O10" s="278">
        <f t="shared" si="3"/>
        <v>10</v>
      </c>
      <c r="P10" s="278">
        <f t="shared" si="3"/>
        <v>0</v>
      </c>
      <c r="Q10" s="278">
        <f t="shared" si="3"/>
        <v>0</v>
      </c>
      <c r="R10" s="278">
        <f t="shared" si="3"/>
        <v>351</v>
      </c>
      <c r="S10" s="278">
        <f t="shared" si="3"/>
        <v>115</v>
      </c>
      <c r="T10" s="278">
        <f t="shared" si="3"/>
        <v>0</v>
      </c>
      <c r="U10" s="283">
        <f t="shared" si="3"/>
        <v>0</v>
      </c>
      <c r="V10" s="283">
        <f t="shared" si="3"/>
        <v>0</v>
      </c>
      <c r="W10" s="278">
        <f t="shared" si="3"/>
        <v>29</v>
      </c>
      <c r="X10" s="278">
        <f t="shared" si="3"/>
        <v>0</v>
      </c>
      <c r="Y10" s="278">
        <f t="shared" si="3"/>
        <v>0</v>
      </c>
      <c r="Z10" s="278">
        <f t="shared" si="3"/>
        <v>0</v>
      </c>
      <c r="AA10" s="278">
        <f t="shared" si="3"/>
        <v>0</v>
      </c>
    </row>
    <row r="11" spans="1:27" s="24" customFormat="1" ht="15" customHeight="1">
      <c r="A11" s="44"/>
      <c r="B11" s="44"/>
      <c r="C11" s="34"/>
      <c r="D11" s="284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83"/>
      <c r="V11" s="283"/>
      <c r="W11" s="278"/>
      <c r="X11" s="278"/>
      <c r="Y11" s="278"/>
      <c r="Z11" s="278"/>
      <c r="AA11" s="278"/>
    </row>
    <row r="12" spans="1:27" s="24" customFormat="1" ht="21.75" customHeight="1">
      <c r="A12" s="44"/>
      <c r="B12" s="34" t="s">
        <v>397</v>
      </c>
      <c r="C12" s="34"/>
      <c r="D12" s="284"/>
      <c r="E12" s="278">
        <f t="shared" si="2"/>
        <v>42</v>
      </c>
      <c r="F12" s="278">
        <f>H12+L12+R12+T12+Z12+V12+J12+N12</f>
        <v>24</v>
      </c>
      <c r="G12" s="278">
        <f>I12+M12+S12+U12+W12+X12+AA12+K12+O12</f>
        <v>18</v>
      </c>
      <c r="H12" s="278">
        <f aca="true" t="shared" si="4" ref="H12:AA12">H13</f>
        <v>0</v>
      </c>
      <c r="I12" s="278">
        <f t="shared" si="4"/>
        <v>0</v>
      </c>
      <c r="J12" s="278">
        <f t="shared" si="4"/>
        <v>1</v>
      </c>
      <c r="K12" s="278">
        <f t="shared" si="4"/>
        <v>0</v>
      </c>
      <c r="L12" s="278">
        <f t="shared" si="4"/>
        <v>0</v>
      </c>
      <c r="M12" s="278">
        <f t="shared" si="4"/>
        <v>0</v>
      </c>
      <c r="N12" s="278">
        <f t="shared" si="4"/>
        <v>2</v>
      </c>
      <c r="O12" s="278">
        <f t="shared" si="4"/>
        <v>2</v>
      </c>
      <c r="P12" s="278">
        <f t="shared" si="4"/>
        <v>0</v>
      </c>
      <c r="Q12" s="285">
        <v>0</v>
      </c>
      <c r="R12" s="278">
        <f t="shared" si="4"/>
        <v>21</v>
      </c>
      <c r="S12" s="278">
        <f t="shared" si="4"/>
        <v>15</v>
      </c>
      <c r="T12" s="278">
        <f t="shared" si="4"/>
        <v>0</v>
      </c>
      <c r="U12" s="283">
        <f t="shared" si="4"/>
        <v>0</v>
      </c>
      <c r="V12" s="283">
        <f t="shared" si="4"/>
        <v>0</v>
      </c>
      <c r="W12" s="278">
        <f t="shared" si="4"/>
        <v>1</v>
      </c>
      <c r="X12" s="278">
        <f t="shared" si="4"/>
        <v>0</v>
      </c>
      <c r="Y12" s="278">
        <f t="shared" si="4"/>
        <v>0</v>
      </c>
      <c r="Z12" s="278">
        <f t="shared" si="4"/>
        <v>0</v>
      </c>
      <c r="AA12" s="278">
        <f t="shared" si="4"/>
        <v>0</v>
      </c>
    </row>
    <row r="13" spans="1:27" s="24" customFormat="1" ht="21.75" customHeight="1">
      <c r="A13" s="44"/>
      <c r="B13" s="44"/>
      <c r="C13" s="69" t="s">
        <v>48</v>
      </c>
      <c r="D13" s="53"/>
      <c r="E13" s="278">
        <f>F13+G13</f>
        <v>42</v>
      </c>
      <c r="F13" s="278">
        <v>24</v>
      </c>
      <c r="G13" s="278">
        <v>18</v>
      </c>
      <c r="H13" s="276">
        <v>0</v>
      </c>
      <c r="I13" s="276">
        <v>0</v>
      </c>
      <c r="J13" s="276">
        <v>1</v>
      </c>
      <c r="K13" s="276">
        <v>0</v>
      </c>
      <c r="L13" s="276">
        <v>0</v>
      </c>
      <c r="M13" s="276">
        <v>0</v>
      </c>
      <c r="N13" s="276">
        <v>2</v>
      </c>
      <c r="O13" s="276">
        <v>2</v>
      </c>
      <c r="P13" s="276">
        <v>0</v>
      </c>
      <c r="Q13" s="285">
        <v>0</v>
      </c>
      <c r="R13" s="276">
        <v>21</v>
      </c>
      <c r="S13" s="276">
        <v>15</v>
      </c>
      <c r="T13" s="276">
        <v>0</v>
      </c>
      <c r="U13" s="277">
        <v>0</v>
      </c>
      <c r="V13" s="277">
        <v>0</v>
      </c>
      <c r="W13" s="276">
        <v>1</v>
      </c>
      <c r="X13" s="276">
        <v>0</v>
      </c>
      <c r="Y13" s="276">
        <v>0</v>
      </c>
      <c r="Z13" s="276">
        <v>0</v>
      </c>
      <c r="AA13" s="276">
        <v>0</v>
      </c>
    </row>
    <row r="14" spans="1:27" s="24" customFormat="1" ht="15" customHeight="1">
      <c r="A14" s="44"/>
      <c r="B14" s="44"/>
      <c r="C14" s="34"/>
      <c r="D14" s="284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83"/>
      <c r="V14" s="283"/>
      <c r="W14" s="278"/>
      <c r="X14" s="278"/>
      <c r="Y14" s="278"/>
      <c r="Z14" s="278"/>
      <c r="AA14" s="278"/>
    </row>
    <row r="15" spans="1:27" s="24" customFormat="1" ht="21.75" customHeight="1">
      <c r="A15" s="44"/>
      <c r="B15" s="44" t="s">
        <v>398</v>
      </c>
      <c r="C15" s="34"/>
      <c r="D15" s="284"/>
      <c r="E15" s="278">
        <f t="shared" si="2"/>
        <v>8204</v>
      </c>
      <c r="F15" s="278">
        <f>H15+L15+R15+T15+Z15+V15+J15+N15</f>
        <v>5562</v>
      </c>
      <c r="G15" s="278">
        <f>I15+M15+S15+U15+W15+X15+AA15+K15+O15</f>
        <v>2642</v>
      </c>
      <c r="H15" s="278">
        <f aca="true" t="shared" si="5" ref="H15:AA15">H16+H17</f>
        <v>133</v>
      </c>
      <c r="I15" s="278">
        <f t="shared" si="5"/>
        <v>12</v>
      </c>
      <c r="J15" s="278">
        <f>J16+J17</f>
        <v>15</v>
      </c>
      <c r="K15" s="278">
        <f>K16+K17</f>
        <v>2</v>
      </c>
      <c r="L15" s="278">
        <f t="shared" si="5"/>
        <v>189</v>
      </c>
      <c r="M15" s="278">
        <f t="shared" si="5"/>
        <v>19</v>
      </c>
      <c r="N15" s="278">
        <f>N16+N17</f>
        <v>68</v>
      </c>
      <c r="O15" s="278">
        <f>O16+O17</f>
        <v>14</v>
      </c>
      <c r="P15" s="278">
        <f>P16+P17</f>
        <v>0</v>
      </c>
      <c r="Q15" s="285">
        <v>0</v>
      </c>
      <c r="R15" s="278">
        <f t="shared" si="5"/>
        <v>5151</v>
      </c>
      <c r="S15" s="278">
        <f t="shared" si="5"/>
        <v>2336</v>
      </c>
      <c r="T15" s="278">
        <f t="shared" si="5"/>
        <v>5</v>
      </c>
      <c r="U15" s="283">
        <f t="shared" si="5"/>
        <v>9</v>
      </c>
      <c r="V15" s="283">
        <f t="shared" si="5"/>
        <v>1</v>
      </c>
      <c r="W15" s="278">
        <f t="shared" si="5"/>
        <v>249</v>
      </c>
      <c r="X15" s="278">
        <f>X16+X17</f>
        <v>1</v>
      </c>
      <c r="Y15" s="278">
        <f>Y16+Y17</f>
        <v>0</v>
      </c>
      <c r="Z15" s="278">
        <f t="shared" si="5"/>
        <v>0</v>
      </c>
      <c r="AA15" s="278">
        <f t="shared" si="5"/>
        <v>0</v>
      </c>
    </row>
    <row r="16" spans="1:27" s="24" customFormat="1" ht="21.75" customHeight="1">
      <c r="A16" s="44"/>
      <c r="B16" s="44"/>
      <c r="C16" s="69" t="s">
        <v>48</v>
      </c>
      <c r="D16" s="53"/>
      <c r="E16" s="278">
        <f t="shared" si="2"/>
        <v>7624</v>
      </c>
      <c r="F16" s="278">
        <v>5139</v>
      </c>
      <c r="G16" s="278">
        <v>2485</v>
      </c>
      <c r="H16" s="276">
        <v>130</v>
      </c>
      <c r="I16" s="276">
        <v>10</v>
      </c>
      <c r="J16" s="276">
        <v>5</v>
      </c>
      <c r="K16" s="276">
        <v>1</v>
      </c>
      <c r="L16" s="276">
        <v>172</v>
      </c>
      <c r="M16" s="276">
        <v>19</v>
      </c>
      <c r="N16" s="276">
        <v>26</v>
      </c>
      <c r="O16" s="276">
        <v>4</v>
      </c>
      <c r="P16" s="276">
        <v>0</v>
      </c>
      <c r="Q16" s="285">
        <v>0</v>
      </c>
      <c r="R16" s="276">
        <v>4800</v>
      </c>
      <c r="S16" s="276">
        <v>2221</v>
      </c>
      <c r="T16" s="276">
        <v>5</v>
      </c>
      <c r="U16" s="277">
        <v>9</v>
      </c>
      <c r="V16" s="277">
        <v>1</v>
      </c>
      <c r="W16" s="276">
        <v>220</v>
      </c>
      <c r="X16" s="276">
        <v>1</v>
      </c>
      <c r="Y16" s="276">
        <v>0</v>
      </c>
      <c r="Z16" s="276">
        <v>0</v>
      </c>
      <c r="AA16" s="276">
        <v>0</v>
      </c>
    </row>
    <row r="17" spans="1:27" s="291" customFormat="1" ht="21.75" customHeight="1">
      <c r="A17" s="286"/>
      <c r="B17" s="286"/>
      <c r="C17" s="287" t="s">
        <v>0</v>
      </c>
      <c r="D17" s="288"/>
      <c r="E17" s="289">
        <f t="shared" si="2"/>
        <v>580</v>
      </c>
      <c r="F17" s="289">
        <v>423</v>
      </c>
      <c r="G17" s="289">
        <v>157</v>
      </c>
      <c r="H17" s="285">
        <v>3</v>
      </c>
      <c r="I17" s="285">
        <v>2</v>
      </c>
      <c r="J17" s="285">
        <v>10</v>
      </c>
      <c r="K17" s="285">
        <v>1</v>
      </c>
      <c r="L17" s="285">
        <v>17</v>
      </c>
      <c r="M17" s="285">
        <v>0</v>
      </c>
      <c r="N17" s="285">
        <v>42</v>
      </c>
      <c r="O17" s="285">
        <v>10</v>
      </c>
      <c r="P17" s="285">
        <v>0</v>
      </c>
      <c r="Q17" s="285">
        <v>0</v>
      </c>
      <c r="R17" s="285">
        <v>351</v>
      </c>
      <c r="S17" s="285">
        <v>115</v>
      </c>
      <c r="T17" s="285">
        <v>0</v>
      </c>
      <c r="U17" s="290">
        <v>0</v>
      </c>
      <c r="V17" s="290">
        <v>0</v>
      </c>
      <c r="W17" s="285">
        <v>29</v>
      </c>
      <c r="X17" s="285">
        <v>0</v>
      </c>
      <c r="Y17" s="285">
        <v>0</v>
      </c>
      <c r="Z17" s="285">
        <v>0</v>
      </c>
      <c r="AA17" s="285">
        <v>0</v>
      </c>
    </row>
    <row r="18" spans="1:27" s="24" customFormat="1" ht="15" customHeight="1">
      <c r="A18" s="44"/>
      <c r="B18" s="44"/>
      <c r="C18" s="34"/>
      <c r="D18" s="284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83"/>
      <c r="V18" s="283"/>
      <c r="W18" s="278"/>
      <c r="X18" s="278"/>
      <c r="Y18" s="278"/>
      <c r="Z18" s="278"/>
      <c r="AA18" s="278"/>
    </row>
    <row r="19" spans="1:27" s="24" customFormat="1" ht="21.75" customHeight="1">
      <c r="A19" s="44"/>
      <c r="B19" s="34" t="s">
        <v>399</v>
      </c>
      <c r="C19" s="34"/>
      <c r="D19" s="284"/>
      <c r="E19" s="278">
        <f>F19+G19</f>
        <v>2951</v>
      </c>
      <c r="F19" s="278">
        <f>H19+L19+R19+T19+Z19+V19+J19+N19+P19</f>
        <v>2220</v>
      </c>
      <c r="G19" s="278">
        <f>I19+M19+S19+U19+W19+X19+AA19+K19+O19+Q19</f>
        <v>731</v>
      </c>
      <c r="H19" s="278">
        <f aca="true" t="shared" si="6" ref="H19:AA19">H20</f>
        <v>41</v>
      </c>
      <c r="I19" s="278">
        <f t="shared" si="6"/>
        <v>4</v>
      </c>
      <c r="J19" s="278">
        <f t="shared" si="6"/>
        <v>15</v>
      </c>
      <c r="K19" s="278">
        <f t="shared" si="6"/>
        <v>1</v>
      </c>
      <c r="L19" s="278">
        <f t="shared" si="6"/>
        <v>64</v>
      </c>
      <c r="M19" s="278">
        <f t="shared" si="6"/>
        <v>3</v>
      </c>
      <c r="N19" s="278">
        <f t="shared" si="6"/>
        <v>30</v>
      </c>
      <c r="O19" s="278">
        <f t="shared" si="6"/>
        <v>3</v>
      </c>
      <c r="P19" s="278">
        <f>P20</f>
        <v>11</v>
      </c>
      <c r="Q19" s="278">
        <f>Q20</f>
        <v>3</v>
      </c>
      <c r="R19" s="278">
        <f t="shared" si="6"/>
        <v>1831</v>
      </c>
      <c r="S19" s="278">
        <f t="shared" si="6"/>
        <v>567</v>
      </c>
      <c r="T19" s="278">
        <f t="shared" si="6"/>
        <v>3</v>
      </c>
      <c r="U19" s="283">
        <f t="shared" si="6"/>
        <v>0</v>
      </c>
      <c r="V19" s="283">
        <f t="shared" si="6"/>
        <v>0</v>
      </c>
      <c r="W19" s="278">
        <f t="shared" si="6"/>
        <v>62</v>
      </c>
      <c r="X19" s="278">
        <f t="shared" si="6"/>
        <v>0</v>
      </c>
      <c r="Y19" s="278">
        <f t="shared" si="6"/>
        <v>0</v>
      </c>
      <c r="Z19" s="278">
        <f t="shared" si="6"/>
        <v>225</v>
      </c>
      <c r="AA19" s="278">
        <f t="shared" si="6"/>
        <v>88</v>
      </c>
    </row>
    <row r="20" spans="1:27" s="24" customFormat="1" ht="21.75" customHeight="1">
      <c r="A20" s="44"/>
      <c r="B20" s="44"/>
      <c r="C20" s="69" t="s">
        <v>48</v>
      </c>
      <c r="D20" s="53"/>
      <c r="E20" s="278">
        <f t="shared" si="2"/>
        <v>2951</v>
      </c>
      <c r="F20" s="278">
        <v>2220</v>
      </c>
      <c r="G20" s="278">
        <v>731</v>
      </c>
      <c r="H20" s="276">
        <v>41</v>
      </c>
      <c r="I20" s="276">
        <v>4</v>
      </c>
      <c r="J20" s="276">
        <v>15</v>
      </c>
      <c r="K20" s="276">
        <v>1</v>
      </c>
      <c r="L20" s="276">
        <v>64</v>
      </c>
      <c r="M20" s="276">
        <v>3</v>
      </c>
      <c r="N20" s="276">
        <v>30</v>
      </c>
      <c r="O20" s="276">
        <v>3</v>
      </c>
      <c r="P20" s="276">
        <v>11</v>
      </c>
      <c r="Q20" s="276">
        <v>3</v>
      </c>
      <c r="R20" s="276">
        <v>1831</v>
      </c>
      <c r="S20" s="276">
        <v>567</v>
      </c>
      <c r="T20" s="276">
        <v>3</v>
      </c>
      <c r="U20" s="277">
        <v>0</v>
      </c>
      <c r="V20" s="277">
        <v>0</v>
      </c>
      <c r="W20" s="276">
        <v>62</v>
      </c>
      <c r="X20" s="276">
        <v>0</v>
      </c>
      <c r="Y20" s="276">
        <v>0</v>
      </c>
      <c r="Z20" s="276">
        <v>225</v>
      </c>
      <c r="AA20" s="276">
        <v>88</v>
      </c>
    </row>
    <row r="21" spans="1:27" s="24" customFormat="1" ht="9" customHeight="1">
      <c r="A21" s="161"/>
      <c r="B21" s="161"/>
      <c r="C21" s="161"/>
      <c r="D21" s="292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4"/>
      <c r="V21" s="294"/>
      <c r="W21" s="293"/>
      <c r="X21" s="293"/>
      <c r="Y21" s="293"/>
      <c r="Z21" s="293"/>
      <c r="AA21" s="293"/>
    </row>
    <row r="22" spans="1:27" s="24" customFormat="1" ht="37.5" customHeight="1">
      <c r="A22" s="601" t="s">
        <v>400</v>
      </c>
      <c r="B22" s="601"/>
      <c r="C22" s="601"/>
      <c r="D22" s="295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83"/>
      <c r="V22" s="283"/>
      <c r="W22" s="278"/>
      <c r="X22" s="278"/>
      <c r="Y22" s="278"/>
      <c r="Z22" s="278"/>
      <c r="AA22" s="278"/>
    </row>
    <row r="23" spans="1:27" s="24" customFormat="1" ht="24" customHeight="1">
      <c r="A23" s="600" t="s">
        <v>35</v>
      </c>
      <c r="B23" s="444"/>
      <c r="C23" s="444"/>
      <c r="D23" s="169"/>
      <c r="E23" s="296">
        <v>3585</v>
      </c>
      <c r="F23" s="296">
        <v>2108</v>
      </c>
      <c r="G23" s="296">
        <v>1477</v>
      </c>
      <c r="H23" s="296">
        <v>5</v>
      </c>
      <c r="I23" s="296">
        <v>0</v>
      </c>
      <c r="J23" s="276">
        <v>2</v>
      </c>
      <c r="K23" s="276">
        <v>1</v>
      </c>
      <c r="L23" s="296">
        <v>22</v>
      </c>
      <c r="M23" s="276">
        <v>3</v>
      </c>
      <c r="N23" s="276">
        <v>0</v>
      </c>
      <c r="O23" s="276">
        <v>0</v>
      </c>
      <c r="P23" s="276">
        <v>0</v>
      </c>
      <c r="Q23" s="276">
        <v>0</v>
      </c>
      <c r="R23" s="296">
        <v>580</v>
      </c>
      <c r="S23" s="296">
        <v>199</v>
      </c>
      <c r="T23" s="296">
        <v>0</v>
      </c>
      <c r="U23" s="297">
        <v>0</v>
      </c>
      <c r="V23" s="297">
        <v>0</v>
      </c>
      <c r="W23" s="296">
        <v>9</v>
      </c>
      <c r="X23" s="276">
        <v>2</v>
      </c>
      <c r="Y23" s="276">
        <v>0</v>
      </c>
      <c r="Z23" s="296">
        <v>1499</v>
      </c>
      <c r="AA23" s="296">
        <v>1263</v>
      </c>
    </row>
    <row r="24" spans="1:27" s="156" customFormat="1" ht="24" customHeight="1">
      <c r="A24" s="476" t="s">
        <v>36</v>
      </c>
      <c r="B24" s="533"/>
      <c r="C24" s="533"/>
      <c r="D24" s="279"/>
      <c r="E24" s="280">
        <f>F24+G24</f>
        <v>3460</v>
      </c>
      <c r="F24" s="280">
        <f>H24+L24+R24+T24+Z24+V24+J24+N24</f>
        <v>2021</v>
      </c>
      <c r="G24" s="280">
        <f>I24+M24+S24+U24+W24+X24+AA24+K24+O24</f>
        <v>1439</v>
      </c>
      <c r="H24" s="280">
        <f aca="true" t="shared" si="7" ref="H24:AA24">H25+H26</f>
        <v>4</v>
      </c>
      <c r="I24" s="280">
        <f t="shared" si="7"/>
        <v>0</v>
      </c>
      <c r="J24" s="280">
        <f>J25+J26</f>
        <v>2</v>
      </c>
      <c r="K24" s="280">
        <f>K25+K26</f>
        <v>1</v>
      </c>
      <c r="L24" s="280">
        <f t="shared" si="7"/>
        <v>13</v>
      </c>
      <c r="M24" s="280">
        <f t="shared" si="7"/>
        <v>4</v>
      </c>
      <c r="N24" s="280">
        <f>N25+N26</f>
        <v>0</v>
      </c>
      <c r="O24" s="280">
        <f>O25+O26</f>
        <v>0</v>
      </c>
      <c r="P24" s="280">
        <f>P25+P26</f>
        <v>0</v>
      </c>
      <c r="Q24" s="280">
        <f>Q25+Q26</f>
        <v>0</v>
      </c>
      <c r="R24" s="280">
        <f t="shared" si="7"/>
        <v>552</v>
      </c>
      <c r="S24" s="280">
        <f t="shared" si="7"/>
        <v>202</v>
      </c>
      <c r="T24" s="280">
        <f t="shared" si="7"/>
        <v>0</v>
      </c>
      <c r="U24" s="281">
        <f t="shared" si="7"/>
        <v>0</v>
      </c>
      <c r="V24" s="281">
        <f t="shared" si="7"/>
        <v>0</v>
      </c>
      <c r="W24" s="280">
        <f t="shared" si="7"/>
        <v>10</v>
      </c>
      <c r="X24" s="280">
        <f t="shared" si="7"/>
        <v>1</v>
      </c>
      <c r="Y24" s="280">
        <f>Y25+Y26</f>
        <v>0</v>
      </c>
      <c r="Z24" s="280">
        <f t="shared" si="7"/>
        <v>1450</v>
      </c>
      <c r="AA24" s="280">
        <f t="shared" si="7"/>
        <v>1221</v>
      </c>
    </row>
    <row r="25" spans="1:27" s="24" customFormat="1" ht="21.75" customHeight="1">
      <c r="A25" s="44"/>
      <c r="B25" s="44"/>
      <c r="C25" s="69" t="s">
        <v>48</v>
      </c>
      <c r="D25" s="53"/>
      <c r="E25" s="278">
        <f>F25+G25</f>
        <v>3236</v>
      </c>
      <c r="F25" s="278">
        <f>F29+F32+F36</f>
        <v>1893</v>
      </c>
      <c r="G25" s="278">
        <f aca="true" t="shared" si="8" ref="G25:AA25">G29+G32+G36</f>
        <v>1343</v>
      </c>
      <c r="H25" s="278">
        <f t="shared" si="8"/>
        <v>4</v>
      </c>
      <c r="I25" s="278">
        <f t="shared" si="8"/>
        <v>0</v>
      </c>
      <c r="J25" s="278">
        <f t="shared" si="8"/>
        <v>2</v>
      </c>
      <c r="K25" s="278">
        <f t="shared" si="8"/>
        <v>1</v>
      </c>
      <c r="L25" s="278">
        <f t="shared" si="8"/>
        <v>13</v>
      </c>
      <c r="M25" s="278">
        <f t="shared" si="8"/>
        <v>4</v>
      </c>
      <c r="N25" s="278">
        <f t="shared" si="8"/>
        <v>0</v>
      </c>
      <c r="O25" s="278">
        <f t="shared" si="8"/>
        <v>0</v>
      </c>
      <c r="P25" s="278">
        <f t="shared" si="8"/>
        <v>0</v>
      </c>
      <c r="Q25" s="278">
        <f t="shared" si="8"/>
        <v>0</v>
      </c>
      <c r="R25" s="278">
        <f t="shared" si="8"/>
        <v>530</v>
      </c>
      <c r="S25" s="278">
        <f t="shared" si="8"/>
        <v>191</v>
      </c>
      <c r="T25" s="278">
        <f t="shared" si="8"/>
        <v>0</v>
      </c>
      <c r="U25" s="283">
        <f t="shared" si="8"/>
        <v>0</v>
      </c>
      <c r="V25" s="283">
        <f t="shared" si="8"/>
        <v>0</v>
      </c>
      <c r="W25" s="278">
        <f t="shared" si="8"/>
        <v>10</v>
      </c>
      <c r="X25" s="278">
        <f t="shared" si="8"/>
        <v>1</v>
      </c>
      <c r="Y25" s="278">
        <f t="shared" si="8"/>
        <v>0</v>
      </c>
      <c r="Z25" s="278">
        <f t="shared" si="8"/>
        <v>1344</v>
      </c>
      <c r="AA25" s="278">
        <f t="shared" si="8"/>
        <v>1136</v>
      </c>
    </row>
    <row r="26" spans="1:27" s="24" customFormat="1" ht="21.75" customHeight="1">
      <c r="A26" s="44"/>
      <c r="B26" s="44"/>
      <c r="C26" s="69" t="s">
        <v>0</v>
      </c>
      <c r="D26" s="53"/>
      <c r="E26" s="278">
        <f>F26+G26</f>
        <v>224</v>
      </c>
      <c r="F26" s="278">
        <f>F33</f>
        <v>128</v>
      </c>
      <c r="G26" s="278">
        <f aca="true" t="shared" si="9" ref="G26:AA26">G33</f>
        <v>96</v>
      </c>
      <c r="H26" s="278">
        <f t="shared" si="9"/>
        <v>0</v>
      </c>
      <c r="I26" s="278">
        <f t="shared" si="9"/>
        <v>0</v>
      </c>
      <c r="J26" s="278">
        <f t="shared" si="9"/>
        <v>0</v>
      </c>
      <c r="K26" s="278">
        <f t="shared" si="9"/>
        <v>0</v>
      </c>
      <c r="L26" s="278">
        <f t="shared" si="9"/>
        <v>0</v>
      </c>
      <c r="M26" s="278">
        <f t="shared" si="9"/>
        <v>0</v>
      </c>
      <c r="N26" s="278">
        <f t="shared" si="9"/>
        <v>0</v>
      </c>
      <c r="O26" s="278">
        <f t="shared" si="9"/>
        <v>0</v>
      </c>
      <c r="P26" s="278">
        <f t="shared" si="9"/>
        <v>0</v>
      </c>
      <c r="Q26" s="278">
        <f t="shared" si="9"/>
        <v>0</v>
      </c>
      <c r="R26" s="278">
        <f t="shared" si="9"/>
        <v>22</v>
      </c>
      <c r="S26" s="278">
        <f t="shared" si="9"/>
        <v>11</v>
      </c>
      <c r="T26" s="278">
        <f t="shared" si="9"/>
        <v>0</v>
      </c>
      <c r="U26" s="283">
        <f t="shared" si="9"/>
        <v>0</v>
      </c>
      <c r="V26" s="283">
        <f t="shared" si="9"/>
        <v>0</v>
      </c>
      <c r="W26" s="278">
        <f t="shared" si="9"/>
        <v>0</v>
      </c>
      <c r="X26" s="278">
        <f t="shared" si="9"/>
        <v>0</v>
      </c>
      <c r="Y26" s="278">
        <f t="shared" si="9"/>
        <v>0</v>
      </c>
      <c r="Z26" s="278">
        <f t="shared" si="9"/>
        <v>106</v>
      </c>
      <c r="AA26" s="278">
        <f t="shared" si="9"/>
        <v>85</v>
      </c>
    </row>
    <row r="27" spans="1:27" s="24" customFormat="1" ht="15" customHeight="1">
      <c r="A27" s="44"/>
      <c r="B27" s="44"/>
      <c r="C27" s="34"/>
      <c r="D27" s="284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83"/>
      <c r="V27" s="283"/>
      <c r="W27" s="278"/>
      <c r="X27" s="278"/>
      <c r="Y27" s="278"/>
      <c r="Z27" s="278"/>
      <c r="AA27" s="278"/>
    </row>
    <row r="28" spans="1:27" s="24" customFormat="1" ht="21.75" customHeight="1">
      <c r="A28" s="44"/>
      <c r="B28" s="34" t="s">
        <v>397</v>
      </c>
      <c r="C28" s="34"/>
      <c r="D28" s="284"/>
      <c r="E28" s="278">
        <f aca="true" t="shared" si="10" ref="E28:E36">F28+G28</f>
        <v>18</v>
      </c>
      <c r="F28" s="278">
        <f>H28+L28+R28+T28+Z28+V28+J28+N28</f>
        <v>13</v>
      </c>
      <c r="G28" s="278">
        <f>I28+M28+S28+U28+W28+X28+AA28+K28+O28</f>
        <v>5</v>
      </c>
      <c r="H28" s="278">
        <f aca="true" t="shared" si="11" ref="H28:AA28">H29</f>
        <v>1</v>
      </c>
      <c r="I28" s="278">
        <f t="shared" si="11"/>
        <v>0</v>
      </c>
      <c r="J28" s="278">
        <f t="shared" si="11"/>
        <v>0</v>
      </c>
      <c r="K28" s="278">
        <f t="shared" si="11"/>
        <v>0</v>
      </c>
      <c r="L28" s="278">
        <f t="shared" si="11"/>
        <v>0</v>
      </c>
      <c r="M28" s="278">
        <f t="shared" si="11"/>
        <v>0</v>
      </c>
      <c r="N28" s="278">
        <f t="shared" si="11"/>
        <v>0</v>
      </c>
      <c r="O28" s="278">
        <f>O29</f>
        <v>0</v>
      </c>
      <c r="P28" s="278">
        <f t="shared" si="11"/>
        <v>0</v>
      </c>
      <c r="Q28" s="278">
        <f>Q29</f>
        <v>0</v>
      </c>
      <c r="R28" s="278">
        <f t="shared" si="11"/>
        <v>0</v>
      </c>
      <c r="S28" s="278">
        <f t="shared" si="11"/>
        <v>0</v>
      </c>
      <c r="T28" s="278">
        <f t="shared" si="11"/>
        <v>0</v>
      </c>
      <c r="U28" s="283">
        <f t="shared" si="11"/>
        <v>0</v>
      </c>
      <c r="V28" s="283">
        <f t="shared" si="11"/>
        <v>0</v>
      </c>
      <c r="W28" s="278">
        <f t="shared" si="11"/>
        <v>0</v>
      </c>
      <c r="X28" s="278">
        <f t="shared" si="11"/>
        <v>0</v>
      </c>
      <c r="Y28" s="278">
        <f t="shared" si="11"/>
        <v>0</v>
      </c>
      <c r="Z28" s="278">
        <f t="shared" si="11"/>
        <v>12</v>
      </c>
      <c r="AA28" s="278">
        <f t="shared" si="11"/>
        <v>5</v>
      </c>
    </row>
    <row r="29" spans="1:27" s="24" customFormat="1" ht="21.75" customHeight="1">
      <c r="A29" s="44"/>
      <c r="B29" s="44"/>
      <c r="C29" s="69" t="s">
        <v>48</v>
      </c>
      <c r="D29" s="53"/>
      <c r="E29" s="278">
        <f t="shared" si="10"/>
        <v>18</v>
      </c>
      <c r="F29" s="278">
        <v>13</v>
      </c>
      <c r="G29" s="278">
        <v>5</v>
      </c>
      <c r="H29" s="276">
        <v>1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7">
        <v>0</v>
      </c>
      <c r="V29" s="277">
        <v>0</v>
      </c>
      <c r="W29" s="276">
        <v>0</v>
      </c>
      <c r="X29" s="276">
        <v>0</v>
      </c>
      <c r="Y29" s="276">
        <v>0</v>
      </c>
      <c r="Z29" s="276">
        <v>12</v>
      </c>
      <c r="AA29" s="276">
        <v>5</v>
      </c>
    </row>
    <row r="30" spans="1:27" s="24" customFormat="1" ht="15" customHeight="1">
      <c r="A30" s="44"/>
      <c r="B30" s="44"/>
      <c r="C30" s="34"/>
      <c r="D30" s="284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83"/>
      <c r="V30" s="283"/>
      <c r="W30" s="278"/>
      <c r="X30" s="278"/>
      <c r="Y30" s="278"/>
      <c r="Z30" s="278"/>
      <c r="AA30" s="278"/>
    </row>
    <row r="31" spans="1:27" s="24" customFormat="1" ht="21.75" customHeight="1">
      <c r="A31" s="44"/>
      <c r="B31" s="44" t="s">
        <v>398</v>
      </c>
      <c r="C31" s="34"/>
      <c r="D31" s="284"/>
      <c r="E31" s="278">
        <f t="shared" si="10"/>
        <v>1880</v>
      </c>
      <c r="F31" s="278">
        <f>H31+L31+R31+T31+Z31+V31+J31+N31</f>
        <v>1124</v>
      </c>
      <c r="G31" s="278">
        <f>I31+M31+S31+U31+W31+X31+AA31+K31+O31</f>
        <v>756</v>
      </c>
      <c r="H31" s="278">
        <f aca="true" t="shared" si="12" ref="H31:AA31">H32+H33</f>
        <v>0</v>
      </c>
      <c r="I31" s="278">
        <f t="shared" si="12"/>
        <v>0</v>
      </c>
      <c r="J31" s="278">
        <f>J32+J33</f>
        <v>0</v>
      </c>
      <c r="K31" s="278">
        <f>K32+K33</f>
        <v>0</v>
      </c>
      <c r="L31" s="278">
        <f t="shared" si="12"/>
        <v>11</v>
      </c>
      <c r="M31" s="278">
        <f t="shared" si="12"/>
        <v>3</v>
      </c>
      <c r="N31" s="278">
        <f>N32+N33</f>
        <v>0</v>
      </c>
      <c r="O31" s="278">
        <f>O32+O33</f>
        <v>0</v>
      </c>
      <c r="P31" s="278">
        <f>P32+P33</f>
        <v>0</v>
      </c>
      <c r="Q31" s="278">
        <f>Q32+Q33</f>
        <v>0</v>
      </c>
      <c r="R31" s="278">
        <f t="shared" si="12"/>
        <v>450</v>
      </c>
      <c r="S31" s="278">
        <f t="shared" si="12"/>
        <v>145</v>
      </c>
      <c r="T31" s="278">
        <f t="shared" si="12"/>
        <v>0</v>
      </c>
      <c r="U31" s="283">
        <f t="shared" si="12"/>
        <v>0</v>
      </c>
      <c r="V31" s="283">
        <f t="shared" si="12"/>
        <v>0</v>
      </c>
      <c r="W31" s="278">
        <f t="shared" si="12"/>
        <v>0</v>
      </c>
      <c r="X31" s="278">
        <f t="shared" si="12"/>
        <v>0</v>
      </c>
      <c r="Y31" s="278">
        <f>Y32+Y33</f>
        <v>0</v>
      </c>
      <c r="Z31" s="278">
        <f t="shared" si="12"/>
        <v>663</v>
      </c>
      <c r="AA31" s="278">
        <f t="shared" si="12"/>
        <v>608</v>
      </c>
    </row>
    <row r="32" spans="1:27" s="24" customFormat="1" ht="21.75" customHeight="1">
      <c r="A32" s="44"/>
      <c r="B32" s="44"/>
      <c r="C32" s="69" t="s">
        <v>48</v>
      </c>
      <c r="D32" s="53"/>
      <c r="E32" s="278">
        <f t="shared" si="10"/>
        <v>1656</v>
      </c>
      <c r="F32" s="278">
        <v>996</v>
      </c>
      <c r="G32" s="278">
        <v>660</v>
      </c>
      <c r="H32" s="276">
        <v>0</v>
      </c>
      <c r="I32" s="276">
        <v>0</v>
      </c>
      <c r="J32" s="276">
        <v>0</v>
      </c>
      <c r="K32" s="276">
        <v>0</v>
      </c>
      <c r="L32" s="276">
        <v>11</v>
      </c>
      <c r="M32" s="276">
        <v>3</v>
      </c>
      <c r="N32" s="276">
        <v>0</v>
      </c>
      <c r="O32" s="276">
        <v>0</v>
      </c>
      <c r="P32" s="276">
        <v>0</v>
      </c>
      <c r="Q32" s="276">
        <v>0</v>
      </c>
      <c r="R32" s="276">
        <v>428</v>
      </c>
      <c r="S32" s="276">
        <v>134</v>
      </c>
      <c r="T32" s="276">
        <v>0</v>
      </c>
      <c r="U32" s="277">
        <v>0</v>
      </c>
      <c r="V32" s="277">
        <v>0</v>
      </c>
      <c r="W32" s="276">
        <v>0</v>
      </c>
      <c r="X32" s="276">
        <v>0</v>
      </c>
      <c r="Y32" s="276">
        <v>0</v>
      </c>
      <c r="Z32" s="276">
        <v>557</v>
      </c>
      <c r="AA32" s="276">
        <v>523</v>
      </c>
    </row>
    <row r="33" spans="1:27" s="24" customFormat="1" ht="21.75" customHeight="1">
      <c r="A33" s="286"/>
      <c r="B33" s="286"/>
      <c r="C33" s="287" t="s">
        <v>0</v>
      </c>
      <c r="D33" s="53"/>
      <c r="E33" s="278">
        <f>F33+G33</f>
        <v>224</v>
      </c>
      <c r="F33" s="278">
        <v>128</v>
      </c>
      <c r="G33" s="278">
        <v>96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  <c r="R33" s="276">
        <v>22</v>
      </c>
      <c r="S33" s="276">
        <v>11</v>
      </c>
      <c r="T33" s="276">
        <v>0</v>
      </c>
      <c r="U33" s="277">
        <v>0</v>
      </c>
      <c r="V33" s="277">
        <v>0</v>
      </c>
      <c r="W33" s="276">
        <v>0</v>
      </c>
      <c r="X33" s="276">
        <v>0</v>
      </c>
      <c r="Y33" s="276">
        <v>0</v>
      </c>
      <c r="Z33" s="276">
        <v>106</v>
      </c>
      <c r="AA33" s="276">
        <v>85</v>
      </c>
    </row>
    <row r="34" spans="1:27" s="24" customFormat="1" ht="15" customHeight="1">
      <c r="A34" s="44"/>
      <c r="B34" s="44"/>
      <c r="C34" s="34"/>
      <c r="D34" s="284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83"/>
      <c r="V34" s="283"/>
      <c r="W34" s="278"/>
      <c r="X34" s="278"/>
      <c r="Y34" s="278"/>
      <c r="Z34" s="278"/>
      <c r="AA34" s="278"/>
    </row>
    <row r="35" spans="1:27" s="24" customFormat="1" ht="21.75" customHeight="1">
      <c r="A35" s="44"/>
      <c r="B35" s="34" t="s">
        <v>399</v>
      </c>
      <c r="C35" s="34"/>
      <c r="D35" s="284"/>
      <c r="E35" s="278">
        <f>F35+G35</f>
        <v>1562</v>
      </c>
      <c r="F35" s="278">
        <f>H35+L35+R35+T35+Z35+V35+J35+N35</f>
        <v>884</v>
      </c>
      <c r="G35" s="278">
        <f>I35+M35+S35+U35+W35+X35+AA35+K35+O35</f>
        <v>678</v>
      </c>
      <c r="H35" s="278">
        <f aca="true" t="shared" si="13" ref="H35:AA35">H36</f>
        <v>3</v>
      </c>
      <c r="I35" s="278">
        <f t="shared" si="13"/>
        <v>0</v>
      </c>
      <c r="J35" s="278">
        <f t="shared" si="13"/>
        <v>2</v>
      </c>
      <c r="K35" s="278">
        <f t="shared" si="13"/>
        <v>1</v>
      </c>
      <c r="L35" s="278">
        <f t="shared" si="13"/>
        <v>2</v>
      </c>
      <c r="M35" s="278">
        <f t="shared" si="13"/>
        <v>1</v>
      </c>
      <c r="N35" s="278">
        <f t="shared" si="13"/>
        <v>0</v>
      </c>
      <c r="O35" s="278">
        <f t="shared" si="13"/>
        <v>0</v>
      </c>
      <c r="P35" s="278">
        <f>P36</f>
        <v>0</v>
      </c>
      <c r="Q35" s="278">
        <f>Q36</f>
        <v>0</v>
      </c>
      <c r="R35" s="278">
        <f t="shared" si="13"/>
        <v>102</v>
      </c>
      <c r="S35" s="278">
        <f t="shared" si="13"/>
        <v>57</v>
      </c>
      <c r="T35" s="278">
        <f t="shared" si="13"/>
        <v>0</v>
      </c>
      <c r="U35" s="283">
        <f t="shared" si="13"/>
        <v>0</v>
      </c>
      <c r="V35" s="283">
        <f t="shared" si="13"/>
        <v>0</v>
      </c>
      <c r="W35" s="278">
        <f t="shared" si="13"/>
        <v>10</v>
      </c>
      <c r="X35" s="278">
        <f t="shared" si="13"/>
        <v>1</v>
      </c>
      <c r="Y35" s="278">
        <f t="shared" si="13"/>
        <v>0</v>
      </c>
      <c r="Z35" s="278">
        <f t="shared" si="13"/>
        <v>775</v>
      </c>
      <c r="AA35" s="278">
        <f t="shared" si="13"/>
        <v>608</v>
      </c>
    </row>
    <row r="36" spans="1:27" s="24" customFormat="1" ht="21.75" customHeight="1">
      <c r="A36" s="44"/>
      <c r="B36" s="44"/>
      <c r="C36" s="69" t="s">
        <v>48</v>
      </c>
      <c r="D36" s="53"/>
      <c r="E36" s="278">
        <f t="shared" si="10"/>
        <v>1562</v>
      </c>
      <c r="F36" s="278">
        <v>884</v>
      </c>
      <c r="G36" s="278">
        <v>678</v>
      </c>
      <c r="H36" s="276">
        <v>3</v>
      </c>
      <c r="I36" s="276">
        <v>0</v>
      </c>
      <c r="J36" s="276">
        <v>2</v>
      </c>
      <c r="K36" s="276">
        <v>1</v>
      </c>
      <c r="L36" s="276">
        <v>2</v>
      </c>
      <c r="M36" s="276">
        <v>1</v>
      </c>
      <c r="N36" s="276">
        <v>0</v>
      </c>
      <c r="O36" s="276">
        <v>0</v>
      </c>
      <c r="P36" s="276">
        <v>0</v>
      </c>
      <c r="Q36" s="276">
        <v>0</v>
      </c>
      <c r="R36" s="276">
        <v>102</v>
      </c>
      <c r="S36" s="276">
        <v>57</v>
      </c>
      <c r="T36" s="276">
        <v>0</v>
      </c>
      <c r="U36" s="277">
        <v>0</v>
      </c>
      <c r="V36" s="277">
        <v>0</v>
      </c>
      <c r="W36" s="276">
        <v>10</v>
      </c>
      <c r="X36" s="276">
        <v>1</v>
      </c>
      <c r="Y36" s="276">
        <v>0</v>
      </c>
      <c r="Z36" s="276">
        <v>775</v>
      </c>
      <c r="AA36" s="276">
        <v>608</v>
      </c>
    </row>
    <row r="37" spans="3:27" s="161" customFormat="1" ht="9" customHeight="1">
      <c r="C37" s="50"/>
      <c r="D37" s="51"/>
      <c r="E37" s="298"/>
      <c r="F37" s="298"/>
      <c r="G37" s="298"/>
      <c r="H37" s="299"/>
      <c r="I37" s="300"/>
      <c r="J37" s="299"/>
      <c r="K37" s="300"/>
      <c r="L37" s="299"/>
      <c r="M37" s="299"/>
      <c r="N37" s="299"/>
      <c r="O37" s="299"/>
      <c r="P37" s="300"/>
      <c r="Q37" s="300"/>
      <c r="R37" s="299"/>
      <c r="S37" s="299"/>
      <c r="T37" s="300"/>
      <c r="U37" s="301"/>
      <c r="V37" s="301"/>
      <c r="W37" s="299"/>
      <c r="X37" s="299"/>
      <c r="Y37" s="299"/>
      <c r="Z37" s="299"/>
      <c r="AA37" s="299"/>
    </row>
    <row r="38" spans="3:4" ht="13.5">
      <c r="C38" s="143"/>
      <c r="D38" s="143"/>
    </row>
  </sheetData>
  <sheetProtection/>
  <mergeCells count="17">
    <mergeCell ref="A24:C24"/>
    <mergeCell ref="Y4:Y5"/>
    <mergeCell ref="A6:C6"/>
    <mergeCell ref="A7:C7"/>
    <mergeCell ref="A8:C8"/>
    <mergeCell ref="A22:C22"/>
    <mergeCell ref="A23:C23"/>
    <mergeCell ref="Z1:AB1"/>
    <mergeCell ref="A3:AA3"/>
    <mergeCell ref="A4:D5"/>
    <mergeCell ref="H4:I4"/>
    <mergeCell ref="J4:K4"/>
    <mergeCell ref="L4:M4"/>
    <mergeCell ref="N4:O4"/>
    <mergeCell ref="P4:Q4"/>
    <mergeCell ref="T4:U4"/>
    <mergeCell ref="V4:W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selection activeCell="A1" sqref="A1"/>
    </sheetView>
  </sheetViews>
  <sheetFormatPr defaultColWidth="8.796875" defaultRowHeight="14.25"/>
  <cols>
    <col min="1" max="1" width="1.390625" style="410" customWidth="1"/>
    <col min="2" max="3" width="5.3984375" style="410" customWidth="1"/>
    <col min="4" max="8" width="6.09765625" style="410" customWidth="1"/>
    <col min="9" max="10" width="5.59765625" style="410" customWidth="1"/>
    <col min="11" max="12" width="5.69921875" style="410" customWidth="1"/>
    <col min="13" max="15" width="5.59765625" style="410" customWidth="1"/>
    <col min="16" max="16" width="5.5" style="410" customWidth="1"/>
    <col min="17" max="20" width="1.69921875" style="410" customWidth="1"/>
    <col min="21" max="16384" width="9" style="410" customWidth="1"/>
  </cols>
  <sheetData>
    <row r="1" spans="1:5" s="263" customFormat="1" ht="14.25" customHeight="1">
      <c r="A1" s="416" t="s">
        <v>40</v>
      </c>
      <c r="B1" s="25"/>
      <c r="C1" s="417"/>
      <c r="D1" s="417"/>
      <c r="E1" s="417"/>
    </row>
    <row r="2" spans="1:16" ht="30" customHeight="1">
      <c r="A2" s="412"/>
      <c r="B2" s="29" t="s">
        <v>441</v>
      </c>
      <c r="C2" s="418"/>
      <c r="D2" s="418"/>
      <c r="E2" s="418"/>
      <c r="F2" s="29"/>
      <c r="G2" s="29"/>
      <c r="H2" s="29"/>
      <c r="I2" s="29"/>
      <c r="J2" s="29"/>
      <c r="K2" s="27"/>
      <c r="L2" s="27"/>
      <c r="M2" s="27"/>
      <c r="N2" s="5"/>
      <c r="O2" s="5"/>
      <c r="P2" s="5"/>
    </row>
    <row r="3" spans="2:16" ht="18.75" customHeight="1">
      <c r="B3" s="413"/>
      <c r="C3" s="413"/>
      <c r="D3" s="413"/>
      <c r="E3" s="413"/>
      <c r="F3" s="457" t="s">
        <v>442</v>
      </c>
      <c r="G3" s="461"/>
      <c r="H3" s="462"/>
      <c r="I3" s="76" t="s">
        <v>443</v>
      </c>
      <c r="J3" s="77"/>
      <c r="K3" s="76" t="s">
        <v>444</v>
      </c>
      <c r="L3" s="76"/>
      <c r="M3" s="76"/>
      <c r="N3" s="77"/>
      <c r="O3" s="76" t="s">
        <v>445</v>
      </c>
      <c r="P3" s="76"/>
    </row>
    <row r="4" spans="2:16" ht="18.75" customHeight="1">
      <c r="B4" s="438" t="s">
        <v>431</v>
      </c>
      <c r="C4" s="438"/>
      <c r="D4" s="438"/>
      <c r="E4" s="439"/>
      <c r="F4" s="463"/>
      <c r="G4" s="475"/>
      <c r="H4" s="464"/>
      <c r="I4" s="28" t="s">
        <v>446</v>
      </c>
      <c r="J4" s="419"/>
      <c r="K4" s="28" t="s">
        <v>446</v>
      </c>
      <c r="L4" s="419"/>
      <c r="M4" s="28" t="s">
        <v>438</v>
      </c>
      <c r="N4" s="419"/>
      <c r="O4" s="28" t="s">
        <v>446</v>
      </c>
      <c r="P4" s="28"/>
    </row>
    <row r="5" spans="1:16" s="411" customFormat="1" ht="18" customHeight="1">
      <c r="A5" s="415"/>
      <c r="B5" s="415"/>
      <c r="C5" s="415"/>
      <c r="D5" s="415"/>
      <c r="E5" s="414"/>
      <c r="F5" s="270" t="s">
        <v>2</v>
      </c>
      <c r="G5" s="270" t="s">
        <v>90</v>
      </c>
      <c r="H5" s="270" t="s">
        <v>91</v>
      </c>
      <c r="I5" s="270" t="s">
        <v>90</v>
      </c>
      <c r="J5" s="270" t="s">
        <v>91</v>
      </c>
      <c r="K5" s="270" t="s">
        <v>90</v>
      </c>
      <c r="L5" s="270" t="s">
        <v>91</v>
      </c>
      <c r="M5" s="270" t="s">
        <v>90</v>
      </c>
      <c r="N5" s="270" t="s">
        <v>91</v>
      </c>
      <c r="O5" s="270" t="s">
        <v>90</v>
      </c>
      <c r="P5" s="409" t="s">
        <v>91</v>
      </c>
    </row>
    <row r="6" spans="1:16" s="24" customFormat="1" ht="24" customHeight="1">
      <c r="A6" s="471" t="s">
        <v>35</v>
      </c>
      <c r="B6" s="471"/>
      <c r="C6" s="471"/>
      <c r="D6" s="471"/>
      <c r="E6" s="478"/>
      <c r="F6" s="420">
        <v>2006</v>
      </c>
      <c r="G6" s="274">
        <v>991</v>
      </c>
      <c r="H6" s="274">
        <v>1015</v>
      </c>
      <c r="I6" s="275">
        <v>5</v>
      </c>
      <c r="J6" s="275">
        <v>2</v>
      </c>
      <c r="K6" s="275">
        <v>616</v>
      </c>
      <c r="L6" s="275">
        <v>730</v>
      </c>
      <c r="M6" s="275">
        <v>90</v>
      </c>
      <c r="N6" s="275">
        <v>68</v>
      </c>
      <c r="O6" s="275">
        <v>280</v>
      </c>
      <c r="P6" s="275">
        <v>215</v>
      </c>
    </row>
    <row r="7" spans="1:16" s="24" customFormat="1" ht="24" customHeight="1">
      <c r="A7" s="603" t="s">
        <v>396</v>
      </c>
      <c r="B7" s="603"/>
      <c r="C7" s="603"/>
      <c r="D7" s="603"/>
      <c r="E7" s="612"/>
      <c r="F7" s="421">
        <f>G7+H7</f>
        <v>2001</v>
      </c>
      <c r="G7" s="422">
        <f>I7+K7+M7+O7</f>
        <v>999</v>
      </c>
      <c r="H7" s="422">
        <f aca="true" t="shared" si="0" ref="H7:H16">J7+L7+N7+P7</f>
        <v>1002</v>
      </c>
      <c r="I7" s="422">
        <f>SUM(I8:I15)</f>
        <v>6</v>
      </c>
      <c r="J7" s="422">
        <f aca="true" t="shared" si="1" ref="J7:P7">SUM(J8:J15)</f>
        <v>2</v>
      </c>
      <c r="K7" s="422">
        <f>SUM(K8:K15)</f>
        <v>635</v>
      </c>
      <c r="L7" s="422">
        <f t="shared" si="1"/>
        <v>709</v>
      </c>
      <c r="M7" s="422">
        <f t="shared" si="1"/>
        <v>86</v>
      </c>
      <c r="N7" s="422">
        <f t="shared" si="1"/>
        <v>70</v>
      </c>
      <c r="O7" s="422">
        <f t="shared" si="1"/>
        <v>272</v>
      </c>
      <c r="P7" s="422">
        <f t="shared" si="1"/>
        <v>221</v>
      </c>
    </row>
    <row r="8" spans="2:16" s="24" customFormat="1" ht="22.5" customHeight="1">
      <c r="B8" s="613" t="s">
        <v>447</v>
      </c>
      <c r="C8" s="607" t="s">
        <v>448</v>
      </c>
      <c r="D8" s="532"/>
      <c r="E8" s="532"/>
      <c r="F8" s="420">
        <f aca="true" t="shared" si="2" ref="F8:F15">G8+H8</f>
        <v>661</v>
      </c>
      <c r="G8" s="274">
        <f aca="true" t="shared" si="3" ref="G8:G16">I8+K8+M8+O8</f>
        <v>332</v>
      </c>
      <c r="H8" s="274">
        <f t="shared" si="0"/>
        <v>329</v>
      </c>
      <c r="I8" s="275">
        <v>0</v>
      </c>
      <c r="J8" s="275">
        <v>0</v>
      </c>
      <c r="K8" s="275">
        <v>283</v>
      </c>
      <c r="L8" s="275">
        <v>312</v>
      </c>
      <c r="M8" s="275">
        <v>49</v>
      </c>
      <c r="N8" s="275">
        <v>17</v>
      </c>
      <c r="O8" s="275">
        <v>0</v>
      </c>
      <c r="P8" s="275">
        <v>0</v>
      </c>
    </row>
    <row r="9" spans="1:16" s="24" customFormat="1" ht="22.5" customHeight="1">
      <c r="A9" s="423"/>
      <c r="B9" s="614"/>
      <c r="C9" s="608" t="s">
        <v>10</v>
      </c>
      <c r="D9" s="434"/>
      <c r="E9" s="434"/>
      <c r="F9" s="420">
        <f t="shared" si="2"/>
        <v>345</v>
      </c>
      <c r="G9" s="274">
        <f t="shared" si="3"/>
        <v>176</v>
      </c>
      <c r="H9" s="274">
        <f t="shared" si="0"/>
        <v>169</v>
      </c>
      <c r="I9" s="275">
        <v>2</v>
      </c>
      <c r="J9" s="275">
        <v>1</v>
      </c>
      <c r="K9" s="275">
        <v>0</v>
      </c>
      <c r="L9" s="275">
        <v>0</v>
      </c>
      <c r="M9" s="275">
        <v>0</v>
      </c>
      <c r="N9" s="275">
        <v>0</v>
      </c>
      <c r="O9" s="275">
        <v>174</v>
      </c>
      <c r="P9" s="275">
        <v>168</v>
      </c>
    </row>
    <row r="10" spans="2:16" s="24" customFormat="1" ht="22.5" customHeight="1">
      <c r="B10" s="532" t="s">
        <v>449</v>
      </c>
      <c r="C10" s="532"/>
      <c r="D10" s="532"/>
      <c r="E10" s="602"/>
      <c r="F10" s="420">
        <f t="shared" si="2"/>
        <v>169</v>
      </c>
      <c r="G10" s="274">
        <f t="shared" si="3"/>
        <v>29</v>
      </c>
      <c r="H10" s="274">
        <f t="shared" si="0"/>
        <v>140</v>
      </c>
      <c r="I10" s="275">
        <v>0</v>
      </c>
      <c r="J10" s="275">
        <v>0</v>
      </c>
      <c r="K10" s="275">
        <v>24</v>
      </c>
      <c r="L10" s="275">
        <v>115</v>
      </c>
      <c r="M10" s="275">
        <v>0</v>
      </c>
      <c r="N10" s="275">
        <v>6</v>
      </c>
      <c r="O10" s="275">
        <v>5</v>
      </c>
      <c r="P10" s="275">
        <v>19</v>
      </c>
    </row>
    <row r="11" spans="2:16" s="24" customFormat="1" ht="22.5" customHeight="1">
      <c r="B11" s="436" t="s">
        <v>450</v>
      </c>
      <c r="C11" s="436"/>
      <c r="D11" s="436"/>
      <c r="E11" s="437"/>
      <c r="F11" s="420">
        <f t="shared" si="2"/>
        <v>24</v>
      </c>
      <c r="G11" s="274">
        <f t="shared" si="3"/>
        <v>8</v>
      </c>
      <c r="H11" s="274">
        <f t="shared" si="0"/>
        <v>16</v>
      </c>
      <c r="I11" s="275">
        <v>1</v>
      </c>
      <c r="J11" s="275">
        <v>0</v>
      </c>
      <c r="K11" s="275">
        <v>0</v>
      </c>
      <c r="L11" s="275">
        <v>0</v>
      </c>
      <c r="M11" s="275">
        <v>2</v>
      </c>
      <c r="N11" s="275">
        <v>12</v>
      </c>
      <c r="O11" s="275">
        <v>5</v>
      </c>
      <c r="P11" s="275">
        <v>4</v>
      </c>
    </row>
    <row r="12" spans="2:16" s="24" customFormat="1" ht="22.5" customHeight="1">
      <c r="B12" s="436" t="s">
        <v>451</v>
      </c>
      <c r="C12" s="436"/>
      <c r="D12" s="436"/>
      <c r="E12" s="437"/>
      <c r="F12" s="420">
        <f t="shared" si="2"/>
        <v>472</v>
      </c>
      <c r="G12" s="274">
        <f t="shared" si="3"/>
        <v>214</v>
      </c>
      <c r="H12" s="274">
        <f t="shared" si="0"/>
        <v>258</v>
      </c>
      <c r="I12" s="275">
        <v>2</v>
      </c>
      <c r="J12" s="275">
        <v>1</v>
      </c>
      <c r="K12" s="275">
        <v>178</v>
      </c>
      <c r="L12" s="275">
        <v>233</v>
      </c>
      <c r="M12" s="275">
        <v>12</v>
      </c>
      <c r="N12" s="275">
        <v>7</v>
      </c>
      <c r="O12" s="275">
        <v>22</v>
      </c>
      <c r="P12" s="275">
        <v>17</v>
      </c>
    </row>
    <row r="13" spans="2:16" s="24" customFormat="1" ht="22.5" customHeight="1">
      <c r="B13" s="436" t="s">
        <v>452</v>
      </c>
      <c r="C13" s="436"/>
      <c r="D13" s="436"/>
      <c r="E13" s="437"/>
      <c r="F13" s="420">
        <f t="shared" si="2"/>
        <v>1</v>
      </c>
      <c r="G13" s="274">
        <f t="shared" si="3"/>
        <v>0</v>
      </c>
      <c r="H13" s="274">
        <f t="shared" si="0"/>
        <v>1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75">
        <v>1</v>
      </c>
    </row>
    <row r="14" spans="2:16" s="24" customFormat="1" ht="22.5" customHeight="1">
      <c r="B14" s="436" t="s">
        <v>453</v>
      </c>
      <c r="C14" s="436"/>
      <c r="D14" s="436"/>
      <c r="E14" s="437"/>
      <c r="F14" s="420">
        <f t="shared" si="2"/>
        <v>250</v>
      </c>
      <c r="G14" s="274">
        <f t="shared" si="3"/>
        <v>198</v>
      </c>
      <c r="H14" s="274">
        <f t="shared" si="0"/>
        <v>52</v>
      </c>
      <c r="I14" s="275">
        <v>0</v>
      </c>
      <c r="J14" s="275">
        <v>0</v>
      </c>
      <c r="K14" s="275">
        <v>145</v>
      </c>
      <c r="L14" s="275">
        <v>47</v>
      </c>
      <c r="M14" s="275">
        <v>15</v>
      </c>
      <c r="N14" s="275">
        <v>2</v>
      </c>
      <c r="O14" s="275">
        <v>38</v>
      </c>
      <c r="P14" s="275">
        <v>3</v>
      </c>
    </row>
    <row r="15" spans="1:16" s="24" customFormat="1" ht="22.5" customHeight="1">
      <c r="A15" s="161"/>
      <c r="B15" s="434" t="s">
        <v>454</v>
      </c>
      <c r="C15" s="434"/>
      <c r="D15" s="434"/>
      <c r="E15" s="435"/>
      <c r="F15" s="420">
        <f t="shared" si="2"/>
        <v>79</v>
      </c>
      <c r="G15" s="274">
        <f t="shared" si="3"/>
        <v>42</v>
      </c>
      <c r="H15" s="274">
        <f t="shared" si="0"/>
        <v>37</v>
      </c>
      <c r="I15" s="275">
        <v>1</v>
      </c>
      <c r="J15" s="275">
        <v>0</v>
      </c>
      <c r="K15" s="275">
        <v>5</v>
      </c>
      <c r="L15" s="275">
        <v>2</v>
      </c>
      <c r="M15" s="275">
        <v>8</v>
      </c>
      <c r="N15" s="275">
        <v>26</v>
      </c>
      <c r="O15" s="275">
        <v>28</v>
      </c>
      <c r="P15" s="275">
        <v>9</v>
      </c>
    </row>
    <row r="16" spans="1:16" s="426" customFormat="1" ht="48" customHeight="1">
      <c r="A16" s="424"/>
      <c r="B16" s="609" t="s">
        <v>455</v>
      </c>
      <c r="C16" s="609"/>
      <c r="D16" s="609"/>
      <c r="E16" s="610"/>
      <c r="F16" s="425">
        <f>G16+H16</f>
        <v>4</v>
      </c>
      <c r="G16" s="298">
        <f t="shared" si="3"/>
        <v>0</v>
      </c>
      <c r="H16" s="298">
        <f t="shared" si="0"/>
        <v>4</v>
      </c>
      <c r="I16" s="299">
        <v>0</v>
      </c>
      <c r="J16" s="299">
        <v>0</v>
      </c>
      <c r="K16" s="299">
        <v>0</v>
      </c>
      <c r="L16" s="299">
        <v>4</v>
      </c>
      <c r="M16" s="299">
        <v>0</v>
      </c>
      <c r="N16" s="299">
        <v>0</v>
      </c>
      <c r="O16" s="299">
        <v>0</v>
      </c>
      <c r="P16" s="299">
        <v>0</v>
      </c>
    </row>
    <row r="17" ht="36.75" customHeight="1"/>
    <row r="18" spans="1:16" ht="30" customHeight="1">
      <c r="A18" s="427" t="s">
        <v>456</v>
      </c>
      <c r="B18" s="427"/>
      <c r="C18" s="427"/>
      <c r="D18" s="427"/>
      <c r="E18" s="427"/>
      <c r="F18" s="427"/>
      <c r="G18" s="427"/>
      <c r="I18" s="611" t="s">
        <v>457</v>
      </c>
      <c r="J18" s="611"/>
      <c r="K18" s="611"/>
      <c r="L18" s="611"/>
      <c r="M18" s="611"/>
      <c r="N18" s="611"/>
      <c r="O18" s="611"/>
      <c r="P18" s="611"/>
    </row>
    <row r="19" spans="2:16" ht="18.75" customHeight="1">
      <c r="B19" s="438" t="s">
        <v>458</v>
      </c>
      <c r="C19" s="439"/>
      <c r="D19" s="27" t="s">
        <v>48</v>
      </c>
      <c r="E19" s="96"/>
      <c r="F19" s="27" t="s">
        <v>0</v>
      </c>
      <c r="G19" s="27"/>
      <c r="H19" s="34"/>
      <c r="I19" s="461" t="s">
        <v>459</v>
      </c>
      <c r="J19" s="461"/>
      <c r="K19" s="461"/>
      <c r="L19" s="462"/>
      <c r="M19" s="76" t="s">
        <v>48</v>
      </c>
      <c r="N19" s="96"/>
      <c r="O19" s="27" t="s">
        <v>0</v>
      </c>
      <c r="P19" s="27"/>
    </row>
    <row r="20" spans="1:16" ht="18.75" customHeight="1">
      <c r="A20" s="412"/>
      <c r="B20" s="475"/>
      <c r="C20" s="464"/>
      <c r="D20" s="414" t="s">
        <v>90</v>
      </c>
      <c r="E20" s="414" t="s">
        <v>91</v>
      </c>
      <c r="F20" s="414" t="s">
        <v>90</v>
      </c>
      <c r="G20" s="415" t="s">
        <v>91</v>
      </c>
      <c r="H20" s="408"/>
      <c r="I20" s="475"/>
      <c r="J20" s="475"/>
      <c r="K20" s="475"/>
      <c r="L20" s="464"/>
      <c r="M20" s="414" t="s">
        <v>90</v>
      </c>
      <c r="N20" s="414" t="s">
        <v>91</v>
      </c>
      <c r="O20" s="414" t="s">
        <v>90</v>
      </c>
      <c r="P20" s="415" t="s">
        <v>91</v>
      </c>
    </row>
    <row r="21" spans="1:16" ht="24" customHeight="1">
      <c r="A21" s="471" t="s">
        <v>35</v>
      </c>
      <c r="B21" s="471"/>
      <c r="C21" s="478"/>
      <c r="D21" s="275">
        <v>272</v>
      </c>
      <c r="E21" s="275">
        <v>145</v>
      </c>
      <c r="F21" s="275">
        <v>17</v>
      </c>
      <c r="G21" s="275">
        <v>5</v>
      </c>
      <c r="H21" s="34"/>
      <c r="I21" s="471" t="s">
        <v>460</v>
      </c>
      <c r="J21" s="532"/>
      <c r="K21" s="532"/>
      <c r="L21" s="602"/>
      <c r="M21" s="275">
        <v>27</v>
      </c>
      <c r="N21" s="275">
        <v>34</v>
      </c>
      <c r="O21" s="275">
        <v>3</v>
      </c>
      <c r="P21" s="275">
        <v>1</v>
      </c>
    </row>
    <row r="22" spans="1:21" ht="24" customHeight="1">
      <c r="A22" s="476" t="s">
        <v>396</v>
      </c>
      <c r="B22" s="476"/>
      <c r="C22" s="477"/>
      <c r="D22" s="422">
        <f>SUM(D23:D33)</f>
        <v>257</v>
      </c>
      <c r="E22" s="422">
        <f>SUM(E23:E33)</f>
        <v>129</v>
      </c>
      <c r="F22" s="422">
        <f>SUM(F23:F33)</f>
        <v>17</v>
      </c>
      <c r="G22" s="422">
        <f>SUM(G23:G33)</f>
        <v>6</v>
      </c>
      <c r="H22" s="34"/>
      <c r="I22" s="603" t="s">
        <v>36</v>
      </c>
      <c r="J22" s="562"/>
      <c r="K22" s="562"/>
      <c r="L22" s="604"/>
      <c r="M22" s="422">
        <f>SUM(M23:M30)</f>
        <v>30</v>
      </c>
      <c r="N22" s="422">
        <f>SUM(N23:N30)</f>
        <v>36</v>
      </c>
      <c r="O22" s="422">
        <f>SUM(O23:O30)</f>
        <v>2</v>
      </c>
      <c r="P22" s="422">
        <f>SUM(P23:P30)</f>
        <v>1</v>
      </c>
      <c r="U22" s="34"/>
    </row>
    <row r="23" spans="2:21" ht="22.5" customHeight="1">
      <c r="B23" s="436" t="s">
        <v>461</v>
      </c>
      <c r="C23" s="437"/>
      <c r="D23" s="275">
        <v>6</v>
      </c>
      <c r="E23" s="275">
        <v>0</v>
      </c>
      <c r="F23" s="275">
        <v>0</v>
      </c>
      <c r="G23" s="275">
        <v>0</v>
      </c>
      <c r="H23" s="34"/>
      <c r="I23" s="605" t="s">
        <v>462</v>
      </c>
      <c r="J23" s="607" t="s">
        <v>448</v>
      </c>
      <c r="K23" s="532"/>
      <c r="L23" s="602"/>
      <c r="M23" s="275">
        <v>19</v>
      </c>
      <c r="N23" s="275">
        <v>11</v>
      </c>
      <c r="O23" s="275">
        <v>2</v>
      </c>
      <c r="P23" s="275">
        <v>0</v>
      </c>
      <c r="U23" s="34"/>
    </row>
    <row r="24" spans="2:21" ht="22.5" customHeight="1">
      <c r="B24" s="436" t="s">
        <v>383</v>
      </c>
      <c r="C24" s="437"/>
      <c r="D24" s="275">
        <v>3</v>
      </c>
      <c r="E24" s="275">
        <v>0</v>
      </c>
      <c r="F24" s="275">
        <v>0</v>
      </c>
      <c r="G24" s="275">
        <v>0</v>
      </c>
      <c r="H24" s="34"/>
      <c r="I24" s="606"/>
      <c r="J24" s="608" t="s">
        <v>10</v>
      </c>
      <c r="K24" s="434"/>
      <c r="L24" s="435"/>
      <c r="M24" s="275">
        <v>0</v>
      </c>
      <c r="N24" s="275">
        <v>0</v>
      </c>
      <c r="O24" s="275">
        <v>0</v>
      </c>
      <c r="P24" s="275">
        <v>0</v>
      </c>
      <c r="U24" s="34"/>
    </row>
    <row r="25" spans="2:21" ht="22.5" customHeight="1">
      <c r="B25" s="436" t="s">
        <v>463</v>
      </c>
      <c r="C25" s="437"/>
      <c r="D25" s="275">
        <v>8</v>
      </c>
      <c r="E25" s="275">
        <v>0</v>
      </c>
      <c r="F25" s="275">
        <v>1</v>
      </c>
      <c r="G25" s="275">
        <v>0</v>
      </c>
      <c r="H25" s="34"/>
      <c r="I25" s="532" t="s">
        <v>464</v>
      </c>
      <c r="J25" s="532"/>
      <c r="K25" s="532"/>
      <c r="L25" s="602"/>
      <c r="M25" s="275">
        <v>0</v>
      </c>
      <c r="N25" s="275">
        <v>3</v>
      </c>
      <c r="O25" s="275">
        <v>0</v>
      </c>
      <c r="P25" s="275">
        <v>0</v>
      </c>
      <c r="U25" s="34"/>
    </row>
    <row r="26" spans="2:16" ht="22.5" customHeight="1">
      <c r="B26" s="436" t="s">
        <v>465</v>
      </c>
      <c r="C26" s="437"/>
      <c r="D26" s="275">
        <v>2</v>
      </c>
      <c r="E26" s="275">
        <v>0</v>
      </c>
      <c r="F26" s="275">
        <v>0</v>
      </c>
      <c r="G26" s="275">
        <v>0</v>
      </c>
      <c r="H26" s="34"/>
      <c r="I26" s="436" t="s">
        <v>466</v>
      </c>
      <c r="J26" s="436"/>
      <c r="K26" s="436"/>
      <c r="L26" s="437"/>
      <c r="M26" s="428">
        <v>0</v>
      </c>
      <c r="N26" s="275">
        <v>0</v>
      </c>
      <c r="O26" s="275">
        <v>0</v>
      </c>
      <c r="P26" s="275">
        <v>0</v>
      </c>
    </row>
    <row r="27" spans="2:16" ht="22.5" customHeight="1">
      <c r="B27" s="436" t="s">
        <v>386</v>
      </c>
      <c r="C27" s="437"/>
      <c r="D27" s="275">
        <v>0</v>
      </c>
      <c r="E27" s="275">
        <v>0</v>
      </c>
      <c r="F27" s="275">
        <v>0</v>
      </c>
      <c r="G27" s="275">
        <v>0</v>
      </c>
      <c r="H27" s="34"/>
      <c r="I27" s="436" t="s">
        <v>467</v>
      </c>
      <c r="J27" s="436"/>
      <c r="K27" s="436"/>
      <c r="L27" s="437"/>
      <c r="M27" s="428">
        <v>4</v>
      </c>
      <c r="N27" s="275">
        <v>18</v>
      </c>
      <c r="O27" s="276" t="s">
        <v>468</v>
      </c>
      <c r="P27" s="275">
        <v>1</v>
      </c>
    </row>
    <row r="28" spans="2:16" ht="22.5" customHeight="1">
      <c r="B28" s="436" t="s">
        <v>469</v>
      </c>
      <c r="C28" s="437"/>
      <c r="D28" s="275">
        <v>238</v>
      </c>
      <c r="E28" s="275">
        <v>119</v>
      </c>
      <c r="F28" s="275">
        <v>16</v>
      </c>
      <c r="G28" s="275">
        <v>5</v>
      </c>
      <c r="H28" s="34"/>
      <c r="I28" s="436" t="s">
        <v>452</v>
      </c>
      <c r="J28" s="436"/>
      <c r="K28" s="436"/>
      <c r="L28" s="437"/>
      <c r="M28" s="428">
        <v>0</v>
      </c>
      <c r="N28" s="275">
        <v>0</v>
      </c>
      <c r="O28" s="275">
        <v>0</v>
      </c>
      <c r="P28" s="275">
        <v>0</v>
      </c>
    </row>
    <row r="29" spans="2:16" ht="22.5" customHeight="1">
      <c r="B29" s="436" t="s">
        <v>470</v>
      </c>
      <c r="C29" s="437"/>
      <c r="D29" s="275">
        <v>0</v>
      </c>
      <c r="E29" s="275">
        <v>0</v>
      </c>
      <c r="F29" s="275">
        <v>0</v>
      </c>
      <c r="G29" s="275">
        <v>0</v>
      </c>
      <c r="H29" s="34"/>
      <c r="I29" s="436" t="s">
        <v>471</v>
      </c>
      <c r="J29" s="436"/>
      <c r="K29" s="436"/>
      <c r="L29" s="437"/>
      <c r="M29" s="428">
        <v>7</v>
      </c>
      <c r="N29" s="275">
        <v>4</v>
      </c>
      <c r="O29" s="275">
        <v>0</v>
      </c>
      <c r="P29" s="275">
        <v>0</v>
      </c>
    </row>
    <row r="30" spans="2:16" ht="22.5" customHeight="1">
      <c r="B30" s="436" t="s">
        <v>472</v>
      </c>
      <c r="C30" s="437"/>
      <c r="D30" s="275">
        <v>0</v>
      </c>
      <c r="E30" s="275">
        <v>10</v>
      </c>
      <c r="F30" s="275">
        <v>0</v>
      </c>
      <c r="G30" s="275">
        <v>1</v>
      </c>
      <c r="H30" s="34"/>
      <c r="I30" s="434" t="s">
        <v>473</v>
      </c>
      <c r="J30" s="434"/>
      <c r="K30" s="434"/>
      <c r="L30" s="435"/>
      <c r="M30" s="429">
        <v>0</v>
      </c>
      <c r="N30" s="299">
        <v>0</v>
      </c>
      <c r="O30" s="299">
        <v>0</v>
      </c>
      <c r="P30" s="299">
        <v>0</v>
      </c>
    </row>
    <row r="31" spans="2:8" ht="22.5" customHeight="1">
      <c r="B31" s="436" t="s">
        <v>474</v>
      </c>
      <c r="C31" s="437"/>
      <c r="D31" s="275">
        <v>0</v>
      </c>
      <c r="E31" s="275">
        <v>0</v>
      </c>
      <c r="F31" s="275">
        <v>0</v>
      </c>
      <c r="G31" s="275">
        <v>0</v>
      </c>
      <c r="H31" s="34"/>
    </row>
    <row r="32" spans="2:8" ht="22.5" customHeight="1">
      <c r="B32" s="436" t="s">
        <v>475</v>
      </c>
      <c r="C32" s="437"/>
      <c r="D32" s="275">
        <v>0</v>
      </c>
      <c r="E32" s="275">
        <v>0</v>
      </c>
      <c r="F32" s="275">
        <v>0</v>
      </c>
      <c r="G32" s="275">
        <v>0</v>
      </c>
      <c r="H32" s="34"/>
    </row>
    <row r="33" spans="1:16" ht="22.5" customHeight="1">
      <c r="A33" s="412"/>
      <c r="B33" s="434" t="s">
        <v>476</v>
      </c>
      <c r="C33" s="435"/>
      <c r="D33" s="299">
        <v>0</v>
      </c>
      <c r="E33" s="299">
        <v>0</v>
      </c>
      <c r="F33" s="299">
        <v>0</v>
      </c>
      <c r="G33" s="299">
        <v>0</v>
      </c>
      <c r="H33" s="34"/>
      <c r="I33" s="34"/>
      <c r="J33" s="34"/>
      <c r="K33" s="34"/>
      <c r="L33" s="34"/>
      <c r="M33" s="34"/>
      <c r="N33" s="34"/>
      <c r="O33" s="34"/>
      <c r="P33" s="34"/>
    </row>
    <row r="34" spans="3:16" ht="21" customHeight="1">
      <c r="C34" s="34"/>
      <c r="D34" s="34"/>
      <c r="E34" s="34"/>
      <c r="F34" s="34"/>
      <c r="G34" s="34"/>
      <c r="H34" s="34"/>
      <c r="I34" s="436"/>
      <c r="J34" s="436"/>
      <c r="K34" s="436"/>
      <c r="L34" s="436"/>
      <c r="M34" s="100"/>
      <c r="N34" s="100"/>
      <c r="O34" s="100"/>
      <c r="P34" s="100"/>
    </row>
  </sheetData>
  <sheetProtection/>
  <mergeCells count="42">
    <mergeCell ref="F3:H4"/>
    <mergeCell ref="B4:E4"/>
    <mergeCell ref="A6:E6"/>
    <mergeCell ref="A7:E7"/>
    <mergeCell ref="B8:B9"/>
    <mergeCell ref="C8:E8"/>
    <mergeCell ref="C9:E9"/>
    <mergeCell ref="B10:E10"/>
    <mergeCell ref="B11:E11"/>
    <mergeCell ref="B12:E12"/>
    <mergeCell ref="B13:E13"/>
    <mergeCell ref="B14:E14"/>
    <mergeCell ref="B15:E15"/>
    <mergeCell ref="B16:E16"/>
    <mergeCell ref="I18:P18"/>
    <mergeCell ref="B19:C20"/>
    <mergeCell ref="I19:L20"/>
    <mergeCell ref="A21:C21"/>
    <mergeCell ref="I21:L21"/>
    <mergeCell ref="A22:C22"/>
    <mergeCell ref="I22:L22"/>
    <mergeCell ref="B23:C23"/>
    <mergeCell ref="I23:I24"/>
    <mergeCell ref="J23:L23"/>
    <mergeCell ref="B24:C24"/>
    <mergeCell ref="J24:L24"/>
    <mergeCell ref="B25:C25"/>
    <mergeCell ref="I25:L25"/>
    <mergeCell ref="B26:C26"/>
    <mergeCell ref="I26:L26"/>
    <mergeCell ref="B27:C27"/>
    <mergeCell ref="I27:L27"/>
    <mergeCell ref="B31:C31"/>
    <mergeCell ref="B32:C32"/>
    <mergeCell ref="B33:C33"/>
    <mergeCell ref="I34:L34"/>
    <mergeCell ref="B28:C28"/>
    <mergeCell ref="I28:L28"/>
    <mergeCell ref="B29:C29"/>
    <mergeCell ref="I29:L29"/>
    <mergeCell ref="B30:C30"/>
    <mergeCell ref="I30:L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rowBreaks count="1" manualBreakCount="1">
    <brk id="59" max="255" man="1"/>
  </rowBreaks>
  <ignoredErrors>
    <ignoredError sqref="I7:P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2019-11-25T02:09:31Z</cp:lastPrinted>
  <dcterms:created xsi:type="dcterms:W3CDTF">1999-09-08T02:16:24Z</dcterms:created>
  <dcterms:modified xsi:type="dcterms:W3CDTF">2020-01-10T00:10:31Z</dcterms:modified>
  <cp:category/>
  <cp:version/>
  <cp:contentType/>
  <cp:contentStatus/>
</cp:coreProperties>
</file>