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15" windowWidth="15330" windowHeight="8100" activeTab="0"/>
  </bookViews>
  <sheets>
    <sheet name="(2) 徴税費の内訳" sheetId="1" r:id="rId1"/>
  </sheets>
  <definedNames>
    <definedName name="_xlnm.Print_Area" localSheetId="0">'(2) 徴税費の内訳'!$A$1:$H$40</definedName>
  </definedNames>
  <calcPr fullCalcOnLoad="1"/>
</workbook>
</file>

<file path=xl/sharedStrings.xml><?xml version="1.0" encoding="utf-8"?>
<sst xmlns="http://schemas.openxmlformats.org/spreadsheetml/2006/main" count="62" uniqueCount="58">
  <si>
    <t>　　　　区　　　　　　　分</t>
  </si>
  <si>
    <t>(B)/(A)</t>
  </si>
  <si>
    <t>(C)/(B)</t>
  </si>
  <si>
    <t>（Ｂ）</t>
  </si>
  <si>
    <t>（Ｃ）(見込み)</t>
  </si>
  <si>
    <t>％</t>
  </si>
  <si>
    <t>税  収  入  額</t>
  </si>
  <si>
    <t xml:space="preserve">    (ｲ)超過勤務手当</t>
  </si>
  <si>
    <t>人  件  費</t>
  </si>
  <si>
    <t xml:space="preserve">    (ﾛ)税務特別手当</t>
  </si>
  <si>
    <t xml:space="preserve">    (ﾊ)その他の手当</t>
  </si>
  <si>
    <t>需  要  費</t>
  </si>
  <si>
    <t>報奨金及び</t>
  </si>
  <si>
    <t>これに類す</t>
  </si>
  <si>
    <t>る経費</t>
  </si>
  <si>
    <t>そ  の  他</t>
  </si>
  <si>
    <t>税収入額に対す</t>
  </si>
  <si>
    <t>る徴税費の割合</t>
  </si>
  <si>
    <t>（Ａ）</t>
  </si>
  <si>
    <t>共済組合負担金等</t>
  </si>
  <si>
    <t>報            酬</t>
  </si>
  <si>
    <t>(単位：千円）</t>
  </si>
  <si>
    <t>① 市   町   村   税</t>
  </si>
  <si>
    <t>② 個 人 の 県 民 税</t>
  </si>
  <si>
    <t>③ 合　　　    　 計</t>
  </si>
  <si>
    <t>　 基     本     給</t>
  </si>
  <si>
    <t>　 諸     手     当</t>
  </si>
  <si>
    <t>　 そ     の     他</t>
  </si>
  <si>
    <t>　 旅            費</t>
  </si>
  <si>
    <t>　 賃            金</t>
  </si>
  <si>
    <t>　納期前納付の報奨金</t>
  </si>
  <si>
    <t>－</t>
  </si>
  <si>
    <t>　納税貯蓄組合補助金</t>
  </si>
  <si>
    <t>　納  税  奨  励  金</t>
  </si>
  <si>
    <t>　 そ     の     他</t>
  </si>
  <si>
    <t>⑨　　　　 ⑦　－　⑧</t>
  </si>
  <si>
    <t>　 ⑦／③　　　（％）</t>
  </si>
  <si>
    <t>　 ⑨／①　　　（％）</t>
  </si>
  <si>
    <t>　 臨 時 職 員 （人）</t>
  </si>
  <si>
    <t>　 徴 税 職 員 （人)</t>
  </si>
  <si>
    <t>徴 税 職 員 数</t>
  </si>
  <si>
    <t>県民税徴収取扱費</t>
  </si>
  <si>
    <t>　納税義務者数等を</t>
  </si>
  <si>
    <t>　基準にした金額</t>
  </si>
  <si>
    <t xml:space="preserve"> 資料「市町村税課税状況等の調」第39表</t>
  </si>
  <si>
    <r>
      <t>(2)　徴税費の内訳（平成</t>
    </r>
    <r>
      <rPr>
        <sz val="18"/>
        <color indexed="10"/>
        <rFont val="ＭＳ ゴシック"/>
        <family val="3"/>
      </rPr>
      <t>23</t>
    </r>
    <r>
      <rPr>
        <sz val="18"/>
        <rFont val="ＭＳ ゴシック"/>
        <family val="3"/>
      </rPr>
      <t>・</t>
    </r>
    <r>
      <rPr>
        <sz val="18"/>
        <color indexed="10"/>
        <rFont val="ＭＳ ゴシック"/>
        <family val="3"/>
      </rPr>
      <t>24</t>
    </r>
    <r>
      <rPr>
        <sz val="18"/>
        <rFont val="ＭＳ ゴシック"/>
        <family val="3"/>
      </rPr>
      <t>年度実績、</t>
    </r>
    <r>
      <rPr>
        <sz val="18"/>
        <color indexed="10"/>
        <rFont val="ＭＳ ゴシック"/>
        <family val="3"/>
      </rPr>
      <t>25</t>
    </r>
    <r>
      <rPr>
        <sz val="18"/>
        <rFont val="ＭＳ ゴシック"/>
        <family val="3"/>
      </rPr>
      <t>年度所要見込）</t>
    </r>
  </si>
  <si>
    <t>平成２３年度</t>
  </si>
  <si>
    <t>平成２４年度</t>
  </si>
  <si>
    <t>平成２５年度</t>
  </si>
  <si>
    <r>
      <t>(注)　 平成</t>
    </r>
    <r>
      <rPr>
        <sz val="14"/>
        <color indexed="10"/>
        <rFont val="ＭＳ ゴシック"/>
        <family val="3"/>
      </rPr>
      <t>25</t>
    </r>
    <r>
      <rPr>
        <sz val="14"/>
        <rFont val="ＭＳ ゴシック"/>
        <family val="3"/>
      </rPr>
      <t>年度は平成</t>
    </r>
    <r>
      <rPr>
        <sz val="14"/>
        <color indexed="10"/>
        <rFont val="ＭＳ ゴシック"/>
        <family val="3"/>
      </rPr>
      <t>25</t>
    </r>
    <r>
      <rPr>
        <sz val="14"/>
        <rFont val="ＭＳ ゴシック"/>
        <family val="3"/>
      </rPr>
      <t>年7月1日現在における年間所要見込みである。</t>
    </r>
  </si>
  <si>
    <t>徴税費</t>
  </si>
  <si>
    <t>　報奨金の額に相当</t>
  </si>
  <si>
    <t>　する金額</t>
  </si>
  <si>
    <t>④ 小             計</t>
  </si>
  <si>
    <t>⑤ 小             計</t>
  </si>
  <si>
    <t>⑥ 小             計</t>
  </si>
  <si>
    <t>⑧ 小             計</t>
  </si>
  <si>
    <t>⑦     合                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</si>
</sst>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000"/>
    <numFmt numFmtId="177" formatCode="0.0"/>
    <numFmt numFmtId="178" formatCode="0.0_ "/>
    <numFmt numFmtId="179" formatCode="0.0_);[Red]\(0.0\)"/>
    <numFmt numFmtId="180" formatCode="0_);[Red]\(0\)"/>
    <numFmt numFmtId="181" formatCode="#,##0;[Red]#,##0"/>
    <numFmt numFmtId="182" formatCode="0.0%"/>
    <numFmt numFmtId="183" formatCode="#,##0_);[Red]\(#,##0\)"/>
    <numFmt numFmtId="184" formatCode="#,##0_ "/>
  </numFmts>
  <fonts count="44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7"/>
      <name val="ＭＳ Ｐ明朝"/>
      <family val="1"/>
    </font>
    <font>
      <sz val="18"/>
      <name val="ＭＳ ゴシック"/>
      <family val="3"/>
    </font>
    <font>
      <sz val="14"/>
      <name val="ＭＳ ゴシック"/>
      <family val="3"/>
    </font>
    <font>
      <sz val="15"/>
      <name val="ＭＳ ゴシック"/>
      <family val="3"/>
    </font>
    <font>
      <sz val="14"/>
      <color indexed="10"/>
      <name val="ＭＳ ゴシック"/>
      <family val="3"/>
    </font>
    <font>
      <sz val="18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21" xfId="0" applyFont="1" applyFill="1" applyBorder="1" applyAlignment="1">
      <alignment vertical="center"/>
    </xf>
    <xf numFmtId="177" fontId="7" fillId="0" borderId="22" xfId="0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177" fontId="7" fillId="0" borderId="27" xfId="0" applyNumberFormat="1" applyFont="1" applyFill="1" applyBorder="1" applyAlignment="1">
      <alignment vertical="center"/>
    </xf>
    <xf numFmtId="177" fontId="7" fillId="0" borderId="28" xfId="0" applyNumberFormat="1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177" fontId="7" fillId="0" borderId="32" xfId="0" applyNumberFormat="1" applyFont="1" applyFill="1" applyBorder="1" applyAlignment="1">
      <alignment vertical="center"/>
    </xf>
    <xf numFmtId="177" fontId="7" fillId="0" borderId="33" xfId="0" applyNumberFormat="1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77" fontId="7" fillId="0" borderId="32" xfId="0" applyNumberFormat="1" applyFont="1" applyFill="1" applyBorder="1" applyAlignment="1">
      <alignment horizontal="right" vertical="center"/>
    </xf>
    <xf numFmtId="177" fontId="7" fillId="0" borderId="33" xfId="0" applyNumberFormat="1" applyFont="1" applyFill="1" applyBorder="1" applyAlignment="1">
      <alignment horizontal="right" vertical="center"/>
    </xf>
    <xf numFmtId="0" fontId="6" fillId="0" borderId="34" xfId="0" applyFont="1" applyFill="1" applyBorder="1" applyAlignment="1">
      <alignment vertical="center"/>
    </xf>
    <xf numFmtId="0" fontId="6" fillId="0" borderId="30" xfId="0" applyFont="1" applyFill="1" applyBorder="1" applyAlignment="1">
      <alignment/>
    </xf>
    <xf numFmtId="38" fontId="7" fillId="0" borderId="31" xfId="48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178" fontId="7" fillId="0" borderId="26" xfId="0" applyNumberFormat="1" applyFont="1" applyFill="1" applyBorder="1" applyAlignment="1">
      <alignment vertical="center"/>
    </xf>
    <xf numFmtId="178" fontId="7" fillId="0" borderId="17" xfId="0" applyNumberFormat="1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38" fontId="7" fillId="0" borderId="38" xfId="48" applyFont="1" applyFill="1" applyBorder="1" applyAlignment="1">
      <alignment vertical="center"/>
    </xf>
    <xf numFmtId="177" fontId="7" fillId="0" borderId="40" xfId="0" applyNumberFormat="1" applyFont="1" applyFill="1" applyBorder="1" applyAlignment="1">
      <alignment vertical="center"/>
    </xf>
    <xf numFmtId="177" fontId="7" fillId="0" borderId="41" xfId="0" applyNumberFormat="1" applyFont="1" applyFill="1" applyBorder="1" applyAlignment="1">
      <alignment vertical="center"/>
    </xf>
    <xf numFmtId="0" fontId="6" fillId="0" borderId="0" xfId="0" applyFont="1" applyAlignment="1" applyProtection="1">
      <alignment/>
      <protection/>
    </xf>
    <xf numFmtId="0" fontId="6" fillId="0" borderId="0" xfId="0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177" fontId="7" fillId="0" borderId="43" xfId="0" applyNumberFormat="1" applyFont="1" applyFill="1" applyBorder="1" applyAlignment="1">
      <alignment vertical="center"/>
    </xf>
    <xf numFmtId="177" fontId="7" fillId="0" borderId="44" xfId="0" applyNumberFormat="1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183" fontId="7" fillId="0" borderId="46" xfId="0" applyNumberFormat="1" applyFont="1" applyFill="1" applyBorder="1" applyAlignment="1">
      <alignment vertical="center"/>
    </xf>
    <xf numFmtId="183" fontId="7" fillId="0" borderId="22" xfId="0" applyNumberFormat="1" applyFont="1" applyFill="1" applyBorder="1" applyAlignment="1">
      <alignment vertical="center"/>
    </xf>
    <xf numFmtId="183" fontId="7" fillId="0" borderId="32" xfId="0" applyNumberFormat="1" applyFont="1" applyFill="1" applyBorder="1" applyAlignment="1">
      <alignment vertical="center"/>
    </xf>
    <xf numFmtId="183" fontId="7" fillId="0" borderId="25" xfId="48" applyNumberFormat="1" applyFont="1" applyBorder="1" applyAlignment="1">
      <alignment vertical="center"/>
    </xf>
    <xf numFmtId="183" fontId="7" fillId="0" borderId="43" xfId="0" applyNumberFormat="1" applyFont="1" applyFill="1" applyBorder="1" applyAlignment="1">
      <alignment vertical="center"/>
    </xf>
    <xf numFmtId="183" fontId="7" fillId="0" borderId="32" xfId="0" applyNumberFormat="1" applyFont="1" applyFill="1" applyBorder="1" applyAlignment="1">
      <alignment horizontal="right" vertical="center"/>
    </xf>
    <xf numFmtId="183" fontId="7" fillId="0" borderId="31" xfId="0" applyNumberFormat="1" applyFont="1" applyFill="1" applyBorder="1" applyAlignment="1">
      <alignment vertical="center"/>
    </xf>
    <xf numFmtId="183" fontId="7" fillId="0" borderId="30" xfId="0" applyNumberFormat="1" applyFont="1" applyFill="1" applyBorder="1" applyAlignment="1">
      <alignment horizontal="right" vertical="center"/>
    </xf>
    <xf numFmtId="183" fontId="7" fillId="0" borderId="30" xfId="0" applyNumberFormat="1" applyFont="1" applyFill="1" applyBorder="1" applyAlignment="1">
      <alignment vertical="center"/>
    </xf>
    <xf numFmtId="183" fontId="7" fillId="0" borderId="31" xfId="48" applyNumberFormat="1" applyFont="1" applyFill="1" applyBorder="1" applyAlignment="1">
      <alignment vertical="center"/>
    </xf>
    <xf numFmtId="183" fontId="7" fillId="0" borderId="45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vertical="distributed" textRotation="255"/>
    </xf>
    <xf numFmtId="0" fontId="0" fillId="0" borderId="29" xfId="0" applyBorder="1" applyAlignment="1">
      <alignment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BreakPreview" zoomScale="60" zoomScaleNormal="6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M25" sqref="M25"/>
    </sheetView>
  </sheetViews>
  <sheetFormatPr defaultColWidth="10" defaultRowHeight="18"/>
  <cols>
    <col min="1" max="1" width="4" style="2" customWidth="1"/>
    <col min="2" max="2" width="10.83203125" style="2" customWidth="1"/>
    <col min="3" max="3" width="22" style="2" customWidth="1"/>
    <col min="4" max="6" width="17" style="2" customWidth="1"/>
    <col min="7" max="7" width="8.91015625" style="2" bestFit="1" customWidth="1"/>
    <col min="8" max="8" width="12.5" style="2" customWidth="1"/>
    <col min="9" max="255" width="10" style="2" customWidth="1"/>
    <col min="256" max="16384" width="10" style="2" customWidth="1"/>
  </cols>
  <sheetData>
    <row r="1" spans="1:8" ht="19.5" customHeight="1">
      <c r="A1" s="1" t="s">
        <v>45</v>
      </c>
      <c r="B1" s="4"/>
      <c r="C1" s="4"/>
      <c r="D1" s="4"/>
      <c r="E1" s="4"/>
      <c r="F1" s="4"/>
      <c r="G1" s="4"/>
      <c r="H1" s="4"/>
    </row>
    <row r="2" spans="1:8" ht="29.25" customHeight="1" thickBot="1">
      <c r="A2" s="4"/>
      <c r="B2" s="4"/>
      <c r="C2" s="4"/>
      <c r="D2" s="4"/>
      <c r="E2" s="4"/>
      <c r="F2" s="4"/>
      <c r="G2" s="4"/>
      <c r="H2" s="5" t="s">
        <v>21</v>
      </c>
    </row>
    <row r="3" spans="1:8" ht="36" customHeight="1">
      <c r="A3" s="6" t="s">
        <v>0</v>
      </c>
      <c r="B3" s="7"/>
      <c r="C3" s="8"/>
      <c r="D3" s="9" t="s">
        <v>46</v>
      </c>
      <c r="E3" s="9" t="s">
        <v>47</v>
      </c>
      <c r="F3" s="9" t="s">
        <v>48</v>
      </c>
      <c r="G3" s="10" t="s">
        <v>1</v>
      </c>
      <c r="H3" s="11" t="s">
        <v>2</v>
      </c>
    </row>
    <row r="4" spans="1:8" ht="36" customHeight="1">
      <c r="A4" s="12"/>
      <c r="B4" s="13"/>
      <c r="C4" s="14"/>
      <c r="D4" s="15" t="s">
        <v>18</v>
      </c>
      <c r="E4" s="15" t="s">
        <v>3</v>
      </c>
      <c r="F4" s="15" t="s">
        <v>4</v>
      </c>
      <c r="G4" s="16" t="s">
        <v>5</v>
      </c>
      <c r="H4" s="17" t="s">
        <v>5</v>
      </c>
    </row>
    <row r="5" spans="1:8" ht="36" customHeight="1">
      <c r="A5" s="18"/>
      <c r="B5" s="19"/>
      <c r="C5" s="20" t="s">
        <v>22</v>
      </c>
      <c r="D5" s="63">
        <v>1064429019</v>
      </c>
      <c r="E5" s="64">
        <v>1064385286</v>
      </c>
      <c r="F5" s="64">
        <v>1048277467</v>
      </c>
      <c r="G5" s="21">
        <f>E5/D5*100</f>
        <v>99.9958914122765</v>
      </c>
      <c r="H5" s="22">
        <f>F5/E5*100</f>
        <v>98.48665523548021</v>
      </c>
    </row>
    <row r="6" spans="1:8" ht="36" customHeight="1" thickBot="1">
      <c r="A6" s="23" t="s">
        <v>6</v>
      </c>
      <c r="B6" s="19"/>
      <c r="C6" s="31" t="s">
        <v>23</v>
      </c>
      <c r="D6" s="65">
        <v>268173839</v>
      </c>
      <c r="E6" s="66">
        <v>278747989</v>
      </c>
      <c r="F6" s="66">
        <v>275567456</v>
      </c>
      <c r="G6" s="33">
        <f aca="true" t="shared" si="0" ref="G6:G37">E6/D6*100</f>
        <v>103.94302070605777</v>
      </c>
      <c r="H6" s="34">
        <f aca="true" t="shared" si="1" ref="H6:H37">F6/E6*100</f>
        <v>98.85899338272894</v>
      </c>
    </row>
    <row r="7" spans="1:8" ht="36" customHeight="1" thickTop="1">
      <c r="A7" s="12"/>
      <c r="B7" s="13"/>
      <c r="C7" s="58" t="s">
        <v>24</v>
      </c>
      <c r="D7" s="67">
        <f>SUM(D5:D6)</f>
        <v>1332602858</v>
      </c>
      <c r="E7" s="67">
        <f>SUM(E5:E6)</f>
        <v>1343133275</v>
      </c>
      <c r="F7" s="67">
        <f>SUM(F5:F6)</f>
        <v>1323844923</v>
      </c>
      <c r="G7" s="59">
        <f t="shared" si="0"/>
        <v>100.79021419898531</v>
      </c>
      <c r="H7" s="60">
        <f t="shared" si="1"/>
        <v>98.56392866150978</v>
      </c>
    </row>
    <row r="8" spans="1:9" ht="36" customHeight="1">
      <c r="A8" s="25"/>
      <c r="B8" s="26"/>
      <c r="C8" s="27" t="s">
        <v>25</v>
      </c>
      <c r="D8" s="65">
        <v>9584865</v>
      </c>
      <c r="E8" s="65">
        <v>9486294</v>
      </c>
      <c r="F8" s="65">
        <v>9729120</v>
      </c>
      <c r="G8" s="28">
        <f t="shared" si="0"/>
        <v>98.97159740904019</v>
      </c>
      <c r="H8" s="29">
        <f t="shared" si="1"/>
        <v>102.55975621248929</v>
      </c>
      <c r="I8" s="3"/>
    </row>
    <row r="9" spans="1:9" ht="36" customHeight="1">
      <c r="A9" s="30"/>
      <c r="B9" s="31"/>
      <c r="C9" s="32" t="s">
        <v>26</v>
      </c>
      <c r="D9" s="65">
        <v>5901832</v>
      </c>
      <c r="E9" s="65">
        <v>5765304</v>
      </c>
      <c r="F9" s="65">
        <v>5916902</v>
      </c>
      <c r="G9" s="33">
        <f t="shared" si="0"/>
        <v>97.6866844057913</v>
      </c>
      <c r="H9" s="34">
        <f t="shared" si="1"/>
        <v>102.62948840165235</v>
      </c>
      <c r="I9" s="3"/>
    </row>
    <row r="10" spans="1:9" ht="36" customHeight="1">
      <c r="A10" s="30"/>
      <c r="B10" s="31"/>
      <c r="C10" s="32" t="s">
        <v>7</v>
      </c>
      <c r="D10" s="65">
        <v>952044</v>
      </c>
      <c r="E10" s="65">
        <v>887964</v>
      </c>
      <c r="F10" s="65">
        <v>841043</v>
      </c>
      <c r="G10" s="33">
        <f t="shared" si="0"/>
        <v>93.26921864955821</v>
      </c>
      <c r="H10" s="34">
        <f t="shared" si="1"/>
        <v>94.7158893829029</v>
      </c>
      <c r="I10" s="3"/>
    </row>
    <row r="11" spans="1:9" ht="36" customHeight="1">
      <c r="A11" s="35"/>
      <c r="B11" s="31" t="s">
        <v>8</v>
      </c>
      <c r="C11" s="32" t="s">
        <v>9</v>
      </c>
      <c r="D11" s="65">
        <v>15696</v>
      </c>
      <c r="E11" s="65">
        <v>15430</v>
      </c>
      <c r="F11" s="65">
        <v>17427</v>
      </c>
      <c r="G11" s="33">
        <f t="shared" si="0"/>
        <v>98.3053007135576</v>
      </c>
      <c r="H11" s="34">
        <f t="shared" si="1"/>
        <v>112.94232015554115</v>
      </c>
      <c r="I11" s="3"/>
    </row>
    <row r="12" spans="1:9" ht="36" customHeight="1">
      <c r="A12" s="76" t="s">
        <v>50</v>
      </c>
      <c r="B12" s="31"/>
      <c r="C12" s="32" t="s">
        <v>10</v>
      </c>
      <c r="D12" s="65">
        <v>4934092</v>
      </c>
      <c r="E12" s="65">
        <v>4861910</v>
      </c>
      <c r="F12" s="65">
        <v>5058432</v>
      </c>
      <c r="G12" s="33">
        <f t="shared" si="0"/>
        <v>98.53707632528943</v>
      </c>
      <c r="H12" s="34">
        <f t="shared" si="1"/>
        <v>104.04207399972438</v>
      </c>
      <c r="I12" s="3"/>
    </row>
    <row r="13" spans="1:9" ht="36" customHeight="1">
      <c r="A13" s="77"/>
      <c r="B13" s="31"/>
      <c r="C13" s="36" t="s">
        <v>19</v>
      </c>
      <c r="D13" s="68">
        <v>2950985</v>
      </c>
      <c r="E13" s="65">
        <v>2893402</v>
      </c>
      <c r="F13" s="65">
        <v>3048971</v>
      </c>
      <c r="G13" s="33">
        <f t="shared" si="0"/>
        <v>98.04868543892972</v>
      </c>
      <c r="H13" s="34">
        <f t="shared" si="1"/>
        <v>105.37668115249798</v>
      </c>
      <c r="I13" s="3"/>
    </row>
    <row r="14" spans="1:9" ht="36" customHeight="1">
      <c r="A14" s="77"/>
      <c r="B14" s="31"/>
      <c r="C14" s="36" t="s">
        <v>20</v>
      </c>
      <c r="D14" s="68">
        <v>123325</v>
      </c>
      <c r="E14" s="65">
        <v>152415</v>
      </c>
      <c r="F14" s="65">
        <v>158819</v>
      </c>
      <c r="G14" s="33">
        <f t="shared" si="0"/>
        <v>123.5880802756943</v>
      </c>
      <c r="H14" s="34">
        <f t="shared" si="1"/>
        <v>104.20168618574289</v>
      </c>
      <c r="I14" s="3"/>
    </row>
    <row r="15" spans="1:9" ht="36" customHeight="1" thickBot="1">
      <c r="A15" s="77"/>
      <c r="B15" s="31"/>
      <c r="C15" s="32" t="s">
        <v>27</v>
      </c>
      <c r="D15" s="65">
        <v>31579</v>
      </c>
      <c r="E15" s="65">
        <v>29083</v>
      </c>
      <c r="F15" s="65">
        <v>33278</v>
      </c>
      <c r="G15" s="33">
        <f t="shared" si="0"/>
        <v>92.09601317331138</v>
      </c>
      <c r="H15" s="34">
        <f t="shared" si="1"/>
        <v>114.42423408864283</v>
      </c>
      <c r="I15" s="3"/>
    </row>
    <row r="16" spans="1:9" ht="36" customHeight="1" thickTop="1">
      <c r="A16" s="77"/>
      <c r="B16" s="24"/>
      <c r="C16" s="58" t="s">
        <v>53</v>
      </c>
      <c r="D16" s="67">
        <f>D8+D9+D13+D14+D15</f>
        <v>18592586</v>
      </c>
      <c r="E16" s="67">
        <f>E8+E9+E13+E14+E15</f>
        <v>18326498</v>
      </c>
      <c r="F16" s="67">
        <f>F8+F9+F13+F14+F15</f>
        <v>18887090</v>
      </c>
      <c r="G16" s="59">
        <f t="shared" si="0"/>
        <v>98.56884889493048</v>
      </c>
      <c r="H16" s="60">
        <f t="shared" si="1"/>
        <v>103.05891502020734</v>
      </c>
      <c r="I16" s="3"/>
    </row>
    <row r="17" spans="1:9" ht="36" customHeight="1">
      <c r="A17" s="77"/>
      <c r="B17" s="26"/>
      <c r="C17" s="27" t="s">
        <v>28</v>
      </c>
      <c r="D17" s="65">
        <v>12176</v>
      </c>
      <c r="E17" s="65">
        <v>12555</v>
      </c>
      <c r="F17" s="65">
        <v>19562</v>
      </c>
      <c r="G17" s="28">
        <f t="shared" si="0"/>
        <v>103.11268068331142</v>
      </c>
      <c r="H17" s="29">
        <f t="shared" si="1"/>
        <v>155.81043409000398</v>
      </c>
      <c r="I17" s="3"/>
    </row>
    <row r="18" spans="1:9" ht="36" customHeight="1">
      <c r="A18" s="77"/>
      <c r="B18" s="31" t="s">
        <v>11</v>
      </c>
      <c r="C18" s="32" t="s">
        <v>29</v>
      </c>
      <c r="D18" s="65">
        <v>422415</v>
      </c>
      <c r="E18" s="65">
        <v>404767</v>
      </c>
      <c r="F18" s="65">
        <v>434614</v>
      </c>
      <c r="G18" s="33">
        <f t="shared" si="0"/>
        <v>95.82211805925452</v>
      </c>
      <c r="H18" s="34">
        <f t="shared" si="1"/>
        <v>107.37387188184809</v>
      </c>
      <c r="I18" s="3"/>
    </row>
    <row r="19" spans="1:9" ht="36" customHeight="1" thickBot="1">
      <c r="A19" s="77"/>
      <c r="B19" s="31"/>
      <c r="C19" s="32" t="s">
        <v>27</v>
      </c>
      <c r="D19" s="65">
        <v>4225441</v>
      </c>
      <c r="E19" s="65">
        <v>3962617</v>
      </c>
      <c r="F19" s="65">
        <v>4931629</v>
      </c>
      <c r="G19" s="33">
        <f t="shared" si="0"/>
        <v>93.77996284884821</v>
      </c>
      <c r="H19" s="34">
        <f t="shared" si="1"/>
        <v>124.4538394702289</v>
      </c>
      <c r="I19" s="3"/>
    </row>
    <row r="20" spans="1:9" ht="36" customHeight="1" thickTop="1">
      <c r="A20" s="77"/>
      <c r="B20" s="24"/>
      <c r="C20" s="58" t="s">
        <v>54</v>
      </c>
      <c r="D20" s="67">
        <f>D17+D18+D19</f>
        <v>4660032</v>
      </c>
      <c r="E20" s="67">
        <f>E17+E18+E19</f>
        <v>4379939</v>
      </c>
      <c r="F20" s="67">
        <f>F17+F18+F19</f>
        <v>5385805</v>
      </c>
      <c r="G20" s="59">
        <f t="shared" si="0"/>
        <v>93.98946187493992</v>
      </c>
      <c r="H20" s="60">
        <f t="shared" si="1"/>
        <v>122.96529700527792</v>
      </c>
      <c r="I20" s="3"/>
    </row>
    <row r="21" spans="1:9" ht="36" customHeight="1">
      <c r="A21" s="77"/>
      <c r="B21" s="26"/>
      <c r="C21" s="27" t="s">
        <v>30</v>
      </c>
      <c r="D21" s="65">
        <v>0</v>
      </c>
      <c r="E21" s="65">
        <v>0</v>
      </c>
      <c r="F21" s="65">
        <v>0</v>
      </c>
      <c r="G21" s="37" t="s">
        <v>31</v>
      </c>
      <c r="H21" s="38" t="s">
        <v>31</v>
      </c>
      <c r="I21" s="3"/>
    </row>
    <row r="22" spans="1:9" ht="36" customHeight="1">
      <c r="A22" s="77"/>
      <c r="B22" s="31" t="s">
        <v>12</v>
      </c>
      <c r="C22" s="32" t="s">
        <v>32</v>
      </c>
      <c r="D22" s="65">
        <v>6966</v>
      </c>
      <c r="E22" s="65">
        <v>2103</v>
      </c>
      <c r="F22" s="65">
        <v>459</v>
      </c>
      <c r="G22" s="33">
        <f t="shared" si="0"/>
        <v>30.189491817398796</v>
      </c>
      <c r="H22" s="34">
        <f t="shared" si="1"/>
        <v>21.82596291012839</v>
      </c>
      <c r="I22" s="3"/>
    </row>
    <row r="23" spans="1:9" ht="36" customHeight="1">
      <c r="A23" s="77"/>
      <c r="B23" s="31" t="s">
        <v>13</v>
      </c>
      <c r="C23" s="32" t="s">
        <v>33</v>
      </c>
      <c r="D23" s="65">
        <v>2961</v>
      </c>
      <c r="E23" s="65">
        <v>324</v>
      </c>
      <c r="F23" s="65">
        <v>324</v>
      </c>
      <c r="G23" s="33">
        <f t="shared" si="0"/>
        <v>10.94224924012158</v>
      </c>
      <c r="H23" s="34">
        <f t="shared" si="1"/>
        <v>100</v>
      </c>
      <c r="I23" s="3"/>
    </row>
    <row r="24" spans="1:9" ht="36" customHeight="1" thickBot="1">
      <c r="A24" s="30"/>
      <c r="B24" s="31" t="s">
        <v>14</v>
      </c>
      <c r="C24" s="32" t="s">
        <v>34</v>
      </c>
      <c r="D24" s="65">
        <v>10981</v>
      </c>
      <c r="E24" s="65">
        <v>11274</v>
      </c>
      <c r="F24" s="65">
        <v>10061</v>
      </c>
      <c r="G24" s="33">
        <f t="shared" si="0"/>
        <v>102.66824515071487</v>
      </c>
      <c r="H24" s="34">
        <f t="shared" si="1"/>
        <v>89.24073088522265</v>
      </c>
      <c r="I24" s="3"/>
    </row>
    <row r="25" spans="1:9" ht="36" customHeight="1" thickTop="1">
      <c r="A25" s="30"/>
      <c r="B25" s="24"/>
      <c r="C25" s="58" t="s">
        <v>55</v>
      </c>
      <c r="D25" s="67">
        <f>D21+D22+D23+D24</f>
        <v>20908</v>
      </c>
      <c r="E25" s="67">
        <f>E21+E22+E23+E24</f>
        <v>13701</v>
      </c>
      <c r="F25" s="67">
        <f>F21+F22+F23+F24</f>
        <v>10844</v>
      </c>
      <c r="G25" s="59">
        <f t="shared" si="0"/>
        <v>65.52994069255787</v>
      </c>
      <c r="H25" s="60">
        <f t="shared" si="1"/>
        <v>79.14750748120575</v>
      </c>
      <c r="I25" s="3"/>
    </row>
    <row r="26" spans="1:9" ht="36" customHeight="1" thickBot="1">
      <c r="A26" s="30"/>
      <c r="B26" s="26" t="s">
        <v>15</v>
      </c>
      <c r="C26" s="27" t="s">
        <v>34</v>
      </c>
      <c r="D26" s="65">
        <v>2371923</v>
      </c>
      <c r="E26" s="65">
        <v>2096673</v>
      </c>
      <c r="F26" s="65">
        <v>2573290</v>
      </c>
      <c r="G26" s="33">
        <f t="shared" si="0"/>
        <v>88.39549175921816</v>
      </c>
      <c r="H26" s="34">
        <f t="shared" si="1"/>
        <v>122.73206169965465</v>
      </c>
      <c r="I26" s="3"/>
    </row>
    <row r="27" spans="1:8" ht="36" customHeight="1" thickTop="1">
      <c r="A27" s="12"/>
      <c r="B27" s="61" t="s">
        <v>57</v>
      </c>
      <c r="C27" s="62"/>
      <c r="D27" s="67">
        <f>D16+D20+D25+D26</f>
        <v>25645449</v>
      </c>
      <c r="E27" s="67">
        <f>E16+E20+E25+E26</f>
        <v>24816811</v>
      </c>
      <c r="F27" s="67">
        <f>F16+F20+F25+F26</f>
        <v>26857029</v>
      </c>
      <c r="G27" s="59">
        <f>E27/D27*100</f>
        <v>96.76886920560447</v>
      </c>
      <c r="H27" s="60">
        <f t="shared" si="1"/>
        <v>108.22111269655075</v>
      </c>
    </row>
    <row r="28" spans="1:8" ht="36" customHeight="1">
      <c r="A28" s="74" t="s">
        <v>41</v>
      </c>
      <c r="B28" s="75"/>
      <c r="C28" s="40" t="s">
        <v>42</v>
      </c>
      <c r="D28" s="69"/>
      <c r="E28" s="69"/>
      <c r="F28" s="69"/>
      <c r="G28" s="37"/>
      <c r="H28" s="38"/>
    </row>
    <row r="29" spans="1:8" ht="36" customHeight="1">
      <c r="A29" s="23"/>
      <c r="B29" s="32"/>
      <c r="C29" s="31" t="s">
        <v>43</v>
      </c>
      <c r="D29" s="70">
        <v>10605928</v>
      </c>
      <c r="E29" s="71">
        <v>10617090</v>
      </c>
      <c r="F29" s="71">
        <v>10485875</v>
      </c>
      <c r="G29" s="33">
        <f t="shared" si="0"/>
        <v>100.10524303012429</v>
      </c>
      <c r="H29" s="34">
        <f>F29/E29*100</f>
        <v>98.76411521424421</v>
      </c>
    </row>
    <row r="30" spans="1:8" ht="36" customHeight="1">
      <c r="A30" s="23"/>
      <c r="B30" s="32"/>
      <c r="C30" s="40" t="s">
        <v>51</v>
      </c>
      <c r="D30" s="69"/>
      <c r="E30" s="69"/>
      <c r="F30" s="69"/>
      <c r="G30" s="33"/>
      <c r="H30" s="34"/>
    </row>
    <row r="31" spans="1:8" ht="36" customHeight="1" thickBot="1">
      <c r="A31" s="23"/>
      <c r="B31" s="32"/>
      <c r="C31" s="31" t="s">
        <v>52</v>
      </c>
      <c r="D31" s="72">
        <v>56037</v>
      </c>
      <c r="E31" s="72">
        <v>47811</v>
      </c>
      <c r="F31" s="72">
        <v>41001</v>
      </c>
      <c r="G31" s="33">
        <f t="shared" si="0"/>
        <v>85.32041329835644</v>
      </c>
      <c r="H31" s="34">
        <f>F31/E31*100</f>
        <v>85.75641588755725</v>
      </c>
    </row>
    <row r="32" spans="1:8" ht="36" customHeight="1" thickTop="1">
      <c r="A32" s="12"/>
      <c r="B32" s="14"/>
      <c r="C32" s="58" t="s">
        <v>56</v>
      </c>
      <c r="D32" s="73">
        <f>D29+D31</f>
        <v>10661965</v>
      </c>
      <c r="E32" s="73">
        <f>E29+E31</f>
        <v>10664901</v>
      </c>
      <c r="F32" s="73">
        <f>F29+F31</f>
        <v>10526876</v>
      </c>
      <c r="G32" s="59">
        <f t="shared" si="0"/>
        <v>100.02753713785404</v>
      </c>
      <c r="H32" s="60">
        <f t="shared" si="1"/>
        <v>98.70580139468711</v>
      </c>
    </row>
    <row r="33" spans="1:8" ht="36" customHeight="1">
      <c r="A33" s="42"/>
      <c r="B33" s="43" t="s">
        <v>35</v>
      </c>
      <c r="C33" s="39"/>
      <c r="D33" s="63">
        <f>D27-D32</f>
        <v>14983484</v>
      </c>
      <c r="E33" s="63">
        <f>E27-E32</f>
        <v>14151910</v>
      </c>
      <c r="F33" s="63">
        <f>F27-F32</f>
        <v>16330153</v>
      </c>
      <c r="G33" s="21">
        <f t="shared" si="0"/>
        <v>94.45006248213032</v>
      </c>
      <c r="H33" s="22">
        <f t="shared" si="1"/>
        <v>115.39186583295118</v>
      </c>
    </row>
    <row r="34" spans="1:8" ht="36" customHeight="1">
      <c r="A34" s="18" t="s">
        <v>16</v>
      </c>
      <c r="B34" s="27"/>
      <c r="C34" s="26" t="s">
        <v>36</v>
      </c>
      <c r="D34" s="44">
        <f>D27/D7*100</f>
        <v>1.924463004566061</v>
      </c>
      <c r="E34" s="44">
        <f>E27/E7*100</f>
        <v>1.8476804544954781</v>
      </c>
      <c r="F34" s="44">
        <f>F27/F7*100</f>
        <v>2.028714129079302</v>
      </c>
      <c r="G34" s="28">
        <f t="shared" si="0"/>
        <v>96.01018310622727</v>
      </c>
      <c r="H34" s="29">
        <f t="shared" si="1"/>
        <v>109.79788870653266</v>
      </c>
    </row>
    <row r="35" spans="1:8" ht="36" customHeight="1">
      <c r="A35" s="12" t="s">
        <v>17</v>
      </c>
      <c r="B35" s="14"/>
      <c r="C35" s="24" t="s">
        <v>37</v>
      </c>
      <c r="D35" s="45">
        <f>D33/D5*100</f>
        <v>1.4076545953319224</v>
      </c>
      <c r="E35" s="45">
        <f>E33/E5*100</f>
        <v>1.3295852720008383</v>
      </c>
      <c r="F35" s="45">
        <f>F33/F5*100</f>
        <v>1.557808262991119</v>
      </c>
      <c r="G35" s="21">
        <f t="shared" si="0"/>
        <v>94.45394320524521</v>
      </c>
      <c r="H35" s="22">
        <f t="shared" si="1"/>
        <v>117.16497586099439</v>
      </c>
    </row>
    <row r="36" spans="1:8" ht="36" customHeight="1">
      <c r="A36" s="23" t="s">
        <v>40</v>
      </c>
      <c r="B36" s="32"/>
      <c r="C36" s="31" t="s">
        <v>39</v>
      </c>
      <c r="D36" s="46">
        <v>2769</v>
      </c>
      <c r="E36" s="41">
        <v>2776</v>
      </c>
      <c r="F36" s="41">
        <v>2770</v>
      </c>
      <c r="G36" s="47">
        <f t="shared" si="0"/>
        <v>100.25279884434815</v>
      </c>
      <c r="H36" s="34">
        <f t="shared" si="1"/>
        <v>99.78386167146974</v>
      </c>
    </row>
    <row r="37" spans="1:8" ht="36" customHeight="1" thickBot="1">
      <c r="A37" s="48"/>
      <c r="B37" s="49"/>
      <c r="C37" s="50" t="s">
        <v>38</v>
      </c>
      <c r="D37" s="51">
        <v>186</v>
      </c>
      <c r="E37" s="51">
        <v>190</v>
      </c>
      <c r="F37" s="51">
        <v>200</v>
      </c>
      <c r="G37" s="52">
        <f t="shared" si="0"/>
        <v>102.15053763440861</v>
      </c>
      <c r="H37" s="53">
        <f t="shared" si="1"/>
        <v>105.26315789473684</v>
      </c>
    </row>
    <row r="38" spans="1:8" ht="36" customHeight="1">
      <c r="A38" s="54" t="s">
        <v>49</v>
      </c>
      <c r="B38" s="55"/>
      <c r="C38" s="55"/>
      <c r="D38" s="56"/>
      <c r="E38" s="56"/>
      <c r="F38" s="56"/>
      <c r="G38" s="57"/>
      <c r="H38" s="57"/>
    </row>
    <row r="39" spans="1:8" ht="24.75" customHeight="1">
      <c r="A39" s="4" t="s">
        <v>44</v>
      </c>
      <c r="B39" s="4"/>
      <c r="C39" s="4"/>
      <c r="D39" s="4"/>
      <c r="E39" s="4"/>
      <c r="F39" s="4"/>
      <c r="G39" s="4"/>
      <c r="H39" s="4"/>
    </row>
    <row r="40" spans="1:8" ht="24.75" customHeight="1">
      <c r="A40" s="4"/>
      <c r="B40" s="4"/>
      <c r="C40" s="4"/>
      <c r="D40" s="4"/>
      <c r="E40" s="4"/>
      <c r="F40" s="4"/>
      <c r="G40" s="4"/>
      <c r="H40" s="4"/>
    </row>
    <row r="41" ht="24.75" customHeight="1"/>
  </sheetData>
  <sheetProtection/>
  <mergeCells count="2">
    <mergeCell ref="A28:B28"/>
    <mergeCell ref="A12:A23"/>
  </mergeCells>
  <printOptions horizontalCentered="1" verticalCentered="1"/>
  <pageMargins left="0.8267716535433072" right="0.8267716535433072" top="0.3937007874015748" bottom="0.7874015748031497" header="0.5118110236220472" footer="0.5118110236220472"/>
  <pageSetup horizontalDpi="300" verticalDpi="300" orientation="portrait" paperSize="9" scale="55" r:id="rId1"/>
  <headerFooter alignWithMargins="0">
    <oddHeader>&amp;L</oddHeader>
    <oddFooter>&amp;L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S03696</cp:lastModifiedBy>
  <cp:lastPrinted>2014-01-24T05:15:28Z</cp:lastPrinted>
  <dcterms:created xsi:type="dcterms:W3CDTF">2007-01-05T07:39:44Z</dcterms:created>
  <dcterms:modified xsi:type="dcterms:W3CDTF">2014-01-27T01:55:36Z</dcterms:modified>
  <cp:category/>
  <cp:version/>
  <cp:contentType/>
  <cp:contentStatus/>
</cp:coreProperties>
</file>