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8550" activeTab="0"/>
  </bookViews>
  <sheets>
    <sheet name="1(4)第2表税目別収入済額" sheetId="1" r:id="rId1"/>
  </sheets>
  <externalReferences>
    <externalReference r:id="rId4"/>
  </externalReferences>
  <definedNames>
    <definedName name="_xlnm.Print_Area" localSheetId="0">'1(4)第2表税目別収入済額'!$A$1:$K$85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<sst xmlns="http://schemas.openxmlformats.org/spreadsheetml/2006/main" count="105" uniqueCount="78">
  <si>
    <t>（単位：千円）</t>
  </si>
  <si>
    <t>市町村名</t>
  </si>
  <si>
    <t>さいたま市</t>
  </si>
  <si>
    <t>川越市</t>
  </si>
  <si>
    <t>熊谷市</t>
  </si>
  <si>
    <t>行田市</t>
  </si>
  <si>
    <t>秩父市</t>
  </si>
  <si>
    <t>所沢市</t>
  </si>
  <si>
    <t>飯能市</t>
  </si>
  <si>
    <t>加須市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</si>
  <si>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</si>
  <si>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</si>
  <si>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</si>
  <si>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</si>
  <si>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</si>
  <si>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</si>
  <si>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</si>
  <si>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</si>
  <si>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</si>
  <si>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</si>
  <si>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</si>
  <si>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</si>
  <si>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</si>
  <si>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</si>
  <si>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</si>
  <si>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</si>
  <si>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</si>
  <si>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</si>
  <si>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</si>
  <si>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</si>
  <si>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</si>
  <si>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</si>
  <si>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</si>
  <si>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鶴ヶ島市</t>
  </si>
  <si>
    <t>日高市</t>
  </si>
  <si>
    <t>吉川市</t>
  </si>
  <si>
    <t>ふじみ野市</t>
  </si>
  <si>
    <t>伊奈町</t>
  </si>
  <si>
    <t>毛呂山町</t>
  </si>
  <si>
    <t>越生町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</si>
  <si>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</si>
  <si>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</si>
  <si>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</si>
  <si>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</si>
  <si>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</si>
  <si>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</si>
  <si>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</si>
  <si>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</si>
  <si>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</si>
  <si>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</si>
  <si>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</si>
  <si>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</si>
  <si>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</si>
  <si>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</si>
  <si>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</si>
  <si>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</si>
  <si>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</si>
  <si>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</si>
  <si>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税目</t>
  </si>
  <si>
    <t>個人市町村民税</t>
  </si>
  <si>
    <t>法人市町村民税</t>
  </si>
  <si>
    <t>固定資産税</t>
  </si>
  <si>
    <t>その他</t>
  </si>
  <si>
    <t>合計</t>
  </si>
  <si>
    <t>税額</t>
  </si>
  <si>
    <t>構成比
％</t>
  </si>
  <si>
    <t>川口市</t>
  </si>
  <si>
    <t>本庄市</t>
  </si>
  <si>
    <t>蕨市</t>
  </si>
  <si>
    <t>幸手市</t>
  </si>
  <si>
    <t>市　　計</t>
  </si>
  <si>
    <t xml:space="preserve"> 資料　「地方財政状況調」第６表</t>
  </si>
  <si>
    <t>三芳町</t>
  </si>
  <si>
    <t>滑川町</t>
  </si>
  <si>
    <t>皆野町</t>
  </si>
  <si>
    <t>町村計</t>
  </si>
  <si>
    <t>県　　計</t>
  </si>
  <si>
    <t>　第２表　税目別収入済額（平成23年度）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</si>
</sst>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#,##0.0;[Red]\-#,##0.0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0" fontId="2" fillId="0" borderId="0">
      <alignment vertical="center"/>
      <protection/>
    </xf>
    <xf numFmtId="1" fontId="5" fillId="0" borderId="0">
      <alignment vertical="center"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horizontal="center" vertical="center"/>
    </xf>
    <xf numFmtId="0" fontId="6" fillId="0" borderId="0" xfId="60" applyFont="1" applyAlignment="1">
      <alignment horizontal="center" vertical="center"/>
      <protection/>
    </xf>
    <xf numFmtId="38" fontId="7" fillId="0" borderId="10" xfId="48" applyFont="1" applyBorder="1" applyAlignment="1">
      <alignment vertical="center"/>
    </xf>
    <xf numFmtId="180" fontId="7" fillId="0" borderId="10" xfId="48" applyNumberFormat="1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180" fontId="7" fillId="0" borderId="11" xfId="48" applyNumberFormat="1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180" fontId="7" fillId="0" borderId="12" xfId="48" applyNumberFormat="1" applyFont="1" applyBorder="1" applyAlignment="1">
      <alignment vertical="center"/>
    </xf>
    <xf numFmtId="49" fontId="7" fillId="0" borderId="0" xfId="61" applyNumberFormat="1" applyFont="1">
      <alignment vertical="center"/>
      <protection/>
    </xf>
    <xf numFmtId="38" fontId="7" fillId="0" borderId="0" xfId="48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60" applyFont="1" applyBorder="1" applyAlignment="1">
      <alignment horizontal="right" vertical="center"/>
      <protection/>
    </xf>
    <xf numFmtId="0" fontId="7" fillId="0" borderId="14" xfId="60" applyFont="1" applyBorder="1" applyAlignment="1">
      <alignment horizontal="right" vertical="center"/>
      <protection/>
    </xf>
    <xf numFmtId="0" fontId="7" fillId="0" borderId="15" xfId="0" applyFont="1" applyFill="1" applyBorder="1" applyAlignment="1">
      <alignment horizontal="distributed" vertical="center"/>
    </xf>
    <xf numFmtId="180" fontId="7" fillId="0" borderId="16" xfId="48" applyNumberFormat="1" applyFont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180" fontId="7" fillId="0" borderId="17" xfId="48" applyNumberFormat="1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180" fontId="7" fillId="0" borderId="19" xfId="48" applyNumberFormat="1" applyFont="1" applyBorder="1" applyAlignment="1">
      <alignment vertical="center"/>
    </xf>
    <xf numFmtId="0" fontId="7" fillId="0" borderId="20" xfId="60" applyFont="1" applyBorder="1" applyAlignment="1">
      <alignment horizontal="left" vertical="center"/>
      <protection/>
    </xf>
    <xf numFmtId="180" fontId="7" fillId="0" borderId="21" xfId="48" applyNumberFormat="1" applyFont="1" applyBorder="1" applyAlignment="1">
      <alignment vertical="center"/>
    </xf>
    <xf numFmtId="180" fontId="7" fillId="0" borderId="22" xfId="48" applyNumberFormat="1" applyFont="1" applyBorder="1" applyAlignment="1">
      <alignment vertical="center"/>
    </xf>
    <xf numFmtId="180" fontId="7" fillId="0" borderId="23" xfId="48" applyNumberFormat="1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5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38" fontId="7" fillId="0" borderId="28" xfId="48" applyFont="1" applyBorder="1" applyAlignment="1">
      <alignment vertical="center"/>
    </xf>
    <xf numFmtId="180" fontId="7" fillId="0" borderId="28" xfId="48" applyNumberFormat="1" applyFont="1" applyBorder="1" applyAlignment="1">
      <alignment vertical="center"/>
    </xf>
    <xf numFmtId="180" fontId="7" fillId="0" borderId="29" xfId="48" applyNumberFormat="1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180" fontId="7" fillId="0" borderId="31" xfId="48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2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32" xfId="60" applyFont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/>
      <protection/>
    </xf>
    <xf numFmtId="0" fontId="7" fillId="0" borderId="35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37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38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7" fillId="0" borderId="39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済】6(3)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666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152400</xdr:rowOff>
    </xdr:from>
    <xdr:to>
      <xdr:col>1</xdr:col>
      <xdr:colOff>19050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9572625"/>
          <a:ext cx="6858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>
      <xdr:nvSpPr>
        <xdr:cNvPr id="3" name="Line 1"/>
        <xdr:cNvSpPr>
          <a:spLocks/>
        </xdr:cNvSpPr>
      </xdr:nvSpPr>
      <xdr:spPr>
        <a:xfrm flipH="1" flipV="1">
          <a:off x="9525" y="333375"/>
          <a:ext cx="666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152400</xdr:rowOff>
    </xdr:from>
    <xdr:to>
      <xdr:col>1</xdr:col>
      <xdr:colOff>19050</xdr:colOff>
      <xdr:row>52</xdr:row>
      <xdr:rowOff>9525</xdr:rowOff>
    </xdr:to>
    <xdr:sp>
      <xdr:nvSpPr>
        <xdr:cNvPr id="4" name="Line 2"/>
        <xdr:cNvSpPr>
          <a:spLocks/>
        </xdr:cNvSpPr>
      </xdr:nvSpPr>
      <xdr:spPr>
        <a:xfrm flipH="1" flipV="1">
          <a:off x="0" y="9572625"/>
          <a:ext cx="6858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8168;&#12305;1(3)&#34920;01&#12539;&#34920;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3)-1"/>
      <sheetName val="(3)-2"/>
      <sheetName val="(1)県計"/>
      <sheetName val="(1)市計"/>
      <sheetName val="(1)町村計"/>
      <sheetName val="不要１"/>
      <sheetName val="不要２"/>
      <sheetName val="不要３"/>
      <sheetName val="不要４"/>
      <sheetName val="不要５"/>
      <sheetName val="不要６"/>
      <sheetName val="不要７"/>
      <sheetName val="不要８"/>
      <sheetName val="不要９"/>
      <sheetName val="不要１０"/>
      <sheetName val="不要１１"/>
      <sheetName val="以下不要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79"/>
  <sheetViews>
    <sheetView tabSelected="1" view="pageBreakPreview" zoomScaleSheetLayoutView="100" zoomScalePageLayoutView="0" workbookViewId="0" topLeftCell="A19">
      <selection activeCell="A1" sqref="A1"/>
    </sheetView>
  </sheetViews>
  <sheetFormatPr defaultColWidth="7.00390625" defaultRowHeight="12.75" customHeight="1"/>
  <cols>
    <col min="1" max="1" width="8.75390625" style="1" customWidth="1"/>
    <col min="2" max="2" width="9.625" style="2" customWidth="1"/>
    <col min="3" max="3" width="5.25390625" style="2" customWidth="1"/>
    <col min="4" max="4" width="9.625" style="2" customWidth="1"/>
    <col min="5" max="5" width="5.25390625" style="2" customWidth="1"/>
    <col min="6" max="6" width="9.625" style="2" customWidth="1"/>
    <col min="7" max="7" width="5.25390625" style="2" customWidth="1"/>
    <col min="8" max="8" width="9.625" style="2" customWidth="1"/>
    <col min="9" max="9" width="5.25390625" style="2" customWidth="1"/>
    <col min="10" max="10" width="11.125" style="2" customWidth="1"/>
    <col min="11" max="11" width="5.25390625" style="2" customWidth="1"/>
    <col min="12" max="12" width="6.625" style="2" customWidth="1"/>
    <col min="13" max="13" width="8.50390625" style="2" customWidth="1"/>
    <col min="14" max="14" width="6.625" style="2" customWidth="1"/>
    <col min="15" max="15" width="8.50390625" style="2" customWidth="1"/>
    <col min="16" max="16384" width="7.00390625" style="1" customWidth="1"/>
  </cols>
  <sheetData>
    <row r="1" ht="12.75" customHeight="1">
      <c r="A1" s="1" t="s">
        <v>77</v>
      </c>
    </row>
    <row r="2" ht="12.75" customHeight="1" thickBot="1">
      <c r="J2" s="2" t="s">
        <v>0</v>
      </c>
    </row>
    <row r="3" spans="1:11" ht="15.75" customHeight="1">
      <c r="A3" s="16" t="s">
        <v>58</v>
      </c>
      <c r="B3" s="41" t="s">
        <v>59</v>
      </c>
      <c r="C3" s="41"/>
      <c r="D3" s="42" t="s">
        <v>60</v>
      </c>
      <c r="E3" s="43"/>
      <c r="F3" s="44" t="s">
        <v>61</v>
      </c>
      <c r="G3" s="44"/>
      <c r="H3" s="44" t="s">
        <v>62</v>
      </c>
      <c r="I3" s="45"/>
      <c r="J3" s="46" t="s">
        <v>63</v>
      </c>
      <c r="K3" s="47"/>
    </row>
    <row r="4" spans="1:11" ht="15.75" customHeight="1">
      <c r="A4" s="17"/>
      <c r="B4" s="48" t="s">
        <v>64</v>
      </c>
      <c r="C4" s="48" t="s">
        <v>65</v>
      </c>
      <c r="D4" s="48" t="s">
        <v>64</v>
      </c>
      <c r="E4" s="48" t="s">
        <v>65</v>
      </c>
      <c r="F4" s="48" t="s">
        <v>64</v>
      </c>
      <c r="G4" s="48" t="s">
        <v>65</v>
      </c>
      <c r="H4" s="48" t="s">
        <v>64</v>
      </c>
      <c r="I4" s="50" t="s">
        <v>65</v>
      </c>
      <c r="J4" s="52" t="s">
        <v>64</v>
      </c>
      <c r="K4" s="54" t="s">
        <v>65</v>
      </c>
    </row>
    <row r="5" spans="1:15" s="4" customFormat="1" ht="15.75" customHeight="1" thickBot="1">
      <c r="A5" s="24" t="s">
        <v>1</v>
      </c>
      <c r="B5" s="49"/>
      <c r="C5" s="49"/>
      <c r="D5" s="49"/>
      <c r="E5" s="49"/>
      <c r="F5" s="49"/>
      <c r="G5" s="49"/>
      <c r="H5" s="49"/>
      <c r="I5" s="51"/>
      <c r="J5" s="53"/>
      <c r="K5" s="55"/>
      <c r="L5" s="3"/>
      <c r="M5" s="3"/>
      <c r="N5" s="3"/>
      <c r="O5" s="3"/>
    </row>
    <row r="6" spans="1:15" ht="15.75" customHeight="1">
      <c r="A6" s="20" t="s">
        <v>2</v>
      </c>
      <c r="B6" s="8">
        <v>84497397</v>
      </c>
      <c r="C6" s="9">
        <f aca="true" t="shared" si="0" ref="C6:C45">ROUND(B6/J6*100,1)</f>
        <v>38.8</v>
      </c>
      <c r="D6" s="8">
        <v>22488337</v>
      </c>
      <c r="E6" s="9">
        <f>ROUND(D6/J6*100,1)</f>
        <v>10.3</v>
      </c>
      <c r="F6" s="8">
        <v>80433316</v>
      </c>
      <c r="G6" s="9">
        <f aca="true" t="shared" si="1" ref="G6:G45">ROUND(F6/J6*100,1)</f>
        <v>37</v>
      </c>
      <c r="H6" s="8">
        <v>30180508</v>
      </c>
      <c r="I6" s="25">
        <f>K6-C6-G6-E6</f>
        <v>13.900000000000002</v>
      </c>
      <c r="J6" s="28">
        <v>217599558</v>
      </c>
      <c r="K6" s="21">
        <v>100</v>
      </c>
      <c r="L6" s="7"/>
      <c r="M6" s="7"/>
      <c r="N6" s="7"/>
      <c r="O6" s="7"/>
    </row>
    <row r="7" spans="1:11" ht="15.75" customHeight="1">
      <c r="A7" s="20" t="s">
        <v>3</v>
      </c>
      <c r="B7" s="8">
        <v>19097603</v>
      </c>
      <c r="C7" s="9">
        <f t="shared" si="0"/>
        <v>35.5</v>
      </c>
      <c r="D7" s="8">
        <v>5323171</v>
      </c>
      <c r="E7" s="9">
        <f aca="true" t="shared" si="2" ref="E7:E45">ROUND(D7/J7*100,1)</f>
        <v>9.9</v>
      </c>
      <c r="F7" s="8">
        <v>21978260</v>
      </c>
      <c r="G7" s="9">
        <f t="shared" si="1"/>
        <v>40.9</v>
      </c>
      <c r="H7" s="8">
        <v>7371020</v>
      </c>
      <c r="I7" s="25">
        <f aca="true" t="shared" si="3" ref="I7:I45">K7-C7-G7-E7</f>
        <v>13.700000000000001</v>
      </c>
      <c r="J7" s="28">
        <v>53770054</v>
      </c>
      <c r="K7" s="21">
        <v>100</v>
      </c>
    </row>
    <row r="8" spans="1:11" ht="15.75" customHeight="1">
      <c r="A8" s="20" t="s">
        <v>4</v>
      </c>
      <c r="B8" s="8">
        <v>10457423</v>
      </c>
      <c r="C8" s="9">
        <f t="shared" si="0"/>
        <v>35.2</v>
      </c>
      <c r="D8" s="8">
        <v>3056576</v>
      </c>
      <c r="E8" s="9">
        <f t="shared" si="2"/>
        <v>10.3</v>
      </c>
      <c r="F8" s="8">
        <v>12557318</v>
      </c>
      <c r="G8" s="9">
        <f t="shared" si="1"/>
        <v>42.3</v>
      </c>
      <c r="H8" s="8">
        <v>3615797</v>
      </c>
      <c r="I8" s="25">
        <f t="shared" si="3"/>
        <v>12.2</v>
      </c>
      <c r="J8" s="28">
        <v>29687114</v>
      </c>
      <c r="K8" s="21">
        <v>100</v>
      </c>
    </row>
    <row r="9" spans="1:11" ht="15.75" customHeight="1">
      <c r="A9" s="20" t="s">
        <v>66</v>
      </c>
      <c r="B9" s="8">
        <v>33293428</v>
      </c>
      <c r="C9" s="9">
        <f t="shared" si="0"/>
        <v>37.9</v>
      </c>
      <c r="D9" s="8">
        <v>4541136</v>
      </c>
      <c r="E9" s="9">
        <f t="shared" si="2"/>
        <v>5.2</v>
      </c>
      <c r="F9" s="8">
        <v>36069682</v>
      </c>
      <c r="G9" s="9">
        <f t="shared" si="1"/>
        <v>41</v>
      </c>
      <c r="H9" s="8">
        <v>14021220</v>
      </c>
      <c r="I9" s="25">
        <f t="shared" si="3"/>
        <v>15.900000000000002</v>
      </c>
      <c r="J9" s="28">
        <v>87925466</v>
      </c>
      <c r="K9" s="21">
        <v>100</v>
      </c>
    </row>
    <row r="10" spans="1:11" ht="15.75" customHeight="1">
      <c r="A10" s="22" t="s">
        <v>5</v>
      </c>
      <c r="B10" s="10">
        <v>3918543</v>
      </c>
      <c r="C10" s="11">
        <f t="shared" si="0"/>
        <v>36.8</v>
      </c>
      <c r="D10" s="10">
        <v>731368</v>
      </c>
      <c r="E10" s="11">
        <f t="shared" si="2"/>
        <v>6.9</v>
      </c>
      <c r="F10" s="10">
        <v>4639390</v>
      </c>
      <c r="G10" s="11">
        <f t="shared" si="1"/>
        <v>43.6</v>
      </c>
      <c r="H10" s="10">
        <v>1362288</v>
      </c>
      <c r="I10" s="26">
        <f t="shared" si="3"/>
        <v>12.700000000000001</v>
      </c>
      <c r="J10" s="29">
        <v>10651589</v>
      </c>
      <c r="K10" s="23">
        <v>100</v>
      </c>
    </row>
    <row r="11" spans="1:11" ht="15.75" customHeight="1">
      <c r="A11" s="18" t="s">
        <v>6</v>
      </c>
      <c r="B11" s="5">
        <v>2607606</v>
      </c>
      <c r="C11" s="6">
        <f t="shared" si="0"/>
        <v>29.2</v>
      </c>
      <c r="D11" s="5">
        <v>575906</v>
      </c>
      <c r="E11" s="6">
        <f t="shared" si="2"/>
        <v>6.4</v>
      </c>
      <c r="F11" s="5">
        <v>4828529</v>
      </c>
      <c r="G11" s="6">
        <f t="shared" si="1"/>
        <v>54</v>
      </c>
      <c r="H11" s="5">
        <v>924905</v>
      </c>
      <c r="I11" s="27">
        <f t="shared" si="3"/>
        <v>10.399999999999997</v>
      </c>
      <c r="J11" s="30">
        <v>8936946</v>
      </c>
      <c r="K11" s="19">
        <v>100</v>
      </c>
    </row>
    <row r="12" spans="1:11" ht="15.75" customHeight="1">
      <c r="A12" s="20" t="s">
        <v>7</v>
      </c>
      <c r="B12" s="8">
        <v>21495330</v>
      </c>
      <c r="C12" s="9">
        <f t="shared" si="0"/>
        <v>42.2</v>
      </c>
      <c r="D12" s="8">
        <v>2751082</v>
      </c>
      <c r="E12" s="9">
        <f t="shared" si="2"/>
        <v>5.4</v>
      </c>
      <c r="F12" s="8">
        <v>19900096</v>
      </c>
      <c r="G12" s="9">
        <f t="shared" si="1"/>
        <v>39.1</v>
      </c>
      <c r="H12" s="8">
        <v>6802767</v>
      </c>
      <c r="I12" s="25">
        <f t="shared" si="3"/>
        <v>13.299999999999995</v>
      </c>
      <c r="J12" s="28">
        <v>50949275</v>
      </c>
      <c r="K12" s="21">
        <v>100</v>
      </c>
    </row>
    <row r="13" spans="1:11" ht="15.75" customHeight="1">
      <c r="A13" s="20" t="s">
        <v>8</v>
      </c>
      <c r="B13" s="8">
        <v>4298018</v>
      </c>
      <c r="C13" s="9">
        <f t="shared" si="0"/>
        <v>36.2</v>
      </c>
      <c r="D13" s="8">
        <v>654685</v>
      </c>
      <c r="E13" s="9">
        <f t="shared" si="2"/>
        <v>5.5</v>
      </c>
      <c r="F13" s="8">
        <v>5502672</v>
      </c>
      <c r="G13" s="9">
        <f t="shared" si="1"/>
        <v>46.3</v>
      </c>
      <c r="H13" s="8">
        <v>1428437</v>
      </c>
      <c r="I13" s="25">
        <f t="shared" si="3"/>
        <v>12</v>
      </c>
      <c r="J13" s="28">
        <v>11883812</v>
      </c>
      <c r="K13" s="21">
        <v>100</v>
      </c>
    </row>
    <row r="14" spans="1:11" ht="15.75" customHeight="1">
      <c r="A14" s="20" t="s">
        <v>9</v>
      </c>
      <c r="B14" s="8">
        <v>5364393</v>
      </c>
      <c r="C14" s="9">
        <f t="shared" si="0"/>
        <v>34.8</v>
      </c>
      <c r="D14" s="8">
        <v>931193</v>
      </c>
      <c r="E14" s="9">
        <f t="shared" si="2"/>
        <v>6</v>
      </c>
      <c r="F14" s="8">
        <v>7482521</v>
      </c>
      <c r="G14" s="9">
        <f t="shared" si="1"/>
        <v>48.5</v>
      </c>
      <c r="H14" s="8">
        <v>1636746</v>
      </c>
      <c r="I14" s="25">
        <f t="shared" si="3"/>
        <v>10.700000000000003</v>
      </c>
      <c r="J14" s="28">
        <v>15414853</v>
      </c>
      <c r="K14" s="21">
        <v>100</v>
      </c>
    </row>
    <row r="15" spans="1:11" ht="15.75" customHeight="1">
      <c r="A15" s="22" t="s">
        <v>67</v>
      </c>
      <c r="B15" s="10">
        <v>3677295</v>
      </c>
      <c r="C15" s="11">
        <f t="shared" si="0"/>
        <v>34.2</v>
      </c>
      <c r="D15" s="10">
        <v>825717</v>
      </c>
      <c r="E15" s="11">
        <f t="shared" si="2"/>
        <v>7.7</v>
      </c>
      <c r="F15" s="10">
        <v>4915800</v>
      </c>
      <c r="G15" s="11">
        <f t="shared" si="1"/>
        <v>45.7</v>
      </c>
      <c r="H15" s="10">
        <v>1334685</v>
      </c>
      <c r="I15" s="26">
        <f t="shared" si="3"/>
        <v>12.399999999999995</v>
      </c>
      <c r="J15" s="29">
        <v>10753497</v>
      </c>
      <c r="K15" s="23">
        <v>100</v>
      </c>
    </row>
    <row r="16" spans="1:11" ht="15.75" customHeight="1">
      <c r="A16" s="18" t="s">
        <v>10</v>
      </c>
      <c r="B16" s="8">
        <v>4571858</v>
      </c>
      <c r="C16" s="9">
        <f t="shared" si="0"/>
        <v>36.9</v>
      </c>
      <c r="D16" s="8">
        <v>928010</v>
      </c>
      <c r="E16" s="9">
        <f t="shared" si="2"/>
        <v>7.5</v>
      </c>
      <c r="F16" s="8">
        <v>5486246</v>
      </c>
      <c r="G16" s="9">
        <f t="shared" si="1"/>
        <v>44.3</v>
      </c>
      <c r="H16" s="8">
        <v>1392353</v>
      </c>
      <c r="I16" s="25">
        <f t="shared" si="3"/>
        <v>11.300000000000004</v>
      </c>
      <c r="J16" s="28">
        <v>12378467</v>
      </c>
      <c r="K16" s="21">
        <v>100</v>
      </c>
    </row>
    <row r="17" spans="1:11" ht="15.75" customHeight="1">
      <c r="A17" s="20" t="s">
        <v>11</v>
      </c>
      <c r="B17" s="8">
        <v>11954426</v>
      </c>
      <c r="C17" s="9">
        <f t="shared" si="0"/>
        <v>43.7</v>
      </c>
      <c r="D17" s="8">
        <v>1616666</v>
      </c>
      <c r="E17" s="9">
        <f t="shared" si="2"/>
        <v>5.9</v>
      </c>
      <c r="F17" s="8">
        <v>10661614</v>
      </c>
      <c r="G17" s="9">
        <f t="shared" si="1"/>
        <v>39</v>
      </c>
      <c r="H17" s="8">
        <v>3123922</v>
      </c>
      <c r="I17" s="25">
        <f t="shared" si="3"/>
        <v>11.399999999999997</v>
      </c>
      <c r="J17" s="28">
        <v>27356628</v>
      </c>
      <c r="K17" s="21">
        <v>100</v>
      </c>
    </row>
    <row r="18" spans="1:11" ht="15.75" customHeight="1">
      <c r="A18" s="20" t="s">
        <v>12</v>
      </c>
      <c r="B18" s="8">
        <v>8716909</v>
      </c>
      <c r="C18" s="9">
        <f t="shared" si="0"/>
        <v>39.3</v>
      </c>
      <c r="D18" s="8">
        <v>1684070</v>
      </c>
      <c r="E18" s="9">
        <f t="shared" si="2"/>
        <v>7.6</v>
      </c>
      <c r="F18" s="8">
        <v>9621829</v>
      </c>
      <c r="G18" s="9">
        <f t="shared" si="1"/>
        <v>43.3</v>
      </c>
      <c r="H18" s="8">
        <v>2185551</v>
      </c>
      <c r="I18" s="25">
        <f t="shared" si="3"/>
        <v>9.800000000000006</v>
      </c>
      <c r="J18" s="28">
        <v>22208359</v>
      </c>
      <c r="K18" s="21">
        <v>100</v>
      </c>
    </row>
    <row r="19" spans="1:11" ht="15.75" customHeight="1">
      <c r="A19" s="20" t="s">
        <v>13</v>
      </c>
      <c r="B19" s="8">
        <v>2490949</v>
      </c>
      <c r="C19" s="9">
        <f t="shared" si="0"/>
        <v>32.7</v>
      </c>
      <c r="D19" s="8">
        <v>587907</v>
      </c>
      <c r="E19" s="9">
        <f t="shared" si="2"/>
        <v>7.7</v>
      </c>
      <c r="F19" s="8">
        <v>3651422</v>
      </c>
      <c r="G19" s="9">
        <f t="shared" si="1"/>
        <v>47.9</v>
      </c>
      <c r="H19" s="8">
        <v>888020</v>
      </c>
      <c r="I19" s="25">
        <f t="shared" si="3"/>
        <v>11.7</v>
      </c>
      <c r="J19" s="28">
        <v>7618298</v>
      </c>
      <c r="K19" s="21">
        <v>100</v>
      </c>
    </row>
    <row r="20" spans="1:11" ht="15.75" customHeight="1">
      <c r="A20" s="22" t="s">
        <v>14</v>
      </c>
      <c r="B20" s="10">
        <v>6366172</v>
      </c>
      <c r="C20" s="11">
        <f t="shared" si="0"/>
        <v>43.5</v>
      </c>
      <c r="D20" s="10">
        <v>769212</v>
      </c>
      <c r="E20" s="11">
        <f t="shared" si="2"/>
        <v>5.3</v>
      </c>
      <c r="F20" s="10">
        <v>6002558</v>
      </c>
      <c r="G20" s="11">
        <f t="shared" si="1"/>
        <v>41</v>
      </c>
      <c r="H20" s="10">
        <v>1485612</v>
      </c>
      <c r="I20" s="26">
        <f t="shared" si="3"/>
        <v>10.2</v>
      </c>
      <c r="J20" s="29">
        <v>14623554</v>
      </c>
      <c r="K20" s="23">
        <v>100</v>
      </c>
    </row>
    <row r="21" spans="1:11" ht="15.75" customHeight="1">
      <c r="A21" s="18" t="s">
        <v>15</v>
      </c>
      <c r="B21" s="8">
        <v>6814504</v>
      </c>
      <c r="C21" s="9">
        <f t="shared" si="0"/>
        <v>36.6</v>
      </c>
      <c r="D21" s="8">
        <v>1419401</v>
      </c>
      <c r="E21" s="9">
        <f t="shared" si="2"/>
        <v>7.6</v>
      </c>
      <c r="F21" s="8">
        <v>8554786</v>
      </c>
      <c r="G21" s="9">
        <f t="shared" si="1"/>
        <v>46</v>
      </c>
      <c r="H21" s="8">
        <v>1817305</v>
      </c>
      <c r="I21" s="25">
        <f t="shared" si="3"/>
        <v>9.799999999999999</v>
      </c>
      <c r="J21" s="28">
        <v>18605996</v>
      </c>
      <c r="K21" s="21">
        <v>100</v>
      </c>
    </row>
    <row r="22" spans="1:11" ht="15.75" customHeight="1">
      <c r="A22" s="20" t="s">
        <v>16</v>
      </c>
      <c r="B22" s="8">
        <v>12497308</v>
      </c>
      <c r="C22" s="9">
        <f t="shared" si="0"/>
        <v>41.9</v>
      </c>
      <c r="D22" s="8">
        <v>1851054</v>
      </c>
      <c r="E22" s="9">
        <f t="shared" si="2"/>
        <v>6.2</v>
      </c>
      <c r="F22" s="8">
        <v>11799237</v>
      </c>
      <c r="G22" s="9">
        <f t="shared" si="1"/>
        <v>39.5</v>
      </c>
      <c r="H22" s="8">
        <v>3697063</v>
      </c>
      <c r="I22" s="25">
        <f t="shared" si="3"/>
        <v>12.400000000000002</v>
      </c>
      <c r="J22" s="28">
        <v>29844662</v>
      </c>
      <c r="K22" s="21">
        <v>100</v>
      </c>
    </row>
    <row r="23" spans="1:11" ht="15.75" customHeight="1">
      <c r="A23" s="20" t="s">
        <v>17</v>
      </c>
      <c r="B23" s="8">
        <v>13482481</v>
      </c>
      <c r="C23" s="9">
        <f t="shared" si="0"/>
        <v>39</v>
      </c>
      <c r="D23" s="8">
        <v>2807447</v>
      </c>
      <c r="E23" s="9">
        <f t="shared" si="2"/>
        <v>8.1</v>
      </c>
      <c r="F23" s="8">
        <v>13763612</v>
      </c>
      <c r="G23" s="9">
        <f t="shared" si="1"/>
        <v>39.9</v>
      </c>
      <c r="H23" s="8">
        <v>4481314</v>
      </c>
      <c r="I23" s="25">
        <f t="shared" si="3"/>
        <v>13.000000000000002</v>
      </c>
      <c r="J23" s="28">
        <v>34534854</v>
      </c>
      <c r="K23" s="21">
        <v>100</v>
      </c>
    </row>
    <row r="24" spans="1:11" ht="15.75" customHeight="1">
      <c r="A24" s="20" t="s">
        <v>18</v>
      </c>
      <c r="B24" s="8">
        <v>18625673</v>
      </c>
      <c r="C24" s="9">
        <f t="shared" si="0"/>
        <v>40.9</v>
      </c>
      <c r="D24" s="8">
        <v>2985261</v>
      </c>
      <c r="E24" s="9">
        <f t="shared" si="2"/>
        <v>6.6</v>
      </c>
      <c r="F24" s="8">
        <v>18249729</v>
      </c>
      <c r="G24" s="9">
        <f t="shared" si="1"/>
        <v>40.1</v>
      </c>
      <c r="H24" s="8">
        <v>5674938</v>
      </c>
      <c r="I24" s="25">
        <f t="shared" si="3"/>
        <v>12.4</v>
      </c>
      <c r="J24" s="28">
        <v>45535601</v>
      </c>
      <c r="K24" s="21">
        <v>100</v>
      </c>
    </row>
    <row r="25" spans="1:11" ht="15.75" customHeight="1">
      <c r="A25" s="22" t="s">
        <v>68</v>
      </c>
      <c r="B25" s="10">
        <v>4367696</v>
      </c>
      <c r="C25" s="11">
        <f t="shared" si="0"/>
        <v>39.8</v>
      </c>
      <c r="D25" s="10">
        <v>620336</v>
      </c>
      <c r="E25" s="11">
        <f t="shared" si="2"/>
        <v>5.7</v>
      </c>
      <c r="F25" s="10">
        <v>4333936</v>
      </c>
      <c r="G25" s="11">
        <f t="shared" si="1"/>
        <v>39.5</v>
      </c>
      <c r="H25" s="10">
        <v>1656115</v>
      </c>
      <c r="I25" s="26">
        <f t="shared" si="3"/>
        <v>15.000000000000004</v>
      </c>
      <c r="J25" s="29">
        <v>10978083</v>
      </c>
      <c r="K25" s="23">
        <v>100</v>
      </c>
    </row>
    <row r="26" spans="1:11" ht="15.75" customHeight="1">
      <c r="A26" s="18" t="s">
        <v>19</v>
      </c>
      <c r="B26" s="8">
        <v>8363339</v>
      </c>
      <c r="C26" s="9">
        <f t="shared" si="0"/>
        <v>31.7</v>
      </c>
      <c r="D26" s="8">
        <v>2275113</v>
      </c>
      <c r="E26" s="9">
        <f t="shared" si="2"/>
        <v>8.6</v>
      </c>
      <c r="F26" s="8">
        <v>12926059</v>
      </c>
      <c r="G26" s="9">
        <f t="shared" si="1"/>
        <v>49</v>
      </c>
      <c r="H26" s="8">
        <v>2815149</v>
      </c>
      <c r="I26" s="25">
        <f t="shared" si="3"/>
        <v>10.699999999999998</v>
      </c>
      <c r="J26" s="28">
        <v>26379660</v>
      </c>
      <c r="K26" s="21">
        <v>100</v>
      </c>
    </row>
    <row r="27" spans="1:11" ht="15.75" customHeight="1">
      <c r="A27" s="20" t="s">
        <v>20</v>
      </c>
      <c r="B27" s="8">
        <v>8204569</v>
      </c>
      <c r="C27" s="9">
        <f t="shared" si="0"/>
        <v>38.6</v>
      </c>
      <c r="D27" s="8">
        <v>1373389</v>
      </c>
      <c r="E27" s="9">
        <f t="shared" si="2"/>
        <v>6.5</v>
      </c>
      <c r="F27" s="8">
        <v>9295769</v>
      </c>
      <c r="G27" s="9">
        <f t="shared" si="1"/>
        <v>43.7</v>
      </c>
      <c r="H27" s="8">
        <v>2395924</v>
      </c>
      <c r="I27" s="25">
        <f t="shared" si="3"/>
        <v>11.199999999999996</v>
      </c>
      <c r="J27" s="28">
        <v>21269651</v>
      </c>
      <c r="K27" s="21">
        <v>100</v>
      </c>
    </row>
    <row r="28" spans="1:11" ht="15.75" customHeight="1">
      <c r="A28" s="20" t="s">
        <v>21</v>
      </c>
      <c r="B28" s="8">
        <v>8595616</v>
      </c>
      <c r="C28" s="9">
        <f t="shared" si="0"/>
        <v>42.8</v>
      </c>
      <c r="D28" s="8">
        <v>870836</v>
      </c>
      <c r="E28" s="9">
        <f t="shared" si="2"/>
        <v>4.3</v>
      </c>
      <c r="F28" s="8">
        <v>8588113</v>
      </c>
      <c r="G28" s="9">
        <f t="shared" si="1"/>
        <v>42.7</v>
      </c>
      <c r="H28" s="8">
        <v>2049574</v>
      </c>
      <c r="I28" s="25">
        <f t="shared" si="3"/>
        <v>10.2</v>
      </c>
      <c r="J28" s="28">
        <v>20104139</v>
      </c>
      <c r="K28" s="21">
        <v>100</v>
      </c>
    </row>
    <row r="29" spans="1:11" ht="15.75" customHeight="1">
      <c r="A29" s="22" t="s">
        <v>22</v>
      </c>
      <c r="B29" s="10">
        <v>4760535</v>
      </c>
      <c r="C29" s="11">
        <f t="shared" si="0"/>
        <v>46</v>
      </c>
      <c r="D29" s="10">
        <v>407415</v>
      </c>
      <c r="E29" s="11">
        <f t="shared" si="2"/>
        <v>3.9</v>
      </c>
      <c r="F29" s="10">
        <v>4112520</v>
      </c>
      <c r="G29" s="11">
        <f t="shared" si="1"/>
        <v>39.8</v>
      </c>
      <c r="H29" s="10">
        <v>1062084</v>
      </c>
      <c r="I29" s="26">
        <f t="shared" si="3"/>
        <v>10.300000000000002</v>
      </c>
      <c r="J29" s="29">
        <v>10342554</v>
      </c>
      <c r="K29" s="23">
        <v>100</v>
      </c>
    </row>
    <row r="30" spans="1:11" ht="15.75" customHeight="1">
      <c r="A30" s="18" t="s">
        <v>23</v>
      </c>
      <c r="B30" s="8">
        <v>5882912</v>
      </c>
      <c r="C30" s="9">
        <f t="shared" si="0"/>
        <v>43.2</v>
      </c>
      <c r="D30" s="8">
        <v>522474</v>
      </c>
      <c r="E30" s="9">
        <f t="shared" si="2"/>
        <v>3.8</v>
      </c>
      <c r="F30" s="8">
        <v>5860202</v>
      </c>
      <c r="G30" s="9">
        <f t="shared" si="1"/>
        <v>43</v>
      </c>
      <c r="H30" s="8">
        <v>1364695</v>
      </c>
      <c r="I30" s="25">
        <f t="shared" si="3"/>
        <v>9.999999999999996</v>
      </c>
      <c r="J30" s="28">
        <v>13630283</v>
      </c>
      <c r="K30" s="21">
        <v>100</v>
      </c>
    </row>
    <row r="31" spans="1:11" ht="15.75" customHeight="1">
      <c r="A31" s="20" t="s">
        <v>24</v>
      </c>
      <c r="B31" s="8">
        <v>9130899</v>
      </c>
      <c r="C31" s="9">
        <f t="shared" si="0"/>
        <v>40.5</v>
      </c>
      <c r="D31" s="8">
        <v>1282604</v>
      </c>
      <c r="E31" s="9">
        <f t="shared" si="2"/>
        <v>5.7</v>
      </c>
      <c r="F31" s="8">
        <v>9616587</v>
      </c>
      <c r="G31" s="9">
        <f t="shared" si="1"/>
        <v>42.6</v>
      </c>
      <c r="H31" s="8">
        <v>2530341</v>
      </c>
      <c r="I31" s="25">
        <f t="shared" si="3"/>
        <v>11.2</v>
      </c>
      <c r="J31" s="28">
        <v>22560431</v>
      </c>
      <c r="K31" s="21">
        <v>100</v>
      </c>
    </row>
    <row r="32" spans="1:11" ht="15.75" customHeight="1">
      <c r="A32" s="20" t="s">
        <v>25</v>
      </c>
      <c r="B32" s="8">
        <v>4128819</v>
      </c>
      <c r="C32" s="9">
        <f t="shared" si="0"/>
        <v>40.5</v>
      </c>
      <c r="D32" s="8">
        <v>555059</v>
      </c>
      <c r="E32" s="9">
        <f t="shared" si="2"/>
        <v>5.4</v>
      </c>
      <c r="F32" s="8">
        <v>4230288</v>
      </c>
      <c r="G32" s="9">
        <f t="shared" si="1"/>
        <v>41.5</v>
      </c>
      <c r="H32" s="8">
        <v>1279634</v>
      </c>
      <c r="I32" s="25">
        <f t="shared" si="3"/>
        <v>12.6</v>
      </c>
      <c r="J32" s="28">
        <v>10193800</v>
      </c>
      <c r="K32" s="21">
        <v>100</v>
      </c>
    </row>
    <row r="33" spans="1:11" ht="15.75" customHeight="1">
      <c r="A33" s="20" t="s">
        <v>26</v>
      </c>
      <c r="B33" s="8">
        <v>8295928</v>
      </c>
      <c r="C33" s="9">
        <f t="shared" si="0"/>
        <v>38.7</v>
      </c>
      <c r="D33" s="8">
        <v>1659417</v>
      </c>
      <c r="E33" s="9">
        <f t="shared" si="2"/>
        <v>7.7</v>
      </c>
      <c r="F33" s="8">
        <v>9444110</v>
      </c>
      <c r="G33" s="9">
        <f t="shared" si="1"/>
        <v>44.1</v>
      </c>
      <c r="H33" s="8">
        <v>2023333</v>
      </c>
      <c r="I33" s="25">
        <f t="shared" si="3"/>
        <v>9.499999999999996</v>
      </c>
      <c r="J33" s="28">
        <v>21422788</v>
      </c>
      <c r="K33" s="21">
        <v>100</v>
      </c>
    </row>
    <row r="34" spans="1:11" ht="15.75" customHeight="1">
      <c r="A34" s="22" t="s">
        <v>27</v>
      </c>
      <c r="B34" s="10">
        <v>3355681</v>
      </c>
      <c r="C34" s="11">
        <f t="shared" si="0"/>
        <v>40.8</v>
      </c>
      <c r="D34" s="10">
        <v>449299</v>
      </c>
      <c r="E34" s="11">
        <f t="shared" si="2"/>
        <v>5.5</v>
      </c>
      <c r="F34" s="10">
        <v>3456684</v>
      </c>
      <c r="G34" s="11">
        <f t="shared" si="1"/>
        <v>42</v>
      </c>
      <c r="H34" s="10">
        <v>966275</v>
      </c>
      <c r="I34" s="26">
        <f t="shared" si="3"/>
        <v>11.700000000000003</v>
      </c>
      <c r="J34" s="29">
        <v>8227939</v>
      </c>
      <c r="K34" s="23">
        <v>100</v>
      </c>
    </row>
    <row r="35" spans="1:11" ht="15.75" customHeight="1">
      <c r="A35" s="18" t="s">
        <v>28</v>
      </c>
      <c r="B35" s="8">
        <v>4238568</v>
      </c>
      <c r="C35" s="9">
        <f t="shared" si="0"/>
        <v>28.6</v>
      </c>
      <c r="D35" s="8">
        <v>1069744</v>
      </c>
      <c r="E35" s="9">
        <f t="shared" si="2"/>
        <v>7.2</v>
      </c>
      <c r="F35" s="8">
        <v>7444701</v>
      </c>
      <c r="G35" s="9">
        <f t="shared" si="1"/>
        <v>50.2</v>
      </c>
      <c r="H35" s="8">
        <v>2077046</v>
      </c>
      <c r="I35" s="25">
        <f t="shared" si="3"/>
        <v>14.000000000000004</v>
      </c>
      <c r="J35" s="28">
        <v>14830059</v>
      </c>
      <c r="K35" s="21">
        <v>100</v>
      </c>
    </row>
    <row r="36" spans="1:11" ht="15.75" customHeight="1">
      <c r="A36" s="20" t="s">
        <v>29</v>
      </c>
      <c r="B36" s="8">
        <v>6080389</v>
      </c>
      <c r="C36" s="9">
        <f t="shared" si="0"/>
        <v>45</v>
      </c>
      <c r="D36" s="8">
        <v>494539</v>
      </c>
      <c r="E36" s="9">
        <f t="shared" si="2"/>
        <v>3.7</v>
      </c>
      <c r="F36" s="8">
        <v>5137652</v>
      </c>
      <c r="G36" s="9">
        <f t="shared" si="1"/>
        <v>38</v>
      </c>
      <c r="H36" s="8">
        <v>1793170</v>
      </c>
      <c r="I36" s="25">
        <f t="shared" si="3"/>
        <v>13.3</v>
      </c>
      <c r="J36" s="28">
        <v>13505750</v>
      </c>
      <c r="K36" s="21">
        <v>100</v>
      </c>
    </row>
    <row r="37" spans="1:11" ht="15.75" customHeight="1">
      <c r="A37" s="20" t="s">
        <v>30</v>
      </c>
      <c r="B37" s="8">
        <v>6859045</v>
      </c>
      <c r="C37" s="9">
        <f t="shared" si="0"/>
        <v>34.8</v>
      </c>
      <c r="D37" s="8">
        <v>1233138</v>
      </c>
      <c r="E37" s="9">
        <f t="shared" si="2"/>
        <v>6.3</v>
      </c>
      <c r="F37" s="8">
        <v>9093678</v>
      </c>
      <c r="G37" s="9">
        <f t="shared" si="1"/>
        <v>46.2</v>
      </c>
      <c r="H37" s="8">
        <v>2509245</v>
      </c>
      <c r="I37" s="25">
        <f t="shared" si="3"/>
        <v>12.7</v>
      </c>
      <c r="J37" s="28">
        <v>19695106</v>
      </c>
      <c r="K37" s="21">
        <v>100</v>
      </c>
    </row>
    <row r="38" spans="1:11" ht="15.75" customHeight="1">
      <c r="A38" s="20" t="s">
        <v>31</v>
      </c>
      <c r="B38" s="8">
        <v>3617386</v>
      </c>
      <c r="C38" s="9">
        <f t="shared" si="0"/>
        <v>45.3</v>
      </c>
      <c r="D38" s="8">
        <v>441710</v>
      </c>
      <c r="E38" s="9">
        <f t="shared" si="2"/>
        <v>5.5</v>
      </c>
      <c r="F38" s="8">
        <v>3304811</v>
      </c>
      <c r="G38" s="9">
        <f t="shared" si="1"/>
        <v>41.4</v>
      </c>
      <c r="H38" s="8">
        <v>614458</v>
      </c>
      <c r="I38" s="25">
        <f t="shared" si="3"/>
        <v>7.800000000000004</v>
      </c>
      <c r="J38" s="28">
        <v>7978365</v>
      </c>
      <c r="K38" s="21">
        <v>100</v>
      </c>
    </row>
    <row r="39" spans="1:11" ht="15.75" customHeight="1">
      <c r="A39" s="22" t="s">
        <v>32</v>
      </c>
      <c r="B39" s="10">
        <v>5063474</v>
      </c>
      <c r="C39" s="11">
        <f t="shared" si="0"/>
        <v>38.5</v>
      </c>
      <c r="D39" s="10">
        <v>765040</v>
      </c>
      <c r="E39" s="11">
        <f t="shared" si="2"/>
        <v>5.8</v>
      </c>
      <c r="F39" s="10">
        <v>5925626</v>
      </c>
      <c r="G39" s="11">
        <f t="shared" si="1"/>
        <v>45</v>
      </c>
      <c r="H39" s="10">
        <v>1408500</v>
      </c>
      <c r="I39" s="26">
        <f t="shared" si="3"/>
        <v>10.7</v>
      </c>
      <c r="J39" s="29">
        <v>13162640</v>
      </c>
      <c r="K39" s="23">
        <v>100</v>
      </c>
    </row>
    <row r="40" spans="1:11" ht="15.75" customHeight="1">
      <c r="A40" s="18" t="s">
        <v>69</v>
      </c>
      <c r="B40" s="8">
        <v>2629468</v>
      </c>
      <c r="C40" s="9">
        <f t="shared" si="0"/>
        <v>40.7</v>
      </c>
      <c r="D40" s="8">
        <v>371682</v>
      </c>
      <c r="E40" s="9">
        <f t="shared" si="2"/>
        <v>5.8</v>
      </c>
      <c r="F40" s="8">
        <v>2665853</v>
      </c>
      <c r="G40" s="9">
        <f t="shared" si="1"/>
        <v>41.3</v>
      </c>
      <c r="H40" s="8">
        <v>791708</v>
      </c>
      <c r="I40" s="25">
        <f t="shared" si="3"/>
        <v>12.2</v>
      </c>
      <c r="J40" s="28">
        <v>6458711</v>
      </c>
      <c r="K40" s="21">
        <v>100</v>
      </c>
    </row>
    <row r="41" spans="1:11" ht="15.75" customHeight="1">
      <c r="A41" s="20" t="s">
        <v>33</v>
      </c>
      <c r="B41" s="8">
        <v>3841567</v>
      </c>
      <c r="C41" s="9">
        <f t="shared" si="0"/>
        <v>40</v>
      </c>
      <c r="D41" s="8">
        <v>536194</v>
      </c>
      <c r="E41" s="9">
        <f t="shared" si="2"/>
        <v>5.6</v>
      </c>
      <c r="F41" s="8">
        <v>4163637</v>
      </c>
      <c r="G41" s="9">
        <f t="shared" si="1"/>
        <v>43.3</v>
      </c>
      <c r="H41" s="8">
        <v>1073566</v>
      </c>
      <c r="I41" s="25">
        <f t="shared" si="3"/>
        <v>11.100000000000003</v>
      </c>
      <c r="J41" s="28">
        <v>9614964</v>
      </c>
      <c r="K41" s="21">
        <v>100</v>
      </c>
    </row>
    <row r="42" spans="1:11" ht="15.75" customHeight="1">
      <c r="A42" s="20" t="s">
        <v>34</v>
      </c>
      <c r="B42" s="8">
        <v>2821061</v>
      </c>
      <c r="C42" s="9">
        <f t="shared" si="0"/>
        <v>35.3</v>
      </c>
      <c r="D42" s="8">
        <v>484915</v>
      </c>
      <c r="E42" s="9">
        <f t="shared" si="2"/>
        <v>6.1</v>
      </c>
      <c r="F42" s="8">
        <v>3893224</v>
      </c>
      <c r="G42" s="9">
        <f t="shared" si="1"/>
        <v>48.7</v>
      </c>
      <c r="H42" s="8">
        <v>794768</v>
      </c>
      <c r="I42" s="25">
        <f t="shared" si="3"/>
        <v>9.9</v>
      </c>
      <c r="J42" s="28">
        <v>7993968</v>
      </c>
      <c r="K42" s="21">
        <v>100</v>
      </c>
    </row>
    <row r="43" spans="1:11" ht="15.75" customHeight="1">
      <c r="A43" s="20" t="s">
        <v>35</v>
      </c>
      <c r="B43" s="8">
        <v>3499620</v>
      </c>
      <c r="C43" s="9">
        <f t="shared" si="0"/>
        <v>40.3</v>
      </c>
      <c r="D43" s="8">
        <v>525234</v>
      </c>
      <c r="E43" s="9">
        <f t="shared" si="2"/>
        <v>6</v>
      </c>
      <c r="F43" s="8">
        <v>3693763</v>
      </c>
      <c r="G43" s="9">
        <f t="shared" si="1"/>
        <v>42.5</v>
      </c>
      <c r="H43" s="8">
        <v>962956</v>
      </c>
      <c r="I43" s="25">
        <f t="shared" si="3"/>
        <v>11.200000000000003</v>
      </c>
      <c r="J43" s="28">
        <v>8681573</v>
      </c>
      <c r="K43" s="21">
        <v>100</v>
      </c>
    </row>
    <row r="44" spans="1:11" ht="15.75" customHeight="1" thickBot="1">
      <c r="A44" s="20" t="s">
        <v>36</v>
      </c>
      <c r="B44" s="8">
        <v>6083686</v>
      </c>
      <c r="C44" s="9">
        <f t="shared" si="0"/>
        <v>40.1</v>
      </c>
      <c r="D44" s="8">
        <v>720092</v>
      </c>
      <c r="E44" s="9">
        <f t="shared" si="2"/>
        <v>4.7</v>
      </c>
      <c r="F44" s="8">
        <v>6542379</v>
      </c>
      <c r="G44" s="9">
        <f t="shared" si="1"/>
        <v>43.1</v>
      </c>
      <c r="H44" s="8">
        <v>1820886</v>
      </c>
      <c r="I44" s="25">
        <f t="shared" si="3"/>
        <v>12.099999999999998</v>
      </c>
      <c r="J44" s="28">
        <v>15167043</v>
      </c>
      <c r="K44" s="21">
        <v>100</v>
      </c>
    </row>
    <row r="45" spans="1:11" ht="15.75" customHeight="1" thickBot="1" thickTop="1">
      <c r="A45" s="31" t="s">
        <v>70</v>
      </c>
      <c r="B45" s="32">
        <f>SUM(B6:B44)</f>
        <v>384047574</v>
      </c>
      <c r="C45" s="33">
        <f t="shared" si="0"/>
        <v>38.7</v>
      </c>
      <c r="D45" s="32">
        <f>SUM(D6:D44)</f>
        <v>73186429</v>
      </c>
      <c r="E45" s="33">
        <f t="shared" si="2"/>
        <v>7.4</v>
      </c>
      <c r="F45" s="32">
        <f>SUM(F6:F44)</f>
        <v>409828209</v>
      </c>
      <c r="G45" s="33">
        <f t="shared" si="1"/>
        <v>41.3</v>
      </c>
      <c r="H45" s="32">
        <f>SUM(H6:H44)</f>
        <v>125413878</v>
      </c>
      <c r="I45" s="34">
        <f t="shared" si="3"/>
        <v>12.6</v>
      </c>
      <c r="J45" s="35">
        <f>B45+F45+H45+D45</f>
        <v>992476090</v>
      </c>
      <c r="K45" s="36">
        <v>100</v>
      </c>
    </row>
    <row r="46" spans="1:11" ht="13.5" customHeight="1">
      <c r="A46" s="12" t="s">
        <v>71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 customHeight="1">
      <c r="A47" s="14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 customHeight="1">
      <c r="A48" s="14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 customHeight="1" thickBot="1">
      <c r="A49" s="15"/>
      <c r="B49" s="13"/>
      <c r="C49" s="13"/>
      <c r="D49" s="13"/>
      <c r="E49" s="13"/>
      <c r="F49" s="13"/>
      <c r="G49" s="13"/>
      <c r="H49" s="13"/>
      <c r="I49" s="13"/>
      <c r="J49" s="2" t="s">
        <v>0</v>
      </c>
      <c r="K49" s="13"/>
    </row>
    <row r="50" spans="1:11" ht="15.75" customHeight="1">
      <c r="A50" s="37" t="s">
        <v>58</v>
      </c>
      <c r="B50" s="41" t="s">
        <v>59</v>
      </c>
      <c r="C50" s="41"/>
      <c r="D50" s="42" t="s">
        <v>60</v>
      </c>
      <c r="E50" s="43"/>
      <c r="F50" s="44" t="s">
        <v>61</v>
      </c>
      <c r="G50" s="44"/>
      <c r="H50" s="44" t="s">
        <v>62</v>
      </c>
      <c r="I50" s="45"/>
      <c r="J50" s="46" t="s">
        <v>63</v>
      </c>
      <c r="K50" s="47"/>
    </row>
    <row r="51" spans="1:11" ht="15.75" customHeight="1">
      <c r="A51" s="38"/>
      <c r="B51" s="48" t="s">
        <v>64</v>
      </c>
      <c r="C51" s="48" t="s">
        <v>65</v>
      </c>
      <c r="D51" s="48" t="s">
        <v>64</v>
      </c>
      <c r="E51" s="48" t="s">
        <v>65</v>
      </c>
      <c r="F51" s="48" t="s">
        <v>64</v>
      </c>
      <c r="G51" s="48" t="s">
        <v>65</v>
      </c>
      <c r="H51" s="48" t="s">
        <v>64</v>
      </c>
      <c r="I51" s="50" t="s">
        <v>65</v>
      </c>
      <c r="J51" s="52" t="s">
        <v>64</v>
      </c>
      <c r="K51" s="54" t="s">
        <v>65</v>
      </c>
    </row>
    <row r="52" spans="1:11" ht="15.75" customHeight="1" thickBot="1">
      <c r="A52" s="39" t="s">
        <v>1</v>
      </c>
      <c r="B52" s="49"/>
      <c r="C52" s="49"/>
      <c r="D52" s="49"/>
      <c r="E52" s="49"/>
      <c r="F52" s="49"/>
      <c r="G52" s="49"/>
      <c r="H52" s="49"/>
      <c r="I52" s="51"/>
      <c r="J52" s="53"/>
      <c r="K52" s="55"/>
    </row>
    <row r="53" spans="1:11" ht="15.75" customHeight="1">
      <c r="A53" s="20" t="s">
        <v>37</v>
      </c>
      <c r="B53" s="8">
        <v>2148515</v>
      </c>
      <c r="C53" s="9">
        <f aca="true" t="shared" si="4" ref="C53:C78">ROUND(B53/J53*100,1)</f>
        <v>41.2</v>
      </c>
      <c r="D53" s="8">
        <v>368381</v>
      </c>
      <c r="E53" s="9">
        <f aca="true" t="shared" si="5" ref="E53:E78">ROUND(D53/J53*100,1)</f>
        <v>7.1</v>
      </c>
      <c r="F53" s="8">
        <v>2400056</v>
      </c>
      <c r="G53" s="9">
        <f aca="true" t="shared" si="6" ref="G53:G78">ROUND(F53/J53*100,1)</f>
        <v>46</v>
      </c>
      <c r="H53" s="8">
        <v>299051</v>
      </c>
      <c r="I53" s="25">
        <f aca="true" t="shared" si="7" ref="I53:I78">K53-C53-G53-E53</f>
        <v>5.6999999999999975</v>
      </c>
      <c r="J53" s="28">
        <v>5216003</v>
      </c>
      <c r="K53" s="21">
        <v>100</v>
      </c>
    </row>
    <row r="54" spans="1:11" ht="15.75" customHeight="1">
      <c r="A54" s="20" t="s">
        <v>72</v>
      </c>
      <c r="B54" s="8">
        <v>2120947</v>
      </c>
      <c r="C54" s="9">
        <f t="shared" si="4"/>
        <v>28.4</v>
      </c>
      <c r="D54" s="8">
        <v>859127</v>
      </c>
      <c r="E54" s="9">
        <f t="shared" si="5"/>
        <v>11.5</v>
      </c>
      <c r="F54" s="8">
        <v>3847421</v>
      </c>
      <c r="G54" s="9">
        <f t="shared" si="6"/>
        <v>51.6</v>
      </c>
      <c r="H54" s="8">
        <v>632975</v>
      </c>
      <c r="I54" s="25">
        <f t="shared" si="7"/>
        <v>8.499999999999993</v>
      </c>
      <c r="J54" s="28">
        <v>7460470</v>
      </c>
      <c r="K54" s="21">
        <v>100</v>
      </c>
    </row>
    <row r="55" spans="1:11" ht="15.75" customHeight="1">
      <c r="A55" s="20" t="s">
        <v>38</v>
      </c>
      <c r="B55" s="8">
        <v>1641080</v>
      </c>
      <c r="C55" s="9">
        <f t="shared" si="4"/>
        <v>44</v>
      </c>
      <c r="D55" s="8">
        <v>162390</v>
      </c>
      <c r="E55" s="9">
        <f t="shared" si="5"/>
        <v>4.4</v>
      </c>
      <c r="F55" s="8">
        <v>1518827</v>
      </c>
      <c r="G55" s="9">
        <f t="shared" si="6"/>
        <v>40.7</v>
      </c>
      <c r="H55" s="8">
        <v>407977</v>
      </c>
      <c r="I55" s="25">
        <f t="shared" si="7"/>
        <v>10.899999999999997</v>
      </c>
      <c r="J55" s="28">
        <v>3730274</v>
      </c>
      <c r="K55" s="21">
        <v>100</v>
      </c>
    </row>
    <row r="56" spans="1:11" ht="15.75" customHeight="1">
      <c r="A56" s="20" t="s">
        <v>39</v>
      </c>
      <c r="B56" s="8">
        <v>567538</v>
      </c>
      <c r="C56" s="9">
        <f t="shared" si="4"/>
        <v>40.8</v>
      </c>
      <c r="D56" s="8">
        <v>45563</v>
      </c>
      <c r="E56" s="9">
        <f t="shared" si="5"/>
        <v>3.3</v>
      </c>
      <c r="F56" s="8">
        <v>700143</v>
      </c>
      <c r="G56" s="9">
        <f t="shared" si="6"/>
        <v>50.3</v>
      </c>
      <c r="H56" s="8">
        <v>79345</v>
      </c>
      <c r="I56" s="25">
        <f t="shared" si="7"/>
        <v>5.600000000000006</v>
      </c>
      <c r="J56" s="28">
        <v>1392589</v>
      </c>
      <c r="K56" s="21">
        <v>100</v>
      </c>
    </row>
    <row r="57" spans="1:11" ht="15.75" customHeight="1">
      <c r="A57" s="22" t="s">
        <v>73</v>
      </c>
      <c r="B57" s="10">
        <v>835612</v>
      </c>
      <c r="C57" s="11">
        <f t="shared" si="4"/>
        <v>28.3</v>
      </c>
      <c r="D57" s="10">
        <v>313231</v>
      </c>
      <c r="E57" s="11">
        <f t="shared" si="5"/>
        <v>10.6</v>
      </c>
      <c r="F57" s="10">
        <v>1614788</v>
      </c>
      <c r="G57" s="11">
        <f t="shared" si="6"/>
        <v>54.7</v>
      </c>
      <c r="H57" s="10">
        <v>188854</v>
      </c>
      <c r="I57" s="26">
        <f t="shared" si="7"/>
        <v>6.4</v>
      </c>
      <c r="J57" s="29">
        <v>2952485</v>
      </c>
      <c r="K57" s="23">
        <v>100</v>
      </c>
    </row>
    <row r="58" spans="1:11" ht="15.75" customHeight="1">
      <c r="A58" s="18" t="s">
        <v>40</v>
      </c>
      <c r="B58" s="8">
        <v>867074</v>
      </c>
      <c r="C58" s="9">
        <f t="shared" si="4"/>
        <v>30.2</v>
      </c>
      <c r="D58" s="8">
        <v>337110</v>
      </c>
      <c r="E58" s="9">
        <f t="shared" si="5"/>
        <v>11.7</v>
      </c>
      <c r="F58" s="8">
        <v>1504442</v>
      </c>
      <c r="G58" s="9">
        <f t="shared" si="6"/>
        <v>52.4</v>
      </c>
      <c r="H58" s="8">
        <v>164654</v>
      </c>
      <c r="I58" s="25">
        <f t="shared" si="7"/>
        <v>5.699999999999999</v>
      </c>
      <c r="J58" s="28">
        <v>2873280</v>
      </c>
      <c r="K58" s="21">
        <v>100</v>
      </c>
    </row>
    <row r="59" spans="1:11" ht="15.75" customHeight="1">
      <c r="A59" s="20" t="s">
        <v>41</v>
      </c>
      <c r="B59" s="8">
        <v>1607742</v>
      </c>
      <c r="C59" s="9">
        <f t="shared" si="4"/>
        <v>41.6</v>
      </c>
      <c r="D59" s="8">
        <v>153505</v>
      </c>
      <c r="E59" s="9">
        <f t="shared" si="5"/>
        <v>4</v>
      </c>
      <c r="F59" s="8">
        <v>1746745</v>
      </c>
      <c r="G59" s="9">
        <f t="shared" si="6"/>
        <v>45.2</v>
      </c>
      <c r="H59" s="8">
        <v>360181</v>
      </c>
      <c r="I59" s="25">
        <f t="shared" si="7"/>
        <v>9.199999999999996</v>
      </c>
      <c r="J59" s="28">
        <v>3868173</v>
      </c>
      <c r="K59" s="21">
        <v>100</v>
      </c>
    </row>
    <row r="60" spans="1:11" ht="15.75" customHeight="1">
      <c r="A60" s="20" t="s">
        <v>42</v>
      </c>
      <c r="B60" s="8">
        <v>1019777</v>
      </c>
      <c r="C60" s="9">
        <f t="shared" si="4"/>
        <v>33.2</v>
      </c>
      <c r="D60" s="8">
        <v>224501</v>
      </c>
      <c r="E60" s="9">
        <f t="shared" si="5"/>
        <v>7.3</v>
      </c>
      <c r="F60" s="8">
        <v>1629570</v>
      </c>
      <c r="G60" s="9">
        <f t="shared" si="6"/>
        <v>53.1</v>
      </c>
      <c r="H60" s="8">
        <v>197641</v>
      </c>
      <c r="I60" s="25">
        <f t="shared" si="7"/>
        <v>6.399999999999996</v>
      </c>
      <c r="J60" s="28">
        <v>3071489</v>
      </c>
      <c r="K60" s="21">
        <v>100</v>
      </c>
    </row>
    <row r="61" spans="1:11" ht="15.75" customHeight="1">
      <c r="A61" s="20" t="s">
        <v>43</v>
      </c>
      <c r="B61" s="8">
        <v>947675</v>
      </c>
      <c r="C61" s="9">
        <f t="shared" si="4"/>
        <v>38.2</v>
      </c>
      <c r="D61" s="8">
        <v>102407</v>
      </c>
      <c r="E61" s="9">
        <f t="shared" si="5"/>
        <v>4.1</v>
      </c>
      <c r="F61" s="8">
        <v>1294889</v>
      </c>
      <c r="G61" s="9">
        <f t="shared" si="6"/>
        <v>52.2</v>
      </c>
      <c r="H61" s="8">
        <v>137308</v>
      </c>
      <c r="I61" s="25">
        <f t="shared" si="7"/>
        <v>5.499999999999995</v>
      </c>
      <c r="J61" s="28">
        <v>2482279</v>
      </c>
      <c r="K61" s="21">
        <v>100</v>
      </c>
    </row>
    <row r="62" spans="1:11" ht="15.75" customHeight="1">
      <c r="A62" s="22" t="s">
        <v>44</v>
      </c>
      <c r="B62" s="10">
        <v>816655</v>
      </c>
      <c r="C62" s="11">
        <f t="shared" si="4"/>
        <v>47</v>
      </c>
      <c r="D62" s="10">
        <v>31240</v>
      </c>
      <c r="E62" s="11">
        <f t="shared" si="5"/>
        <v>1.8</v>
      </c>
      <c r="F62" s="10">
        <v>779886</v>
      </c>
      <c r="G62" s="11">
        <f t="shared" si="6"/>
        <v>44.9</v>
      </c>
      <c r="H62" s="10">
        <v>108912</v>
      </c>
      <c r="I62" s="26">
        <f t="shared" si="7"/>
        <v>6.300000000000002</v>
      </c>
      <c r="J62" s="29">
        <v>1736693</v>
      </c>
      <c r="K62" s="23">
        <v>100</v>
      </c>
    </row>
    <row r="63" spans="1:11" ht="15.75" customHeight="1">
      <c r="A63" s="18" t="s">
        <v>45</v>
      </c>
      <c r="B63" s="8">
        <v>511140</v>
      </c>
      <c r="C63" s="9">
        <f t="shared" si="4"/>
        <v>37.8</v>
      </c>
      <c r="D63" s="8">
        <v>84900</v>
      </c>
      <c r="E63" s="9">
        <f t="shared" si="5"/>
        <v>6.3</v>
      </c>
      <c r="F63" s="8">
        <v>666783</v>
      </c>
      <c r="G63" s="9">
        <f t="shared" si="6"/>
        <v>49.3</v>
      </c>
      <c r="H63" s="8">
        <v>89045</v>
      </c>
      <c r="I63" s="25">
        <f t="shared" si="7"/>
        <v>6.600000000000006</v>
      </c>
      <c r="J63" s="28">
        <v>1351868</v>
      </c>
      <c r="K63" s="21">
        <v>100</v>
      </c>
    </row>
    <row r="64" spans="1:11" ht="15.75" customHeight="1">
      <c r="A64" s="20" t="s">
        <v>46</v>
      </c>
      <c r="B64" s="8">
        <v>368971</v>
      </c>
      <c r="C64" s="9">
        <f t="shared" si="4"/>
        <v>31.5</v>
      </c>
      <c r="D64" s="8">
        <v>88290</v>
      </c>
      <c r="E64" s="9">
        <f t="shared" si="5"/>
        <v>7.5</v>
      </c>
      <c r="F64" s="8">
        <v>633365</v>
      </c>
      <c r="G64" s="9">
        <f t="shared" si="6"/>
        <v>54.1</v>
      </c>
      <c r="H64" s="8">
        <v>79226</v>
      </c>
      <c r="I64" s="25">
        <f t="shared" si="7"/>
        <v>6.899999999999999</v>
      </c>
      <c r="J64" s="28">
        <v>1169852</v>
      </c>
      <c r="K64" s="21">
        <v>100</v>
      </c>
    </row>
    <row r="65" spans="1:11" ht="15.75" customHeight="1">
      <c r="A65" s="20" t="s">
        <v>74</v>
      </c>
      <c r="B65" s="8">
        <v>398747</v>
      </c>
      <c r="C65" s="9">
        <f t="shared" si="4"/>
        <v>35.9</v>
      </c>
      <c r="D65" s="8">
        <v>70226</v>
      </c>
      <c r="E65" s="9">
        <f t="shared" si="5"/>
        <v>6.3</v>
      </c>
      <c r="F65" s="8">
        <v>557932</v>
      </c>
      <c r="G65" s="9">
        <f t="shared" si="6"/>
        <v>50.3</v>
      </c>
      <c r="H65" s="8">
        <v>82298</v>
      </c>
      <c r="I65" s="25">
        <f t="shared" si="7"/>
        <v>7.499999999999997</v>
      </c>
      <c r="J65" s="28">
        <v>1109203</v>
      </c>
      <c r="K65" s="21">
        <v>100</v>
      </c>
    </row>
    <row r="66" spans="1:11" ht="15.75" customHeight="1">
      <c r="A66" s="20" t="s">
        <v>47</v>
      </c>
      <c r="B66" s="8">
        <v>320277</v>
      </c>
      <c r="C66" s="9">
        <f t="shared" si="4"/>
        <v>35.6</v>
      </c>
      <c r="D66" s="8">
        <v>45825</v>
      </c>
      <c r="E66" s="9">
        <f t="shared" si="5"/>
        <v>5.1</v>
      </c>
      <c r="F66" s="8">
        <v>471680</v>
      </c>
      <c r="G66" s="9">
        <f t="shared" si="6"/>
        <v>52.5</v>
      </c>
      <c r="H66" s="8">
        <v>60780</v>
      </c>
      <c r="I66" s="25">
        <f t="shared" si="7"/>
        <v>6.800000000000006</v>
      </c>
      <c r="J66" s="28">
        <v>898562</v>
      </c>
      <c r="K66" s="21">
        <v>100</v>
      </c>
    </row>
    <row r="67" spans="1:11" ht="15.75" customHeight="1">
      <c r="A67" s="22" t="s">
        <v>48</v>
      </c>
      <c r="B67" s="10">
        <v>444017</v>
      </c>
      <c r="C67" s="11">
        <f t="shared" si="4"/>
        <v>33.9</v>
      </c>
      <c r="D67" s="10">
        <v>58667</v>
      </c>
      <c r="E67" s="11">
        <f t="shared" si="5"/>
        <v>4.5</v>
      </c>
      <c r="F67" s="10">
        <v>689762</v>
      </c>
      <c r="G67" s="11">
        <f t="shared" si="6"/>
        <v>52.6</v>
      </c>
      <c r="H67" s="10">
        <v>118308</v>
      </c>
      <c r="I67" s="26">
        <f t="shared" si="7"/>
        <v>8.999999999999993</v>
      </c>
      <c r="J67" s="29">
        <v>1310754</v>
      </c>
      <c r="K67" s="23">
        <v>100</v>
      </c>
    </row>
    <row r="68" spans="1:11" ht="15.75" customHeight="1">
      <c r="A68" s="18" t="s">
        <v>49</v>
      </c>
      <c r="B68" s="8">
        <v>103637</v>
      </c>
      <c r="C68" s="9">
        <f t="shared" si="4"/>
        <v>40.6</v>
      </c>
      <c r="D68" s="8">
        <v>9244</v>
      </c>
      <c r="E68" s="9">
        <f t="shared" si="5"/>
        <v>3.6</v>
      </c>
      <c r="F68" s="8">
        <v>127674</v>
      </c>
      <c r="G68" s="9">
        <f t="shared" si="6"/>
        <v>50</v>
      </c>
      <c r="H68" s="8">
        <v>14972</v>
      </c>
      <c r="I68" s="25">
        <f t="shared" si="7"/>
        <v>5.799999999999999</v>
      </c>
      <c r="J68" s="28">
        <v>255527</v>
      </c>
      <c r="K68" s="21">
        <v>100</v>
      </c>
    </row>
    <row r="69" spans="1:11" ht="15.75" customHeight="1">
      <c r="A69" s="20" t="s">
        <v>50</v>
      </c>
      <c r="B69" s="8">
        <v>423848</v>
      </c>
      <c r="C69" s="9">
        <f t="shared" si="4"/>
        <v>19.4</v>
      </c>
      <c r="D69" s="8">
        <v>601072</v>
      </c>
      <c r="E69" s="9">
        <f t="shared" si="5"/>
        <v>27.5</v>
      </c>
      <c r="F69" s="8">
        <v>1033109</v>
      </c>
      <c r="G69" s="9">
        <f t="shared" si="6"/>
        <v>47.3</v>
      </c>
      <c r="H69" s="8">
        <v>124500</v>
      </c>
      <c r="I69" s="25">
        <f t="shared" si="7"/>
        <v>5.799999999999997</v>
      </c>
      <c r="J69" s="28">
        <v>2182529</v>
      </c>
      <c r="K69" s="21">
        <v>100</v>
      </c>
    </row>
    <row r="70" spans="1:11" ht="15.75" customHeight="1">
      <c r="A70" s="20" t="s">
        <v>51</v>
      </c>
      <c r="B70" s="8">
        <v>506165</v>
      </c>
      <c r="C70" s="9">
        <f t="shared" si="4"/>
        <v>28.2</v>
      </c>
      <c r="D70" s="8">
        <v>109687</v>
      </c>
      <c r="E70" s="9">
        <f t="shared" si="5"/>
        <v>6.1</v>
      </c>
      <c r="F70" s="8">
        <v>1040659</v>
      </c>
      <c r="G70" s="9">
        <f t="shared" si="6"/>
        <v>57.9</v>
      </c>
      <c r="H70" s="8">
        <v>140007</v>
      </c>
      <c r="I70" s="25">
        <f t="shared" si="7"/>
        <v>7.799999999999999</v>
      </c>
      <c r="J70" s="28">
        <v>1796518</v>
      </c>
      <c r="K70" s="21">
        <v>100</v>
      </c>
    </row>
    <row r="71" spans="1:11" ht="15.75" customHeight="1">
      <c r="A71" s="20" t="s">
        <v>52</v>
      </c>
      <c r="B71" s="8">
        <v>1278941</v>
      </c>
      <c r="C71" s="9">
        <f t="shared" si="4"/>
        <v>32.7</v>
      </c>
      <c r="D71" s="8">
        <v>347251</v>
      </c>
      <c r="E71" s="9">
        <f t="shared" si="5"/>
        <v>8.9</v>
      </c>
      <c r="F71" s="8">
        <v>1987825</v>
      </c>
      <c r="G71" s="9">
        <f t="shared" si="6"/>
        <v>50.8</v>
      </c>
      <c r="H71" s="8">
        <v>300531</v>
      </c>
      <c r="I71" s="25">
        <f t="shared" si="7"/>
        <v>7.6</v>
      </c>
      <c r="J71" s="28">
        <v>3914548</v>
      </c>
      <c r="K71" s="21">
        <v>100</v>
      </c>
    </row>
    <row r="72" spans="1:11" ht="15.75" customHeight="1">
      <c r="A72" s="22" t="s">
        <v>53</v>
      </c>
      <c r="B72" s="10">
        <v>1468359</v>
      </c>
      <c r="C72" s="11">
        <f t="shared" si="4"/>
        <v>33.5</v>
      </c>
      <c r="D72" s="10">
        <v>306786</v>
      </c>
      <c r="E72" s="11">
        <f t="shared" si="5"/>
        <v>7</v>
      </c>
      <c r="F72" s="10">
        <v>2229797</v>
      </c>
      <c r="G72" s="11">
        <f t="shared" si="6"/>
        <v>50.8</v>
      </c>
      <c r="H72" s="10">
        <v>383180</v>
      </c>
      <c r="I72" s="26">
        <f t="shared" si="7"/>
        <v>8.700000000000003</v>
      </c>
      <c r="J72" s="29">
        <v>4388122</v>
      </c>
      <c r="K72" s="23">
        <v>100</v>
      </c>
    </row>
    <row r="73" spans="1:11" ht="15.75" customHeight="1">
      <c r="A73" s="20" t="s">
        <v>54</v>
      </c>
      <c r="B73" s="8">
        <v>1634156</v>
      </c>
      <c r="C73" s="9">
        <f t="shared" si="4"/>
        <v>45.3</v>
      </c>
      <c r="D73" s="8">
        <v>106666</v>
      </c>
      <c r="E73" s="9">
        <f t="shared" si="5"/>
        <v>3</v>
      </c>
      <c r="F73" s="8">
        <v>1479715</v>
      </c>
      <c r="G73" s="9">
        <f t="shared" si="6"/>
        <v>41.1</v>
      </c>
      <c r="H73" s="8">
        <v>383836</v>
      </c>
      <c r="I73" s="25">
        <f t="shared" si="7"/>
        <v>10.600000000000001</v>
      </c>
      <c r="J73" s="28">
        <v>3604373</v>
      </c>
      <c r="K73" s="21">
        <v>100</v>
      </c>
    </row>
    <row r="74" spans="1:11" ht="15.75" customHeight="1">
      <c r="A74" s="20" t="s">
        <v>55</v>
      </c>
      <c r="B74" s="8">
        <v>2871334</v>
      </c>
      <c r="C74" s="9">
        <f t="shared" si="4"/>
        <v>43.8</v>
      </c>
      <c r="D74" s="8">
        <v>346511</v>
      </c>
      <c r="E74" s="9">
        <f t="shared" si="5"/>
        <v>5.3</v>
      </c>
      <c r="F74" s="8">
        <v>2855989</v>
      </c>
      <c r="G74" s="9">
        <f t="shared" si="6"/>
        <v>43.6</v>
      </c>
      <c r="H74" s="8">
        <v>481175</v>
      </c>
      <c r="I74" s="25">
        <f>K74-C74-G74-E74</f>
        <v>7.300000000000002</v>
      </c>
      <c r="J74" s="28">
        <v>6555009</v>
      </c>
      <c r="K74" s="21">
        <v>100</v>
      </c>
    </row>
    <row r="75" spans="1:11" ht="15.75" customHeight="1">
      <c r="A75" s="20" t="s">
        <v>56</v>
      </c>
      <c r="B75" s="8">
        <v>2340051</v>
      </c>
      <c r="C75" s="9">
        <f t="shared" si="4"/>
        <v>43</v>
      </c>
      <c r="D75" s="8">
        <v>319016</v>
      </c>
      <c r="E75" s="9">
        <f t="shared" si="5"/>
        <v>5.9</v>
      </c>
      <c r="F75" s="8">
        <v>2433007</v>
      </c>
      <c r="G75" s="9">
        <f t="shared" si="6"/>
        <v>44.7</v>
      </c>
      <c r="H75" s="8">
        <v>353101</v>
      </c>
      <c r="I75" s="25">
        <f t="shared" si="7"/>
        <v>6.399999999999997</v>
      </c>
      <c r="J75" s="28">
        <v>5445175</v>
      </c>
      <c r="K75" s="21">
        <v>100</v>
      </c>
    </row>
    <row r="76" spans="1:11" ht="15.75" customHeight="1">
      <c r="A76" s="20" t="s">
        <v>57</v>
      </c>
      <c r="B76" s="10">
        <v>1466300</v>
      </c>
      <c r="C76" s="11">
        <f t="shared" si="4"/>
        <v>46</v>
      </c>
      <c r="D76" s="10">
        <v>187206</v>
      </c>
      <c r="E76" s="11">
        <f t="shared" si="5"/>
        <v>5.9</v>
      </c>
      <c r="F76" s="10">
        <v>1281285</v>
      </c>
      <c r="G76" s="11">
        <f t="shared" si="6"/>
        <v>40.2</v>
      </c>
      <c r="H76" s="10">
        <v>252363</v>
      </c>
      <c r="I76" s="26">
        <f t="shared" si="7"/>
        <v>7.899999999999997</v>
      </c>
      <c r="J76" s="29">
        <v>3187154</v>
      </c>
      <c r="K76" s="23">
        <v>100</v>
      </c>
    </row>
    <row r="77" spans="1:11" ht="15.75" customHeight="1" thickBot="1">
      <c r="A77" s="40" t="s">
        <v>75</v>
      </c>
      <c r="B77" s="5">
        <f>SUM(B53:B76)</f>
        <v>26708558</v>
      </c>
      <c r="C77" s="6">
        <f t="shared" si="4"/>
        <v>37.1</v>
      </c>
      <c r="D77" s="5">
        <f>SUM(D53:D76)</f>
        <v>5278802</v>
      </c>
      <c r="E77" s="6">
        <f t="shared" si="5"/>
        <v>7.3</v>
      </c>
      <c r="F77" s="5">
        <f>SUM(F53:F76)</f>
        <v>34525349</v>
      </c>
      <c r="G77" s="6">
        <f t="shared" si="6"/>
        <v>48</v>
      </c>
      <c r="H77" s="5">
        <f>SUM(H53:H76)</f>
        <v>5440220</v>
      </c>
      <c r="I77" s="27">
        <f t="shared" si="7"/>
        <v>7.599999999999999</v>
      </c>
      <c r="J77" s="30">
        <f>B77+F77+H77+D77</f>
        <v>71952929</v>
      </c>
      <c r="K77" s="19">
        <v>100</v>
      </c>
    </row>
    <row r="78" spans="1:11" ht="15.75" customHeight="1" thickBot="1" thickTop="1">
      <c r="A78" s="31" t="s">
        <v>76</v>
      </c>
      <c r="B78" s="32">
        <f>B45+B77</f>
        <v>410756132</v>
      </c>
      <c r="C78" s="33">
        <f t="shared" si="4"/>
        <v>38.6</v>
      </c>
      <c r="D78" s="32">
        <f>D45+D77</f>
        <v>78465231</v>
      </c>
      <c r="E78" s="33">
        <f t="shared" si="5"/>
        <v>7.4</v>
      </c>
      <c r="F78" s="32">
        <f>F45+F77</f>
        <v>444353558</v>
      </c>
      <c r="G78" s="33">
        <f t="shared" si="6"/>
        <v>41.7</v>
      </c>
      <c r="H78" s="32">
        <f>H45+H77</f>
        <v>130854098</v>
      </c>
      <c r="I78" s="34">
        <f t="shared" si="7"/>
        <v>12.299999999999995</v>
      </c>
      <c r="J78" s="35">
        <f>B78+F78+H78+D78</f>
        <v>1064429019</v>
      </c>
      <c r="K78" s="36">
        <v>100</v>
      </c>
    </row>
    <row r="79" spans="1:11" ht="13.5" customHeight="1">
      <c r="A79" s="12" t="s">
        <v>71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</row>
  </sheetData>
  <sheetProtection/>
  <mergeCells count="30">
    <mergeCell ref="H51:H52"/>
    <mergeCell ref="I51:I52"/>
    <mergeCell ref="J51:J52"/>
    <mergeCell ref="K51:K52"/>
    <mergeCell ref="B51:B52"/>
    <mergeCell ref="C51:C52"/>
    <mergeCell ref="D51:D52"/>
    <mergeCell ref="E51:E52"/>
    <mergeCell ref="F51:F52"/>
    <mergeCell ref="G51:G52"/>
    <mergeCell ref="G4:G5"/>
    <mergeCell ref="H4:H5"/>
    <mergeCell ref="I4:I5"/>
    <mergeCell ref="J4:J5"/>
    <mergeCell ref="K4:K5"/>
    <mergeCell ref="B50:C50"/>
    <mergeCell ref="D50:E50"/>
    <mergeCell ref="F50:G50"/>
    <mergeCell ref="H50:I50"/>
    <mergeCell ref="J50:K50"/>
    <mergeCell ref="B3:C3"/>
    <mergeCell ref="D3:E3"/>
    <mergeCell ref="F3:G3"/>
    <mergeCell ref="H3:I3"/>
    <mergeCell ref="J3:K3"/>
    <mergeCell ref="B4:B5"/>
    <mergeCell ref="C4:C5"/>
    <mergeCell ref="D4:D5"/>
    <mergeCell ref="E4:E5"/>
    <mergeCell ref="F4:F5"/>
  </mergeCells>
  <printOptions/>
  <pageMargins left="0.5118110236220472" right="0.4330708661417323" top="0.984251968503937" bottom="0.984251968503937" header="0.5118110236220472" footer="0.5118110236220472"/>
  <pageSetup firstPageNumber="242" useFirstPageNumber="1" horizontalDpi="600" verticalDpi="600" orientation="portrait" paperSize="9" r:id="rId2"/>
  <headerFooter differentOddEven="1">
    <oddHeader>&amp;L&amp;"ＭＳ ゴシック,標準"Ⅰ　市町村税の概要
　１　市町村税収の状況</oddHeader>
    <oddFooter>&amp;C&amp;"ＭＳ ゴシック,標準"&amp;9&amp;P</oddFooter>
    <evenFooter>&amp;C&amp;"ＭＳ ゴシック,標準"&amp;9&amp;P</evenFooter>
  </headerFooter>
  <rowBreaks count="1" manualBreakCount="1">
    <brk id="4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2013-03-03T06:19:16Z</cp:lastPrinted>
  <dcterms:created xsi:type="dcterms:W3CDTF">2010-03-17T06:20:59Z</dcterms:created>
  <dcterms:modified xsi:type="dcterms:W3CDTF">2013-03-03T06:19:22Z</dcterms:modified>
  <cp:category/>
  <cp:version/>
  <cp:contentType/>
  <cp:contentStatus/>
</cp:coreProperties>
</file>