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fullCalcOnLoad="1"/>
</workbook>
</file>

<file path=xl/sharedStrings.xml><?xml version="1.0" encoding="utf-8"?>
<sst xmlns="http://schemas.openxmlformats.org/spreadsheetml/2006/main" count="292" uniqueCount="182">
  <si>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</si>
  <si>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</si>
  <si>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</si>
  <si>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</si>
  <si>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</si>
  <si>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</si>
  <si>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</si>
  <si>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</si>
  <si>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</si>
  <si>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</si>
  <si>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</si>
  <si>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</si>
  <si>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</si>
  <si>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</si>
  <si>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</si>
  <si>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</si>
  <si>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</si>
  <si>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</si>
  <si>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</si>
  <si>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下水管布設延長(km)</t>
  </si>
  <si>
    <t>種別</t>
  </si>
  <si>
    <t>汚水管</t>
  </si>
  <si>
    <t>雨水管</t>
  </si>
  <si>
    <t>合流管</t>
  </si>
  <si>
    <t>未供用</t>
  </si>
  <si>
    <t>処理状況</t>
  </si>
  <si>
    <t>終末処理場数</t>
  </si>
  <si>
    <t>計画処理能力(㎥/日)</t>
  </si>
  <si>
    <t>現在処
理能力</t>
  </si>
  <si>
    <t>晴天時(㎥/日)</t>
  </si>
  <si>
    <t>雨天時(㎥/分)</t>
  </si>
  <si>
    <t>年間総処理水量(㎥)</t>
  </si>
  <si>
    <t>汚水処理水量</t>
  </si>
  <si>
    <t>雨水処理水量</t>
  </si>
  <si>
    <t>年間有収水量(㎥)</t>
  </si>
  <si>
    <t>ポンプ場数</t>
  </si>
  <si>
    <t>排水
能力</t>
  </si>
  <si>
    <t>職員数</t>
  </si>
  <si>
    <t>損益勘定所属職員(人)</t>
  </si>
  <si>
    <t>資本勘定所属職員(人)</t>
  </si>
  <si>
    <t>計</t>
  </si>
  <si>
    <t>合流管比率</t>
  </si>
  <si>
    <t>H01.01.20</t>
  </si>
  <si>
    <t>H04.04.01</t>
  </si>
  <si>
    <t>H01.03.27</t>
  </si>
  <si>
    <t>H06.08.05</t>
  </si>
  <si>
    <t/>
  </si>
  <si>
    <t>春日部市</t>
  </si>
  <si>
    <t>H01.02.14</t>
  </si>
  <si>
    <t>H03.03.31</t>
  </si>
  <si>
    <t>S51.04.01</t>
  </si>
  <si>
    <t>新座市</t>
  </si>
  <si>
    <t>H06.11.16</t>
  </si>
  <si>
    <t>H09.03.28</t>
  </si>
  <si>
    <t>S46.04.01</t>
  </si>
  <si>
    <t>蓮田市</t>
  </si>
  <si>
    <t>H06.05.02</t>
  </si>
  <si>
    <t>H09.02.01</t>
  </si>
  <si>
    <t>H17.10.01</t>
  </si>
  <si>
    <t>ふじみ野市</t>
  </si>
  <si>
    <t>H01.04.01</t>
  </si>
  <si>
    <t>H03.04.01</t>
  </si>
  <si>
    <t>S52.04.01</t>
  </si>
  <si>
    <t>H10.04.01</t>
  </si>
  <si>
    <t>H11.06.01</t>
  </si>
  <si>
    <t>吉見町</t>
  </si>
  <si>
    <t>H12.11.08</t>
  </si>
  <si>
    <t>H19.03.28</t>
  </si>
  <si>
    <t>S63.03.11</t>
  </si>
  <si>
    <t>H14.01.30</t>
  </si>
  <si>
    <t>H18.04.10</t>
  </si>
  <si>
    <t>H13.04.01</t>
  </si>
  <si>
    <t>H15.08.08</t>
  </si>
  <si>
    <t>H22.04.01</t>
  </si>
  <si>
    <t>H07.04.01</t>
  </si>
  <si>
    <t>上里町</t>
  </si>
  <si>
    <t>H09.03.01</t>
  </si>
  <si>
    <t>S56.06.23</t>
  </si>
  <si>
    <t>杉戸町</t>
  </si>
  <si>
    <t>S55.04.01</t>
  </si>
  <si>
    <t>H09.10.01</t>
  </si>
  <si>
    <t>H09.04.01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</si>
  <si>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</si>
  <si>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</si>
  <si>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</si>
  <si>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</si>
  <si>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</si>
  <si>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</si>
  <si>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</si>
  <si>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</si>
  <si>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</si>
  <si>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</si>
  <si>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</si>
  <si>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</si>
  <si>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</si>
  <si>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</si>
  <si>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</si>
  <si>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</si>
  <si>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</si>
  <si>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</si>
  <si>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</si>
  <si>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</si>
  <si>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</si>
  <si>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</si>
  <si>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</si>
  <si>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</si>
  <si>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</si>
  <si>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</si>
  <si>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</si>
  <si>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</si>
  <si>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</si>
  <si>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</si>
  <si>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</si>
  <si>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</si>
  <si>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</si>
  <si>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</si>
  <si>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</si>
  <si>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</si>
  <si>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</si>
  <si>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</si>
  <si>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</si>
  <si>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</si>
  <si>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</si>
  <si>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</si>
  <si>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</si>
  <si>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</si>
  <si>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</si>
  <si>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</si>
  <si>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</si>
  <si>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飯能市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</si>
  <si>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</si>
  <si>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</si>
  <si>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</si>
  <si>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</si>
  <si>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</si>
  <si>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</si>
  <si>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</si>
  <si>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</si>
  <si>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</si>
  <si>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</si>
  <si>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</si>
  <si>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</si>
  <si>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</si>
  <si>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</si>
  <si>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</si>
  <si>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</si>
  <si>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</si>
  <si>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</si>
  <si>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</si>
  <si>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</si>
  <si>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使用料収入 A(千円)</t>
  </si>
  <si>
    <t>汚水処理費 B(千円)</t>
  </si>
  <si>
    <t>経費回収率 A/B×100(%)</t>
  </si>
  <si>
    <t>使用料単価(円/㎥)</t>
  </si>
  <si>
    <t>処理原価(円/㎥)</t>
  </si>
  <si>
    <t>逆ざや(円/㎥)</t>
  </si>
  <si>
    <t>○</t>
  </si>
  <si>
    <t>H23.04.01</t>
  </si>
  <si>
    <t>H21.07.01</t>
  </si>
  <si>
    <t>H21.04.01</t>
  </si>
  <si>
    <t>H03.10.01</t>
  </si>
  <si>
    <t>H17.04.01</t>
  </si>
  <si>
    <t>H18.04.01</t>
  </si>
  <si>
    <t>H22.05.01</t>
  </si>
  <si>
    <t>H21.06.12</t>
  </si>
  <si>
    <t>H05.07.01</t>
  </si>
  <si>
    <t>三芳町</t>
  </si>
  <si>
    <t>横瀬町</t>
  </si>
  <si>
    <t>神川町</t>
  </si>
  <si>
    <t>計</t>
  </si>
  <si>
    <t>皆野・長瀞
上下水道組合</t>
  </si>
  <si>
    <t>特環</t>
  </si>
  <si>
    <t>赤字(▲)</t>
  </si>
  <si>
    <t>財政融資資金</t>
  </si>
  <si>
    <t>地方公共団体金融機構</t>
  </si>
  <si>
    <t>地方債現在高</t>
  </si>
  <si>
    <t>コンビニエンスストア</t>
  </si>
  <si>
    <t>クレジットカード</t>
  </si>
  <si>
    <t>その他借入金利息</t>
  </si>
  <si>
    <t>下水道使用料</t>
  </si>
  <si>
    <t>　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</si>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</sst>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_ ;&quot;△ &quot;#,##0.0_ "/>
    <numFmt numFmtId="178" formatCode="#,##0.000_);[Red]\(#,##0.000\)"/>
    <numFmt numFmtId="179" formatCode="#,##0_ ;&quot;▲ &quot;#,##0_ "/>
    <numFmt numFmtId="180" formatCode="#,##0.0_ ;&quot;▲ &quot;#,##0.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hair"/>
      <right/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7" fontId="4" fillId="0" borderId="14" xfId="48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8" fontId="4" fillId="0" borderId="14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24" xfId="48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40" fontId="4" fillId="0" borderId="14" xfId="48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4" xfId="48" applyNumberFormat="1" applyFont="1" applyFill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9" fontId="4" fillId="0" borderId="14" xfId="48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26" xfId="48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180" fontId="4" fillId="0" borderId="14" xfId="48" applyNumberFormat="1" applyFont="1" applyFill="1" applyBorder="1" applyAlignment="1">
      <alignment vertical="center"/>
    </xf>
    <xf numFmtId="177" fontId="4" fillId="0" borderId="24" xfId="48" applyNumberFormat="1" applyFont="1" applyFill="1" applyBorder="1" applyAlignment="1">
      <alignment horizontal="right" vertical="center"/>
    </xf>
    <xf numFmtId="180" fontId="4" fillId="0" borderId="24" xfId="48" applyNumberFormat="1" applyFont="1" applyFill="1" applyBorder="1" applyAlignment="1">
      <alignment horizontal="right" vertical="center"/>
    </xf>
    <xf numFmtId="180" fontId="4" fillId="0" borderId="24" xfId="48" applyNumberFormat="1" applyFont="1" applyFill="1" applyBorder="1" applyAlignment="1">
      <alignment vertical="center"/>
    </xf>
    <xf numFmtId="179" fontId="4" fillId="0" borderId="24" xfId="48" applyNumberFormat="1" applyFont="1" applyFill="1" applyBorder="1" applyAlignment="1">
      <alignment horizontal="right" vertical="center"/>
    </xf>
    <xf numFmtId="176" fontId="4" fillId="0" borderId="26" xfId="48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 textRotation="255"/>
    </xf>
    <xf numFmtId="0" fontId="4" fillId="0" borderId="41" xfId="0" applyFont="1" applyBorder="1" applyAlignment="1">
      <alignment vertical="center" textRotation="255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2" xfId="0" applyFont="1" applyBorder="1" applyAlignment="1">
      <alignment vertical="center" textRotation="255"/>
    </xf>
    <xf numFmtId="0" fontId="4" fillId="0" borderId="37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textRotation="255"/>
    </xf>
    <xf numFmtId="0" fontId="4" fillId="0" borderId="44" xfId="0" applyFont="1" applyBorder="1" applyAlignment="1">
      <alignment vertical="center" textRotation="255"/>
    </xf>
    <xf numFmtId="0" fontId="4" fillId="0" borderId="45" xfId="0" applyFont="1" applyBorder="1" applyAlignment="1">
      <alignment vertical="center" textRotation="255"/>
    </xf>
    <xf numFmtId="0" fontId="4" fillId="0" borderId="4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7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4" fillId="0" borderId="50" xfId="0" applyFont="1" applyFill="1" applyBorder="1" applyAlignment="1">
      <alignment vertical="center" wrapText="1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showZeros="0" tabSelected="1" zoomScale="120" zoomScaleNormal="120" zoomScalePageLayoutView="0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1" sqref="A1:E3"/>
    </sheetView>
  </sheetViews>
  <sheetFormatPr defaultColWidth="9.59765625" defaultRowHeight="9.75" customHeight="1"/>
  <cols>
    <col min="1" max="3" width="1.59765625" style="19" customWidth="1"/>
    <col min="4" max="4" width="2.59765625" style="19" customWidth="1"/>
    <col min="5" max="5" width="14.59765625" style="19" customWidth="1"/>
    <col min="6" max="10" width="10" style="19" hidden="1" customWidth="1"/>
    <col min="11" max="11" width="9.59765625" style="19" customWidth="1"/>
    <col min="12" max="16384" width="9.59765625" style="19" customWidth="1"/>
  </cols>
  <sheetData>
    <row r="1" spans="1:23" ht="9.75" customHeight="1">
      <c r="A1" s="87" t="s">
        <v>180</v>
      </c>
      <c r="B1" s="88"/>
      <c r="C1" s="88"/>
      <c r="D1" s="88"/>
      <c r="E1" s="89"/>
      <c r="F1" s="1"/>
      <c r="G1" s="1"/>
      <c r="H1" s="1"/>
      <c r="I1" s="1"/>
      <c r="J1" s="1"/>
      <c r="K1" s="2" t="s">
        <v>129</v>
      </c>
      <c r="L1" s="2" t="s">
        <v>47</v>
      </c>
      <c r="M1" s="2" t="s">
        <v>51</v>
      </c>
      <c r="N1" s="2" t="s">
        <v>55</v>
      </c>
      <c r="O1" s="2" t="s">
        <v>59</v>
      </c>
      <c r="P1" s="2" t="s">
        <v>166</v>
      </c>
      <c r="Q1" s="2" t="s">
        <v>65</v>
      </c>
      <c r="R1" s="2" t="s">
        <v>167</v>
      </c>
      <c r="S1" s="2" t="s">
        <v>168</v>
      </c>
      <c r="T1" s="2" t="s">
        <v>75</v>
      </c>
      <c r="U1" s="2" t="s">
        <v>78</v>
      </c>
      <c r="V1" s="57" t="s">
        <v>170</v>
      </c>
      <c r="W1" s="2" t="s">
        <v>169</v>
      </c>
    </row>
    <row r="2" spans="1:23" ht="9.75" customHeight="1">
      <c r="A2" s="90"/>
      <c r="B2" s="91"/>
      <c r="C2" s="91"/>
      <c r="D2" s="91"/>
      <c r="E2" s="92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8"/>
      <c r="W2" s="4"/>
    </row>
    <row r="3" spans="1:23" ht="9.75" customHeight="1">
      <c r="A3" s="93"/>
      <c r="B3" s="94"/>
      <c r="C3" s="94"/>
      <c r="D3" s="94"/>
      <c r="E3" s="95"/>
      <c r="F3" s="3"/>
      <c r="G3" s="3"/>
      <c r="H3" s="3"/>
      <c r="I3" s="3"/>
      <c r="J3" s="3"/>
      <c r="K3" s="4" t="s">
        <v>171</v>
      </c>
      <c r="L3" s="4" t="s">
        <v>171</v>
      </c>
      <c r="M3" s="4" t="s">
        <v>171</v>
      </c>
      <c r="N3" s="4" t="s">
        <v>171</v>
      </c>
      <c r="O3" s="4" t="s">
        <v>171</v>
      </c>
      <c r="P3" s="4" t="s">
        <v>171</v>
      </c>
      <c r="Q3" s="4" t="s">
        <v>171</v>
      </c>
      <c r="R3" s="4" t="s">
        <v>171</v>
      </c>
      <c r="S3" s="4" t="s">
        <v>171</v>
      </c>
      <c r="T3" s="4" t="s">
        <v>171</v>
      </c>
      <c r="U3" s="4" t="s">
        <v>171</v>
      </c>
      <c r="V3" s="4" t="s">
        <v>171</v>
      </c>
      <c r="W3" s="4" t="s">
        <v>171</v>
      </c>
    </row>
    <row r="4" spans="1:23" ht="9.75" customHeight="1">
      <c r="A4" s="96" t="s">
        <v>0</v>
      </c>
      <c r="B4" s="97"/>
      <c r="C4" s="97"/>
      <c r="D4" s="97"/>
      <c r="E4" s="98"/>
      <c r="F4" s="11"/>
      <c r="G4" s="11"/>
      <c r="H4" s="11"/>
      <c r="I4" s="11"/>
      <c r="J4" s="11"/>
      <c r="K4" s="5" t="s">
        <v>42</v>
      </c>
      <c r="L4" s="5" t="s">
        <v>45</v>
      </c>
      <c r="M4" s="5" t="s">
        <v>48</v>
      </c>
      <c r="N4" s="5" t="s">
        <v>52</v>
      </c>
      <c r="O4" s="5" t="s">
        <v>56</v>
      </c>
      <c r="P4" s="5" t="s">
        <v>60</v>
      </c>
      <c r="Q4" s="5" t="s">
        <v>63</v>
      </c>
      <c r="R4" s="5" t="s">
        <v>66</v>
      </c>
      <c r="S4" s="5" t="s">
        <v>69</v>
      </c>
      <c r="T4" s="5" t="s">
        <v>72</v>
      </c>
      <c r="U4" s="5" t="s">
        <v>45</v>
      </c>
      <c r="V4" s="5" t="s">
        <v>79</v>
      </c>
      <c r="W4" s="5"/>
    </row>
    <row r="5" spans="1:23" ht="9.75" customHeight="1">
      <c r="A5" s="99" t="s">
        <v>1</v>
      </c>
      <c r="B5" s="100"/>
      <c r="C5" s="100"/>
      <c r="D5" s="100"/>
      <c r="E5" s="61"/>
      <c r="F5" s="11"/>
      <c r="G5" s="11"/>
      <c r="H5" s="11"/>
      <c r="I5" s="11"/>
      <c r="J5" s="11"/>
      <c r="K5" s="6" t="s">
        <v>43</v>
      </c>
      <c r="L5" s="6" t="s">
        <v>46</v>
      </c>
      <c r="M5" s="6" t="s">
        <v>49</v>
      </c>
      <c r="N5" s="6" t="s">
        <v>53</v>
      </c>
      <c r="O5" s="6" t="s">
        <v>57</v>
      </c>
      <c r="P5" s="6" t="s">
        <v>61</v>
      </c>
      <c r="Q5" s="6" t="s">
        <v>64</v>
      </c>
      <c r="R5" s="6" t="s">
        <v>67</v>
      </c>
      <c r="S5" s="6" t="s">
        <v>70</v>
      </c>
      <c r="T5" s="6" t="s">
        <v>73</v>
      </c>
      <c r="U5" s="6" t="s">
        <v>76</v>
      </c>
      <c r="V5" s="6" t="s">
        <v>80</v>
      </c>
      <c r="W5" s="6"/>
    </row>
    <row r="6" spans="1:23" ht="9.75" customHeight="1">
      <c r="A6" s="99" t="s">
        <v>2</v>
      </c>
      <c r="B6" s="100"/>
      <c r="C6" s="100"/>
      <c r="D6" s="100"/>
      <c r="E6" s="61"/>
      <c r="F6" s="11"/>
      <c r="G6" s="11"/>
      <c r="H6" s="11"/>
      <c r="I6" s="11"/>
      <c r="J6" s="11"/>
      <c r="K6" s="6" t="s">
        <v>44</v>
      </c>
      <c r="L6" s="6" t="s">
        <v>46</v>
      </c>
      <c r="M6" s="6" t="s">
        <v>50</v>
      </c>
      <c r="N6" s="6" t="s">
        <v>54</v>
      </c>
      <c r="O6" s="6" t="s">
        <v>58</v>
      </c>
      <c r="P6" s="6" t="s">
        <v>62</v>
      </c>
      <c r="Q6" s="6" t="s">
        <v>63</v>
      </c>
      <c r="R6" s="6" t="s">
        <v>68</v>
      </c>
      <c r="S6" s="6" t="s">
        <v>71</v>
      </c>
      <c r="T6" s="6" t="s">
        <v>74</v>
      </c>
      <c r="U6" s="6" t="s">
        <v>77</v>
      </c>
      <c r="V6" s="6" t="s">
        <v>81</v>
      </c>
      <c r="W6" s="6"/>
    </row>
    <row r="7" spans="1:23" ht="9.75" customHeight="1">
      <c r="A7" s="75" t="s">
        <v>3</v>
      </c>
      <c r="B7" s="101" t="s">
        <v>4</v>
      </c>
      <c r="C7" s="100"/>
      <c r="D7" s="60"/>
      <c r="E7" s="61"/>
      <c r="F7" s="7"/>
      <c r="G7" s="7"/>
      <c r="H7" s="7"/>
      <c r="I7" s="7"/>
      <c r="J7" s="7"/>
      <c r="K7" s="8">
        <v>82240</v>
      </c>
      <c r="L7" s="8">
        <v>0</v>
      </c>
      <c r="M7" s="8">
        <v>161416</v>
      </c>
      <c r="N7" s="8">
        <v>63543</v>
      </c>
      <c r="O7" s="8">
        <v>107827</v>
      </c>
      <c r="P7" s="8">
        <v>38480</v>
      </c>
      <c r="Q7" s="8">
        <v>21187</v>
      </c>
      <c r="R7" s="8">
        <v>9093</v>
      </c>
      <c r="S7" s="8">
        <v>14208</v>
      </c>
      <c r="T7" s="8">
        <v>31780</v>
      </c>
      <c r="U7" s="8">
        <v>47165</v>
      </c>
      <c r="V7" s="8">
        <v>18815</v>
      </c>
      <c r="W7" s="8">
        <f>SUM($F$7:$V$7)</f>
        <v>595754</v>
      </c>
    </row>
    <row r="8" spans="1:23" ht="9.75" customHeight="1">
      <c r="A8" s="70"/>
      <c r="B8" s="59" t="s">
        <v>5</v>
      </c>
      <c r="C8" s="60"/>
      <c r="D8" s="60"/>
      <c r="E8" s="61"/>
      <c r="F8" s="7"/>
      <c r="G8" s="7"/>
      <c r="H8" s="7"/>
      <c r="I8" s="7"/>
      <c r="J8" s="7"/>
      <c r="K8" s="8">
        <v>52093</v>
      </c>
      <c r="L8" s="8">
        <v>0</v>
      </c>
      <c r="M8" s="8">
        <v>142371</v>
      </c>
      <c r="N8" s="8">
        <v>42845</v>
      </c>
      <c r="O8" s="8">
        <v>95230</v>
      </c>
      <c r="P8" s="8">
        <v>31275</v>
      </c>
      <c r="Q8" s="8">
        <v>3778</v>
      </c>
      <c r="R8" s="8">
        <v>1893</v>
      </c>
      <c r="S8" s="8">
        <v>0</v>
      </c>
      <c r="T8" s="8">
        <v>0</v>
      </c>
      <c r="U8" s="8">
        <v>27339</v>
      </c>
      <c r="V8" s="8">
        <v>0</v>
      </c>
      <c r="W8" s="8">
        <f>SUM($F$8:$V$8)</f>
        <v>396824</v>
      </c>
    </row>
    <row r="9" spans="1:23" ht="9.75" customHeight="1">
      <c r="A9" s="70"/>
      <c r="B9" s="59" t="s">
        <v>6</v>
      </c>
      <c r="C9" s="60"/>
      <c r="D9" s="60"/>
      <c r="E9" s="61"/>
      <c r="F9" s="7"/>
      <c r="G9" s="7"/>
      <c r="H9" s="7"/>
      <c r="I9" s="7"/>
      <c r="J9" s="7"/>
      <c r="K9" s="8">
        <v>910</v>
      </c>
      <c r="L9" s="8">
        <v>0</v>
      </c>
      <c r="M9" s="8">
        <v>3500</v>
      </c>
      <c r="N9" s="8">
        <v>2990</v>
      </c>
      <c r="O9" s="8">
        <v>104</v>
      </c>
      <c r="P9" s="8">
        <v>9150</v>
      </c>
      <c r="Q9" s="8">
        <v>8490</v>
      </c>
      <c r="R9" s="8">
        <v>4300</v>
      </c>
      <c r="S9" s="8">
        <v>1800</v>
      </c>
      <c r="T9" s="8">
        <v>739</v>
      </c>
      <c r="U9" s="8">
        <v>4370</v>
      </c>
      <c r="V9" s="8">
        <v>12800</v>
      </c>
      <c r="W9" s="8">
        <f>SUM($F$9:$V$9)</f>
        <v>49153</v>
      </c>
    </row>
    <row r="10" spans="1:23" ht="9.75" customHeight="1">
      <c r="A10" s="70"/>
      <c r="B10" s="59" t="s">
        <v>7</v>
      </c>
      <c r="C10" s="60"/>
      <c r="D10" s="60"/>
      <c r="E10" s="61"/>
      <c r="F10" s="7"/>
      <c r="G10" s="7"/>
      <c r="H10" s="7"/>
      <c r="I10" s="7"/>
      <c r="J10" s="7"/>
      <c r="K10" s="8">
        <v>910</v>
      </c>
      <c r="L10" s="8">
        <v>0</v>
      </c>
      <c r="M10" s="8">
        <v>2732</v>
      </c>
      <c r="N10" s="8">
        <v>2713</v>
      </c>
      <c r="O10" s="8">
        <v>93</v>
      </c>
      <c r="P10" s="8">
        <v>5436</v>
      </c>
      <c r="Q10" s="8">
        <v>1926</v>
      </c>
      <c r="R10" s="8">
        <v>2577</v>
      </c>
      <c r="S10" s="8">
        <v>1515</v>
      </c>
      <c r="T10" s="8">
        <v>896</v>
      </c>
      <c r="U10" s="8">
        <v>4426</v>
      </c>
      <c r="V10" s="8">
        <v>10189</v>
      </c>
      <c r="W10" s="8">
        <f>SUM($F$10:$V$10)</f>
        <v>33413</v>
      </c>
    </row>
    <row r="11" spans="1:23" ht="9.75" customHeight="1">
      <c r="A11" s="70"/>
      <c r="B11" s="59" t="s">
        <v>8</v>
      </c>
      <c r="C11" s="60"/>
      <c r="D11" s="60"/>
      <c r="E11" s="61"/>
      <c r="F11" s="7"/>
      <c r="G11" s="7"/>
      <c r="H11" s="7"/>
      <c r="I11" s="7"/>
      <c r="J11" s="7"/>
      <c r="K11" s="8">
        <v>910</v>
      </c>
      <c r="L11" s="8">
        <v>0</v>
      </c>
      <c r="M11" s="8">
        <v>2732</v>
      </c>
      <c r="N11" s="8">
        <v>2713</v>
      </c>
      <c r="O11" s="8">
        <v>93</v>
      </c>
      <c r="P11" s="8">
        <v>5436</v>
      </c>
      <c r="Q11" s="8">
        <v>1926</v>
      </c>
      <c r="R11" s="8">
        <v>2577</v>
      </c>
      <c r="S11" s="8">
        <v>1507</v>
      </c>
      <c r="T11" s="8">
        <v>896</v>
      </c>
      <c r="U11" s="8">
        <v>4426</v>
      </c>
      <c r="V11" s="8">
        <v>10189</v>
      </c>
      <c r="W11" s="8">
        <f>SUM($F$11:$V$11)</f>
        <v>33405</v>
      </c>
    </row>
    <row r="12" spans="1:23" ht="9.75" customHeight="1">
      <c r="A12" s="70"/>
      <c r="B12" s="59" t="s">
        <v>9</v>
      </c>
      <c r="C12" s="60"/>
      <c r="D12" s="60"/>
      <c r="E12" s="61"/>
      <c r="F12" s="7"/>
      <c r="G12" s="7"/>
      <c r="H12" s="7"/>
      <c r="I12" s="7"/>
      <c r="J12" s="7"/>
      <c r="K12" s="8">
        <v>870</v>
      </c>
      <c r="L12" s="8">
        <v>0</v>
      </c>
      <c r="M12" s="8">
        <v>2530</v>
      </c>
      <c r="N12" s="8">
        <v>2116</v>
      </c>
      <c r="O12" s="8">
        <v>68</v>
      </c>
      <c r="P12" s="8">
        <v>4805</v>
      </c>
      <c r="Q12" s="8">
        <v>1276</v>
      </c>
      <c r="R12" s="8">
        <v>2087</v>
      </c>
      <c r="S12" s="8">
        <v>839</v>
      </c>
      <c r="T12" s="8">
        <v>176</v>
      </c>
      <c r="U12" s="8">
        <v>3766</v>
      </c>
      <c r="V12" s="8">
        <v>7980</v>
      </c>
      <c r="W12" s="8">
        <f>SUM($F$12:$V$12)</f>
        <v>26513</v>
      </c>
    </row>
    <row r="13" spans="1:23" ht="9.75" customHeight="1">
      <c r="A13" s="70"/>
      <c r="B13" s="59" t="s">
        <v>10</v>
      </c>
      <c r="C13" s="60"/>
      <c r="D13" s="60"/>
      <c r="E13" s="61"/>
      <c r="F13" s="9"/>
      <c r="G13" s="9"/>
      <c r="H13" s="9"/>
      <c r="I13" s="9"/>
      <c r="J13" s="9"/>
      <c r="K13" s="10">
        <f>K11/K7*100</f>
        <v>1.1065175097276265</v>
      </c>
      <c r="L13" s="10"/>
      <c r="M13" s="10">
        <f aca="true" t="shared" si="0" ref="M13:W13">M11/M7*100</f>
        <v>1.6925211874907073</v>
      </c>
      <c r="N13" s="10">
        <f t="shared" si="0"/>
        <v>4.269549753710086</v>
      </c>
      <c r="O13" s="10">
        <f t="shared" si="0"/>
        <v>0.08624926966344236</v>
      </c>
      <c r="P13" s="10">
        <f t="shared" si="0"/>
        <v>14.126819126819127</v>
      </c>
      <c r="Q13" s="10">
        <f t="shared" si="0"/>
        <v>9.090480011327701</v>
      </c>
      <c r="R13" s="10">
        <f t="shared" si="0"/>
        <v>28.340481689211483</v>
      </c>
      <c r="S13" s="10">
        <f t="shared" si="0"/>
        <v>10.60670045045045</v>
      </c>
      <c r="T13" s="10">
        <f t="shared" si="0"/>
        <v>2.8193832599118944</v>
      </c>
      <c r="U13" s="10">
        <f t="shared" si="0"/>
        <v>9.384077175871939</v>
      </c>
      <c r="V13" s="10">
        <f t="shared" si="0"/>
        <v>54.15360085038533</v>
      </c>
      <c r="W13" s="10">
        <f t="shared" si="0"/>
        <v>5.607180144824878</v>
      </c>
    </row>
    <row r="14" spans="1:23" ht="9.75" customHeight="1">
      <c r="A14" s="70"/>
      <c r="B14" s="59" t="s">
        <v>11</v>
      </c>
      <c r="C14" s="60"/>
      <c r="D14" s="60"/>
      <c r="E14" s="61"/>
      <c r="F14" s="9"/>
      <c r="G14" s="9"/>
      <c r="H14" s="9"/>
      <c r="I14" s="9"/>
      <c r="J14" s="9"/>
      <c r="K14" s="10">
        <f>K12/K11*100</f>
        <v>95.6043956043956</v>
      </c>
      <c r="L14" s="10"/>
      <c r="M14" s="10">
        <f aca="true" t="shared" si="1" ref="M14:V14">M12/M11*100</f>
        <v>92.60614934114201</v>
      </c>
      <c r="N14" s="10">
        <f t="shared" si="1"/>
        <v>77.994839660892</v>
      </c>
      <c r="O14" s="10">
        <f t="shared" si="1"/>
        <v>73.11827956989248</v>
      </c>
      <c r="P14" s="10">
        <f t="shared" si="1"/>
        <v>88.39220014716703</v>
      </c>
      <c r="Q14" s="10">
        <f t="shared" si="1"/>
        <v>66.25129802699897</v>
      </c>
      <c r="R14" s="10">
        <f t="shared" si="1"/>
        <v>80.98564221963524</v>
      </c>
      <c r="S14" s="10">
        <f t="shared" si="1"/>
        <v>55.67352355673524</v>
      </c>
      <c r="T14" s="10">
        <f t="shared" si="1"/>
        <v>19.642857142857142</v>
      </c>
      <c r="U14" s="10">
        <f t="shared" si="1"/>
        <v>85.08811568007229</v>
      </c>
      <c r="V14" s="10">
        <f t="shared" si="1"/>
        <v>78.31975660025518</v>
      </c>
      <c r="W14" s="10">
        <f>W12/W11*100</f>
        <v>79.368358030235</v>
      </c>
    </row>
    <row r="15" spans="1:23" ht="9.75" customHeight="1">
      <c r="A15" s="70"/>
      <c r="B15" s="59" t="s">
        <v>12</v>
      </c>
      <c r="C15" s="60"/>
      <c r="D15" s="60"/>
      <c r="E15" s="61"/>
      <c r="F15" s="9"/>
      <c r="G15" s="9"/>
      <c r="H15" s="9"/>
      <c r="I15" s="9"/>
      <c r="J15" s="9"/>
      <c r="K15" s="8">
        <v>19318</v>
      </c>
      <c r="L15" s="8">
        <v>0</v>
      </c>
      <c r="M15" s="8">
        <v>2280</v>
      </c>
      <c r="N15" s="8">
        <v>2727</v>
      </c>
      <c r="O15" s="8">
        <v>1467</v>
      </c>
      <c r="P15" s="8">
        <v>1530</v>
      </c>
      <c r="Q15" s="8">
        <v>3863</v>
      </c>
      <c r="R15" s="8">
        <v>4935</v>
      </c>
      <c r="S15" s="8">
        <v>4742</v>
      </c>
      <c r="T15" s="8">
        <v>2921</v>
      </c>
      <c r="U15" s="8">
        <v>3000</v>
      </c>
      <c r="V15" s="8">
        <v>9401</v>
      </c>
      <c r="W15" s="8">
        <f>SUM($F$15:$V$15)</f>
        <v>56184</v>
      </c>
    </row>
    <row r="16" spans="1:23" ht="9.75" customHeight="1">
      <c r="A16" s="70"/>
      <c r="B16" s="59" t="s">
        <v>13</v>
      </c>
      <c r="C16" s="60"/>
      <c r="D16" s="60"/>
      <c r="E16" s="61"/>
      <c r="F16" s="9"/>
      <c r="G16" s="9"/>
      <c r="H16" s="9"/>
      <c r="I16" s="9"/>
      <c r="J16" s="9"/>
      <c r="K16" s="8">
        <v>854</v>
      </c>
      <c r="L16" s="8">
        <v>0</v>
      </c>
      <c r="M16" s="8">
        <v>1299</v>
      </c>
      <c r="N16" s="8">
        <v>634</v>
      </c>
      <c r="O16" s="8">
        <v>870</v>
      </c>
      <c r="P16" s="8">
        <v>306</v>
      </c>
      <c r="Q16" s="8">
        <v>162</v>
      </c>
      <c r="R16" s="8">
        <v>49</v>
      </c>
      <c r="S16" s="8">
        <v>0</v>
      </c>
      <c r="T16" s="8">
        <v>0</v>
      </c>
      <c r="U16" s="8">
        <v>446</v>
      </c>
      <c r="V16" s="8">
        <v>0</v>
      </c>
      <c r="W16" s="8">
        <f>SUM($F$16:$V$16)</f>
        <v>4620</v>
      </c>
    </row>
    <row r="17" spans="1:23" ht="9.75" customHeight="1">
      <c r="A17" s="70"/>
      <c r="B17" s="59" t="s">
        <v>14</v>
      </c>
      <c r="C17" s="60"/>
      <c r="D17" s="60"/>
      <c r="E17" s="61"/>
      <c r="F17" s="9"/>
      <c r="G17" s="9"/>
      <c r="H17" s="9"/>
      <c r="I17" s="9"/>
      <c r="J17" s="9"/>
      <c r="K17" s="8">
        <v>27</v>
      </c>
      <c r="L17" s="8">
        <v>0</v>
      </c>
      <c r="M17" s="8">
        <v>34</v>
      </c>
      <c r="N17" s="8">
        <v>210</v>
      </c>
      <c r="O17" s="8">
        <v>26</v>
      </c>
      <c r="P17" s="8">
        <v>601</v>
      </c>
      <c r="Q17" s="8">
        <v>774</v>
      </c>
      <c r="R17" s="8">
        <v>147</v>
      </c>
      <c r="S17" s="8">
        <v>76</v>
      </c>
      <c r="T17" s="8">
        <v>27</v>
      </c>
      <c r="U17" s="8">
        <v>262</v>
      </c>
      <c r="V17" s="8">
        <v>516</v>
      </c>
      <c r="W17" s="8">
        <f>SUM($F$17:$V$17)</f>
        <v>2700</v>
      </c>
    </row>
    <row r="18" spans="1:23" ht="9.75" customHeight="1">
      <c r="A18" s="70"/>
      <c r="B18" s="59" t="s">
        <v>15</v>
      </c>
      <c r="C18" s="60"/>
      <c r="D18" s="60"/>
      <c r="E18" s="61"/>
      <c r="F18" s="9"/>
      <c r="G18" s="9"/>
      <c r="H18" s="9"/>
      <c r="I18" s="9"/>
      <c r="J18" s="9"/>
      <c r="K18" s="8">
        <v>27</v>
      </c>
      <c r="L18" s="8">
        <v>0</v>
      </c>
      <c r="M18" s="8">
        <v>34</v>
      </c>
      <c r="N18" s="8">
        <v>108</v>
      </c>
      <c r="O18" s="8">
        <v>3</v>
      </c>
      <c r="P18" s="8">
        <v>388</v>
      </c>
      <c r="Q18" s="8">
        <v>76</v>
      </c>
      <c r="R18" s="8">
        <v>86</v>
      </c>
      <c r="S18" s="8">
        <v>76</v>
      </c>
      <c r="T18" s="8">
        <v>27</v>
      </c>
      <c r="U18" s="8">
        <v>82</v>
      </c>
      <c r="V18" s="8">
        <v>379</v>
      </c>
      <c r="W18" s="8">
        <f>SUM($F$18:$V$18)</f>
        <v>1286</v>
      </c>
    </row>
    <row r="19" spans="1:23" ht="9.75" customHeight="1">
      <c r="A19" s="71"/>
      <c r="B19" s="59" t="s">
        <v>16</v>
      </c>
      <c r="C19" s="60"/>
      <c r="D19" s="60"/>
      <c r="E19" s="61"/>
      <c r="F19" s="9"/>
      <c r="G19" s="9"/>
      <c r="H19" s="9"/>
      <c r="I19" s="9"/>
      <c r="J19" s="9"/>
      <c r="K19" s="8">
        <v>27</v>
      </c>
      <c r="L19" s="8">
        <v>0</v>
      </c>
      <c r="M19" s="8">
        <v>34</v>
      </c>
      <c r="N19" s="8">
        <v>108</v>
      </c>
      <c r="O19" s="8">
        <v>3</v>
      </c>
      <c r="P19" s="8">
        <v>388</v>
      </c>
      <c r="Q19" s="8">
        <v>76</v>
      </c>
      <c r="R19" s="8">
        <v>86</v>
      </c>
      <c r="S19" s="8">
        <v>76</v>
      </c>
      <c r="T19" s="8">
        <v>27</v>
      </c>
      <c r="U19" s="8">
        <v>82</v>
      </c>
      <c r="V19" s="8">
        <v>379</v>
      </c>
      <c r="W19" s="8">
        <f>SUM($F$19:$V$19)</f>
        <v>1286</v>
      </c>
    </row>
    <row r="20" spans="1:23" ht="9.75" customHeight="1">
      <c r="A20" s="63" t="s">
        <v>19</v>
      </c>
      <c r="B20" s="64"/>
      <c r="C20" s="64"/>
      <c r="D20" s="64"/>
      <c r="E20" s="65"/>
      <c r="F20" s="9"/>
      <c r="G20" s="9"/>
      <c r="H20" s="9"/>
      <c r="I20" s="9"/>
      <c r="J20" s="9"/>
      <c r="K20" s="8">
        <v>6</v>
      </c>
      <c r="L20" s="8">
        <v>0</v>
      </c>
      <c r="M20" s="8">
        <v>9</v>
      </c>
      <c r="N20" s="8">
        <v>22</v>
      </c>
      <c r="O20" s="8">
        <v>1</v>
      </c>
      <c r="P20" s="8">
        <v>47</v>
      </c>
      <c r="Q20" s="8">
        <v>25</v>
      </c>
      <c r="R20" s="8">
        <v>18</v>
      </c>
      <c r="S20" s="8">
        <v>18</v>
      </c>
      <c r="T20" s="8">
        <v>10</v>
      </c>
      <c r="U20" s="8">
        <v>14</v>
      </c>
      <c r="V20" s="8">
        <v>78</v>
      </c>
      <c r="W20" s="8">
        <f>SUM($F$20:$V$20)</f>
        <v>248</v>
      </c>
    </row>
    <row r="21" spans="1:23" ht="9.75" customHeight="1">
      <c r="A21" s="12"/>
      <c r="B21" s="82" t="s">
        <v>20</v>
      </c>
      <c r="C21" s="59" t="s">
        <v>21</v>
      </c>
      <c r="D21" s="60"/>
      <c r="E21" s="61"/>
      <c r="F21" s="11"/>
      <c r="G21" s="11"/>
      <c r="H21" s="11"/>
      <c r="I21" s="11"/>
      <c r="J21" s="11"/>
      <c r="K21" s="8">
        <v>6</v>
      </c>
      <c r="L21" s="8">
        <v>0</v>
      </c>
      <c r="M21" s="8">
        <v>9</v>
      </c>
      <c r="N21" s="8">
        <v>22</v>
      </c>
      <c r="O21" s="8">
        <v>1</v>
      </c>
      <c r="P21" s="8">
        <v>47</v>
      </c>
      <c r="Q21" s="8">
        <v>24</v>
      </c>
      <c r="R21" s="8">
        <v>18</v>
      </c>
      <c r="S21" s="8">
        <v>18</v>
      </c>
      <c r="T21" s="8">
        <v>10</v>
      </c>
      <c r="U21" s="8">
        <v>14</v>
      </c>
      <c r="V21" s="8">
        <v>78</v>
      </c>
      <c r="W21" s="8">
        <f>SUM($F$21:$V$21)</f>
        <v>247</v>
      </c>
    </row>
    <row r="22" spans="1:23" ht="9.75" customHeight="1">
      <c r="A22" s="12"/>
      <c r="B22" s="83"/>
      <c r="C22" s="59" t="s">
        <v>22</v>
      </c>
      <c r="D22" s="60"/>
      <c r="E22" s="61"/>
      <c r="F22" s="11"/>
      <c r="G22" s="11"/>
      <c r="H22" s="11"/>
      <c r="I22" s="11"/>
      <c r="J22" s="11"/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f>SUM($F$22:$V$22)</f>
        <v>1</v>
      </c>
    </row>
    <row r="23" spans="1:23" ht="9.75" customHeight="1">
      <c r="A23" s="12"/>
      <c r="B23" s="84"/>
      <c r="C23" s="59" t="s">
        <v>23</v>
      </c>
      <c r="D23" s="60"/>
      <c r="E23" s="61"/>
      <c r="F23" s="11"/>
      <c r="G23" s="11"/>
      <c r="H23" s="11"/>
      <c r="I23" s="11"/>
      <c r="J23" s="11"/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f>SUM($F$23:$V$23)</f>
        <v>0</v>
      </c>
    </row>
    <row r="24" spans="1:23" ht="9.75" customHeight="1">
      <c r="A24" s="12"/>
      <c r="B24" s="82" t="s">
        <v>24</v>
      </c>
      <c r="C24" s="59" t="s">
        <v>21</v>
      </c>
      <c r="D24" s="60"/>
      <c r="E24" s="61"/>
      <c r="F24" s="11"/>
      <c r="G24" s="11"/>
      <c r="H24" s="11"/>
      <c r="I24" s="11"/>
      <c r="J24" s="11"/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f>SUM($F$24:$V$24)</f>
        <v>0</v>
      </c>
    </row>
    <row r="25" spans="1:23" ht="9.75" customHeight="1">
      <c r="A25" s="12"/>
      <c r="B25" s="83"/>
      <c r="C25" s="59" t="s">
        <v>22</v>
      </c>
      <c r="D25" s="60"/>
      <c r="E25" s="61"/>
      <c r="F25" s="11"/>
      <c r="G25" s="11"/>
      <c r="H25" s="11"/>
      <c r="I25" s="11"/>
      <c r="J25" s="11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f>SUM($F$25:$V$25)</f>
        <v>0</v>
      </c>
    </row>
    <row r="26" spans="1:23" ht="9.75" customHeight="1">
      <c r="A26" s="13"/>
      <c r="B26" s="84"/>
      <c r="C26" s="59" t="s">
        <v>23</v>
      </c>
      <c r="D26" s="60"/>
      <c r="E26" s="61"/>
      <c r="F26" s="11"/>
      <c r="G26" s="11"/>
      <c r="H26" s="11"/>
      <c r="I26" s="11"/>
      <c r="J26" s="11"/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f>SUM($F$26:$V$26)</f>
        <v>0</v>
      </c>
    </row>
    <row r="27" spans="1:23" ht="9.75" customHeight="1">
      <c r="A27" s="75" t="s">
        <v>25</v>
      </c>
      <c r="B27" s="76" t="s">
        <v>26</v>
      </c>
      <c r="C27" s="64"/>
      <c r="D27" s="64"/>
      <c r="E27" s="65"/>
      <c r="F27" s="11"/>
      <c r="G27" s="11"/>
      <c r="H27" s="11"/>
      <c r="I27" s="11"/>
      <c r="J27" s="11"/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</v>
      </c>
      <c r="S27" s="8">
        <v>1</v>
      </c>
      <c r="T27" s="8">
        <v>0</v>
      </c>
      <c r="U27" s="8">
        <v>0</v>
      </c>
      <c r="V27" s="8">
        <v>1</v>
      </c>
      <c r="W27" s="8">
        <f>SUM($F$27:$V$27)</f>
        <v>4</v>
      </c>
    </row>
    <row r="28" spans="1:23" ht="9.75" customHeight="1">
      <c r="A28" s="70"/>
      <c r="B28" s="59" t="s">
        <v>27</v>
      </c>
      <c r="C28" s="60"/>
      <c r="D28" s="60"/>
      <c r="E28" s="61"/>
      <c r="F28" s="9"/>
      <c r="G28" s="9"/>
      <c r="H28" s="9"/>
      <c r="I28" s="9"/>
      <c r="J28" s="9"/>
      <c r="K28" s="8">
        <v>372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2000</v>
      </c>
      <c r="S28" s="8">
        <v>900</v>
      </c>
      <c r="T28" s="8">
        <v>0</v>
      </c>
      <c r="U28" s="8">
        <v>0</v>
      </c>
      <c r="V28" s="8">
        <v>8400</v>
      </c>
      <c r="W28" s="8"/>
    </row>
    <row r="29" spans="1:23" ht="9.75" customHeight="1">
      <c r="A29" s="70"/>
      <c r="B29" s="66" t="s">
        <v>28</v>
      </c>
      <c r="C29" s="77"/>
      <c r="D29" s="78"/>
      <c r="E29" s="16" t="s">
        <v>29</v>
      </c>
      <c r="F29" s="9"/>
      <c r="G29" s="9"/>
      <c r="H29" s="9"/>
      <c r="I29" s="9"/>
      <c r="J29" s="9"/>
      <c r="K29" s="8">
        <v>372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1400</v>
      </c>
      <c r="S29" s="8">
        <v>900</v>
      </c>
      <c r="T29" s="8">
        <v>0</v>
      </c>
      <c r="U29" s="8">
        <v>0</v>
      </c>
      <c r="V29" s="8">
        <v>4200</v>
      </c>
      <c r="W29" s="8"/>
    </row>
    <row r="30" spans="1:23" ht="9.75" customHeight="1">
      <c r="A30" s="70"/>
      <c r="B30" s="79"/>
      <c r="C30" s="80"/>
      <c r="D30" s="81"/>
      <c r="E30" s="16" t="s">
        <v>30</v>
      </c>
      <c r="F30" s="9"/>
      <c r="G30" s="9"/>
      <c r="H30" s="9"/>
      <c r="I30" s="9"/>
      <c r="J30" s="9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/>
    </row>
    <row r="31" spans="1:23" ht="9.75" customHeight="1">
      <c r="A31" s="70"/>
      <c r="B31" s="76" t="s">
        <v>31</v>
      </c>
      <c r="C31" s="64"/>
      <c r="D31" s="64"/>
      <c r="E31" s="65"/>
      <c r="F31" s="9"/>
      <c r="G31" s="9"/>
      <c r="H31" s="9"/>
      <c r="I31" s="9"/>
      <c r="J31" s="9"/>
      <c r="K31" s="8">
        <v>125029</v>
      </c>
      <c r="L31" s="8">
        <v>0</v>
      </c>
      <c r="M31" s="8">
        <v>254757</v>
      </c>
      <c r="N31" s="8">
        <v>328801</v>
      </c>
      <c r="O31" s="8">
        <v>44208</v>
      </c>
      <c r="P31" s="8">
        <v>563606</v>
      </c>
      <c r="Q31" s="8">
        <v>140589</v>
      </c>
      <c r="R31" s="8">
        <v>192972</v>
      </c>
      <c r="S31" s="8">
        <v>88485</v>
      </c>
      <c r="T31" s="8">
        <v>13157</v>
      </c>
      <c r="U31" s="8">
        <v>397456</v>
      </c>
      <c r="V31" s="8">
        <v>813650</v>
      </c>
      <c r="W31" s="8">
        <f>SUM($F$31:$V$31)</f>
        <v>2962710</v>
      </c>
    </row>
    <row r="32" spans="1:23" ht="9.75" customHeight="1">
      <c r="A32" s="70"/>
      <c r="B32" s="14"/>
      <c r="C32" s="59" t="s">
        <v>32</v>
      </c>
      <c r="D32" s="60"/>
      <c r="E32" s="61"/>
      <c r="F32" s="11"/>
      <c r="G32" s="11"/>
      <c r="H32" s="11"/>
      <c r="I32" s="11"/>
      <c r="J32" s="11"/>
      <c r="K32" s="8">
        <v>125029</v>
      </c>
      <c r="L32" s="8">
        <v>0</v>
      </c>
      <c r="M32" s="8">
        <v>254757</v>
      </c>
      <c r="N32" s="8">
        <v>328801</v>
      </c>
      <c r="O32" s="8">
        <v>44208</v>
      </c>
      <c r="P32" s="8">
        <v>563606</v>
      </c>
      <c r="Q32" s="8">
        <v>140589</v>
      </c>
      <c r="R32" s="8">
        <v>192972</v>
      </c>
      <c r="S32" s="8">
        <v>88485</v>
      </c>
      <c r="T32" s="8">
        <v>13157</v>
      </c>
      <c r="U32" s="8">
        <v>397456</v>
      </c>
      <c r="V32" s="8">
        <v>813650</v>
      </c>
      <c r="W32" s="8">
        <f>SUM($F$32:$V$32)</f>
        <v>2962710</v>
      </c>
    </row>
    <row r="33" spans="1:23" ht="9.75" customHeight="1">
      <c r="A33" s="70"/>
      <c r="B33" s="15"/>
      <c r="C33" s="59" t="s">
        <v>33</v>
      </c>
      <c r="D33" s="60"/>
      <c r="E33" s="61"/>
      <c r="F33" s="11"/>
      <c r="G33" s="11"/>
      <c r="H33" s="11"/>
      <c r="I33" s="11"/>
      <c r="J33" s="11"/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f>SUM($F$33:$V$33)</f>
        <v>0</v>
      </c>
    </row>
    <row r="34" spans="1:23" ht="9.75" customHeight="1">
      <c r="A34" s="70"/>
      <c r="B34" s="72" t="s">
        <v>34</v>
      </c>
      <c r="C34" s="73"/>
      <c r="D34" s="73"/>
      <c r="E34" s="74"/>
      <c r="F34" s="9"/>
      <c r="G34" s="9"/>
      <c r="H34" s="9"/>
      <c r="I34" s="9"/>
      <c r="J34" s="9"/>
      <c r="K34" s="8">
        <v>91280</v>
      </c>
      <c r="L34" s="8">
        <v>0</v>
      </c>
      <c r="M34" s="8">
        <v>254757</v>
      </c>
      <c r="N34" s="8">
        <v>303851</v>
      </c>
      <c r="O34" s="8">
        <v>44208</v>
      </c>
      <c r="P34" s="8">
        <v>503782</v>
      </c>
      <c r="Q34" s="8">
        <v>132070</v>
      </c>
      <c r="R34" s="8">
        <v>190803</v>
      </c>
      <c r="S34" s="8">
        <v>84272</v>
      </c>
      <c r="T34" s="8">
        <v>13157</v>
      </c>
      <c r="U34" s="8">
        <v>362016</v>
      </c>
      <c r="V34" s="8">
        <v>764532</v>
      </c>
      <c r="W34" s="8">
        <f>SUM($F$34:$V$34)</f>
        <v>2744728</v>
      </c>
    </row>
    <row r="35" spans="1:23" ht="9.75" customHeight="1">
      <c r="A35" s="63" t="s">
        <v>35</v>
      </c>
      <c r="B35" s="64"/>
      <c r="C35" s="64"/>
      <c r="D35" s="64"/>
      <c r="E35" s="65"/>
      <c r="F35" s="11"/>
      <c r="G35" s="11"/>
      <c r="H35" s="11"/>
      <c r="I35" s="11"/>
      <c r="J35" s="11"/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2</v>
      </c>
      <c r="W35" s="8">
        <f>SUM($F$35:$V$35)</f>
        <v>2</v>
      </c>
    </row>
    <row r="36" spans="1:23" ht="9.75" customHeight="1">
      <c r="A36" s="12"/>
      <c r="B36" s="66" t="s">
        <v>36</v>
      </c>
      <c r="C36" s="67"/>
      <c r="D36" s="59" t="s">
        <v>29</v>
      </c>
      <c r="E36" s="61"/>
      <c r="F36" s="9"/>
      <c r="G36" s="9"/>
      <c r="H36" s="9"/>
      <c r="I36" s="9"/>
      <c r="J36" s="9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7632</v>
      </c>
      <c r="W36" s="8"/>
    </row>
    <row r="37" spans="1:23" ht="9.75" customHeight="1">
      <c r="A37" s="13"/>
      <c r="B37" s="68"/>
      <c r="C37" s="69"/>
      <c r="D37" s="59" t="s">
        <v>30</v>
      </c>
      <c r="E37" s="61"/>
      <c r="F37" s="9"/>
      <c r="G37" s="9"/>
      <c r="H37" s="9"/>
      <c r="I37" s="9"/>
      <c r="J37" s="9"/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/>
    </row>
    <row r="38" spans="1:23" ht="9.75" customHeight="1">
      <c r="A38" s="70" t="s">
        <v>37</v>
      </c>
      <c r="B38" s="72" t="s">
        <v>38</v>
      </c>
      <c r="C38" s="73"/>
      <c r="D38" s="73"/>
      <c r="E38" s="74"/>
      <c r="F38" s="7"/>
      <c r="G38" s="7"/>
      <c r="H38" s="7"/>
      <c r="I38" s="7"/>
      <c r="J38" s="7"/>
      <c r="K38" s="8">
        <v>0</v>
      </c>
      <c r="L38" s="8">
        <v>0</v>
      </c>
      <c r="M38" s="8">
        <v>0</v>
      </c>
      <c r="N38" s="8">
        <v>1</v>
      </c>
      <c r="O38" s="8">
        <v>0</v>
      </c>
      <c r="P38" s="8">
        <v>0</v>
      </c>
      <c r="Q38" s="8">
        <v>1</v>
      </c>
      <c r="R38" s="8">
        <v>2</v>
      </c>
      <c r="S38" s="8">
        <v>1</v>
      </c>
      <c r="T38" s="8">
        <v>0</v>
      </c>
      <c r="U38" s="8">
        <v>0</v>
      </c>
      <c r="V38" s="8">
        <v>3</v>
      </c>
      <c r="W38" s="8">
        <f>SUM($F$38:$V$38)</f>
        <v>8</v>
      </c>
    </row>
    <row r="39" spans="1:23" ht="9.75" customHeight="1">
      <c r="A39" s="70"/>
      <c r="B39" s="59" t="s">
        <v>39</v>
      </c>
      <c r="C39" s="60"/>
      <c r="D39" s="60"/>
      <c r="E39" s="61"/>
      <c r="F39" s="7"/>
      <c r="G39" s="7"/>
      <c r="H39" s="7"/>
      <c r="I39" s="7"/>
      <c r="J39" s="7"/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</v>
      </c>
      <c r="R39" s="8">
        <v>1</v>
      </c>
      <c r="S39" s="8">
        <v>0</v>
      </c>
      <c r="T39" s="8">
        <v>0</v>
      </c>
      <c r="U39" s="8">
        <v>0</v>
      </c>
      <c r="V39" s="8">
        <v>2</v>
      </c>
      <c r="W39" s="8">
        <f>SUM($F$39:$V$39)</f>
        <v>4</v>
      </c>
    </row>
    <row r="40" spans="1:23" ht="9.75" customHeight="1">
      <c r="A40" s="71"/>
      <c r="B40" s="59" t="s">
        <v>40</v>
      </c>
      <c r="C40" s="60"/>
      <c r="D40" s="60"/>
      <c r="E40" s="61"/>
      <c r="F40" s="11"/>
      <c r="G40" s="11"/>
      <c r="H40" s="11"/>
      <c r="I40" s="11"/>
      <c r="J40" s="11"/>
      <c r="K40" s="8">
        <v>0</v>
      </c>
      <c r="L40" s="8">
        <v>0</v>
      </c>
      <c r="M40" s="8">
        <v>0</v>
      </c>
      <c r="N40" s="8">
        <v>1</v>
      </c>
      <c r="O40" s="8">
        <v>0</v>
      </c>
      <c r="P40" s="8">
        <v>0</v>
      </c>
      <c r="Q40" s="8">
        <v>2</v>
      </c>
      <c r="R40" s="8">
        <v>3</v>
      </c>
      <c r="S40" s="8">
        <v>1</v>
      </c>
      <c r="T40" s="8">
        <v>0</v>
      </c>
      <c r="U40" s="8">
        <v>0</v>
      </c>
      <c r="V40" s="8">
        <v>5</v>
      </c>
      <c r="W40" s="8">
        <f>SUM($F$40:$V$40)</f>
        <v>12</v>
      </c>
    </row>
    <row r="41" spans="1:23" ht="9.75" customHeight="1">
      <c r="A41" s="62" t="s">
        <v>41</v>
      </c>
      <c r="B41" s="60"/>
      <c r="C41" s="60"/>
      <c r="D41" s="60"/>
      <c r="E41" s="61"/>
      <c r="F41" s="17"/>
      <c r="G41" s="17"/>
      <c r="H41" s="17"/>
      <c r="I41" s="17"/>
      <c r="J41" s="17"/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/>
    </row>
    <row r="42" spans="1:23" ht="9.75" customHeight="1">
      <c r="A42" s="104" t="s">
        <v>179</v>
      </c>
      <c r="B42" s="66" t="s">
        <v>136</v>
      </c>
      <c r="C42" s="78"/>
      <c r="D42" s="85" t="s">
        <v>137</v>
      </c>
      <c r="E42" s="85"/>
      <c r="F42" s="86"/>
      <c r="G42" s="38"/>
      <c r="H42" s="38"/>
      <c r="I42" s="38"/>
      <c r="J42" s="38"/>
      <c r="K42" s="40" t="s">
        <v>156</v>
      </c>
      <c r="L42" s="40" t="s">
        <v>46</v>
      </c>
      <c r="M42" s="40" t="s">
        <v>46</v>
      </c>
      <c r="N42" s="40" t="s">
        <v>46</v>
      </c>
      <c r="O42" s="40" t="s">
        <v>156</v>
      </c>
      <c r="P42" s="40" t="s">
        <v>156</v>
      </c>
      <c r="Q42" s="40" t="s">
        <v>46</v>
      </c>
      <c r="R42" s="40" t="s">
        <v>46</v>
      </c>
      <c r="S42" s="40" t="s">
        <v>46</v>
      </c>
      <c r="T42" s="40" t="s">
        <v>46</v>
      </c>
      <c r="U42" s="40" t="s">
        <v>46</v>
      </c>
      <c r="V42" s="40" t="s">
        <v>46</v>
      </c>
      <c r="W42" s="44">
        <f>COUNTIF($F$42:$V$42,"○")</f>
        <v>3</v>
      </c>
    </row>
    <row r="43" spans="1:23" ht="9.75" customHeight="1">
      <c r="A43" s="104"/>
      <c r="B43" s="106"/>
      <c r="C43" s="107"/>
      <c r="D43" s="85" t="s">
        <v>138</v>
      </c>
      <c r="E43" s="85"/>
      <c r="F43" s="86"/>
      <c r="G43" s="38"/>
      <c r="H43" s="38"/>
      <c r="I43" s="38"/>
      <c r="J43" s="38"/>
      <c r="K43" s="40" t="s">
        <v>156</v>
      </c>
      <c r="L43" s="40" t="s">
        <v>46</v>
      </c>
      <c r="M43" s="40" t="s">
        <v>156</v>
      </c>
      <c r="N43" s="40" t="s">
        <v>156</v>
      </c>
      <c r="O43" s="40" t="s">
        <v>156</v>
      </c>
      <c r="P43" s="40" t="s">
        <v>156</v>
      </c>
      <c r="Q43" s="40" t="s">
        <v>156</v>
      </c>
      <c r="R43" s="40" t="s">
        <v>46</v>
      </c>
      <c r="S43" s="40" t="s">
        <v>156</v>
      </c>
      <c r="T43" s="40" t="s">
        <v>156</v>
      </c>
      <c r="U43" s="40" t="s">
        <v>156</v>
      </c>
      <c r="V43" s="40" t="s">
        <v>156</v>
      </c>
      <c r="W43" s="44">
        <f>COUNTIF($F$43:$V$43,"○")</f>
        <v>10</v>
      </c>
    </row>
    <row r="44" spans="1:23" ht="9.75" customHeight="1">
      <c r="A44" s="104"/>
      <c r="B44" s="106"/>
      <c r="C44" s="107"/>
      <c r="D44" s="85" t="s">
        <v>139</v>
      </c>
      <c r="E44" s="85"/>
      <c r="F44" s="86"/>
      <c r="G44" s="38"/>
      <c r="H44" s="38"/>
      <c r="I44" s="38"/>
      <c r="J44" s="38"/>
      <c r="K44" s="40" t="s">
        <v>156</v>
      </c>
      <c r="L44" s="40" t="s">
        <v>46</v>
      </c>
      <c r="M44" s="40" t="s">
        <v>156</v>
      </c>
      <c r="N44" s="40" t="s">
        <v>156</v>
      </c>
      <c r="O44" s="40" t="s">
        <v>156</v>
      </c>
      <c r="P44" s="40" t="s">
        <v>156</v>
      </c>
      <c r="Q44" s="40" t="s">
        <v>156</v>
      </c>
      <c r="R44" s="40" t="s">
        <v>156</v>
      </c>
      <c r="S44" s="40" t="s">
        <v>46</v>
      </c>
      <c r="T44" s="40" t="s">
        <v>156</v>
      </c>
      <c r="U44" s="40" t="s">
        <v>156</v>
      </c>
      <c r="V44" s="40" t="s">
        <v>156</v>
      </c>
      <c r="W44" s="44">
        <f>COUNTIF($F$44:$V$44,"○")</f>
        <v>10</v>
      </c>
    </row>
    <row r="45" spans="1:23" ht="9.75" customHeight="1">
      <c r="A45" s="104"/>
      <c r="B45" s="106"/>
      <c r="C45" s="107"/>
      <c r="D45" s="85" t="s">
        <v>176</v>
      </c>
      <c r="E45" s="85"/>
      <c r="F45" s="86"/>
      <c r="G45" s="38"/>
      <c r="H45" s="38"/>
      <c r="I45" s="38"/>
      <c r="J45" s="38"/>
      <c r="K45" s="40" t="s">
        <v>156</v>
      </c>
      <c r="L45" s="40"/>
      <c r="M45" s="40" t="s">
        <v>156</v>
      </c>
      <c r="N45" s="40"/>
      <c r="O45" s="40" t="s">
        <v>156</v>
      </c>
      <c r="P45" s="40" t="s">
        <v>156</v>
      </c>
      <c r="Q45" s="40"/>
      <c r="R45" s="40"/>
      <c r="S45" s="40"/>
      <c r="T45" s="40" t="s">
        <v>156</v>
      </c>
      <c r="U45" s="40" t="s">
        <v>156</v>
      </c>
      <c r="V45" s="40"/>
      <c r="W45" s="44">
        <f>COUNTIF($F$45:$V$45,"○")</f>
        <v>6</v>
      </c>
    </row>
    <row r="46" spans="1:23" ht="9.75" customHeight="1">
      <c r="A46" s="104"/>
      <c r="B46" s="79"/>
      <c r="C46" s="81"/>
      <c r="D46" s="85" t="s">
        <v>177</v>
      </c>
      <c r="E46" s="85"/>
      <c r="F46" s="86"/>
      <c r="G46" s="38"/>
      <c r="H46" s="38"/>
      <c r="I46" s="38"/>
      <c r="J46" s="38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4">
        <f>COUNTIF($F$46:$V$46,"○")</f>
        <v>0</v>
      </c>
    </row>
    <row r="47" spans="1:23" ht="9.75" customHeight="1">
      <c r="A47" s="104"/>
      <c r="B47" s="85" t="s">
        <v>140</v>
      </c>
      <c r="C47" s="85"/>
      <c r="D47" s="85"/>
      <c r="E47" s="85"/>
      <c r="F47" s="86"/>
      <c r="G47" s="38"/>
      <c r="H47" s="38"/>
      <c r="I47" s="38"/>
      <c r="J47" s="38"/>
      <c r="K47" s="6" t="s">
        <v>157</v>
      </c>
      <c r="L47" s="6"/>
      <c r="M47" s="6" t="s">
        <v>158</v>
      </c>
      <c r="N47" s="6" t="s">
        <v>53</v>
      </c>
      <c r="O47" s="6" t="s">
        <v>159</v>
      </c>
      <c r="P47" s="6" t="s">
        <v>160</v>
      </c>
      <c r="Q47" s="6" t="s">
        <v>161</v>
      </c>
      <c r="R47" s="6" t="s">
        <v>162</v>
      </c>
      <c r="S47" s="6" t="s">
        <v>163</v>
      </c>
      <c r="T47" s="6" t="s">
        <v>164</v>
      </c>
      <c r="U47" s="6" t="s">
        <v>165</v>
      </c>
      <c r="V47" s="6" t="s">
        <v>80</v>
      </c>
      <c r="W47" s="44"/>
    </row>
    <row r="48" spans="1:23" ht="9.75" customHeight="1">
      <c r="A48" s="104"/>
      <c r="B48" s="108" t="s">
        <v>141</v>
      </c>
      <c r="C48" s="109" t="s">
        <v>142</v>
      </c>
      <c r="D48" s="110"/>
      <c r="E48" s="29" t="s">
        <v>143</v>
      </c>
      <c r="F48" s="29"/>
      <c r="G48" s="36"/>
      <c r="H48" s="36"/>
      <c r="I48" s="36"/>
      <c r="J48" s="36"/>
      <c r="K48" s="8">
        <v>2268</v>
      </c>
      <c r="L48" s="8">
        <v>0</v>
      </c>
      <c r="M48" s="8">
        <v>1564</v>
      </c>
      <c r="N48" s="8">
        <v>1680</v>
      </c>
      <c r="O48" s="8">
        <v>1310</v>
      </c>
      <c r="P48" s="8">
        <v>1365</v>
      </c>
      <c r="Q48" s="8">
        <v>2047</v>
      </c>
      <c r="R48" s="8">
        <v>3150</v>
      </c>
      <c r="S48" s="8">
        <v>2310</v>
      </c>
      <c r="T48" s="8">
        <v>2068</v>
      </c>
      <c r="U48" s="8">
        <v>1680</v>
      </c>
      <c r="V48" s="8">
        <v>2205</v>
      </c>
      <c r="W48" s="44"/>
    </row>
    <row r="49" spans="1:23" ht="9.75" customHeight="1">
      <c r="A49" s="104"/>
      <c r="B49" s="108"/>
      <c r="C49" s="111" t="s">
        <v>144</v>
      </c>
      <c r="D49" s="67"/>
      <c r="E49" s="29" t="s">
        <v>145</v>
      </c>
      <c r="F49" s="29"/>
      <c r="G49" s="36"/>
      <c r="H49" s="36"/>
      <c r="I49" s="36"/>
      <c r="J49" s="36"/>
      <c r="K49" s="8">
        <v>13965</v>
      </c>
      <c r="L49" s="8">
        <v>0</v>
      </c>
      <c r="M49" s="8">
        <v>10227</v>
      </c>
      <c r="N49" s="8">
        <v>9450</v>
      </c>
      <c r="O49" s="8">
        <v>8310</v>
      </c>
      <c r="P49" s="8">
        <v>9870</v>
      </c>
      <c r="Q49" s="8">
        <v>14857</v>
      </c>
      <c r="R49" s="8">
        <v>11550</v>
      </c>
      <c r="S49" s="8">
        <v>0</v>
      </c>
      <c r="T49" s="8">
        <v>13534</v>
      </c>
      <c r="U49" s="8">
        <v>11025</v>
      </c>
      <c r="V49" s="8">
        <v>0</v>
      </c>
      <c r="W49" s="44"/>
    </row>
    <row r="50" spans="1:23" ht="9.75" customHeight="1">
      <c r="A50" s="104"/>
      <c r="B50" s="108"/>
      <c r="C50" s="112"/>
      <c r="D50" s="113"/>
      <c r="E50" s="29" t="s">
        <v>146</v>
      </c>
      <c r="F50" s="29"/>
      <c r="G50" s="36"/>
      <c r="H50" s="36"/>
      <c r="I50" s="36"/>
      <c r="J50" s="36"/>
      <c r="K50" s="8">
        <v>86625</v>
      </c>
      <c r="L50" s="8">
        <v>0</v>
      </c>
      <c r="M50" s="8">
        <v>60627</v>
      </c>
      <c r="N50" s="8">
        <v>70350</v>
      </c>
      <c r="O50" s="8">
        <v>48310</v>
      </c>
      <c r="P50" s="8">
        <v>64470</v>
      </c>
      <c r="Q50" s="8">
        <v>89407</v>
      </c>
      <c r="R50" s="8">
        <v>53550</v>
      </c>
      <c r="S50" s="8">
        <v>0</v>
      </c>
      <c r="T50" s="8">
        <v>94909</v>
      </c>
      <c r="U50" s="8">
        <v>72975</v>
      </c>
      <c r="V50" s="8">
        <v>0</v>
      </c>
      <c r="W50" s="44"/>
    </row>
    <row r="51" spans="1:23" ht="9.75" customHeight="1">
      <c r="A51" s="104"/>
      <c r="B51" s="108"/>
      <c r="C51" s="112"/>
      <c r="D51" s="113"/>
      <c r="E51" s="29" t="s">
        <v>147</v>
      </c>
      <c r="F51" s="29"/>
      <c r="G51" s="36"/>
      <c r="H51" s="36"/>
      <c r="I51" s="36"/>
      <c r="J51" s="36"/>
      <c r="K51" s="8">
        <v>193200</v>
      </c>
      <c r="L51" s="8">
        <v>0</v>
      </c>
      <c r="M51" s="8">
        <v>129402</v>
      </c>
      <c r="N51" s="8">
        <v>162750</v>
      </c>
      <c r="O51" s="8">
        <v>108310</v>
      </c>
      <c r="P51" s="8">
        <v>132720</v>
      </c>
      <c r="Q51" s="8">
        <v>189157</v>
      </c>
      <c r="R51" s="8">
        <v>106050</v>
      </c>
      <c r="S51" s="8">
        <v>0</v>
      </c>
      <c r="T51" s="8">
        <v>213034</v>
      </c>
      <c r="U51" s="8">
        <v>167475</v>
      </c>
      <c r="V51" s="8">
        <v>0</v>
      </c>
      <c r="W51" s="44"/>
    </row>
    <row r="52" spans="1:23" ht="9.75" customHeight="1">
      <c r="A52" s="104"/>
      <c r="B52" s="108"/>
      <c r="C52" s="112"/>
      <c r="D52" s="113"/>
      <c r="E52" s="29" t="s">
        <v>148</v>
      </c>
      <c r="F52" s="29"/>
      <c r="G52" s="36"/>
      <c r="H52" s="36"/>
      <c r="I52" s="36"/>
      <c r="J52" s="36"/>
      <c r="K52" s="8">
        <v>1045800</v>
      </c>
      <c r="L52" s="8">
        <v>0</v>
      </c>
      <c r="M52" s="8">
        <v>725802</v>
      </c>
      <c r="N52" s="8">
        <v>1002750</v>
      </c>
      <c r="O52" s="8">
        <v>588310</v>
      </c>
      <c r="P52" s="8">
        <v>678720</v>
      </c>
      <c r="Q52" s="8">
        <v>1008157</v>
      </c>
      <c r="R52" s="8">
        <v>526050</v>
      </c>
      <c r="S52" s="8">
        <v>0</v>
      </c>
      <c r="T52" s="8">
        <v>1263034</v>
      </c>
      <c r="U52" s="8">
        <v>923475</v>
      </c>
      <c r="V52" s="8">
        <v>0</v>
      </c>
      <c r="W52" s="44"/>
    </row>
    <row r="53" spans="1:23" ht="9.75" customHeight="1">
      <c r="A53" s="104"/>
      <c r="B53" s="108"/>
      <c r="C53" s="68"/>
      <c r="D53" s="69"/>
      <c r="E53" s="29" t="s">
        <v>149</v>
      </c>
      <c r="F53" s="29"/>
      <c r="G53" s="36"/>
      <c r="H53" s="36"/>
      <c r="I53" s="36"/>
      <c r="J53" s="36"/>
      <c r="K53" s="8">
        <v>2111550</v>
      </c>
      <c r="L53" s="8">
        <v>0</v>
      </c>
      <c r="M53" s="8">
        <v>1471302</v>
      </c>
      <c r="N53" s="8">
        <v>2052750</v>
      </c>
      <c r="O53" s="8">
        <v>1188310</v>
      </c>
      <c r="P53" s="8">
        <v>1361220</v>
      </c>
      <c r="Q53" s="8">
        <v>2031907</v>
      </c>
      <c r="R53" s="8">
        <v>1051050</v>
      </c>
      <c r="S53" s="8">
        <v>0</v>
      </c>
      <c r="T53" s="8">
        <v>2575534</v>
      </c>
      <c r="U53" s="8">
        <v>1868475</v>
      </c>
      <c r="V53" s="8">
        <v>0</v>
      </c>
      <c r="W53" s="44"/>
    </row>
    <row r="54" spans="1:23" ht="9.75" customHeight="1">
      <c r="A54" s="104"/>
      <c r="B54" s="85" t="s">
        <v>150</v>
      </c>
      <c r="C54" s="85"/>
      <c r="D54" s="85"/>
      <c r="E54" s="85"/>
      <c r="F54" s="86"/>
      <c r="G54" s="36"/>
      <c r="H54" s="36"/>
      <c r="I54" s="36"/>
      <c r="J54" s="36"/>
      <c r="K54" s="8">
        <v>11589</v>
      </c>
      <c r="L54" s="8">
        <v>0</v>
      </c>
      <c r="M54" s="8">
        <v>22742</v>
      </c>
      <c r="N54" s="8">
        <v>37455</v>
      </c>
      <c r="O54" s="8">
        <v>4425</v>
      </c>
      <c r="P54" s="8">
        <v>66242</v>
      </c>
      <c r="Q54" s="8">
        <v>15493</v>
      </c>
      <c r="R54" s="8">
        <v>28306</v>
      </c>
      <c r="S54" s="8">
        <v>11414</v>
      </c>
      <c r="T54" s="8">
        <v>1403</v>
      </c>
      <c r="U54" s="8">
        <v>32066</v>
      </c>
      <c r="V54" s="8">
        <v>82509</v>
      </c>
      <c r="W54" s="44">
        <f>SUM($K$54:$V$54)</f>
        <v>313644</v>
      </c>
    </row>
    <row r="55" spans="1:23" ht="9.75" customHeight="1">
      <c r="A55" s="104"/>
      <c r="B55" s="85" t="s">
        <v>151</v>
      </c>
      <c r="C55" s="85"/>
      <c r="D55" s="85"/>
      <c r="E55" s="85"/>
      <c r="F55" s="86"/>
      <c r="G55" s="36"/>
      <c r="H55" s="36"/>
      <c r="I55" s="36"/>
      <c r="J55" s="36"/>
      <c r="K55" s="8">
        <v>41573</v>
      </c>
      <c r="L55" s="8">
        <v>0</v>
      </c>
      <c r="M55" s="8">
        <v>29131</v>
      </c>
      <c r="N55" s="8">
        <v>45402</v>
      </c>
      <c r="O55" s="8">
        <v>3890</v>
      </c>
      <c r="P55" s="8">
        <v>119905</v>
      </c>
      <c r="Q55" s="8">
        <v>19579</v>
      </c>
      <c r="R55" s="8">
        <v>61199</v>
      </c>
      <c r="S55" s="8">
        <v>21389</v>
      </c>
      <c r="T55" s="8">
        <v>866</v>
      </c>
      <c r="U55" s="8">
        <v>54296</v>
      </c>
      <c r="V55" s="8">
        <v>114680</v>
      </c>
      <c r="W55" s="44">
        <f>SUM($K$55:$V$55)</f>
        <v>511910</v>
      </c>
    </row>
    <row r="56" spans="1:23" ht="9.75" customHeight="1">
      <c r="A56" s="104"/>
      <c r="B56" s="85" t="s">
        <v>152</v>
      </c>
      <c r="C56" s="85"/>
      <c r="D56" s="85"/>
      <c r="E56" s="85"/>
      <c r="F56" s="86"/>
      <c r="G56" s="38"/>
      <c r="H56" s="38"/>
      <c r="I56" s="38"/>
      <c r="J56" s="38"/>
      <c r="K56" s="10">
        <v>27.9</v>
      </c>
      <c r="L56" s="10"/>
      <c r="M56" s="10">
        <v>78.1</v>
      </c>
      <c r="N56" s="10">
        <v>82.5</v>
      </c>
      <c r="O56" s="10">
        <v>113.8</v>
      </c>
      <c r="P56" s="10">
        <v>55.3</v>
      </c>
      <c r="Q56" s="10">
        <v>79.1</v>
      </c>
      <c r="R56" s="10">
        <v>46.3</v>
      </c>
      <c r="S56" s="10">
        <v>53.4</v>
      </c>
      <c r="T56" s="10">
        <v>162</v>
      </c>
      <c r="U56" s="10">
        <v>59.1</v>
      </c>
      <c r="V56" s="10">
        <v>71.9</v>
      </c>
      <c r="W56" s="49">
        <v>61.3</v>
      </c>
    </row>
    <row r="57" spans="1:23" ht="9.75" customHeight="1">
      <c r="A57" s="104"/>
      <c r="B57" s="85" t="s">
        <v>153</v>
      </c>
      <c r="C57" s="85"/>
      <c r="D57" s="85"/>
      <c r="E57" s="85"/>
      <c r="F57" s="86"/>
      <c r="G57" s="38"/>
      <c r="H57" s="38"/>
      <c r="I57" s="38"/>
      <c r="J57" s="38"/>
      <c r="K57" s="10">
        <v>127</v>
      </c>
      <c r="L57" s="10"/>
      <c r="M57" s="10">
        <v>89.3</v>
      </c>
      <c r="N57" s="10">
        <v>123.3</v>
      </c>
      <c r="O57" s="10">
        <v>100.1</v>
      </c>
      <c r="P57" s="10">
        <v>131.5</v>
      </c>
      <c r="Q57" s="10">
        <v>117.3</v>
      </c>
      <c r="R57" s="10">
        <v>148.4</v>
      </c>
      <c r="S57" s="10">
        <v>135.4</v>
      </c>
      <c r="T57" s="10">
        <v>106.6</v>
      </c>
      <c r="U57" s="10">
        <v>88.6</v>
      </c>
      <c r="V57" s="10">
        <v>107.9</v>
      </c>
      <c r="W57" s="49">
        <v>114.3</v>
      </c>
    </row>
    <row r="58" spans="1:23" ht="9.75" customHeight="1">
      <c r="A58" s="104"/>
      <c r="B58" s="85" t="s">
        <v>154</v>
      </c>
      <c r="C58" s="85"/>
      <c r="D58" s="85"/>
      <c r="E58" s="85"/>
      <c r="F58" s="86"/>
      <c r="G58" s="38"/>
      <c r="H58" s="38"/>
      <c r="I58" s="38"/>
      <c r="J58" s="38"/>
      <c r="K58" s="10">
        <v>455.4</v>
      </c>
      <c r="L58" s="10"/>
      <c r="M58" s="10">
        <v>114.3</v>
      </c>
      <c r="N58" s="10">
        <v>149.4</v>
      </c>
      <c r="O58" s="10">
        <v>88</v>
      </c>
      <c r="P58" s="10">
        <v>238</v>
      </c>
      <c r="Q58" s="10">
        <v>148.2</v>
      </c>
      <c r="R58" s="10">
        <v>320.7</v>
      </c>
      <c r="S58" s="10">
        <v>253.8</v>
      </c>
      <c r="T58" s="10">
        <v>65.8</v>
      </c>
      <c r="U58" s="10">
        <v>150</v>
      </c>
      <c r="V58" s="10">
        <v>150</v>
      </c>
      <c r="W58" s="49">
        <v>186.5</v>
      </c>
    </row>
    <row r="59" spans="1:23" ht="9.75" customHeight="1">
      <c r="A59" s="105"/>
      <c r="B59" s="102" t="s">
        <v>155</v>
      </c>
      <c r="C59" s="102"/>
      <c r="D59" s="102"/>
      <c r="E59" s="102"/>
      <c r="F59" s="103"/>
      <c r="G59" s="38"/>
      <c r="H59" s="38"/>
      <c r="I59" s="38"/>
      <c r="J59" s="38"/>
      <c r="K59" s="50">
        <v>328.4</v>
      </c>
      <c r="L59" s="50"/>
      <c r="M59" s="50">
        <v>25</v>
      </c>
      <c r="N59" s="50">
        <v>26.10000000000001</v>
      </c>
      <c r="O59" s="51"/>
      <c r="P59" s="50">
        <v>106.5</v>
      </c>
      <c r="Q59" s="50">
        <v>30.89999999999999</v>
      </c>
      <c r="R59" s="50">
        <v>172.29999999999998</v>
      </c>
      <c r="S59" s="50">
        <v>118.4</v>
      </c>
      <c r="T59" s="50"/>
      <c r="U59" s="50">
        <v>61.400000000000006</v>
      </c>
      <c r="V59" s="50">
        <v>42.099999999999994</v>
      </c>
      <c r="W59" s="52">
        <v>72.2</v>
      </c>
    </row>
  </sheetData>
  <sheetProtection/>
  <mergeCells count="62">
    <mergeCell ref="B54:F54"/>
    <mergeCell ref="B55:F55"/>
    <mergeCell ref="B56:F56"/>
    <mergeCell ref="B57:F57"/>
    <mergeCell ref="C48:D48"/>
    <mergeCell ref="C49:D53"/>
    <mergeCell ref="B59:F59"/>
    <mergeCell ref="A42:A59"/>
    <mergeCell ref="B42:C46"/>
    <mergeCell ref="D42:F42"/>
    <mergeCell ref="D43:F43"/>
    <mergeCell ref="D44:F44"/>
    <mergeCell ref="D45:F45"/>
    <mergeCell ref="D46:F46"/>
    <mergeCell ref="B47:F47"/>
    <mergeCell ref="B48:B53"/>
    <mergeCell ref="A7:A19"/>
    <mergeCell ref="B7:E7"/>
    <mergeCell ref="B8:E8"/>
    <mergeCell ref="B9:E9"/>
    <mergeCell ref="B10:E10"/>
    <mergeCell ref="B11:E11"/>
    <mergeCell ref="B16:E16"/>
    <mergeCell ref="B18:E18"/>
    <mergeCell ref="B58:F58"/>
    <mergeCell ref="A1:E3"/>
    <mergeCell ref="B12:E12"/>
    <mergeCell ref="B13:E13"/>
    <mergeCell ref="B14:E14"/>
    <mergeCell ref="B15:E15"/>
    <mergeCell ref="B17:E17"/>
    <mergeCell ref="A4:E4"/>
    <mergeCell ref="A5:E5"/>
    <mergeCell ref="A6:E6"/>
    <mergeCell ref="B19:E19"/>
    <mergeCell ref="B24:B26"/>
    <mergeCell ref="C24:E24"/>
    <mergeCell ref="C25:E25"/>
    <mergeCell ref="C26:E26"/>
    <mergeCell ref="A20:E20"/>
    <mergeCell ref="B21:B23"/>
    <mergeCell ref="C21:E21"/>
    <mergeCell ref="C22:E22"/>
    <mergeCell ref="C23:E23"/>
    <mergeCell ref="A27:A34"/>
    <mergeCell ref="B27:E27"/>
    <mergeCell ref="B28:E28"/>
    <mergeCell ref="B29:D30"/>
    <mergeCell ref="B31:E31"/>
    <mergeCell ref="C32:E32"/>
    <mergeCell ref="C33:E33"/>
    <mergeCell ref="B34:E34"/>
    <mergeCell ref="V1:V2"/>
    <mergeCell ref="B39:E39"/>
    <mergeCell ref="B40:E40"/>
    <mergeCell ref="A41:E41"/>
    <mergeCell ref="A35:E35"/>
    <mergeCell ref="B36:C37"/>
    <mergeCell ref="D36:E36"/>
    <mergeCell ref="D37:E37"/>
    <mergeCell ref="A38:A40"/>
    <mergeCell ref="B38:E38"/>
  </mergeCells>
  <conditionalFormatting sqref="K4:W41">
    <cfRule type="cellIs" priority="14" dxfId="3" operator="equal" stopIfTrue="1">
      <formula>0</formula>
    </cfRule>
  </conditionalFormatting>
  <conditionalFormatting sqref="K47:W59">
    <cfRule type="cellIs" priority="1" dxfId="3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81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（１）下水道事業（公共・特環・農集・特排）&amp;R&amp;"ＭＳ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Zeros="0" zoomScale="120" zoomScaleNormal="120" zoomScalePageLayoutView="0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1" sqref="A1:E3"/>
    </sheetView>
  </sheetViews>
  <sheetFormatPr defaultColWidth="9.59765625" defaultRowHeight="9.75" customHeight="1"/>
  <cols>
    <col min="1" max="4" width="1.59765625" style="19" customWidth="1"/>
    <col min="5" max="5" width="15.59765625" style="19" customWidth="1"/>
    <col min="6" max="10" width="0" style="19" hidden="1" customWidth="1"/>
    <col min="11" max="23" width="9.59765625" style="43" customWidth="1"/>
    <col min="24" max="16384" width="9.59765625" style="19" customWidth="1"/>
  </cols>
  <sheetData>
    <row r="1" spans="1:23" ht="9.75" customHeight="1">
      <c r="A1" s="87" t="s">
        <v>180</v>
      </c>
      <c r="B1" s="88"/>
      <c r="C1" s="88"/>
      <c r="D1" s="88"/>
      <c r="E1" s="89"/>
      <c r="F1" s="1"/>
      <c r="G1" s="1"/>
      <c r="H1" s="1"/>
      <c r="I1" s="1"/>
      <c r="J1" s="1"/>
      <c r="K1" s="41" t="s">
        <v>129</v>
      </c>
      <c r="L1" s="41" t="s">
        <v>47</v>
      </c>
      <c r="M1" s="41" t="s">
        <v>51</v>
      </c>
      <c r="N1" s="41" t="s">
        <v>55</v>
      </c>
      <c r="O1" s="41" t="s">
        <v>59</v>
      </c>
      <c r="P1" s="41" t="s">
        <v>166</v>
      </c>
      <c r="Q1" s="41" t="s">
        <v>65</v>
      </c>
      <c r="R1" s="41" t="s">
        <v>167</v>
      </c>
      <c r="S1" s="41" t="s">
        <v>168</v>
      </c>
      <c r="T1" s="41" t="s">
        <v>75</v>
      </c>
      <c r="U1" s="41" t="s">
        <v>78</v>
      </c>
      <c r="V1" s="116" t="s">
        <v>170</v>
      </c>
      <c r="W1" s="41" t="s">
        <v>169</v>
      </c>
    </row>
    <row r="2" spans="1:23" ht="9.75" customHeight="1">
      <c r="A2" s="90"/>
      <c r="B2" s="91"/>
      <c r="C2" s="91"/>
      <c r="D2" s="91"/>
      <c r="E2" s="92"/>
      <c r="F2" s="1"/>
      <c r="G2" s="1"/>
      <c r="H2" s="1"/>
      <c r="I2" s="1"/>
      <c r="J2" s="1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17"/>
      <c r="W2" s="45"/>
    </row>
    <row r="3" spans="1:23" ht="9.75" customHeight="1">
      <c r="A3" s="93"/>
      <c r="B3" s="94"/>
      <c r="C3" s="94"/>
      <c r="D3" s="94"/>
      <c r="E3" s="95"/>
      <c r="F3" s="39"/>
      <c r="G3" s="39"/>
      <c r="H3" s="39"/>
      <c r="I3" s="39"/>
      <c r="J3" s="39"/>
      <c r="K3" s="47" t="s">
        <v>171</v>
      </c>
      <c r="L3" s="47" t="s">
        <v>171</v>
      </c>
      <c r="M3" s="47" t="s">
        <v>171</v>
      </c>
      <c r="N3" s="47" t="s">
        <v>171</v>
      </c>
      <c r="O3" s="47" t="s">
        <v>171</v>
      </c>
      <c r="P3" s="47" t="s">
        <v>171</v>
      </c>
      <c r="Q3" s="47" t="s">
        <v>171</v>
      </c>
      <c r="R3" s="47" t="s">
        <v>171</v>
      </c>
      <c r="S3" s="47" t="s">
        <v>171</v>
      </c>
      <c r="T3" s="47" t="s">
        <v>171</v>
      </c>
      <c r="U3" s="47" t="s">
        <v>171</v>
      </c>
      <c r="V3" s="47" t="s">
        <v>171</v>
      </c>
      <c r="W3" s="47" t="s">
        <v>171</v>
      </c>
    </row>
    <row r="4" spans="1:23" ht="9.75" customHeight="1">
      <c r="A4" s="129" t="s">
        <v>82</v>
      </c>
      <c r="B4" s="131" t="s">
        <v>83</v>
      </c>
      <c r="C4" s="131"/>
      <c r="D4" s="131"/>
      <c r="E4" s="74"/>
      <c r="F4" s="21"/>
      <c r="G4" s="21"/>
      <c r="H4" s="21"/>
      <c r="I4" s="21"/>
      <c r="J4" s="21"/>
      <c r="K4" s="46">
        <v>62030</v>
      </c>
      <c r="L4" s="46">
        <v>0</v>
      </c>
      <c r="M4" s="46">
        <v>51953</v>
      </c>
      <c r="N4" s="46">
        <v>99993</v>
      </c>
      <c r="O4" s="46">
        <v>4425</v>
      </c>
      <c r="P4" s="46">
        <v>165806</v>
      </c>
      <c r="Q4" s="46">
        <v>63754</v>
      </c>
      <c r="R4" s="46">
        <v>115563</v>
      </c>
      <c r="S4" s="46">
        <v>54223</v>
      </c>
      <c r="T4" s="46">
        <v>8030</v>
      </c>
      <c r="U4" s="46">
        <v>45213</v>
      </c>
      <c r="V4" s="46">
        <v>445258</v>
      </c>
      <c r="W4" s="46">
        <f>SUM($F$4:$V$4)</f>
        <v>1116248</v>
      </c>
    </row>
    <row r="5" spans="1:23" ht="9.75" customHeight="1">
      <c r="A5" s="129"/>
      <c r="B5" s="20"/>
      <c r="C5" s="128" t="s">
        <v>84</v>
      </c>
      <c r="D5" s="126"/>
      <c r="E5" s="65"/>
      <c r="F5" s="21"/>
      <c r="G5" s="21"/>
      <c r="H5" s="21"/>
      <c r="I5" s="21"/>
      <c r="J5" s="21"/>
      <c r="K5" s="42">
        <v>11589</v>
      </c>
      <c r="L5" s="42">
        <v>0</v>
      </c>
      <c r="M5" s="42">
        <v>22742</v>
      </c>
      <c r="N5" s="42">
        <v>37455</v>
      </c>
      <c r="O5" s="42">
        <v>4425</v>
      </c>
      <c r="P5" s="42">
        <v>66242</v>
      </c>
      <c r="Q5" s="42">
        <v>20567</v>
      </c>
      <c r="R5" s="42">
        <v>28441</v>
      </c>
      <c r="S5" s="42">
        <v>11414</v>
      </c>
      <c r="T5" s="42">
        <v>1403</v>
      </c>
      <c r="U5" s="42">
        <v>32066</v>
      </c>
      <c r="V5" s="42">
        <v>82539</v>
      </c>
      <c r="W5" s="42">
        <f>SUM($F$5:$V$5)</f>
        <v>318883</v>
      </c>
    </row>
    <row r="6" spans="1:23" ht="9.75" customHeight="1">
      <c r="A6" s="129"/>
      <c r="B6" s="22"/>
      <c r="C6" s="23"/>
      <c r="D6" s="101" t="s">
        <v>85</v>
      </c>
      <c r="E6" s="61"/>
      <c r="F6" s="21"/>
      <c r="G6" s="21"/>
      <c r="H6" s="21"/>
      <c r="I6" s="21"/>
      <c r="J6" s="21"/>
      <c r="K6" s="42">
        <v>11589</v>
      </c>
      <c r="L6" s="42">
        <v>0</v>
      </c>
      <c r="M6" s="42">
        <v>22742</v>
      </c>
      <c r="N6" s="42">
        <v>37455</v>
      </c>
      <c r="O6" s="42">
        <v>4425</v>
      </c>
      <c r="P6" s="42">
        <v>66242</v>
      </c>
      <c r="Q6" s="42">
        <v>15493</v>
      </c>
      <c r="R6" s="42">
        <v>28306</v>
      </c>
      <c r="S6" s="42">
        <v>11414</v>
      </c>
      <c r="T6" s="42">
        <v>1403</v>
      </c>
      <c r="U6" s="42">
        <v>32066</v>
      </c>
      <c r="V6" s="42">
        <v>82509</v>
      </c>
      <c r="W6" s="42">
        <f>SUM($F$6:$V$6)</f>
        <v>313644</v>
      </c>
    </row>
    <row r="7" spans="1:23" ht="9.75" customHeight="1">
      <c r="A7" s="129"/>
      <c r="B7" s="22"/>
      <c r="C7" s="23"/>
      <c r="D7" s="101" t="s">
        <v>86</v>
      </c>
      <c r="E7" s="61"/>
      <c r="F7" s="21"/>
      <c r="G7" s="21"/>
      <c r="H7" s="21"/>
      <c r="I7" s="21"/>
      <c r="J7" s="21"/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5074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f>SUM($F$7:$V$7)</f>
        <v>5074</v>
      </c>
    </row>
    <row r="8" spans="1:23" ht="9.75" customHeight="1">
      <c r="A8" s="129"/>
      <c r="B8" s="22"/>
      <c r="C8" s="23"/>
      <c r="D8" s="101" t="s">
        <v>87</v>
      </c>
      <c r="E8" s="61"/>
      <c r="F8" s="21"/>
      <c r="G8" s="21"/>
      <c r="H8" s="21"/>
      <c r="I8" s="21"/>
      <c r="J8" s="21"/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f>SUM($F$8:$V$8)</f>
        <v>0</v>
      </c>
    </row>
    <row r="9" spans="1:23" ht="9.75" customHeight="1">
      <c r="A9" s="129"/>
      <c r="B9" s="22"/>
      <c r="C9" s="24"/>
      <c r="D9" s="101" t="s">
        <v>18</v>
      </c>
      <c r="E9" s="61"/>
      <c r="F9" s="21"/>
      <c r="G9" s="21"/>
      <c r="H9" s="21"/>
      <c r="I9" s="21"/>
      <c r="J9" s="21"/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135</v>
      </c>
      <c r="S9" s="42">
        <v>0</v>
      </c>
      <c r="T9" s="42">
        <v>0</v>
      </c>
      <c r="U9" s="42">
        <v>0</v>
      </c>
      <c r="V9" s="42">
        <v>30</v>
      </c>
      <c r="W9" s="42">
        <f>SUM($F$9:$V$9)</f>
        <v>165</v>
      </c>
    </row>
    <row r="10" spans="1:23" ht="9.75" customHeight="1">
      <c r="A10" s="129"/>
      <c r="B10" s="25"/>
      <c r="C10" s="76" t="s">
        <v>88</v>
      </c>
      <c r="D10" s="64"/>
      <c r="E10" s="65"/>
      <c r="F10" s="21"/>
      <c r="G10" s="21"/>
      <c r="H10" s="21"/>
      <c r="I10" s="21"/>
      <c r="J10" s="21"/>
      <c r="K10" s="42">
        <v>50441</v>
      </c>
      <c r="L10" s="42">
        <v>0</v>
      </c>
      <c r="M10" s="42">
        <v>29211</v>
      </c>
      <c r="N10" s="42">
        <v>62538</v>
      </c>
      <c r="O10" s="42">
        <v>0</v>
      </c>
      <c r="P10" s="42">
        <v>99564</v>
      </c>
      <c r="Q10" s="42">
        <v>43187</v>
      </c>
      <c r="R10" s="42">
        <v>87122</v>
      </c>
      <c r="S10" s="42">
        <v>42809</v>
      </c>
      <c r="T10" s="42">
        <v>6627</v>
      </c>
      <c r="U10" s="42">
        <v>13147</v>
      </c>
      <c r="V10" s="42">
        <v>362719</v>
      </c>
      <c r="W10" s="42">
        <f>SUM($F$10:$V$10)</f>
        <v>797365</v>
      </c>
    </row>
    <row r="11" spans="1:23" ht="9.75" customHeight="1">
      <c r="A11" s="129"/>
      <c r="B11" s="25"/>
      <c r="C11" s="26"/>
      <c r="D11" s="59" t="s">
        <v>17</v>
      </c>
      <c r="E11" s="61"/>
      <c r="F11" s="21"/>
      <c r="G11" s="21"/>
      <c r="H11" s="21"/>
      <c r="I11" s="21"/>
      <c r="J11" s="21"/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f>SUM($F$11:$V$11)</f>
        <v>0</v>
      </c>
    </row>
    <row r="12" spans="1:23" ht="9.75" customHeight="1">
      <c r="A12" s="129"/>
      <c r="B12" s="25"/>
      <c r="C12" s="26"/>
      <c r="D12" s="59" t="s">
        <v>89</v>
      </c>
      <c r="E12" s="61"/>
      <c r="F12" s="21"/>
      <c r="G12" s="21"/>
      <c r="H12" s="21"/>
      <c r="I12" s="21"/>
      <c r="J12" s="21"/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f>SUM($F$12:$V$12)</f>
        <v>0</v>
      </c>
    </row>
    <row r="13" spans="1:23" ht="9.75" customHeight="1">
      <c r="A13" s="129"/>
      <c r="B13" s="25"/>
      <c r="C13" s="26"/>
      <c r="D13" s="59" t="s">
        <v>90</v>
      </c>
      <c r="E13" s="61"/>
      <c r="F13" s="21"/>
      <c r="G13" s="21"/>
      <c r="H13" s="21"/>
      <c r="I13" s="21"/>
      <c r="J13" s="21"/>
      <c r="K13" s="42">
        <v>50441</v>
      </c>
      <c r="L13" s="42">
        <v>0</v>
      </c>
      <c r="M13" s="42">
        <v>29211</v>
      </c>
      <c r="N13" s="42">
        <v>62538</v>
      </c>
      <c r="O13" s="42">
        <v>0</v>
      </c>
      <c r="P13" s="42">
        <v>97164</v>
      </c>
      <c r="Q13" s="42">
        <v>41740</v>
      </c>
      <c r="R13" s="42">
        <v>85198</v>
      </c>
      <c r="S13" s="42">
        <v>42809</v>
      </c>
      <c r="T13" s="42">
        <v>6627</v>
      </c>
      <c r="U13" s="42">
        <v>13147</v>
      </c>
      <c r="V13" s="42">
        <v>362631</v>
      </c>
      <c r="W13" s="42">
        <f>SUM($F$13:$V$13)</f>
        <v>791506</v>
      </c>
    </row>
    <row r="14" spans="1:23" ht="9.75" customHeight="1">
      <c r="A14" s="129"/>
      <c r="B14" s="25"/>
      <c r="C14" s="26"/>
      <c r="D14" s="76" t="s">
        <v>18</v>
      </c>
      <c r="E14" s="65"/>
      <c r="F14" s="21"/>
      <c r="G14" s="21"/>
      <c r="H14" s="21"/>
      <c r="I14" s="21"/>
      <c r="J14" s="21"/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2400</v>
      </c>
      <c r="Q14" s="42">
        <v>1447</v>
      </c>
      <c r="R14" s="42">
        <v>1924</v>
      </c>
      <c r="S14" s="42">
        <v>0</v>
      </c>
      <c r="T14" s="42">
        <v>0</v>
      </c>
      <c r="U14" s="42">
        <v>0</v>
      </c>
      <c r="V14" s="42">
        <v>88</v>
      </c>
      <c r="W14" s="42">
        <f>SUM($F$14:$V$14)</f>
        <v>5859</v>
      </c>
    </row>
    <row r="15" spans="1:23" ht="9.75" customHeight="1">
      <c r="A15" s="129"/>
      <c r="B15" s="64" t="s">
        <v>91</v>
      </c>
      <c r="C15" s="64"/>
      <c r="D15" s="64"/>
      <c r="E15" s="65"/>
      <c r="F15" s="21"/>
      <c r="G15" s="21"/>
      <c r="H15" s="21"/>
      <c r="I15" s="21"/>
      <c r="J15" s="21"/>
      <c r="K15" s="42">
        <v>47499</v>
      </c>
      <c r="L15" s="42">
        <v>0</v>
      </c>
      <c r="M15" s="42">
        <v>31419</v>
      </c>
      <c r="N15" s="42">
        <v>47660</v>
      </c>
      <c r="O15" s="42">
        <v>2234</v>
      </c>
      <c r="P15" s="42">
        <v>112967</v>
      </c>
      <c r="Q15" s="42">
        <v>35184</v>
      </c>
      <c r="R15" s="42">
        <v>124682</v>
      </c>
      <c r="S15" s="42">
        <v>36605</v>
      </c>
      <c r="T15" s="42">
        <v>8030</v>
      </c>
      <c r="U15" s="42">
        <v>28787</v>
      </c>
      <c r="V15" s="42">
        <v>220502</v>
      </c>
      <c r="W15" s="42">
        <f>SUM($F$15:$V$15)</f>
        <v>695569</v>
      </c>
    </row>
    <row r="16" spans="1:23" ht="9.75" customHeight="1">
      <c r="A16" s="129"/>
      <c r="B16" s="27"/>
      <c r="C16" s="76" t="s">
        <v>92</v>
      </c>
      <c r="D16" s="64"/>
      <c r="E16" s="65"/>
      <c r="F16" s="21"/>
      <c r="G16" s="21"/>
      <c r="H16" s="21"/>
      <c r="I16" s="21"/>
      <c r="J16" s="21"/>
      <c r="K16" s="42">
        <v>41573</v>
      </c>
      <c r="L16" s="42">
        <v>0</v>
      </c>
      <c r="M16" s="42">
        <v>10344</v>
      </c>
      <c r="N16" s="42">
        <v>23416</v>
      </c>
      <c r="O16" s="42">
        <v>1412</v>
      </c>
      <c r="P16" s="42">
        <v>29096</v>
      </c>
      <c r="Q16" s="42">
        <v>13320</v>
      </c>
      <c r="R16" s="42">
        <v>69635</v>
      </c>
      <c r="S16" s="42">
        <v>7319</v>
      </c>
      <c r="T16" s="42">
        <v>866</v>
      </c>
      <c r="U16" s="42">
        <v>15640</v>
      </c>
      <c r="V16" s="42">
        <v>70745</v>
      </c>
      <c r="W16" s="42">
        <f>SUM($F$16:$V$16)</f>
        <v>283366</v>
      </c>
    </row>
    <row r="17" spans="1:23" ht="9.75" customHeight="1">
      <c r="A17" s="129"/>
      <c r="B17" s="25"/>
      <c r="C17" s="26"/>
      <c r="D17" s="59" t="s">
        <v>93</v>
      </c>
      <c r="E17" s="61"/>
      <c r="F17" s="21"/>
      <c r="G17" s="21"/>
      <c r="H17" s="21"/>
      <c r="I17" s="21"/>
      <c r="J17" s="21"/>
      <c r="K17" s="42">
        <v>0</v>
      </c>
      <c r="L17" s="42">
        <v>0</v>
      </c>
      <c r="M17" s="42">
        <v>945</v>
      </c>
      <c r="N17" s="42">
        <v>8554</v>
      </c>
      <c r="O17" s="42">
        <v>0</v>
      </c>
      <c r="P17" s="42">
        <v>6077</v>
      </c>
      <c r="Q17" s="42">
        <v>6159</v>
      </c>
      <c r="R17" s="42">
        <v>15445</v>
      </c>
      <c r="S17" s="42">
        <v>6118</v>
      </c>
      <c r="T17" s="42">
        <v>416</v>
      </c>
      <c r="U17" s="42">
        <v>0</v>
      </c>
      <c r="V17" s="42">
        <v>19834</v>
      </c>
      <c r="W17" s="42">
        <f>SUM($F$17:$V$17)</f>
        <v>63548</v>
      </c>
    </row>
    <row r="18" spans="1:23" ht="9.75" customHeight="1">
      <c r="A18" s="129"/>
      <c r="B18" s="25"/>
      <c r="C18" s="26"/>
      <c r="D18" s="59" t="s">
        <v>94</v>
      </c>
      <c r="E18" s="61"/>
      <c r="F18" s="21"/>
      <c r="G18" s="21"/>
      <c r="H18" s="21"/>
      <c r="I18" s="21"/>
      <c r="J18" s="21"/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f>SUM($F$18:$V$18)</f>
        <v>0</v>
      </c>
    </row>
    <row r="19" spans="1:23" ht="9.75" customHeight="1">
      <c r="A19" s="129"/>
      <c r="B19" s="25"/>
      <c r="C19" s="28"/>
      <c r="D19" s="59" t="s">
        <v>18</v>
      </c>
      <c r="E19" s="61"/>
      <c r="F19" s="21"/>
      <c r="G19" s="21"/>
      <c r="H19" s="21"/>
      <c r="I19" s="21"/>
      <c r="J19" s="21"/>
      <c r="K19" s="42">
        <v>41573</v>
      </c>
      <c r="L19" s="42">
        <v>0</v>
      </c>
      <c r="M19" s="42">
        <v>9399</v>
      </c>
      <c r="N19" s="42">
        <v>14862</v>
      </c>
      <c r="O19" s="42">
        <v>1412</v>
      </c>
      <c r="P19" s="42">
        <v>23019</v>
      </c>
      <c r="Q19" s="42">
        <v>7161</v>
      </c>
      <c r="R19" s="42">
        <v>54190</v>
      </c>
      <c r="S19" s="42">
        <v>1201</v>
      </c>
      <c r="T19" s="42">
        <v>450</v>
      </c>
      <c r="U19" s="42">
        <v>15640</v>
      </c>
      <c r="V19" s="42">
        <v>50911</v>
      </c>
      <c r="W19" s="42">
        <f>SUM($F$19:$V$19)</f>
        <v>219818</v>
      </c>
    </row>
    <row r="20" spans="1:23" ht="9.75" customHeight="1">
      <c r="A20" s="129"/>
      <c r="B20" s="25"/>
      <c r="C20" s="76" t="s">
        <v>95</v>
      </c>
      <c r="D20" s="64"/>
      <c r="E20" s="65"/>
      <c r="F20" s="21"/>
      <c r="G20" s="21"/>
      <c r="H20" s="21"/>
      <c r="I20" s="21"/>
      <c r="J20" s="21"/>
      <c r="K20" s="42">
        <v>5926</v>
      </c>
      <c r="L20" s="42">
        <v>0</v>
      </c>
      <c r="M20" s="42">
        <v>21075</v>
      </c>
      <c r="N20" s="42">
        <v>24244</v>
      </c>
      <c r="O20" s="42">
        <v>822</v>
      </c>
      <c r="P20" s="42">
        <v>83871</v>
      </c>
      <c r="Q20" s="42">
        <v>21864</v>
      </c>
      <c r="R20" s="42">
        <v>55047</v>
      </c>
      <c r="S20" s="42">
        <v>29286</v>
      </c>
      <c r="T20" s="42">
        <v>7164</v>
      </c>
      <c r="U20" s="42">
        <v>13147</v>
      </c>
      <c r="V20" s="42">
        <v>149757</v>
      </c>
      <c r="W20" s="42">
        <f>SUM($F$20:$V$20)</f>
        <v>412203</v>
      </c>
    </row>
    <row r="21" spans="1:23" ht="9.75" customHeight="1">
      <c r="A21" s="129"/>
      <c r="B21" s="25"/>
      <c r="C21" s="26"/>
      <c r="D21" s="76" t="s">
        <v>96</v>
      </c>
      <c r="E21" s="65"/>
      <c r="F21" s="21"/>
      <c r="G21" s="21"/>
      <c r="H21" s="21"/>
      <c r="I21" s="21"/>
      <c r="J21" s="21"/>
      <c r="K21" s="42">
        <v>5926</v>
      </c>
      <c r="L21" s="42">
        <v>0</v>
      </c>
      <c r="M21" s="42">
        <v>20295</v>
      </c>
      <c r="N21" s="42">
        <v>24244</v>
      </c>
      <c r="O21" s="42">
        <v>822</v>
      </c>
      <c r="P21" s="42">
        <v>71245</v>
      </c>
      <c r="Q21" s="42">
        <v>21864</v>
      </c>
      <c r="R21" s="42">
        <v>51684</v>
      </c>
      <c r="S21" s="42">
        <v>18242</v>
      </c>
      <c r="T21" s="42">
        <v>7164</v>
      </c>
      <c r="U21" s="42">
        <v>13147</v>
      </c>
      <c r="V21" s="42">
        <v>139425</v>
      </c>
      <c r="W21" s="42">
        <f>SUM($F$21:$V$21)</f>
        <v>374058</v>
      </c>
    </row>
    <row r="22" spans="1:23" ht="9.75" customHeight="1">
      <c r="A22" s="129"/>
      <c r="B22" s="25"/>
      <c r="C22" s="26"/>
      <c r="D22" s="26"/>
      <c r="E22" s="29" t="s">
        <v>97</v>
      </c>
      <c r="F22" s="30"/>
      <c r="G22" s="30"/>
      <c r="H22" s="30"/>
      <c r="I22" s="30"/>
      <c r="J22" s="30"/>
      <c r="K22" s="42">
        <v>5926</v>
      </c>
      <c r="L22" s="42">
        <v>0</v>
      </c>
      <c r="M22" s="42">
        <v>20295</v>
      </c>
      <c r="N22" s="42">
        <v>24244</v>
      </c>
      <c r="O22" s="42">
        <v>822</v>
      </c>
      <c r="P22" s="42">
        <v>71245</v>
      </c>
      <c r="Q22" s="42">
        <v>21864</v>
      </c>
      <c r="R22" s="42">
        <v>51684</v>
      </c>
      <c r="S22" s="42">
        <v>18242</v>
      </c>
      <c r="T22" s="42">
        <v>7164</v>
      </c>
      <c r="U22" s="42">
        <v>13147</v>
      </c>
      <c r="V22" s="42">
        <v>139425</v>
      </c>
      <c r="W22" s="42">
        <f>SUM($F$22:$V$22)</f>
        <v>374058</v>
      </c>
    </row>
    <row r="23" spans="1:23" ht="9.75" customHeight="1">
      <c r="A23" s="129"/>
      <c r="B23" s="25"/>
      <c r="C23" s="26"/>
      <c r="D23" s="28"/>
      <c r="E23" s="29" t="s">
        <v>178</v>
      </c>
      <c r="F23" s="30"/>
      <c r="G23" s="30"/>
      <c r="H23" s="30"/>
      <c r="I23" s="30"/>
      <c r="J23" s="30"/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f>SUM($F$23:$V$23)</f>
        <v>0</v>
      </c>
    </row>
    <row r="24" spans="1:23" ht="9.75" customHeight="1">
      <c r="A24" s="129"/>
      <c r="B24" s="31"/>
      <c r="C24" s="28"/>
      <c r="D24" s="59" t="s">
        <v>18</v>
      </c>
      <c r="E24" s="61"/>
      <c r="F24" s="21"/>
      <c r="G24" s="21"/>
      <c r="H24" s="21"/>
      <c r="I24" s="21"/>
      <c r="J24" s="21"/>
      <c r="K24" s="42">
        <v>0</v>
      </c>
      <c r="L24" s="42">
        <v>0</v>
      </c>
      <c r="M24" s="42">
        <v>780</v>
      </c>
      <c r="N24" s="42">
        <v>0</v>
      </c>
      <c r="O24" s="42">
        <v>0</v>
      </c>
      <c r="P24" s="42">
        <v>12626</v>
      </c>
      <c r="Q24" s="42">
        <v>0</v>
      </c>
      <c r="R24" s="42">
        <v>3363</v>
      </c>
      <c r="S24" s="42">
        <v>11044</v>
      </c>
      <c r="T24" s="42">
        <v>0</v>
      </c>
      <c r="U24" s="42">
        <v>0</v>
      </c>
      <c r="V24" s="42">
        <v>10332</v>
      </c>
      <c r="W24" s="42">
        <f>SUM($F$24:$V$24)</f>
        <v>38145</v>
      </c>
    </row>
    <row r="25" spans="1:23" ht="9.75" customHeight="1">
      <c r="A25" s="130"/>
      <c r="B25" s="59" t="s">
        <v>98</v>
      </c>
      <c r="C25" s="60"/>
      <c r="D25" s="60"/>
      <c r="E25" s="61"/>
      <c r="F25" s="21"/>
      <c r="G25" s="21"/>
      <c r="H25" s="21"/>
      <c r="I25" s="21"/>
      <c r="J25" s="21"/>
      <c r="K25" s="42">
        <v>14531</v>
      </c>
      <c r="L25" s="42">
        <v>0</v>
      </c>
      <c r="M25" s="42">
        <v>20534</v>
      </c>
      <c r="N25" s="42">
        <v>52333</v>
      </c>
      <c r="O25" s="42">
        <v>2191</v>
      </c>
      <c r="P25" s="42">
        <v>52839</v>
      </c>
      <c r="Q25" s="42">
        <v>28570</v>
      </c>
      <c r="R25" s="42">
        <v>-9119</v>
      </c>
      <c r="S25" s="42">
        <v>17618</v>
      </c>
      <c r="T25" s="42">
        <v>0</v>
      </c>
      <c r="U25" s="42">
        <v>16426</v>
      </c>
      <c r="V25" s="42">
        <v>224756</v>
      </c>
      <c r="W25" s="42">
        <f>SUM($F$25:$V$25)</f>
        <v>420679</v>
      </c>
    </row>
    <row r="26" spans="1:23" ht="9.75" customHeight="1">
      <c r="A26" s="123" t="s">
        <v>99</v>
      </c>
      <c r="B26" s="126" t="s">
        <v>100</v>
      </c>
      <c r="C26" s="126"/>
      <c r="D26" s="126"/>
      <c r="E26" s="127"/>
      <c r="F26" s="21"/>
      <c r="G26" s="21"/>
      <c r="H26" s="21"/>
      <c r="I26" s="21"/>
      <c r="J26" s="21"/>
      <c r="K26" s="42">
        <v>1220</v>
      </c>
      <c r="L26" s="42">
        <v>2561</v>
      </c>
      <c r="M26" s="42">
        <v>165352</v>
      </c>
      <c r="N26" s="42">
        <v>6386</v>
      </c>
      <c r="O26" s="42">
        <v>1656</v>
      </c>
      <c r="P26" s="42">
        <v>25554</v>
      </c>
      <c r="Q26" s="42">
        <v>217523</v>
      </c>
      <c r="R26" s="42">
        <v>62308</v>
      </c>
      <c r="S26" s="42">
        <v>4145</v>
      </c>
      <c r="T26" s="42">
        <v>9617</v>
      </c>
      <c r="U26" s="42">
        <v>20069</v>
      </c>
      <c r="V26" s="42">
        <v>121940</v>
      </c>
      <c r="W26" s="42">
        <f>SUM($F$26:$V$26)</f>
        <v>638331</v>
      </c>
    </row>
    <row r="27" spans="1:23" ht="9.75" customHeight="1">
      <c r="A27" s="124"/>
      <c r="B27" s="20"/>
      <c r="C27" s="128" t="s">
        <v>101</v>
      </c>
      <c r="D27" s="64"/>
      <c r="E27" s="65"/>
      <c r="F27" s="21"/>
      <c r="G27" s="21"/>
      <c r="H27" s="21"/>
      <c r="I27" s="21"/>
      <c r="J27" s="21"/>
      <c r="K27" s="42">
        <v>0</v>
      </c>
      <c r="L27" s="42">
        <v>0</v>
      </c>
      <c r="M27" s="42">
        <v>40300</v>
      </c>
      <c r="N27" s="42">
        <v>300</v>
      </c>
      <c r="O27" s="42">
        <v>0</v>
      </c>
      <c r="P27" s="42">
        <v>1100</v>
      </c>
      <c r="Q27" s="42">
        <v>90500</v>
      </c>
      <c r="R27" s="42">
        <v>20900</v>
      </c>
      <c r="S27" s="42">
        <v>0</v>
      </c>
      <c r="T27" s="42">
        <v>2100</v>
      </c>
      <c r="U27" s="42">
        <v>0</v>
      </c>
      <c r="V27" s="42">
        <v>19000</v>
      </c>
      <c r="W27" s="42">
        <f>SUM($F$27:$V$27)</f>
        <v>174200</v>
      </c>
    </row>
    <row r="28" spans="1:23" ht="9.75" customHeight="1">
      <c r="A28" s="124"/>
      <c r="B28" s="20"/>
      <c r="C28" s="24"/>
      <c r="D28" s="59" t="s">
        <v>102</v>
      </c>
      <c r="E28" s="61"/>
      <c r="F28" s="21"/>
      <c r="G28" s="21"/>
      <c r="H28" s="21"/>
      <c r="I28" s="21"/>
      <c r="J28" s="21"/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f>SUM($F$28:$V$28)</f>
        <v>0</v>
      </c>
    </row>
    <row r="29" spans="1:23" ht="9.75" customHeight="1">
      <c r="A29" s="124"/>
      <c r="B29" s="22"/>
      <c r="C29" s="101" t="s">
        <v>103</v>
      </c>
      <c r="D29" s="60"/>
      <c r="E29" s="61"/>
      <c r="F29" s="21"/>
      <c r="G29" s="21"/>
      <c r="H29" s="21"/>
      <c r="I29" s="21"/>
      <c r="J29" s="21"/>
      <c r="K29" s="42">
        <v>1192</v>
      </c>
      <c r="L29" s="42">
        <v>2561</v>
      </c>
      <c r="M29" s="42">
        <v>125052</v>
      </c>
      <c r="N29" s="42">
        <v>5643</v>
      </c>
      <c r="O29" s="42">
        <v>1656</v>
      </c>
      <c r="P29" s="42">
        <v>20373</v>
      </c>
      <c r="Q29" s="42">
        <v>29693</v>
      </c>
      <c r="R29" s="42">
        <v>19408</v>
      </c>
      <c r="S29" s="42">
        <v>0</v>
      </c>
      <c r="T29" s="42">
        <v>5708</v>
      </c>
      <c r="U29" s="42">
        <v>19251</v>
      </c>
      <c r="V29" s="42">
        <v>59072</v>
      </c>
      <c r="W29" s="42">
        <f>SUM($F$29:$V$29)</f>
        <v>289609</v>
      </c>
    </row>
    <row r="30" spans="1:23" ht="9.75" customHeight="1">
      <c r="A30" s="124"/>
      <c r="B30" s="22"/>
      <c r="C30" s="101" t="s">
        <v>104</v>
      </c>
      <c r="D30" s="60"/>
      <c r="E30" s="61"/>
      <c r="F30" s="21"/>
      <c r="G30" s="21"/>
      <c r="H30" s="21"/>
      <c r="I30" s="21"/>
      <c r="J30" s="21"/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f>SUM($F$30:$V$30)</f>
        <v>0</v>
      </c>
    </row>
    <row r="31" spans="1:23" ht="9.75" customHeight="1">
      <c r="A31" s="124"/>
      <c r="B31" s="22"/>
      <c r="C31" s="101" t="s">
        <v>105</v>
      </c>
      <c r="D31" s="60"/>
      <c r="E31" s="61"/>
      <c r="F31" s="21"/>
      <c r="G31" s="21"/>
      <c r="H31" s="21"/>
      <c r="I31" s="21"/>
      <c r="J31" s="21"/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f>SUM($F$31:$V$31)</f>
        <v>0</v>
      </c>
    </row>
    <row r="32" spans="1:23" ht="9.75" customHeight="1">
      <c r="A32" s="124"/>
      <c r="B32" s="25"/>
      <c r="C32" s="59" t="s">
        <v>17</v>
      </c>
      <c r="D32" s="60"/>
      <c r="E32" s="61"/>
      <c r="F32" s="21"/>
      <c r="G32" s="21"/>
      <c r="H32" s="21"/>
      <c r="I32" s="21"/>
      <c r="J32" s="21"/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82000</v>
      </c>
      <c r="R32" s="42">
        <v>22000</v>
      </c>
      <c r="S32" s="42">
        <v>0</v>
      </c>
      <c r="T32" s="42">
        <v>0</v>
      </c>
      <c r="U32" s="42">
        <v>0</v>
      </c>
      <c r="V32" s="42">
        <v>15000</v>
      </c>
      <c r="W32" s="42">
        <f>SUM($F$32:$V$32)</f>
        <v>119000</v>
      </c>
    </row>
    <row r="33" spans="1:23" ht="9.75" customHeight="1">
      <c r="A33" s="124"/>
      <c r="B33" s="25"/>
      <c r="C33" s="59" t="s">
        <v>89</v>
      </c>
      <c r="D33" s="60"/>
      <c r="E33" s="61"/>
      <c r="F33" s="21"/>
      <c r="G33" s="21"/>
      <c r="H33" s="21"/>
      <c r="I33" s="21"/>
      <c r="J33" s="21"/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f>SUM($F$33:$V$33)</f>
        <v>0</v>
      </c>
    </row>
    <row r="34" spans="1:23" ht="9.75" customHeight="1">
      <c r="A34" s="124"/>
      <c r="B34" s="25"/>
      <c r="C34" s="59" t="s">
        <v>106</v>
      </c>
      <c r="D34" s="60"/>
      <c r="E34" s="61"/>
      <c r="F34" s="21"/>
      <c r="G34" s="21"/>
      <c r="H34" s="21"/>
      <c r="I34" s="21"/>
      <c r="J34" s="21"/>
      <c r="K34" s="42">
        <v>28</v>
      </c>
      <c r="L34" s="42">
        <v>0</v>
      </c>
      <c r="M34" s="42">
        <v>0</v>
      </c>
      <c r="N34" s="42">
        <v>443</v>
      </c>
      <c r="O34" s="42">
        <v>0</v>
      </c>
      <c r="P34" s="42">
        <v>4081</v>
      </c>
      <c r="Q34" s="42">
        <v>11438</v>
      </c>
      <c r="R34" s="42">
        <v>0</v>
      </c>
      <c r="S34" s="42">
        <v>4145</v>
      </c>
      <c r="T34" s="42">
        <v>1809</v>
      </c>
      <c r="U34" s="42">
        <v>818</v>
      </c>
      <c r="V34" s="42">
        <v>28848</v>
      </c>
      <c r="W34" s="42">
        <f>SUM($F$34:$V$34)</f>
        <v>51610</v>
      </c>
    </row>
    <row r="35" spans="1:23" ht="9.75" customHeight="1">
      <c r="A35" s="124"/>
      <c r="B35" s="31"/>
      <c r="C35" s="59" t="s">
        <v>18</v>
      </c>
      <c r="D35" s="60"/>
      <c r="E35" s="61"/>
      <c r="F35" s="21"/>
      <c r="G35" s="21"/>
      <c r="H35" s="21"/>
      <c r="I35" s="21"/>
      <c r="J35" s="21"/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3892</v>
      </c>
      <c r="R35" s="42">
        <v>0</v>
      </c>
      <c r="S35" s="42">
        <v>0</v>
      </c>
      <c r="T35" s="42">
        <v>0</v>
      </c>
      <c r="U35" s="42">
        <v>0</v>
      </c>
      <c r="V35" s="42">
        <v>20</v>
      </c>
      <c r="W35" s="42">
        <f>SUM($F$35:$V$35)</f>
        <v>3912</v>
      </c>
    </row>
    <row r="36" spans="1:23" ht="9.75" customHeight="1">
      <c r="A36" s="124"/>
      <c r="B36" s="76" t="s">
        <v>107</v>
      </c>
      <c r="C36" s="64"/>
      <c r="D36" s="64"/>
      <c r="E36" s="65"/>
      <c r="F36" s="21"/>
      <c r="G36" s="21"/>
      <c r="H36" s="21"/>
      <c r="I36" s="21"/>
      <c r="J36" s="21"/>
      <c r="K36" s="42">
        <v>22145</v>
      </c>
      <c r="L36" s="42">
        <v>2561</v>
      </c>
      <c r="M36" s="42">
        <v>185886</v>
      </c>
      <c r="N36" s="42">
        <v>58719</v>
      </c>
      <c r="O36" s="42">
        <v>1656</v>
      </c>
      <c r="P36" s="42">
        <v>128114</v>
      </c>
      <c r="Q36" s="42">
        <v>237853</v>
      </c>
      <c r="R36" s="42">
        <v>62308</v>
      </c>
      <c r="S36" s="42">
        <v>23148</v>
      </c>
      <c r="T36" s="42">
        <v>9617</v>
      </c>
      <c r="U36" s="42">
        <v>40271</v>
      </c>
      <c r="V36" s="42">
        <v>328178</v>
      </c>
      <c r="W36" s="42">
        <f>SUM($F$36:$V$36)</f>
        <v>1100456</v>
      </c>
    </row>
    <row r="37" spans="1:23" ht="9.75" customHeight="1">
      <c r="A37" s="124"/>
      <c r="B37" s="32"/>
      <c r="C37" s="76" t="s">
        <v>108</v>
      </c>
      <c r="D37" s="64"/>
      <c r="E37" s="65"/>
      <c r="F37" s="21"/>
      <c r="G37" s="21"/>
      <c r="H37" s="21"/>
      <c r="I37" s="21"/>
      <c r="J37" s="21"/>
      <c r="K37" s="42">
        <v>0</v>
      </c>
      <c r="L37" s="42">
        <v>987</v>
      </c>
      <c r="M37" s="42">
        <v>0</v>
      </c>
      <c r="N37" s="42">
        <v>372</v>
      </c>
      <c r="O37" s="42">
        <v>0</v>
      </c>
      <c r="P37" s="42">
        <v>16857</v>
      </c>
      <c r="Q37" s="42">
        <v>206644</v>
      </c>
      <c r="R37" s="42">
        <v>60520</v>
      </c>
      <c r="S37" s="42">
        <v>1119</v>
      </c>
      <c r="T37" s="42">
        <v>5406</v>
      </c>
      <c r="U37" s="42">
        <v>818</v>
      </c>
      <c r="V37" s="42">
        <v>43023</v>
      </c>
      <c r="W37" s="42">
        <f>SUM($F$37:$V$37)</f>
        <v>335746</v>
      </c>
    </row>
    <row r="38" spans="1:23" ht="9.75" customHeight="1">
      <c r="A38" s="124"/>
      <c r="B38" s="26"/>
      <c r="C38" s="26"/>
      <c r="D38" s="59" t="s">
        <v>93</v>
      </c>
      <c r="E38" s="61"/>
      <c r="F38" s="21"/>
      <c r="G38" s="21"/>
      <c r="H38" s="21"/>
      <c r="I38" s="21"/>
      <c r="J38" s="21"/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12112</v>
      </c>
      <c r="Q38" s="42">
        <v>6159</v>
      </c>
      <c r="R38" s="42">
        <v>7372</v>
      </c>
      <c r="S38" s="42">
        <v>0</v>
      </c>
      <c r="T38" s="42">
        <v>528</v>
      </c>
      <c r="U38" s="42">
        <v>0</v>
      </c>
      <c r="V38" s="42">
        <v>14820</v>
      </c>
      <c r="W38" s="42">
        <f>SUM($F$38:$V$38)</f>
        <v>40991</v>
      </c>
    </row>
    <row r="39" spans="1:23" ht="9.75" customHeight="1">
      <c r="A39" s="124"/>
      <c r="B39" s="26"/>
      <c r="C39" s="28"/>
      <c r="D39" s="59" t="s">
        <v>109</v>
      </c>
      <c r="E39" s="61"/>
      <c r="F39" s="21"/>
      <c r="G39" s="21"/>
      <c r="H39" s="21"/>
      <c r="I39" s="21"/>
      <c r="J39" s="21"/>
      <c r="K39" s="42">
        <v>0</v>
      </c>
      <c r="L39" s="42">
        <v>987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f>SUM($F$39:$V$39)</f>
        <v>987</v>
      </c>
    </row>
    <row r="40" spans="1:23" ht="9.75" customHeight="1">
      <c r="A40" s="124"/>
      <c r="B40" s="26"/>
      <c r="C40" s="76" t="s">
        <v>110</v>
      </c>
      <c r="D40" s="64"/>
      <c r="E40" s="65"/>
      <c r="F40" s="21"/>
      <c r="G40" s="21"/>
      <c r="H40" s="21"/>
      <c r="I40" s="21"/>
      <c r="J40" s="21"/>
      <c r="K40" s="42">
        <v>22145</v>
      </c>
      <c r="L40" s="42">
        <v>1574</v>
      </c>
      <c r="M40" s="42">
        <v>185886</v>
      </c>
      <c r="N40" s="42">
        <v>58347</v>
      </c>
      <c r="O40" s="42">
        <v>1656</v>
      </c>
      <c r="P40" s="42">
        <v>111257</v>
      </c>
      <c r="Q40" s="42">
        <v>31209</v>
      </c>
      <c r="R40" s="42">
        <v>1788</v>
      </c>
      <c r="S40" s="42">
        <v>22029</v>
      </c>
      <c r="T40" s="42">
        <v>4211</v>
      </c>
      <c r="U40" s="42">
        <v>39453</v>
      </c>
      <c r="V40" s="42">
        <v>285155</v>
      </c>
      <c r="W40" s="42">
        <f>SUM($F$40:$V$40)</f>
        <v>764710</v>
      </c>
    </row>
    <row r="41" spans="1:23" ht="9.75" customHeight="1">
      <c r="A41" s="124"/>
      <c r="B41" s="26"/>
      <c r="C41" s="26"/>
      <c r="D41" s="59" t="s">
        <v>111</v>
      </c>
      <c r="E41" s="61"/>
      <c r="F41" s="21"/>
      <c r="G41" s="21"/>
      <c r="H41" s="21"/>
      <c r="I41" s="21"/>
      <c r="J41" s="21"/>
      <c r="K41" s="42">
        <v>22145</v>
      </c>
      <c r="L41" s="42">
        <v>0</v>
      </c>
      <c r="M41" s="42">
        <v>37255</v>
      </c>
      <c r="N41" s="42">
        <v>58347</v>
      </c>
      <c r="O41" s="42">
        <v>0</v>
      </c>
      <c r="P41" s="42">
        <v>0</v>
      </c>
      <c r="Q41" s="42">
        <v>31209</v>
      </c>
      <c r="R41" s="42">
        <v>1788</v>
      </c>
      <c r="S41" s="42">
        <v>0</v>
      </c>
      <c r="T41" s="42">
        <v>4211</v>
      </c>
      <c r="U41" s="42">
        <v>29724</v>
      </c>
      <c r="V41" s="42">
        <v>272064</v>
      </c>
      <c r="W41" s="42">
        <f>SUM($F$41:$V$41)</f>
        <v>456743</v>
      </c>
    </row>
    <row r="42" spans="1:23" ht="9.75" customHeight="1">
      <c r="A42" s="124"/>
      <c r="B42" s="26"/>
      <c r="C42" s="28"/>
      <c r="D42" s="59" t="s">
        <v>112</v>
      </c>
      <c r="E42" s="61"/>
      <c r="F42" s="21"/>
      <c r="G42" s="21"/>
      <c r="H42" s="21"/>
      <c r="I42" s="21"/>
      <c r="J42" s="21"/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9729</v>
      </c>
      <c r="V42" s="42">
        <v>13091</v>
      </c>
      <c r="W42" s="42">
        <f>SUM($F$42:$V$42)</f>
        <v>22820</v>
      </c>
    </row>
    <row r="43" spans="1:23" ht="9.75" customHeight="1">
      <c r="A43" s="124"/>
      <c r="B43" s="26"/>
      <c r="C43" s="59" t="s">
        <v>113</v>
      </c>
      <c r="D43" s="60"/>
      <c r="E43" s="61"/>
      <c r="F43" s="21"/>
      <c r="G43" s="21"/>
      <c r="H43" s="21"/>
      <c r="I43" s="21"/>
      <c r="J43" s="21"/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f>SUM($F$43:$V$43)</f>
        <v>0</v>
      </c>
    </row>
    <row r="44" spans="1:23" ht="9.75" customHeight="1">
      <c r="A44" s="124"/>
      <c r="B44" s="26"/>
      <c r="C44" s="59" t="s">
        <v>114</v>
      </c>
      <c r="D44" s="60"/>
      <c r="E44" s="61"/>
      <c r="F44" s="21"/>
      <c r="G44" s="21"/>
      <c r="H44" s="21"/>
      <c r="I44" s="21"/>
      <c r="J44" s="21"/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f>SUM($F$44:$V$44)</f>
        <v>0</v>
      </c>
    </row>
    <row r="45" spans="1:23" ht="9.75" customHeight="1">
      <c r="A45" s="124"/>
      <c r="B45" s="28"/>
      <c r="C45" s="59" t="s">
        <v>18</v>
      </c>
      <c r="D45" s="60"/>
      <c r="E45" s="61"/>
      <c r="F45" s="21"/>
      <c r="G45" s="21"/>
      <c r="H45" s="21"/>
      <c r="I45" s="21"/>
      <c r="J45" s="21"/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f>SUM($F$45:$V$45)</f>
        <v>0</v>
      </c>
    </row>
    <row r="46" spans="1:23" ht="9.75" customHeight="1">
      <c r="A46" s="125"/>
      <c r="B46" s="60" t="s">
        <v>115</v>
      </c>
      <c r="C46" s="60"/>
      <c r="D46" s="60"/>
      <c r="E46" s="61"/>
      <c r="F46" s="21"/>
      <c r="G46" s="21"/>
      <c r="H46" s="21"/>
      <c r="I46" s="21"/>
      <c r="J46" s="21"/>
      <c r="K46" s="42">
        <v>-20925</v>
      </c>
      <c r="L46" s="42">
        <v>0</v>
      </c>
      <c r="M46" s="42">
        <v>-20534</v>
      </c>
      <c r="N46" s="42">
        <v>-52333</v>
      </c>
      <c r="O46" s="42">
        <v>0</v>
      </c>
      <c r="P46" s="42">
        <v>-102560</v>
      </c>
      <c r="Q46" s="42">
        <v>-20330</v>
      </c>
      <c r="R46" s="42">
        <v>0</v>
      </c>
      <c r="S46" s="42">
        <v>-19003</v>
      </c>
      <c r="T46" s="42">
        <v>0</v>
      </c>
      <c r="U46" s="42">
        <v>-20202</v>
      </c>
      <c r="V46" s="42">
        <v>-206238</v>
      </c>
      <c r="W46" s="42">
        <f>SUM($F$46:$V$46)</f>
        <v>-462125</v>
      </c>
    </row>
    <row r="47" spans="1:23" ht="9.75" customHeight="1">
      <c r="A47" s="62" t="s">
        <v>116</v>
      </c>
      <c r="B47" s="60"/>
      <c r="C47" s="60"/>
      <c r="D47" s="60"/>
      <c r="E47" s="61"/>
      <c r="F47" s="21"/>
      <c r="G47" s="21"/>
      <c r="H47" s="21"/>
      <c r="I47" s="21"/>
      <c r="J47" s="21"/>
      <c r="K47" s="42">
        <v>-6394</v>
      </c>
      <c r="L47" s="42">
        <v>0</v>
      </c>
      <c r="M47" s="42">
        <v>0</v>
      </c>
      <c r="N47" s="42">
        <v>0</v>
      </c>
      <c r="O47" s="42">
        <v>2191</v>
      </c>
      <c r="P47" s="42">
        <v>-49721</v>
      </c>
      <c r="Q47" s="42">
        <v>8240</v>
      </c>
      <c r="R47" s="42">
        <v>-9119</v>
      </c>
      <c r="S47" s="42">
        <v>-1385</v>
      </c>
      <c r="T47" s="42">
        <v>0</v>
      </c>
      <c r="U47" s="42">
        <v>-3776</v>
      </c>
      <c r="V47" s="42">
        <v>18518</v>
      </c>
      <c r="W47" s="42">
        <f>SUM($F$47:$V$47)</f>
        <v>-41446</v>
      </c>
    </row>
    <row r="48" spans="1:23" ht="9.75" customHeight="1">
      <c r="A48" s="62" t="s">
        <v>117</v>
      </c>
      <c r="B48" s="60"/>
      <c r="C48" s="60"/>
      <c r="D48" s="60"/>
      <c r="E48" s="61"/>
      <c r="F48" s="21"/>
      <c r="G48" s="21"/>
      <c r="H48" s="21"/>
      <c r="I48" s="21"/>
      <c r="J48" s="21"/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2506</v>
      </c>
      <c r="Q48" s="42">
        <v>24</v>
      </c>
      <c r="R48" s="42">
        <v>0</v>
      </c>
      <c r="S48" s="42">
        <v>0</v>
      </c>
      <c r="T48" s="42">
        <v>0</v>
      </c>
      <c r="U48" s="42">
        <v>0</v>
      </c>
      <c r="V48" s="42">
        <v>10000</v>
      </c>
      <c r="W48" s="42">
        <f>SUM($F$48:$V$48)</f>
        <v>12530</v>
      </c>
    </row>
    <row r="49" spans="1:23" ht="9.75" customHeight="1">
      <c r="A49" s="63" t="s">
        <v>118</v>
      </c>
      <c r="B49" s="64"/>
      <c r="C49" s="64"/>
      <c r="D49" s="64"/>
      <c r="E49" s="65"/>
      <c r="F49" s="21"/>
      <c r="G49" s="21"/>
      <c r="H49" s="21"/>
      <c r="I49" s="21"/>
      <c r="J49" s="21"/>
      <c r="K49" s="42">
        <v>14924</v>
      </c>
      <c r="L49" s="42">
        <v>0</v>
      </c>
      <c r="M49" s="42">
        <v>0</v>
      </c>
      <c r="N49" s="42">
        <v>0</v>
      </c>
      <c r="O49" s="42">
        <v>4248</v>
      </c>
      <c r="P49" s="42">
        <v>71226</v>
      </c>
      <c r="Q49" s="42">
        <v>14855</v>
      </c>
      <c r="R49" s="42">
        <v>16611</v>
      </c>
      <c r="S49" s="42">
        <v>6167</v>
      </c>
      <c r="T49" s="42">
        <v>0</v>
      </c>
      <c r="U49" s="42">
        <v>10799</v>
      </c>
      <c r="V49" s="42">
        <v>30982</v>
      </c>
      <c r="W49" s="42">
        <f>SUM($F$49:$V$49)</f>
        <v>169812</v>
      </c>
    </row>
    <row r="50" spans="1:23" ht="9.75" customHeight="1">
      <c r="A50" s="33"/>
      <c r="B50" s="122" t="s">
        <v>119</v>
      </c>
      <c r="C50" s="118"/>
      <c r="D50" s="118"/>
      <c r="E50" s="119"/>
      <c r="F50" s="30"/>
      <c r="G50" s="30"/>
      <c r="H50" s="30"/>
      <c r="I50" s="30"/>
      <c r="J50" s="30"/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f>SUM($F$50:$V$50)</f>
        <v>0</v>
      </c>
    </row>
    <row r="51" spans="1:23" ht="9.75" customHeight="1">
      <c r="A51" s="62" t="s">
        <v>120</v>
      </c>
      <c r="B51" s="60"/>
      <c r="C51" s="60"/>
      <c r="D51" s="60"/>
      <c r="E51" s="61"/>
      <c r="F51" s="21"/>
      <c r="G51" s="21"/>
      <c r="H51" s="21"/>
      <c r="I51" s="21"/>
      <c r="J51" s="21"/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f>SUM($F$51:$V$51)</f>
        <v>0</v>
      </c>
    </row>
    <row r="52" spans="1:23" ht="9.75" customHeight="1">
      <c r="A52" s="62" t="s">
        <v>121</v>
      </c>
      <c r="B52" s="114"/>
      <c r="C52" s="114"/>
      <c r="D52" s="114"/>
      <c r="E52" s="115"/>
      <c r="F52" s="21"/>
      <c r="G52" s="21"/>
      <c r="H52" s="21"/>
      <c r="I52" s="21"/>
      <c r="J52" s="21"/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f>SUM($F$52:$V$52)</f>
        <v>0</v>
      </c>
    </row>
    <row r="53" spans="1:23" ht="9.75" customHeight="1">
      <c r="A53" s="62" t="s">
        <v>122</v>
      </c>
      <c r="B53" s="114"/>
      <c r="C53" s="114"/>
      <c r="D53" s="114"/>
      <c r="E53" s="115"/>
      <c r="F53" s="21"/>
      <c r="G53" s="21"/>
      <c r="H53" s="21"/>
      <c r="I53" s="21"/>
      <c r="J53" s="21"/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f>SUM($F$53:$V$53)</f>
        <v>0</v>
      </c>
    </row>
    <row r="54" spans="1:23" ht="9.75" customHeight="1">
      <c r="A54" s="62" t="s">
        <v>123</v>
      </c>
      <c r="B54" s="60"/>
      <c r="C54" s="60"/>
      <c r="D54" s="60"/>
      <c r="E54" s="61"/>
      <c r="F54" s="21"/>
      <c r="G54" s="21"/>
      <c r="H54" s="21"/>
      <c r="I54" s="21"/>
      <c r="J54" s="21"/>
      <c r="K54" s="42">
        <v>8530</v>
      </c>
      <c r="L54" s="42">
        <v>0</v>
      </c>
      <c r="M54" s="42">
        <v>0</v>
      </c>
      <c r="N54" s="42">
        <v>0</v>
      </c>
      <c r="O54" s="42">
        <v>6439</v>
      </c>
      <c r="P54" s="42">
        <v>18999</v>
      </c>
      <c r="Q54" s="42">
        <v>23071</v>
      </c>
      <c r="R54" s="42">
        <v>7492</v>
      </c>
      <c r="S54" s="42">
        <v>4782</v>
      </c>
      <c r="T54" s="42">
        <v>0</v>
      </c>
      <c r="U54" s="42">
        <v>7023</v>
      </c>
      <c r="V54" s="42">
        <v>39500</v>
      </c>
      <c r="W54" s="42">
        <f>SUM($F$54:$V$54)</f>
        <v>115836</v>
      </c>
    </row>
    <row r="55" spans="1:23" ht="9.75" customHeight="1">
      <c r="A55" s="63" t="s">
        <v>124</v>
      </c>
      <c r="B55" s="64"/>
      <c r="C55" s="64"/>
      <c r="D55" s="64"/>
      <c r="E55" s="65"/>
      <c r="F55" s="21"/>
      <c r="G55" s="21"/>
      <c r="H55" s="21"/>
      <c r="I55" s="21"/>
      <c r="J55" s="21"/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f>SUM($F$55:$V$55)</f>
        <v>0</v>
      </c>
    </row>
    <row r="56" spans="1:23" ht="9.75" customHeight="1">
      <c r="A56" s="34"/>
      <c r="B56" s="59" t="s">
        <v>125</v>
      </c>
      <c r="C56" s="118"/>
      <c r="D56" s="118"/>
      <c r="E56" s="119"/>
      <c r="F56" s="30"/>
      <c r="G56" s="30"/>
      <c r="H56" s="30"/>
      <c r="I56" s="30"/>
      <c r="J56" s="30"/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f>SUM($F$56:$V$56)</f>
        <v>0</v>
      </c>
    </row>
    <row r="57" spans="1:23" ht="9.75" customHeight="1">
      <c r="A57" s="34"/>
      <c r="B57" s="59" t="s">
        <v>101</v>
      </c>
      <c r="C57" s="118"/>
      <c r="D57" s="118"/>
      <c r="E57" s="119"/>
      <c r="F57" s="30"/>
      <c r="G57" s="30"/>
      <c r="H57" s="30"/>
      <c r="I57" s="30"/>
      <c r="J57" s="30"/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f>SUM($F$57:$V$57)</f>
        <v>0</v>
      </c>
    </row>
    <row r="58" spans="1:23" ht="9.75" customHeight="1">
      <c r="A58" s="33"/>
      <c r="B58" s="59" t="s">
        <v>18</v>
      </c>
      <c r="C58" s="118"/>
      <c r="D58" s="118"/>
      <c r="E58" s="119"/>
      <c r="F58" s="30"/>
      <c r="G58" s="30"/>
      <c r="H58" s="30"/>
      <c r="I58" s="30"/>
      <c r="J58" s="30"/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f>SUM($F$58:$V$58)</f>
        <v>0</v>
      </c>
    </row>
    <row r="59" spans="1:23" ht="9.75" customHeight="1">
      <c r="A59" s="62" t="s">
        <v>126</v>
      </c>
      <c r="B59" s="60"/>
      <c r="C59" s="60"/>
      <c r="D59" s="60"/>
      <c r="E59" s="61"/>
      <c r="F59" s="21"/>
      <c r="G59" s="21"/>
      <c r="H59" s="21"/>
      <c r="I59" s="21"/>
      <c r="J59" s="21"/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4782</v>
      </c>
      <c r="T59" s="42">
        <v>0</v>
      </c>
      <c r="U59" s="42">
        <v>0</v>
      </c>
      <c r="V59" s="42">
        <v>0</v>
      </c>
      <c r="W59" s="42">
        <f>SUM($F$59:$V$59)</f>
        <v>4782</v>
      </c>
    </row>
    <row r="60" spans="1:23" ht="9.75" customHeight="1">
      <c r="A60" s="120" t="s">
        <v>127</v>
      </c>
      <c r="B60" s="77"/>
      <c r="C60" s="77"/>
      <c r="D60" s="78"/>
      <c r="E60" s="29" t="s">
        <v>128</v>
      </c>
      <c r="F60" s="30"/>
      <c r="G60" s="30"/>
      <c r="H60" s="30"/>
      <c r="I60" s="30"/>
      <c r="J60" s="30"/>
      <c r="K60" s="42">
        <v>8530</v>
      </c>
      <c r="L60" s="42">
        <v>0</v>
      </c>
      <c r="M60" s="42">
        <v>0</v>
      </c>
      <c r="N60" s="42">
        <v>0</v>
      </c>
      <c r="O60" s="42">
        <v>6439</v>
      </c>
      <c r="P60" s="42">
        <v>18999</v>
      </c>
      <c r="Q60" s="42">
        <v>23071</v>
      </c>
      <c r="R60" s="42">
        <v>7492</v>
      </c>
      <c r="S60" s="42">
        <v>0</v>
      </c>
      <c r="T60" s="42">
        <v>0</v>
      </c>
      <c r="U60" s="42">
        <v>7023</v>
      </c>
      <c r="V60" s="42">
        <v>39500</v>
      </c>
      <c r="W60" s="42">
        <f>SUM($F$60:$V$60)</f>
        <v>111054</v>
      </c>
    </row>
    <row r="61" spans="1:23" ht="9.75" customHeight="1">
      <c r="A61" s="121"/>
      <c r="B61" s="80"/>
      <c r="C61" s="80"/>
      <c r="D61" s="81"/>
      <c r="E61" s="29" t="s">
        <v>172</v>
      </c>
      <c r="F61" s="30"/>
      <c r="G61" s="30"/>
      <c r="H61" s="30"/>
      <c r="I61" s="30"/>
      <c r="J61" s="30"/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f>SUM($F$61:$V$61)</f>
        <v>0</v>
      </c>
    </row>
    <row r="62" spans="1:23" ht="9.75" customHeight="1">
      <c r="A62" s="62" t="s">
        <v>181</v>
      </c>
      <c r="B62" s="114"/>
      <c r="C62" s="114"/>
      <c r="D62" s="114"/>
      <c r="E62" s="115"/>
      <c r="F62" s="55"/>
      <c r="G62" s="56"/>
      <c r="H62" s="56"/>
      <c r="I62" s="56"/>
      <c r="J62" s="56"/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f>SUM($F$62:$V$62)</f>
        <v>0</v>
      </c>
    </row>
    <row r="63" spans="1:23" ht="9.75" customHeight="1">
      <c r="A63" s="132" t="s">
        <v>130</v>
      </c>
      <c r="B63" s="133"/>
      <c r="C63" s="133" t="s">
        <v>101</v>
      </c>
      <c r="D63" s="135" t="s">
        <v>173</v>
      </c>
      <c r="E63" s="136"/>
      <c r="F63" s="21"/>
      <c r="G63" s="21"/>
      <c r="H63" s="21"/>
      <c r="I63" s="21"/>
      <c r="J63" s="21"/>
      <c r="K63" s="54">
        <v>0</v>
      </c>
      <c r="L63" s="54">
        <v>0</v>
      </c>
      <c r="M63" s="54">
        <v>0</v>
      </c>
      <c r="N63" s="54">
        <v>300</v>
      </c>
      <c r="O63" s="54">
        <v>0</v>
      </c>
      <c r="P63" s="54">
        <v>1100</v>
      </c>
      <c r="Q63" s="54">
        <v>90500</v>
      </c>
      <c r="R63" s="54">
        <v>10400</v>
      </c>
      <c r="S63" s="54">
        <v>0</v>
      </c>
      <c r="T63" s="54">
        <v>2100</v>
      </c>
      <c r="U63" s="54">
        <v>0</v>
      </c>
      <c r="V63" s="54">
        <v>0</v>
      </c>
      <c r="W63" s="42">
        <f>SUM($F$63:$V$63)</f>
        <v>104400</v>
      </c>
    </row>
    <row r="64" spans="1:23" ht="9.75" customHeight="1">
      <c r="A64" s="134"/>
      <c r="B64" s="108"/>
      <c r="C64" s="108"/>
      <c r="D64" s="85" t="s">
        <v>174</v>
      </c>
      <c r="E64" s="86"/>
      <c r="F64" s="21"/>
      <c r="G64" s="21"/>
      <c r="H64" s="21"/>
      <c r="I64" s="21"/>
      <c r="J64" s="21"/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10500</v>
      </c>
      <c r="S64" s="8">
        <v>0</v>
      </c>
      <c r="T64" s="8">
        <v>0</v>
      </c>
      <c r="U64" s="8">
        <v>0</v>
      </c>
      <c r="V64" s="8">
        <v>19000</v>
      </c>
      <c r="W64" s="42">
        <f>SUM($F$64:$V$64)</f>
        <v>29500</v>
      </c>
    </row>
    <row r="65" spans="1:23" ht="9.75" customHeight="1">
      <c r="A65" s="134"/>
      <c r="B65" s="108"/>
      <c r="C65" s="108"/>
      <c r="D65" s="85" t="s">
        <v>18</v>
      </c>
      <c r="E65" s="86"/>
      <c r="F65" s="21"/>
      <c r="G65" s="21"/>
      <c r="H65" s="21"/>
      <c r="I65" s="21"/>
      <c r="J65" s="21"/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42">
        <f>SUM($F$65:$V$65)</f>
        <v>0</v>
      </c>
    </row>
    <row r="66" spans="1:23" ht="9.75" customHeight="1">
      <c r="A66" s="134"/>
      <c r="B66" s="108"/>
      <c r="C66" s="85" t="s">
        <v>17</v>
      </c>
      <c r="D66" s="85"/>
      <c r="E66" s="86"/>
      <c r="F66" s="21"/>
      <c r="G66" s="21"/>
      <c r="H66" s="21"/>
      <c r="I66" s="21"/>
      <c r="J66" s="21"/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82000</v>
      </c>
      <c r="R66" s="8">
        <v>22000</v>
      </c>
      <c r="S66" s="8">
        <v>0</v>
      </c>
      <c r="T66" s="8">
        <v>0</v>
      </c>
      <c r="U66" s="8">
        <v>0</v>
      </c>
      <c r="V66" s="8">
        <v>15000</v>
      </c>
      <c r="W66" s="42">
        <f>SUM($F$66:$V$66)</f>
        <v>119000</v>
      </c>
    </row>
    <row r="67" spans="1:23" ht="9.75" customHeight="1">
      <c r="A67" s="134"/>
      <c r="B67" s="108"/>
      <c r="C67" s="85" t="s">
        <v>89</v>
      </c>
      <c r="D67" s="85"/>
      <c r="E67" s="86"/>
      <c r="F67" s="21"/>
      <c r="G67" s="21"/>
      <c r="H67" s="21"/>
      <c r="I67" s="21"/>
      <c r="J67" s="21"/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42">
        <f>SUM($F$67:$V$67)</f>
        <v>0</v>
      </c>
    </row>
    <row r="68" spans="1:23" ht="9.75" customHeight="1">
      <c r="A68" s="134"/>
      <c r="B68" s="108"/>
      <c r="C68" s="85" t="s">
        <v>106</v>
      </c>
      <c r="D68" s="85"/>
      <c r="E68" s="86"/>
      <c r="F68" s="21"/>
      <c r="G68" s="21"/>
      <c r="H68" s="21"/>
      <c r="I68" s="21"/>
      <c r="J68" s="21"/>
      <c r="K68" s="8">
        <v>0</v>
      </c>
      <c r="L68" s="8">
        <v>0</v>
      </c>
      <c r="M68" s="8">
        <v>0</v>
      </c>
      <c r="N68" s="8">
        <v>72</v>
      </c>
      <c r="O68" s="8">
        <v>0</v>
      </c>
      <c r="P68" s="8">
        <v>0</v>
      </c>
      <c r="Q68" s="8">
        <v>11438</v>
      </c>
      <c r="R68" s="8">
        <v>0</v>
      </c>
      <c r="S68" s="8">
        <v>1119</v>
      </c>
      <c r="T68" s="8">
        <v>1809</v>
      </c>
      <c r="U68" s="8">
        <v>818</v>
      </c>
      <c r="V68" s="8">
        <v>9023</v>
      </c>
      <c r="W68" s="42">
        <f>SUM($F$68:$V$68)</f>
        <v>24279</v>
      </c>
    </row>
    <row r="69" spans="1:23" ht="9.75" customHeight="1">
      <c r="A69" s="134"/>
      <c r="B69" s="108"/>
      <c r="C69" s="85" t="s">
        <v>90</v>
      </c>
      <c r="D69" s="85"/>
      <c r="E69" s="86"/>
      <c r="F69" s="21"/>
      <c r="G69" s="21"/>
      <c r="H69" s="21"/>
      <c r="I69" s="21"/>
      <c r="J69" s="21"/>
      <c r="K69" s="8">
        <v>0</v>
      </c>
      <c r="L69" s="8">
        <v>987</v>
      </c>
      <c r="M69" s="8">
        <v>0</v>
      </c>
      <c r="N69" s="8">
        <v>0</v>
      </c>
      <c r="O69" s="8">
        <v>0</v>
      </c>
      <c r="P69" s="8">
        <v>13518</v>
      </c>
      <c r="Q69" s="8">
        <v>22706</v>
      </c>
      <c r="R69" s="8">
        <v>17620</v>
      </c>
      <c r="S69" s="8">
        <v>0</v>
      </c>
      <c r="T69" s="8">
        <v>1497</v>
      </c>
      <c r="U69" s="8">
        <v>0</v>
      </c>
      <c r="V69" s="8">
        <v>0</v>
      </c>
      <c r="W69" s="42">
        <f>SUM($F$69:$V$69)</f>
        <v>56328</v>
      </c>
    </row>
    <row r="70" spans="1:23" ht="9.75" customHeight="1">
      <c r="A70" s="134"/>
      <c r="B70" s="108"/>
      <c r="C70" s="85" t="s">
        <v>18</v>
      </c>
      <c r="D70" s="85"/>
      <c r="E70" s="86"/>
      <c r="F70" s="21"/>
      <c r="G70" s="21"/>
      <c r="H70" s="21"/>
      <c r="I70" s="21"/>
      <c r="J70" s="21"/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2239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42">
        <f>SUM($F$70:$V$70)</f>
        <v>2239</v>
      </c>
    </row>
    <row r="71" spans="1:23" ht="9.75" customHeight="1">
      <c r="A71" s="63" t="s">
        <v>175</v>
      </c>
      <c r="B71" s="64"/>
      <c r="C71" s="64"/>
      <c r="D71" s="64"/>
      <c r="E71" s="65"/>
      <c r="F71" s="11"/>
      <c r="G71" s="36"/>
      <c r="H71" s="36"/>
      <c r="I71" s="36"/>
      <c r="J71" s="36"/>
      <c r="K71" s="8">
        <v>235054</v>
      </c>
      <c r="L71" s="8">
        <v>26730</v>
      </c>
      <c r="M71" s="8">
        <v>342935</v>
      </c>
      <c r="N71" s="8">
        <v>1166053</v>
      </c>
      <c r="O71" s="8">
        <v>29112</v>
      </c>
      <c r="P71" s="8">
        <v>1937218</v>
      </c>
      <c r="Q71" s="8">
        <v>1153371</v>
      </c>
      <c r="R71" s="8">
        <v>1338957</v>
      </c>
      <c r="S71" s="8">
        <v>897805</v>
      </c>
      <c r="T71" s="8">
        <v>343219</v>
      </c>
      <c r="U71" s="8">
        <v>676148</v>
      </c>
      <c r="V71" s="8">
        <v>5552029</v>
      </c>
      <c r="W71" s="42">
        <f>SUM($F$71:$V$71)</f>
        <v>13698631</v>
      </c>
    </row>
    <row r="72" spans="1:23" ht="9.75" customHeight="1">
      <c r="A72" s="62" t="s">
        <v>131</v>
      </c>
      <c r="B72" s="60"/>
      <c r="C72" s="60"/>
      <c r="D72" s="60"/>
      <c r="E72" s="61"/>
      <c r="F72" s="21"/>
      <c r="G72" s="21"/>
      <c r="H72" s="21"/>
      <c r="I72" s="21"/>
      <c r="J72" s="21"/>
      <c r="K72" s="8">
        <v>0</v>
      </c>
      <c r="L72" s="8">
        <v>0</v>
      </c>
      <c r="M72" s="8">
        <v>148631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42">
        <f>SUM($F$72:$V$72)</f>
        <v>148631</v>
      </c>
    </row>
    <row r="73" spans="1:23" ht="9.75" customHeight="1">
      <c r="A73" s="63" t="s">
        <v>90</v>
      </c>
      <c r="B73" s="64"/>
      <c r="C73" s="64"/>
      <c r="D73" s="64"/>
      <c r="E73" s="65"/>
      <c r="F73" s="11"/>
      <c r="G73" s="36"/>
      <c r="H73" s="36"/>
      <c r="I73" s="36"/>
      <c r="J73" s="36"/>
      <c r="K73" s="8">
        <v>51633</v>
      </c>
      <c r="L73" s="8">
        <v>2561</v>
      </c>
      <c r="M73" s="8">
        <v>154263</v>
      </c>
      <c r="N73" s="8">
        <v>68181</v>
      </c>
      <c r="O73" s="8">
        <v>1656</v>
      </c>
      <c r="P73" s="8">
        <v>117537</v>
      </c>
      <c r="Q73" s="8">
        <v>76507</v>
      </c>
      <c r="R73" s="8">
        <v>104606</v>
      </c>
      <c r="S73" s="8">
        <v>42809</v>
      </c>
      <c r="T73" s="8">
        <v>12335</v>
      </c>
      <c r="U73" s="8">
        <v>32398</v>
      </c>
      <c r="V73" s="8">
        <v>421703</v>
      </c>
      <c r="W73" s="42">
        <f>SUM($F$73:$V$73)</f>
        <v>1086189</v>
      </c>
    </row>
    <row r="74" spans="1:23" ht="9.75" customHeight="1">
      <c r="A74" s="34"/>
      <c r="B74" s="76" t="s">
        <v>132</v>
      </c>
      <c r="C74" s="64"/>
      <c r="D74" s="64"/>
      <c r="E74" s="65"/>
      <c r="F74" s="11"/>
      <c r="G74" s="36"/>
      <c r="H74" s="36"/>
      <c r="I74" s="36"/>
      <c r="J74" s="36"/>
      <c r="K74" s="8">
        <v>50441</v>
      </c>
      <c r="L74" s="8">
        <v>0</v>
      </c>
      <c r="M74" s="8">
        <v>29211</v>
      </c>
      <c r="N74" s="8">
        <v>62538</v>
      </c>
      <c r="O74" s="8">
        <v>0</v>
      </c>
      <c r="P74" s="8">
        <v>97164</v>
      </c>
      <c r="Q74" s="8">
        <v>46814</v>
      </c>
      <c r="R74" s="8">
        <v>85198</v>
      </c>
      <c r="S74" s="8">
        <v>42809</v>
      </c>
      <c r="T74" s="8">
        <v>6627</v>
      </c>
      <c r="U74" s="8">
        <v>13147</v>
      </c>
      <c r="V74" s="8">
        <v>362631</v>
      </c>
      <c r="W74" s="42">
        <f>SUM($F$74:$V$74)</f>
        <v>796580</v>
      </c>
    </row>
    <row r="75" spans="1:23" ht="9.75" customHeight="1">
      <c r="A75" s="34"/>
      <c r="B75" s="26"/>
      <c r="C75" s="59" t="s">
        <v>133</v>
      </c>
      <c r="D75" s="60"/>
      <c r="E75" s="61"/>
      <c r="F75" s="11"/>
      <c r="G75" s="36"/>
      <c r="H75" s="36"/>
      <c r="I75" s="36"/>
      <c r="J75" s="36"/>
      <c r="K75" s="8">
        <v>26879</v>
      </c>
      <c r="L75" s="8">
        <v>0</v>
      </c>
      <c r="M75" s="8">
        <v>29157</v>
      </c>
      <c r="N75" s="8">
        <v>58906</v>
      </c>
      <c r="O75" s="8">
        <v>0</v>
      </c>
      <c r="P75" s="8">
        <v>96252</v>
      </c>
      <c r="Q75" s="8">
        <v>46814</v>
      </c>
      <c r="R75" s="8">
        <v>63771</v>
      </c>
      <c r="S75" s="8">
        <v>37245</v>
      </c>
      <c r="T75" s="8">
        <v>5667</v>
      </c>
      <c r="U75" s="8">
        <v>6293</v>
      </c>
      <c r="V75" s="8">
        <v>362631</v>
      </c>
      <c r="W75" s="42">
        <f>SUM($F$75:$V$75)</f>
        <v>733615</v>
      </c>
    </row>
    <row r="76" spans="1:23" ht="9.75" customHeight="1">
      <c r="A76" s="34"/>
      <c r="B76" s="28"/>
      <c r="C76" s="59" t="s">
        <v>134</v>
      </c>
      <c r="D76" s="60"/>
      <c r="E76" s="61"/>
      <c r="F76" s="11"/>
      <c r="G76" s="36"/>
      <c r="H76" s="36"/>
      <c r="I76" s="36"/>
      <c r="J76" s="36"/>
      <c r="K76" s="8">
        <v>23562</v>
      </c>
      <c r="L76" s="8">
        <v>0</v>
      </c>
      <c r="M76" s="8">
        <v>54</v>
      </c>
      <c r="N76" s="8">
        <v>3632</v>
      </c>
      <c r="O76" s="8">
        <v>0</v>
      </c>
      <c r="P76" s="8">
        <v>912</v>
      </c>
      <c r="Q76" s="8">
        <v>0</v>
      </c>
      <c r="R76" s="8">
        <v>21427</v>
      </c>
      <c r="S76" s="8">
        <v>5564</v>
      </c>
      <c r="T76" s="8">
        <v>960</v>
      </c>
      <c r="U76" s="8">
        <v>6854</v>
      </c>
      <c r="V76" s="8">
        <v>0</v>
      </c>
      <c r="W76" s="42">
        <f>SUM($F$76:$V$76)</f>
        <v>62965</v>
      </c>
    </row>
    <row r="77" spans="1:23" ht="9.75" customHeight="1">
      <c r="A77" s="34"/>
      <c r="B77" s="76" t="s">
        <v>135</v>
      </c>
      <c r="C77" s="64"/>
      <c r="D77" s="64"/>
      <c r="E77" s="65"/>
      <c r="F77" s="11"/>
      <c r="G77" s="36"/>
      <c r="H77" s="36"/>
      <c r="I77" s="36"/>
      <c r="J77" s="36"/>
      <c r="K77" s="8">
        <v>1192</v>
      </c>
      <c r="L77" s="8">
        <v>2561</v>
      </c>
      <c r="M77" s="8">
        <v>125052</v>
      </c>
      <c r="N77" s="8">
        <v>5643</v>
      </c>
      <c r="O77" s="8">
        <v>1656</v>
      </c>
      <c r="P77" s="8">
        <v>20373</v>
      </c>
      <c r="Q77" s="8">
        <v>29693</v>
      </c>
      <c r="R77" s="8">
        <v>19408</v>
      </c>
      <c r="S77" s="8">
        <v>0</v>
      </c>
      <c r="T77" s="8">
        <v>5708</v>
      </c>
      <c r="U77" s="8">
        <v>19251</v>
      </c>
      <c r="V77" s="8">
        <v>59072</v>
      </c>
      <c r="W77" s="42">
        <f>SUM($F$77:$V$77)</f>
        <v>289609</v>
      </c>
    </row>
    <row r="78" spans="1:23" ht="9.75" customHeight="1">
      <c r="A78" s="34"/>
      <c r="B78" s="26"/>
      <c r="C78" s="59" t="s">
        <v>133</v>
      </c>
      <c r="D78" s="60"/>
      <c r="E78" s="61"/>
      <c r="F78" s="11"/>
      <c r="G78" s="36"/>
      <c r="H78" s="36"/>
      <c r="I78" s="36"/>
      <c r="J78" s="36"/>
      <c r="K78" s="8">
        <v>1192</v>
      </c>
      <c r="L78" s="8">
        <v>0</v>
      </c>
      <c r="M78" s="8">
        <v>10332</v>
      </c>
      <c r="N78" s="8">
        <v>1706</v>
      </c>
      <c r="O78" s="8">
        <v>0</v>
      </c>
      <c r="P78" s="8">
        <v>6855</v>
      </c>
      <c r="Q78" s="8">
        <v>0</v>
      </c>
      <c r="R78" s="8">
        <v>1788</v>
      </c>
      <c r="S78" s="8">
        <v>0</v>
      </c>
      <c r="T78" s="8">
        <v>5708</v>
      </c>
      <c r="U78" s="8">
        <v>7651</v>
      </c>
      <c r="V78" s="8">
        <v>28346</v>
      </c>
      <c r="W78" s="42">
        <f>SUM($F$78:$V$78)</f>
        <v>63578</v>
      </c>
    </row>
    <row r="79" spans="1:23" ht="9.75" customHeight="1">
      <c r="A79" s="48"/>
      <c r="B79" s="37"/>
      <c r="C79" s="137" t="s">
        <v>134</v>
      </c>
      <c r="D79" s="138"/>
      <c r="E79" s="139"/>
      <c r="F79" s="11"/>
      <c r="G79" s="36"/>
      <c r="H79" s="36"/>
      <c r="I79" s="36"/>
      <c r="J79" s="36"/>
      <c r="K79" s="35">
        <v>0</v>
      </c>
      <c r="L79" s="35">
        <v>2561</v>
      </c>
      <c r="M79" s="35">
        <v>114720</v>
      </c>
      <c r="N79" s="35">
        <v>3937</v>
      </c>
      <c r="O79" s="35">
        <v>1656</v>
      </c>
      <c r="P79" s="35">
        <v>13518</v>
      </c>
      <c r="Q79" s="35">
        <v>29693</v>
      </c>
      <c r="R79" s="35">
        <v>17620</v>
      </c>
      <c r="S79" s="35">
        <v>0</v>
      </c>
      <c r="T79" s="35">
        <v>0</v>
      </c>
      <c r="U79" s="35">
        <v>11600</v>
      </c>
      <c r="V79" s="35">
        <v>30726</v>
      </c>
      <c r="W79" s="53">
        <f>SUM($F$79:$V$79)</f>
        <v>226031</v>
      </c>
    </row>
  </sheetData>
  <sheetProtection/>
  <mergeCells count="79">
    <mergeCell ref="C78:E78"/>
    <mergeCell ref="C79:E79"/>
    <mergeCell ref="A71:E71"/>
    <mergeCell ref="A72:E72"/>
    <mergeCell ref="A73:E73"/>
    <mergeCell ref="B74:E74"/>
    <mergeCell ref="C75:E75"/>
    <mergeCell ref="C67:E67"/>
    <mergeCell ref="C68:E68"/>
    <mergeCell ref="C69:E69"/>
    <mergeCell ref="C70:E70"/>
    <mergeCell ref="C76:E76"/>
    <mergeCell ref="B77:E77"/>
    <mergeCell ref="D6:E6"/>
    <mergeCell ref="D7:E7"/>
    <mergeCell ref="D8:E8"/>
    <mergeCell ref="D9:E9"/>
    <mergeCell ref="A63:B70"/>
    <mergeCell ref="C63:C65"/>
    <mergeCell ref="D63:E63"/>
    <mergeCell ref="D64:E64"/>
    <mergeCell ref="D65:E65"/>
    <mergeCell ref="C66:E66"/>
    <mergeCell ref="D18:E18"/>
    <mergeCell ref="D19:E19"/>
    <mergeCell ref="C20:E20"/>
    <mergeCell ref="D21:E21"/>
    <mergeCell ref="D24:E24"/>
    <mergeCell ref="A4:A25"/>
    <mergeCell ref="B4:E4"/>
    <mergeCell ref="C10:E10"/>
    <mergeCell ref="D11:E11"/>
    <mergeCell ref="C5:E5"/>
    <mergeCell ref="C37:E37"/>
    <mergeCell ref="D38:E38"/>
    <mergeCell ref="A1:E3"/>
    <mergeCell ref="B25:E25"/>
    <mergeCell ref="D12:E12"/>
    <mergeCell ref="D13:E13"/>
    <mergeCell ref="D14:E14"/>
    <mergeCell ref="B15:E15"/>
    <mergeCell ref="C16:E16"/>
    <mergeCell ref="D17:E17"/>
    <mergeCell ref="C31:E31"/>
    <mergeCell ref="C32:E32"/>
    <mergeCell ref="C33:E33"/>
    <mergeCell ref="C34:E34"/>
    <mergeCell ref="C35:E35"/>
    <mergeCell ref="B36:E36"/>
    <mergeCell ref="A48:E48"/>
    <mergeCell ref="A49:E49"/>
    <mergeCell ref="B50:E50"/>
    <mergeCell ref="D39:E39"/>
    <mergeCell ref="A26:A46"/>
    <mergeCell ref="B26:E26"/>
    <mergeCell ref="C27:E27"/>
    <mergeCell ref="D28:E28"/>
    <mergeCell ref="C29:E29"/>
    <mergeCell ref="C30:E30"/>
    <mergeCell ref="B57:E57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62:E62"/>
    <mergeCell ref="V1:V2"/>
    <mergeCell ref="B58:E58"/>
    <mergeCell ref="A59:E59"/>
    <mergeCell ref="A60:D61"/>
    <mergeCell ref="A52:E52"/>
    <mergeCell ref="A53:E53"/>
    <mergeCell ref="A54:E54"/>
    <mergeCell ref="A55:E55"/>
    <mergeCell ref="B56:E56"/>
  </mergeCells>
  <conditionalFormatting sqref="K4:W79">
    <cfRule type="cellIs" priority="15" dxfId="3" operator="equal" stopIfTrue="1">
      <formula>0</formula>
    </cfRule>
  </conditionalFormatting>
  <printOptions/>
  <pageMargins left="0.7874015748031497" right="0.7874015748031497" top="1.062992125984252" bottom="0.5905511811023623" header="0.5118110236220472" footer="0.3937007874015748"/>
  <pageSetup firstPageNumber="184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（１）下水道事業（公共・特環・農集・特排）&amp;R&amp;"ＭＳ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2013-01-07T08:11:58Z</cp:lastPrinted>
  <dcterms:created xsi:type="dcterms:W3CDTF">2012-10-11T00:28:54Z</dcterms:created>
  <dcterms:modified xsi:type="dcterms:W3CDTF">2013-01-07T08:12:01Z</dcterms:modified>
  <cp:category/>
  <cp:version/>
  <cp:contentType/>
  <cp:contentStatus/>
</cp:coreProperties>
</file>