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２　徴収実績・納税率\"/>
    </mc:Choice>
  </mc:AlternateContent>
  <bookViews>
    <workbookView xWindow="165" yWindow="165" windowWidth="15030" windowHeight="7620"/>
  </bookViews>
  <sheets>
    <sheet name="第20表　市町村税（国保税を除く）（H29年度）" sheetId="1" r:id="rId1"/>
  </sheets>
  <definedNames>
    <definedName name="_xlnm.Print_Area" localSheetId="0">'第20表　市町村税（国保税を除く）（H29年度）'!$A$1:$P$83</definedName>
  </definedNames>
  <calcPr calcId="152511"/>
</workbook>
</file>

<file path=xl/calcChain.xml><?xml version="1.0" encoding="utf-8"?>
<calcChain xmlns="http://schemas.openxmlformats.org/spreadsheetml/2006/main">
  <c r="K58" i="1" l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5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5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8" i="1"/>
  <c r="F80" i="1"/>
  <c r="E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J48" i="1"/>
  <c r="I48" i="1"/>
  <c r="H48" i="1"/>
  <c r="F48" i="1"/>
  <c r="E48" i="1"/>
  <c r="J80" i="1"/>
  <c r="I80" i="1"/>
  <c r="H80" i="1"/>
  <c r="G48" i="1" l="1"/>
  <c r="G80" i="1"/>
  <c r="N79" i="1"/>
  <c r="N77" i="1"/>
  <c r="N75" i="1"/>
  <c r="N73" i="1"/>
  <c r="N71" i="1"/>
  <c r="N69" i="1"/>
  <c r="N67" i="1"/>
  <c r="N65" i="1"/>
  <c r="N63" i="1"/>
  <c r="N61" i="1"/>
  <c r="N59" i="1"/>
  <c r="H81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K48" i="1"/>
  <c r="N48" i="1" s="1"/>
  <c r="N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57" i="1"/>
  <c r="N78" i="1"/>
  <c r="N76" i="1"/>
  <c r="N74" i="1"/>
  <c r="N72" i="1"/>
  <c r="N70" i="1"/>
  <c r="N68" i="1"/>
  <c r="N66" i="1"/>
  <c r="N64" i="1"/>
  <c r="N62" i="1"/>
  <c r="N60" i="1"/>
  <c r="N58" i="1"/>
  <c r="J81" i="1"/>
  <c r="M48" i="1"/>
  <c r="F81" i="1"/>
  <c r="M81" i="1" s="1"/>
  <c r="I81" i="1"/>
  <c r="K80" i="1"/>
  <c r="N80" i="1" s="1"/>
  <c r="L80" i="1"/>
  <c r="E81" i="1"/>
  <c r="M80" i="1"/>
  <c r="L48" i="1"/>
  <c r="K81" i="1" l="1"/>
  <c r="L81" i="1"/>
  <c r="G81" i="1"/>
  <c r="N81" i="1" l="1"/>
</calcChain>
</file>

<file path=xl/sharedStrings.xml><?xml version="1.0" encoding="utf-8"?>
<sst xmlns="http://schemas.openxmlformats.org/spreadsheetml/2006/main" count="195" uniqueCount="92">
  <si>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</si>
  <si>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</si>
  <si>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</si>
  <si>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</si>
  <si>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</si>
  <si>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</si>
  <si>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</si>
  <si>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</si>
  <si>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</si>
  <si>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</si>
  <si>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</si>
  <si>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</si>
  <si>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</si>
  <si>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</si>
  <si>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</si>
  <si>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</si>
  <si>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</si>
  <si>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</si>
  <si>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</si>
  <si>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</si>
  <si>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</si>
  <si>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</si>
  <si>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</si>
  <si>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</si>
  <si>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</si>
  <si>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</si>
  <si>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</si>
  <si>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</si>
  <si>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</si>
  <si>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</si>
  <si>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</si>
  <si>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</si>
  <si>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</si>
  <si>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</si>
  <si>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</si>
  <si>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</si>
  <si>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</si>
  <si>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</si>
  <si>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</si>
  <si>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</si>
  <si>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</si>
  <si>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</si>
  <si>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</si>
  <si>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</si>
  <si>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</si>
  <si>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</si>
  <si>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</si>
  <si>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</si>
  <si>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</si>
  <si>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</si>
  <si>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</si>
  <si>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</si>
  <si>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</si>
  <si>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</si>
  <si>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</si>
  <si>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</si>
  <si>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</si>
  <si>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</si>
  <si>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</si>
  <si>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</si>
  <si>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</si>
  <si>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</si>
  <si>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</si>
  <si>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</si>
  <si>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</si>
  <si>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</si>
  <si>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</si>
  <si>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</si>
  <si>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</si>
  <si>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</si>
  <si>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</si>
  <si>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</si>
  <si>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</si>
  <si>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</si>
  <si>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</si>
  <si>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</si>
  <si>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</si>
  <si>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</si>
  <si>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</si>
  <si>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</si>
  <si>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</si>
  <si>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</si>
  <si>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</si>
  <si>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</si>
  <si>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</si>
  <si>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</si>
  <si>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2"/>
  </si>
  <si>
    <t>鶴ヶ島市</t>
  </si>
  <si>
    <t>資料　「地方財政状況調」第6表</t>
    <phoneticPr fontId="3"/>
  </si>
  <si>
    <t>第20表　市町村税（国保税を除く）（平成29年度）</t>
    <rPh sb="0" eb="1">
      <t>ダイ</t>
    </rPh>
    <rPh sb="3" eb="4">
      <t>ヒョウ</t>
    </rPh>
    <rPh sb="5" eb="7">
      <t>シチョウ</t>
    </rPh>
    <rPh sb="7" eb="9">
      <t>ソンゼイ</t>
    </rPh>
    <rPh sb="10" eb="12">
      <t>コクホ</t>
    </rPh>
    <rPh sb="12" eb="13">
      <t>ゼイ</t>
    </rPh>
    <rPh sb="14" eb="15">
      <t>ノゾ</t>
    </rPh>
    <rPh sb="18" eb="20">
      <t>ヘイセイ</t>
    </rPh>
    <rPh sb="22" eb="24">
      <t>ネンド</t>
    </rPh>
    <phoneticPr fontId="2"/>
  </si>
  <si>
    <t>２９　年　度</t>
    <rPh sb="3" eb="4">
      <t>トシ</t>
    </rPh>
    <rPh sb="5" eb="6">
      <t>ド</t>
    </rPh>
    <phoneticPr fontId="3"/>
  </si>
  <si>
    <t>２８年度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</si>
</sst>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0" fontId="8" fillId="0" borderId="13" xfId="1" applyFont="1" applyBorder="1" applyAlignment="1">
      <alignment horizontal="distributed"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horizontal="distributed" vertical="center"/>
    </xf>
    <xf numFmtId="176" fontId="8" fillId="0" borderId="0" xfId="1" applyNumberFormat="1" applyFont="1" applyBorder="1">
      <alignment vertical="center"/>
    </xf>
    <xf numFmtId="177" fontId="8" fillId="0" borderId="0" xfId="1" applyNumberFormat="1" applyFont="1" applyBorder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178" fontId="8" fillId="0" borderId="16" xfId="1" applyNumberFormat="1" applyFont="1" applyBorder="1" applyAlignment="1">
      <alignment horizontal="center" vertical="center"/>
    </xf>
    <xf numFmtId="178" fontId="8" fillId="0" borderId="20" xfId="1" applyNumberFormat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distributed" vertical="center" indent="2"/>
    </xf>
    <xf numFmtId="0" fontId="8" fillId="0" borderId="34" xfId="1" applyFont="1" applyBorder="1" applyAlignment="1">
      <alignment horizontal="distributed" vertical="center" indent="2"/>
    </xf>
    <xf numFmtId="0" fontId="8" fillId="0" borderId="35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83"/>
  <sheetViews>
    <sheetView tabSelected="1" view="pageBreakPreview" zoomScaleNormal="100" zoomScaleSheetLayoutView="100" workbookViewId="0">
      <selection activeCell="C2" sqref="C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89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51" t="s">
        <v>0</v>
      </c>
      <c r="D4" s="52"/>
      <c r="E4" s="57" t="s">
        <v>1</v>
      </c>
      <c r="F4" s="57"/>
      <c r="G4" s="57"/>
      <c r="H4" s="57"/>
      <c r="I4" s="58" t="s">
        <v>2</v>
      </c>
      <c r="J4" s="59"/>
      <c r="K4" s="60"/>
      <c r="L4" s="61" t="s">
        <v>3</v>
      </c>
      <c r="M4" s="62"/>
      <c r="N4" s="62"/>
      <c r="O4" s="62"/>
      <c r="P4" s="44" t="s">
        <v>0</v>
      </c>
    </row>
    <row r="5" spans="3:16" s="4" customFormat="1" ht="12">
      <c r="C5" s="53"/>
      <c r="D5" s="54"/>
      <c r="E5" s="47" t="s">
        <v>4</v>
      </c>
      <c r="F5" s="47" t="s">
        <v>5</v>
      </c>
      <c r="G5" s="47" t="s">
        <v>6</v>
      </c>
      <c r="H5" s="5" t="s">
        <v>7</v>
      </c>
      <c r="I5" s="47" t="s">
        <v>4</v>
      </c>
      <c r="J5" s="47" t="s">
        <v>5</v>
      </c>
      <c r="K5" s="47" t="s">
        <v>6</v>
      </c>
      <c r="L5" s="49" t="s">
        <v>90</v>
      </c>
      <c r="M5" s="50"/>
      <c r="N5" s="50"/>
      <c r="O5" s="42" t="s">
        <v>91</v>
      </c>
      <c r="P5" s="45"/>
    </row>
    <row r="6" spans="3:16" s="4" customFormat="1" ht="12">
      <c r="C6" s="53"/>
      <c r="D6" s="54"/>
      <c r="E6" s="48"/>
      <c r="F6" s="48"/>
      <c r="G6" s="48"/>
      <c r="H6" s="6" t="s">
        <v>8</v>
      </c>
      <c r="I6" s="48"/>
      <c r="J6" s="48"/>
      <c r="K6" s="48"/>
      <c r="L6" s="7" t="s">
        <v>9</v>
      </c>
      <c r="M6" s="7" t="s">
        <v>10</v>
      </c>
      <c r="N6" s="7" t="s">
        <v>6</v>
      </c>
      <c r="O6" s="7" t="s">
        <v>6</v>
      </c>
      <c r="P6" s="45"/>
    </row>
    <row r="7" spans="3:16" s="4" customFormat="1" ht="12.75" thickBot="1">
      <c r="C7" s="55"/>
      <c r="D7" s="56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46"/>
    </row>
    <row r="8" spans="3:16" s="4" customFormat="1" ht="15.95" customHeight="1">
      <c r="C8" s="10">
        <v>1</v>
      </c>
      <c r="D8" s="11" t="s">
        <v>21</v>
      </c>
      <c r="E8" s="12">
        <v>233508676</v>
      </c>
      <c r="F8" s="12">
        <v>5776097</v>
      </c>
      <c r="G8" s="12">
        <f>SUM(E8:F8)</f>
        <v>239284773</v>
      </c>
      <c r="H8" s="12">
        <v>0</v>
      </c>
      <c r="I8" s="12">
        <v>231859435</v>
      </c>
      <c r="J8" s="12">
        <v>2121471</v>
      </c>
      <c r="K8" s="12">
        <f>SUM(I8:J8)</f>
        <v>233980906</v>
      </c>
      <c r="L8" s="37">
        <f>IF(ISERROR(I8/E8),"-",ROUND(I8/E8*100,1))</f>
        <v>99.3</v>
      </c>
      <c r="M8" s="37">
        <f t="shared" ref="M8:M48" si="0">IF(ISERROR(J8/F8),"-",ROUND(J8/F8*100,1))</f>
        <v>36.700000000000003</v>
      </c>
      <c r="N8" s="37">
        <f>IF(ISERROR(K8/G8),"-",(K8/G8*100))</f>
        <v>97.783449847851372</v>
      </c>
      <c r="O8" s="37">
        <v>97.259915191384749</v>
      </c>
      <c r="P8" s="13" t="s">
        <v>21</v>
      </c>
    </row>
    <row r="9" spans="3:16" s="4" customFormat="1" ht="15.95" customHeight="1">
      <c r="C9" s="10">
        <v>2</v>
      </c>
      <c r="D9" s="11" t="s">
        <v>22</v>
      </c>
      <c r="E9" s="12">
        <v>57136168</v>
      </c>
      <c r="F9" s="12">
        <v>2239847</v>
      </c>
      <c r="G9" s="12">
        <f t="shared" ref="G9:G47" si="1">SUM(E9:F9)</f>
        <v>59376015</v>
      </c>
      <c r="H9" s="12">
        <v>0</v>
      </c>
      <c r="I9" s="12">
        <v>56538719</v>
      </c>
      <c r="J9" s="12">
        <v>628462</v>
      </c>
      <c r="K9" s="12">
        <f t="shared" ref="K9:K47" si="2">SUM(I9:J9)</f>
        <v>57167181</v>
      </c>
      <c r="L9" s="37">
        <f t="shared" ref="L9:L48" si="3">IF(ISERROR(I9/E9),"-",ROUND(I9/E9*100,1))</f>
        <v>99</v>
      </c>
      <c r="M9" s="37">
        <f t="shared" si="0"/>
        <v>28.1</v>
      </c>
      <c r="N9" s="37">
        <f t="shared" ref="N9:N48" si="4">IF(ISERROR(K9/G9),"-",(K9/G9*100))</f>
        <v>96.279922120068179</v>
      </c>
      <c r="O9" s="37">
        <v>95.907049589810129</v>
      </c>
      <c r="P9" s="13" t="s">
        <v>22</v>
      </c>
    </row>
    <row r="10" spans="3:16" s="4" customFormat="1" ht="15.95" customHeight="1">
      <c r="C10" s="10">
        <v>3</v>
      </c>
      <c r="D10" s="11" t="s">
        <v>23</v>
      </c>
      <c r="E10" s="12">
        <v>30422878</v>
      </c>
      <c r="F10" s="12">
        <v>1036446</v>
      </c>
      <c r="G10" s="12">
        <f t="shared" si="1"/>
        <v>31459324</v>
      </c>
      <c r="H10" s="12">
        <v>0</v>
      </c>
      <c r="I10" s="12">
        <v>30124798</v>
      </c>
      <c r="J10" s="12">
        <v>307862</v>
      </c>
      <c r="K10" s="12">
        <f t="shared" si="2"/>
        <v>30432660</v>
      </c>
      <c r="L10" s="37">
        <f t="shared" si="3"/>
        <v>99</v>
      </c>
      <c r="M10" s="37">
        <f t="shared" si="0"/>
        <v>29.7</v>
      </c>
      <c r="N10" s="37">
        <f t="shared" si="4"/>
        <v>96.736535088929443</v>
      </c>
      <c r="O10" s="37">
        <v>96.218127695043492</v>
      </c>
      <c r="P10" s="13" t="s">
        <v>23</v>
      </c>
    </row>
    <row r="11" spans="3:16" s="4" customFormat="1" ht="15.95" customHeight="1">
      <c r="C11" s="10">
        <v>4</v>
      </c>
      <c r="D11" s="11" t="s">
        <v>24</v>
      </c>
      <c r="E11" s="12">
        <v>94408406</v>
      </c>
      <c r="F11" s="12">
        <v>5158245</v>
      </c>
      <c r="G11" s="12">
        <f t="shared" si="1"/>
        <v>99566651</v>
      </c>
      <c r="H11" s="12">
        <v>0</v>
      </c>
      <c r="I11" s="12">
        <v>93091184</v>
      </c>
      <c r="J11" s="12">
        <v>2130457</v>
      </c>
      <c r="K11" s="12">
        <f t="shared" si="2"/>
        <v>95221641</v>
      </c>
      <c r="L11" s="37">
        <f t="shared" si="3"/>
        <v>98.6</v>
      </c>
      <c r="M11" s="37">
        <f t="shared" si="0"/>
        <v>41.3</v>
      </c>
      <c r="N11" s="37">
        <f t="shared" si="4"/>
        <v>95.636078991950825</v>
      </c>
      <c r="O11" s="37">
        <v>94.234341292428496</v>
      </c>
      <c r="P11" s="13" t="s">
        <v>24</v>
      </c>
    </row>
    <row r="12" spans="3:16" s="4" customFormat="1" ht="15.95" customHeight="1">
      <c r="C12" s="14">
        <v>5</v>
      </c>
      <c r="D12" s="15" t="s">
        <v>25</v>
      </c>
      <c r="E12" s="16">
        <v>10585595</v>
      </c>
      <c r="F12" s="16">
        <v>277008</v>
      </c>
      <c r="G12" s="16">
        <f t="shared" si="1"/>
        <v>10862603</v>
      </c>
      <c r="H12" s="16">
        <v>0</v>
      </c>
      <c r="I12" s="16">
        <v>10492751</v>
      </c>
      <c r="J12" s="16">
        <v>91650</v>
      </c>
      <c r="K12" s="16">
        <f t="shared" si="2"/>
        <v>10584401</v>
      </c>
      <c r="L12" s="38">
        <f t="shared" si="3"/>
        <v>99.1</v>
      </c>
      <c r="M12" s="38">
        <f t="shared" si="0"/>
        <v>33.1</v>
      </c>
      <c r="N12" s="38">
        <f t="shared" si="4"/>
        <v>97.438901154723226</v>
      </c>
      <c r="O12" s="38">
        <v>96.939149173202125</v>
      </c>
      <c r="P12" s="17" t="s">
        <v>25</v>
      </c>
    </row>
    <row r="13" spans="3:16" s="4" customFormat="1" ht="15.95" customHeight="1">
      <c r="C13" s="18">
        <v>6</v>
      </c>
      <c r="D13" s="19" t="s">
        <v>26</v>
      </c>
      <c r="E13" s="20">
        <v>8847438</v>
      </c>
      <c r="F13" s="20">
        <v>517236</v>
      </c>
      <c r="G13" s="20">
        <f t="shared" si="1"/>
        <v>9364674</v>
      </c>
      <c r="H13" s="20">
        <v>0</v>
      </c>
      <c r="I13" s="20">
        <v>8731654</v>
      </c>
      <c r="J13" s="20">
        <v>103820</v>
      </c>
      <c r="K13" s="20">
        <f t="shared" si="2"/>
        <v>8835474</v>
      </c>
      <c r="L13" s="39">
        <f t="shared" si="3"/>
        <v>98.7</v>
      </c>
      <c r="M13" s="39">
        <f t="shared" si="0"/>
        <v>20.100000000000001</v>
      </c>
      <c r="N13" s="39">
        <f t="shared" si="4"/>
        <v>94.348975735834472</v>
      </c>
      <c r="O13" s="39">
        <v>93.652185577306909</v>
      </c>
      <c r="P13" s="21" t="s">
        <v>26</v>
      </c>
    </row>
    <row r="14" spans="3:16" s="4" customFormat="1" ht="15.95" customHeight="1">
      <c r="C14" s="10">
        <v>7</v>
      </c>
      <c r="D14" s="11" t="s">
        <v>27</v>
      </c>
      <c r="E14" s="12">
        <v>52857312</v>
      </c>
      <c r="F14" s="12">
        <v>3713315</v>
      </c>
      <c r="G14" s="12">
        <f t="shared" si="1"/>
        <v>56570627</v>
      </c>
      <c r="H14" s="12">
        <v>0</v>
      </c>
      <c r="I14" s="12">
        <v>52269250</v>
      </c>
      <c r="J14" s="12">
        <v>865854</v>
      </c>
      <c r="K14" s="12">
        <f t="shared" si="2"/>
        <v>53135104</v>
      </c>
      <c r="L14" s="37">
        <f t="shared" si="3"/>
        <v>98.9</v>
      </c>
      <c r="M14" s="37">
        <f t="shared" si="0"/>
        <v>23.3</v>
      </c>
      <c r="N14" s="37">
        <f t="shared" si="4"/>
        <v>93.92701975885825</v>
      </c>
      <c r="O14" s="37">
        <v>92.694771968850333</v>
      </c>
      <c r="P14" s="13" t="s">
        <v>27</v>
      </c>
    </row>
    <row r="15" spans="3:16" s="4" customFormat="1" ht="15.95" customHeight="1">
      <c r="C15" s="10">
        <v>8</v>
      </c>
      <c r="D15" s="11" t="s">
        <v>28</v>
      </c>
      <c r="E15" s="12">
        <v>12030439</v>
      </c>
      <c r="F15" s="12">
        <v>479333</v>
      </c>
      <c r="G15" s="12">
        <f t="shared" si="1"/>
        <v>12509772</v>
      </c>
      <c r="H15" s="12">
        <v>0</v>
      </c>
      <c r="I15" s="12">
        <v>11924432</v>
      </c>
      <c r="J15" s="12">
        <v>138687</v>
      </c>
      <c r="K15" s="12">
        <f t="shared" si="2"/>
        <v>12063119</v>
      </c>
      <c r="L15" s="37">
        <f t="shared" si="3"/>
        <v>99.1</v>
      </c>
      <c r="M15" s="37">
        <f t="shared" si="0"/>
        <v>28.9</v>
      </c>
      <c r="N15" s="37">
        <f t="shared" si="4"/>
        <v>96.429567221528899</v>
      </c>
      <c r="O15" s="37">
        <v>95.719339555200264</v>
      </c>
      <c r="P15" s="13" t="s">
        <v>28</v>
      </c>
    </row>
    <row r="16" spans="3:16" s="4" customFormat="1" ht="15.95" customHeight="1">
      <c r="C16" s="10">
        <v>9</v>
      </c>
      <c r="D16" s="11" t="s">
        <v>29</v>
      </c>
      <c r="E16" s="12">
        <v>15544356</v>
      </c>
      <c r="F16" s="12">
        <v>305110</v>
      </c>
      <c r="G16" s="12">
        <f t="shared" si="1"/>
        <v>15849466</v>
      </c>
      <c r="H16" s="12">
        <v>0</v>
      </c>
      <c r="I16" s="12">
        <v>15422231</v>
      </c>
      <c r="J16" s="12">
        <v>93453</v>
      </c>
      <c r="K16" s="12">
        <f t="shared" si="2"/>
        <v>15515684</v>
      </c>
      <c r="L16" s="37">
        <f t="shared" si="3"/>
        <v>99.2</v>
      </c>
      <c r="M16" s="37">
        <f t="shared" si="0"/>
        <v>30.6</v>
      </c>
      <c r="N16" s="37">
        <f t="shared" si="4"/>
        <v>97.894048922531525</v>
      </c>
      <c r="O16" s="37">
        <v>97.896928109144682</v>
      </c>
      <c r="P16" s="13" t="s">
        <v>29</v>
      </c>
    </row>
    <row r="17" spans="3:16" s="4" customFormat="1" ht="15.95" customHeight="1">
      <c r="C17" s="14">
        <v>10</v>
      </c>
      <c r="D17" s="15" t="s">
        <v>30</v>
      </c>
      <c r="E17" s="16">
        <v>11608270</v>
      </c>
      <c r="F17" s="16">
        <v>445043</v>
      </c>
      <c r="G17" s="16">
        <f t="shared" si="1"/>
        <v>12053313</v>
      </c>
      <c r="H17" s="16">
        <v>0</v>
      </c>
      <c r="I17" s="16">
        <v>11475367</v>
      </c>
      <c r="J17" s="16">
        <v>111543</v>
      </c>
      <c r="K17" s="16">
        <f t="shared" si="2"/>
        <v>11586910</v>
      </c>
      <c r="L17" s="38">
        <f t="shared" si="3"/>
        <v>98.9</v>
      </c>
      <c r="M17" s="38">
        <f t="shared" si="0"/>
        <v>25.1</v>
      </c>
      <c r="N17" s="38">
        <f t="shared" si="4"/>
        <v>96.130499556429001</v>
      </c>
      <c r="O17" s="38">
        <v>95.824261948414218</v>
      </c>
      <c r="P17" s="17" t="s">
        <v>30</v>
      </c>
    </row>
    <row r="18" spans="3:16" s="4" customFormat="1" ht="15.95" customHeight="1">
      <c r="C18" s="18">
        <v>11</v>
      </c>
      <c r="D18" s="19" t="s">
        <v>31</v>
      </c>
      <c r="E18" s="20">
        <v>13117104</v>
      </c>
      <c r="F18" s="20">
        <v>251228</v>
      </c>
      <c r="G18" s="20">
        <f t="shared" si="1"/>
        <v>13368332</v>
      </c>
      <c r="H18" s="20">
        <v>0</v>
      </c>
      <c r="I18" s="20">
        <v>13028870</v>
      </c>
      <c r="J18" s="20">
        <v>88705</v>
      </c>
      <c r="K18" s="20">
        <f t="shared" si="2"/>
        <v>13117575</v>
      </c>
      <c r="L18" s="39">
        <f t="shared" si="3"/>
        <v>99.3</v>
      </c>
      <c r="M18" s="39">
        <f t="shared" si="0"/>
        <v>35.299999999999997</v>
      </c>
      <c r="N18" s="39">
        <f t="shared" si="4"/>
        <v>98.124246166238237</v>
      </c>
      <c r="O18" s="39">
        <v>97.719960905395297</v>
      </c>
      <c r="P18" s="21" t="s">
        <v>31</v>
      </c>
    </row>
    <row r="19" spans="3:16" s="4" customFormat="1" ht="15.95" customHeight="1">
      <c r="C19" s="10">
        <v>12</v>
      </c>
      <c r="D19" s="11" t="s">
        <v>32</v>
      </c>
      <c r="E19" s="12">
        <v>28400070</v>
      </c>
      <c r="F19" s="12">
        <v>1111441</v>
      </c>
      <c r="G19" s="12">
        <f t="shared" si="1"/>
        <v>29511511</v>
      </c>
      <c r="H19" s="12">
        <v>0</v>
      </c>
      <c r="I19" s="12">
        <v>28093226</v>
      </c>
      <c r="J19" s="12">
        <v>343707</v>
      </c>
      <c r="K19" s="12">
        <f t="shared" si="2"/>
        <v>28436933</v>
      </c>
      <c r="L19" s="37">
        <f t="shared" si="3"/>
        <v>98.9</v>
      </c>
      <c r="M19" s="37">
        <f t="shared" si="0"/>
        <v>30.9</v>
      </c>
      <c r="N19" s="37">
        <f t="shared" si="4"/>
        <v>96.358783526875328</v>
      </c>
      <c r="O19" s="37">
        <v>95.48322041457655</v>
      </c>
      <c r="P19" s="13" t="s">
        <v>32</v>
      </c>
    </row>
    <row r="20" spans="3:16" s="4" customFormat="1" ht="15.95" customHeight="1">
      <c r="C20" s="10">
        <v>13</v>
      </c>
      <c r="D20" s="11" t="s">
        <v>33</v>
      </c>
      <c r="E20" s="12">
        <v>21841403</v>
      </c>
      <c r="F20" s="12">
        <v>963446</v>
      </c>
      <c r="G20" s="12">
        <f t="shared" si="1"/>
        <v>22804849</v>
      </c>
      <c r="H20" s="12">
        <v>0</v>
      </c>
      <c r="I20" s="12">
        <v>21637225</v>
      </c>
      <c r="J20" s="12">
        <v>312083</v>
      </c>
      <c r="K20" s="12">
        <f t="shared" si="2"/>
        <v>21949308</v>
      </c>
      <c r="L20" s="37">
        <f t="shared" si="3"/>
        <v>99.1</v>
      </c>
      <c r="M20" s="37">
        <f t="shared" si="0"/>
        <v>32.4</v>
      </c>
      <c r="N20" s="37">
        <f t="shared" si="4"/>
        <v>96.248425060828069</v>
      </c>
      <c r="O20" s="37">
        <v>95.33298114680872</v>
      </c>
      <c r="P20" s="13" t="s">
        <v>33</v>
      </c>
    </row>
    <row r="21" spans="3:16" s="4" customFormat="1" ht="15.95" customHeight="1">
      <c r="C21" s="10">
        <v>14</v>
      </c>
      <c r="D21" s="11" t="s">
        <v>34</v>
      </c>
      <c r="E21" s="12">
        <v>7789511</v>
      </c>
      <c r="F21" s="12">
        <v>185290</v>
      </c>
      <c r="G21" s="12">
        <f t="shared" si="1"/>
        <v>7974801</v>
      </c>
      <c r="H21" s="12">
        <v>0</v>
      </c>
      <c r="I21" s="12">
        <v>7715417</v>
      </c>
      <c r="J21" s="12">
        <v>47959</v>
      </c>
      <c r="K21" s="12">
        <f t="shared" si="2"/>
        <v>7763376</v>
      </c>
      <c r="L21" s="37">
        <f t="shared" si="3"/>
        <v>99</v>
      </c>
      <c r="M21" s="37">
        <f t="shared" si="0"/>
        <v>25.9</v>
      </c>
      <c r="N21" s="37">
        <f t="shared" si="4"/>
        <v>97.348836666896148</v>
      </c>
      <c r="O21" s="37">
        <v>97.202373152667832</v>
      </c>
      <c r="P21" s="13" t="s">
        <v>34</v>
      </c>
    </row>
    <row r="22" spans="3:16" s="4" customFormat="1" ht="15.95" customHeight="1">
      <c r="C22" s="14">
        <v>15</v>
      </c>
      <c r="D22" s="15" t="s">
        <v>35</v>
      </c>
      <c r="E22" s="16">
        <v>14891311</v>
      </c>
      <c r="F22" s="16">
        <v>525295</v>
      </c>
      <c r="G22" s="16">
        <f t="shared" si="1"/>
        <v>15416606</v>
      </c>
      <c r="H22" s="16">
        <v>0</v>
      </c>
      <c r="I22" s="16">
        <v>14802634</v>
      </c>
      <c r="J22" s="16">
        <v>200067</v>
      </c>
      <c r="K22" s="16">
        <f t="shared" si="2"/>
        <v>15002701</v>
      </c>
      <c r="L22" s="38">
        <f t="shared" si="3"/>
        <v>99.4</v>
      </c>
      <c r="M22" s="38">
        <f t="shared" si="0"/>
        <v>38.1</v>
      </c>
      <c r="N22" s="38">
        <f t="shared" si="4"/>
        <v>97.315200245760963</v>
      </c>
      <c r="O22" s="38">
        <v>96.34876692629372</v>
      </c>
      <c r="P22" s="17" t="s">
        <v>35</v>
      </c>
    </row>
    <row r="23" spans="3:16" s="4" customFormat="1" ht="15.95" customHeight="1">
      <c r="C23" s="10">
        <v>16</v>
      </c>
      <c r="D23" s="11" t="s">
        <v>36</v>
      </c>
      <c r="E23" s="12">
        <v>19414320</v>
      </c>
      <c r="F23" s="12">
        <v>733208</v>
      </c>
      <c r="G23" s="12">
        <f t="shared" si="1"/>
        <v>20147528</v>
      </c>
      <c r="H23" s="12">
        <v>0</v>
      </c>
      <c r="I23" s="12">
        <v>19216991</v>
      </c>
      <c r="J23" s="12">
        <v>187820</v>
      </c>
      <c r="K23" s="12">
        <f t="shared" si="2"/>
        <v>19404811</v>
      </c>
      <c r="L23" s="37">
        <f t="shared" si="3"/>
        <v>99</v>
      </c>
      <c r="M23" s="37">
        <f t="shared" si="0"/>
        <v>25.6</v>
      </c>
      <c r="N23" s="37">
        <f t="shared" si="4"/>
        <v>96.313607307060195</v>
      </c>
      <c r="O23" s="37">
        <v>95.906668720791259</v>
      </c>
      <c r="P23" s="13" t="s">
        <v>36</v>
      </c>
    </row>
    <row r="24" spans="3:16" s="4" customFormat="1" ht="15.95" customHeight="1">
      <c r="C24" s="10">
        <v>17</v>
      </c>
      <c r="D24" s="11" t="s">
        <v>37</v>
      </c>
      <c r="E24" s="12">
        <v>30840126</v>
      </c>
      <c r="F24" s="12">
        <v>768337</v>
      </c>
      <c r="G24" s="12">
        <f t="shared" si="1"/>
        <v>31608463</v>
      </c>
      <c r="H24" s="12">
        <v>0</v>
      </c>
      <c r="I24" s="12">
        <v>30536893</v>
      </c>
      <c r="J24" s="12">
        <v>263241</v>
      </c>
      <c r="K24" s="12">
        <f t="shared" si="2"/>
        <v>30800134</v>
      </c>
      <c r="L24" s="37">
        <f t="shared" si="3"/>
        <v>99</v>
      </c>
      <c r="M24" s="37">
        <f t="shared" si="0"/>
        <v>34.299999999999997</v>
      </c>
      <c r="N24" s="37">
        <f t="shared" si="4"/>
        <v>97.442681727358902</v>
      </c>
      <c r="O24" s="37">
        <v>97.277320724847044</v>
      </c>
      <c r="P24" s="13" t="s">
        <v>37</v>
      </c>
    </row>
    <row r="25" spans="3:16" s="4" customFormat="1" ht="15.95" customHeight="1">
      <c r="C25" s="10">
        <v>18</v>
      </c>
      <c r="D25" s="11" t="s">
        <v>38</v>
      </c>
      <c r="E25" s="12">
        <v>36462543</v>
      </c>
      <c r="F25" s="12">
        <v>2082387</v>
      </c>
      <c r="G25" s="12">
        <f t="shared" si="1"/>
        <v>38544930</v>
      </c>
      <c r="H25" s="12">
        <v>0</v>
      </c>
      <c r="I25" s="12">
        <v>35950519</v>
      </c>
      <c r="J25" s="12">
        <v>723048</v>
      </c>
      <c r="K25" s="12">
        <f t="shared" si="2"/>
        <v>36673567</v>
      </c>
      <c r="L25" s="37">
        <f t="shared" si="3"/>
        <v>98.6</v>
      </c>
      <c r="M25" s="37">
        <f t="shared" si="0"/>
        <v>34.700000000000003</v>
      </c>
      <c r="N25" s="37">
        <f t="shared" si="4"/>
        <v>95.144982751298286</v>
      </c>
      <c r="O25" s="37">
        <v>93.874100695397004</v>
      </c>
      <c r="P25" s="13" t="s">
        <v>38</v>
      </c>
    </row>
    <row r="26" spans="3:16" s="4" customFormat="1" ht="15.95" customHeight="1">
      <c r="C26" s="10">
        <v>19</v>
      </c>
      <c r="D26" s="11" t="s">
        <v>39</v>
      </c>
      <c r="E26" s="12">
        <v>48400830</v>
      </c>
      <c r="F26" s="12">
        <v>1280662</v>
      </c>
      <c r="G26" s="12">
        <f t="shared" si="1"/>
        <v>49681492</v>
      </c>
      <c r="H26" s="12">
        <v>1071</v>
      </c>
      <c r="I26" s="12">
        <v>47888421</v>
      </c>
      <c r="J26" s="12">
        <v>387713</v>
      </c>
      <c r="K26" s="12">
        <f t="shared" si="2"/>
        <v>48276134</v>
      </c>
      <c r="L26" s="37">
        <f t="shared" si="3"/>
        <v>98.9</v>
      </c>
      <c r="M26" s="37">
        <f t="shared" si="0"/>
        <v>30.3</v>
      </c>
      <c r="N26" s="37">
        <f t="shared" si="4"/>
        <v>97.171264502281858</v>
      </c>
      <c r="O26" s="37">
        <v>97.248556801872667</v>
      </c>
      <c r="P26" s="13" t="s">
        <v>39</v>
      </c>
    </row>
    <row r="27" spans="3:16" s="4" customFormat="1" ht="15.95" customHeight="1">
      <c r="C27" s="14">
        <v>20</v>
      </c>
      <c r="D27" s="15" t="s">
        <v>40</v>
      </c>
      <c r="E27" s="16">
        <v>11636263</v>
      </c>
      <c r="F27" s="16">
        <v>688547</v>
      </c>
      <c r="G27" s="16">
        <f t="shared" si="1"/>
        <v>12324810</v>
      </c>
      <c r="H27" s="16">
        <v>0</v>
      </c>
      <c r="I27" s="16">
        <v>11482775</v>
      </c>
      <c r="J27" s="16">
        <v>179126</v>
      </c>
      <c r="K27" s="16">
        <f t="shared" si="2"/>
        <v>11661901</v>
      </c>
      <c r="L27" s="38">
        <f t="shared" si="3"/>
        <v>98.7</v>
      </c>
      <c r="M27" s="38">
        <f t="shared" si="0"/>
        <v>26</v>
      </c>
      <c r="N27" s="38">
        <f t="shared" si="4"/>
        <v>94.621345075502177</v>
      </c>
      <c r="O27" s="38">
        <v>93.666426109775955</v>
      </c>
      <c r="P27" s="17" t="s">
        <v>40</v>
      </c>
    </row>
    <row r="28" spans="3:16" s="4" customFormat="1" ht="15.95" customHeight="1">
      <c r="C28" s="10">
        <v>21</v>
      </c>
      <c r="D28" s="11" t="s">
        <v>41</v>
      </c>
      <c r="E28" s="12">
        <v>28880955</v>
      </c>
      <c r="F28" s="12">
        <v>871357</v>
      </c>
      <c r="G28" s="12">
        <f t="shared" si="1"/>
        <v>29752312</v>
      </c>
      <c r="H28" s="12">
        <v>0</v>
      </c>
      <c r="I28" s="12">
        <v>28650343</v>
      </c>
      <c r="J28" s="12">
        <v>203224</v>
      </c>
      <c r="K28" s="12">
        <f t="shared" si="2"/>
        <v>28853567</v>
      </c>
      <c r="L28" s="37">
        <f t="shared" si="3"/>
        <v>99.2</v>
      </c>
      <c r="M28" s="37">
        <f t="shared" si="0"/>
        <v>23.3</v>
      </c>
      <c r="N28" s="37">
        <f t="shared" si="4"/>
        <v>96.979243159321541</v>
      </c>
      <c r="O28" s="37">
        <v>96.419112653621141</v>
      </c>
      <c r="P28" s="13" t="s">
        <v>41</v>
      </c>
    </row>
    <row r="29" spans="3:16" s="4" customFormat="1" ht="15.95" customHeight="1">
      <c r="C29" s="10">
        <v>22</v>
      </c>
      <c r="D29" s="11" t="s">
        <v>42</v>
      </c>
      <c r="E29" s="12">
        <v>21089708</v>
      </c>
      <c r="F29" s="12">
        <v>785126</v>
      </c>
      <c r="G29" s="12">
        <f t="shared" si="1"/>
        <v>21874834</v>
      </c>
      <c r="H29" s="12">
        <v>0</v>
      </c>
      <c r="I29" s="12">
        <v>20938229</v>
      </c>
      <c r="J29" s="12">
        <v>263570</v>
      </c>
      <c r="K29" s="12">
        <f t="shared" si="2"/>
        <v>21201799</v>
      </c>
      <c r="L29" s="37">
        <f t="shared" si="3"/>
        <v>99.3</v>
      </c>
      <c r="M29" s="37">
        <f t="shared" si="0"/>
        <v>33.6</v>
      </c>
      <c r="N29" s="37">
        <f t="shared" si="4"/>
        <v>96.923245223255179</v>
      </c>
      <c r="O29" s="37">
        <v>96.105334252768372</v>
      </c>
      <c r="P29" s="13" t="s">
        <v>42</v>
      </c>
    </row>
    <row r="30" spans="3:16" s="4" customFormat="1" ht="15.95" customHeight="1">
      <c r="C30" s="10">
        <v>23</v>
      </c>
      <c r="D30" s="11" t="s">
        <v>43</v>
      </c>
      <c r="E30" s="12">
        <v>22022998</v>
      </c>
      <c r="F30" s="12">
        <v>782316</v>
      </c>
      <c r="G30" s="12">
        <f t="shared" si="1"/>
        <v>22805314</v>
      </c>
      <c r="H30" s="12">
        <v>0</v>
      </c>
      <c r="I30" s="12">
        <v>21797677</v>
      </c>
      <c r="J30" s="12">
        <v>233334</v>
      </c>
      <c r="K30" s="12">
        <f t="shared" si="2"/>
        <v>22031011</v>
      </c>
      <c r="L30" s="37">
        <f t="shared" si="3"/>
        <v>99</v>
      </c>
      <c r="M30" s="37">
        <f t="shared" si="0"/>
        <v>29.8</v>
      </c>
      <c r="N30" s="37">
        <f t="shared" si="4"/>
        <v>96.604725547738568</v>
      </c>
      <c r="O30" s="37">
        <v>96.048275868498635</v>
      </c>
      <c r="P30" s="13" t="s">
        <v>43</v>
      </c>
    </row>
    <row r="31" spans="3:16" s="4" customFormat="1" ht="15.95" customHeight="1">
      <c r="C31" s="10">
        <v>24</v>
      </c>
      <c r="D31" s="11" t="s">
        <v>44</v>
      </c>
      <c r="E31" s="12">
        <v>10983666</v>
      </c>
      <c r="F31" s="12">
        <v>423489</v>
      </c>
      <c r="G31" s="12">
        <f t="shared" si="1"/>
        <v>11407155</v>
      </c>
      <c r="H31" s="12">
        <v>0</v>
      </c>
      <c r="I31" s="12">
        <v>10897365</v>
      </c>
      <c r="J31" s="12">
        <v>145981</v>
      </c>
      <c r="K31" s="12">
        <f t="shared" si="2"/>
        <v>11043346</v>
      </c>
      <c r="L31" s="37">
        <f t="shared" si="3"/>
        <v>99.2</v>
      </c>
      <c r="M31" s="37">
        <f t="shared" si="0"/>
        <v>34.5</v>
      </c>
      <c r="N31" s="37">
        <f t="shared" si="4"/>
        <v>96.81069469118286</v>
      </c>
      <c r="O31" s="37">
        <v>95.859988412176804</v>
      </c>
      <c r="P31" s="13" t="s">
        <v>44</v>
      </c>
    </row>
    <row r="32" spans="3:16" s="4" customFormat="1" ht="15.95" customHeight="1">
      <c r="C32" s="14">
        <v>25</v>
      </c>
      <c r="D32" s="15" t="s">
        <v>45</v>
      </c>
      <c r="E32" s="16">
        <v>14551178</v>
      </c>
      <c r="F32" s="16">
        <v>439963</v>
      </c>
      <c r="G32" s="16">
        <f t="shared" si="1"/>
        <v>14991141</v>
      </c>
      <c r="H32" s="16">
        <v>0</v>
      </c>
      <c r="I32" s="16">
        <v>14433745</v>
      </c>
      <c r="J32" s="16">
        <v>127769</v>
      </c>
      <c r="K32" s="16">
        <f t="shared" si="2"/>
        <v>14561514</v>
      </c>
      <c r="L32" s="38">
        <f t="shared" si="3"/>
        <v>99.2</v>
      </c>
      <c r="M32" s="38">
        <f t="shared" si="0"/>
        <v>29</v>
      </c>
      <c r="N32" s="38">
        <f t="shared" si="4"/>
        <v>97.134127415651676</v>
      </c>
      <c r="O32" s="38">
        <v>96.815400527496493</v>
      </c>
      <c r="P32" s="17" t="s">
        <v>45</v>
      </c>
    </row>
    <row r="33" spans="3:16" s="4" customFormat="1" ht="15.95" customHeight="1">
      <c r="C33" s="10">
        <v>26</v>
      </c>
      <c r="D33" s="11" t="s">
        <v>46</v>
      </c>
      <c r="E33" s="12">
        <v>23778466</v>
      </c>
      <c r="F33" s="12">
        <v>1337946</v>
      </c>
      <c r="G33" s="12">
        <f t="shared" si="1"/>
        <v>25116412</v>
      </c>
      <c r="H33" s="12">
        <v>0</v>
      </c>
      <c r="I33" s="12">
        <v>23489763</v>
      </c>
      <c r="J33" s="12">
        <v>353856</v>
      </c>
      <c r="K33" s="12">
        <f t="shared" si="2"/>
        <v>23843619</v>
      </c>
      <c r="L33" s="37">
        <f t="shared" si="3"/>
        <v>98.8</v>
      </c>
      <c r="M33" s="37">
        <f t="shared" si="0"/>
        <v>26.4</v>
      </c>
      <c r="N33" s="37">
        <f t="shared" si="4"/>
        <v>94.93242506135033</v>
      </c>
      <c r="O33" s="37">
        <v>94.101969311922247</v>
      </c>
      <c r="P33" s="13" t="s">
        <v>46</v>
      </c>
    </row>
    <row r="34" spans="3:16" s="4" customFormat="1" ht="15.95" customHeight="1">
      <c r="C34" s="10">
        <v>27</v>
      </c>
      <c r="D34" s="11" t="s">
        <v>47</v>
      </c>
      <c r="E34" s="12">
        <v>10176289</v>
      </c>
      <c r="F34" s="12">
        <v>199628</v>
      </c>
      <c r="G34" s="12">
        <f t="shared" si="1"/>
        <v>10375917</v>
      </c>
      <c r="H34" s="12">
        <v>6909</v>
      </c>
      <c r="I34" s="12">
        <v>10129243</v>
      </c>
      <c r="J34" s="12">
        <v>48052</v>
      </c>
      <c r="K34" s="12">
        <f t="shared" si="2"/>
        <v>10177295</v>
      </c>
      <c r="L34" s="37">
        <f t="shared" si="3"/>
        <v>99.5</v>
      </c>
      <c r="M34" s="37">
        <f t="shared" si="0"/>
        <v>24.1</v>
      </c>
      <c r="N34" s="37">
        <f t="shared" si="4"/>
        <v>98.085740277220808</v>
      </c>
      <c r="O34" s="37">
        <v>97.98546790842677</v>
      </c>
      <c r="P34" s="13" t="s">
        <v>47</v>
      </c>
    </row>
    <row r="35" spans="3:16" s="4" customFormat="1" ht="15.95" customHeight="1">
      <c r="C35" s="10">
        <v>28</v>
      </c>
      <c r="D35" s="11" t="s">
        <v>48</v>
      </c>
      <c r="E35" s="12">
        <v>22556361</v>
      </c>
      <c r="F35" s="12">
        <v>719109</v>
      </c>
      <c r="G35" s="12">
        <f t="shared" si="1"/>
        <v>23275470</v>
      </c>
      <c r="H35" s="12">
        <v>0</v>
      </c>
      <c r="I35" s="12">
        <v>22352517</v>
      </c>
      <c r="J35" s="12">
        <v>212043</v>
      </c>
      <c r="K35" s="12">
        <f t="shared" si="2"/>
        <v>22564560</v>
      </c>
      <c r="L35" s="37">
        <f t="shared" si="3"/>
        <v>99.1</v>
      </c>
      <c r="M35" s="37">
        <f t="shared" si="0"/>
        <v>29.5</v>
      </c>
      <c r="N35" s="37">
        <f t="shared" si="4"/>
        <v>96.945668551483593</v>
      </c>
      <c r="O35" s="37">
        <v>96.601940756897889</v>
      </c>
      <c r="P35" s="13" t="s">
        <v>48</v>
      </c>
    </row>
    <row r="36" spans="3:16" s="4" customFormat="1" ht="15.95" customHeight="1">
      <c r="C36" s="10">
        <v>29</v>
      </c>
      <c r="D36" s="11" t="s">
        <v>49</v>
      </c>
      <c r="E36" s="12">
        <v>9063749</v>
      </c>
      <c r="F36" s="12">
        <v>336553</v>
      </c>
      <c r="G36" s="12">
        <f t="shared" si="1"/>
        <v>9400302</v>
      </c>
      <c r="H36" s="12">
        <v>2783</v>
      </c>
      <c r="I36" s="12">
        <v>8969297</v>
      </c>
      <c r="J36" s="12">
        <v>95246</v>
      </c>
      <c r="K36" s="12">
        <f t="shared" si="2"/>
        <v>9064543</v>
      </c>
      <c r="L36" s="37">
        <f t="shared" si="3"/>
        <v>99</v>
      </c>
      <c r="M36" s="37">
        <f t="shared" si="0"/>
        <v>28.3</v>
      </c>
      <c r="N36" s="37">
        <f t="shared" si="4"/>
        <v>96.428210497918045</v>
      </c>
      <c r="O36" s="37">
        <v>96.297150143742599</v>
      </c>
      <c r="P36" s="13" t="s">
        <v>49</v>
      </c>
    </row>
    <row r="37" spans="3:16" s="4" customFormat="1" ht="15.95" customHeight="1">
      <c r="C37" s="14">
        <v>30</v>
      </c>
      <c r="D37" s="15" t="s">
        <v>50</v>
      </c>
      <c r="E37" s="16">
        <v>16755563</v>
      </c>
      <c r="F37" s="16">
        <v>649541</v>
      </c>
      <c r="G37" s="16">
        <f t="shared" si="1"/>
        <v>17405104</v>
      </c>
      <c r="H37" s="16">
        <v>0</v>
      </c>
      <c r="I37" s="16">
        <v>16562558</v>
      </c>
      <c r="J37" s="16">
        <v>252021</v>
      </c>
      <c r="K37" s="16">
        <f t="shared" si="2"/>
        <v>16814579</v>
      </c>
      <c r="L37" s="38">
        <f t="shared" si="3"/>
        <v>98.8</v>
      </c>
      <c r="M37" s="38">
        <f t="shared" si="0"/>
        <v>38.799999999999997</v>
      </c>
      <c r="N37" s="38">
        <f t="shared" si="4"/>
        <v>96.607173390058449</v>
      </c>
      <c r="O37" s="38">
        <v>95.562395846405735</v>
      </c>
      <c r="P37" s="17" t="s">
        <v>50</v>
      </c>
    </row>
    <row r="38" spans="3:16" s="4" customFormat="1" ht="15.95" customHeight="1">
      <c r="C38" s="10">
        <v>31</v>
      </c>
      <c r="D38" s="11" t="s">
        <v>51</v>
      </c>
      <c r="E38" s="12">
        <v>15171609</v>
      </c>
      <c r="F38" s="12">
        <v>618376</v>
      </c>
      <c r="G38" s="12">
        <f t="shared" si="1"/>
        <v>15789985</v>
      </c>
      <c r="H38" s="12">
        <v>0</v>
      </c>
      <c r="I38" s="12">
        <v>15004894</v>
      </c>
      <c r="J38" s="12">
        <v>218056</v>
      </c>
      <c r="K38" s="12">
        <f t="shared" si="2"/>
        <v>15222950</v>
      </c>
      <c r="L38" s="37">
        <f t="shared" si="3"/>
        <v>98.9</v>
      </c>
      <c r="M38" s="37">
        <f t="shared" si="0"/>
        <v>35.299999999999997</v>
      </c>
      <c r="N38" s="37">
        <f t="shared" si="4"/>
        <v>96.408894625295716</v>
      </c>
      <c r="O38" s="37">
        <v>95.480339822860756</v>
      </c>
      <c r="P38" s="13" t="s">
        <v>51</v>
      </c>
    </row>
    <row r="39" spans="3:16" s="4" customFormat="1" ht="15.95" customHeight="1">
      <c r="C39" s="10">
        <v>32</v>
      </c>
      <c r="D39" s="11" t="s">
        <v>52</v>
      </c>
      <c r="E39" s="12">
        <v>21779148</v>
      </c>
      <c r="F39" s="12">
        <v>828588</v>
      </c>
      <c r="G39" s="12">
        <f t="shared" si="1"/>
        <v>22607736</v>
      </c>
      <c r="H39" s="12">
        <v>0</v>
      </c>
      <c r="I39" s="12">
        <v>21554211</v>
      </c>
      <c r="J39" s="12">
        <v>221755</v>
      </c>
      <c r="K39" s="12">
        <f t="shared" si="2"/>
        <v>21775966</v>
      </c>
      <c r="L39" s="37">
        <f t="shared" si="3"/>
        <v>99</v>
      </c>
      <c r="M39" s="37">
        <f t="shared" si="0"/>
        <v>26.8</v>
      </c>
      <c r="N39" s="37">
        <f t="shared" si="4"/>
        <v>96.320861142398343</v>
      </c>
      <c r="O39" s="37">
        <v>95.874876241961687</v>
      </c>
      <c r="P39" s="13" t="s">
        <v>52</v>
      </c>
    </row>
    <row r="40" spans="3:16" s="4" customFormat="1" ht="15.95" customHeight="1">
      <c r="C40" s="10">
        <v>33</v>
      </c>
      <c r="D40" s="11" t="s">
        <v>53</v>
      </c>
      <c r="E40" s="12">
        <v>8188323</v>
      </c>
      <c r="F40" s="12">
        <v>364543</v>
      </c>
      <c r="G40" s="12">
        <f t="shared" si="1"/>
        <v>8552866</v>
      </c>
      <c r="H40" s="12">
        <v>0</v>
      </c>
      <c r="I40" s="12">
        <v>8138971</v>
      </c>
      <c r="J40" s="12">
        <v>157987</v>
      </c>
      <c r="K40" s="12">
        <f t="shared" si="2"/>
        <v>8296958</v>
      </c>
      <c r="L40" s="37">
        <f t="shared" si="3"/>
        <v>99.4</v>
      </c>
      <c r="M40" s="37">
        <f t="shared" si="0"/>
        <v>43.3</v>
      </c>
      <c r="N40" s="37">
        <f t="shared" si="4"/>
        <v>97.007926933498084</v>
      </c>
      <c r="O40" s="37">
        <v>95.312597166055554</v>
      </c>
      <c r="P40" s="13" t="s">
        <v>53</v>
      </c>
    </row>
    <row r="41" spans="3:16" s="4" customFormat="1" ht="15.95" customHeight="1">
      <c r="C41" s="10">
        <v>34</v>
      </c>
      <c r="D41" s="11" t="s">
        <v>54</v>
      </c>
      <c r="E41" s="12">
        <v>13434819</v>
      </c>
      <c r="F41" s="12">
        <v>759613</v>
      </c>
      <c r="G41" s="12">
        <f t="shared" si="1"/>
        <v>14194432</v>
      </c>
      <c r="H41" s="12">
        <v>0</v>
      </c>
      <c r="I41" s="12">
        <v>13228996</v>
      </c>
      <c r="J41" s="12">
        <v>227548</v>
      </c>
      <c r="K41" s="12">
        <f t="shared" si="2"/>
        <v>13456544</v>
      </c>
      <c r="L41" s="37">
        <f t="shared" si="3"/>
        <v>98.5</v>
      </c>
      <c r="M41" s="37">
        <f t="shared" si="0"/>
        <v>30</v>
      </c>
      <c r="N41" s="37">
        <f t="shared" si="4"/>
        <v>94.80156726243078</v>
      </c>
      <c r="O41" s="37">
        <v>94.179628457408654</v>
      </c>
      <c r="P41" s="13" t="s">
        <v>54</v>
      </c>
    </row>
    <row r="42" spans="3:16" s="4" customFormat="1" ht="15.95" customHeight="1">
      <c r="C42" s="14">
        <v>35</v>
      </c>
      <c r="D42" s="15" t="s">
        <v>55</v>
      </c>
      <c r="E42" s="16">
        <v>6383391</v>
      </c>
      <c r="F42" s="16">
        <v>154980</v>
      </c>
      <c r="G42" s="16">
        <f t="shared" si="1"/>
        <v>6538371</v>
      </c>
      <c r="H42" s="16">
        <v>0</v>
      </c>
      <c r="I42" s="16">
        <v>6335346</v>
      </c>
      <c r="J42" s="16">
        <v>58303</v>
      </c>
      <c r="K42" s="16">
        <f t="shared" si="2"/>
        <v>6393649</v>
      </c>
      <c r="L42" s="38">
        <f t="shared" si="3"/>
        <v>99.2</v>
      </c>
      <c r="M42" s="38">
        <f t="shared" si="0"/>
        <v>37.6</v>
      </c>
      <c r="N42" s="38">
        <f t="shared" si="4"/>
        <v>97.786574056443115</v>
      </c>
      <c r="O42" s="38">
        <v>97.340158473509945</v>
      </c>
      <c r="P42" s="17" t="s">
        <v>55</v>
      </c>
    </row>
    <row r="43" spans="3:16" s="4" customFormat="1" ht="15.95" customHeight="1">
      <c r="C43" s="10">
        <v>36</v>
      </c>
      <c r="D43" s="11" t="s">
        <v>87</v>
      </c>
      <c r="E43" s="12">
        <v>9975302</v>
      </c>
      <c r="F43" s="12">
        <v>370459</v>
      </c>
      <c r="G43" s="12">
        <f t="shared" si="1"/>
        <v>10345761</v>
      </c>
      <c r="H43" s="12">
        <v>0</v>
      </c>
      <c r="I43" s="12">
        <v>9898582</v>
      </c>
      <c r="J43" s="12">
        <v>127801</v>
      </c>
      <c r="K43" s="12">
        <f t="shared" si="2"/>
        <v>10026383</v>
      </c>
      <c r="L43" s="37">
        <f t="shared" si="3"/>
        <v>99.2</v>
      </c>
      <c r="M43" s="37">
        <f t="shared" si="0"/>
        <v>34.5</v>
      </c>
      <c r="N43" s="37">
        <f t="shared" si="4"/>
        <v>96.91295787714408</v>
      </c>
      <c r="O43" s="37">
        <v>95.985361058531197</v>
      </c>
      <c r="P43" s="13" t="s">
        <v>87</v>
      </c>
    </row>
    <row r="44" spans="3:16" s="4" customFormat="1" ht="15.95" customHeight="1">
      <c r="C44" s="10">
        <v>37</v>
      </c>
      <c r="D44" s="11" t="s">
        <v>56</v>
      </c>
      <c r="E44" s="12">
        <v>8260426</v>
      </c>
      <c r="F44" s="12">
        <v>285979</v>
      </c>
      <c r="G44" s="12">
        <f t="shared" si="1"/>
        <v>8546405</v>
      </c>
      <c r="H44" s="12">
        <v>0</v>
      </c>
      <c r="I44" s="12">
        <v>8176338</v>
      </c>
      <c r="J44" s="12">
        <v>77619</v>
      </c>
      <c r="K44" s="12">
        <f t="shared" si="2"/>
        <v>8253957</v>
      </c>
      <c r="L44" s="37">
        <f t="shared" si="3"/>
        <v>99</v>
      </c>
      <c r="M44" s="37">
        <f t="shared" si="0"/>
        <v>27.1</v>
      </c>
      <c r="N44" s="37">
        <f t="shared" si="4"/>
        <v>96.578116763715272</v>
      </c>
      <c r="O44" s="37">
        <v>95.655533172233177</v>
      </c>
      <c r="P44" s="13" t="s">
        <v>56</v>
      </c>
    </row>
    <row r="45" spans="3:16" s="4" customFormat="1" ht="15.95" customHeight="1">
      <c r="C45" s="10">
        <v>38</v>
      </c>
      <c r="D45" s="11" t="s">
        <v>57</v>
      </c>
      <c r="E45" s="12">
        <v>9543656</v>
      </c>
      <c r="F45" s="12">
        <v>394819</v>
      </c>
      <c r="G45" s="12">
        <f t="shared" si="1"/>
        <v>9938475</v>
      </c>
      <c r="H45" s="12">
        <v>0</v>
      </c>
      <c r="I45" s="12">
        <v>9460365</v>
      </c>
      <c r="J45" s="12">
        <v>108295</v>
      </c>
      <c r="K45" s="12">
        <f t="shared" si="2"/>
        <v>9568660</v>
      </c>
      <c r="L45" s="37">
        <f t="shared" si="3"/>
        <v>99.1</v>
      </c>
      <c r="M45" s="37">
        <f t="shared" si="0"/>
        <v>27.4</v>
      </c>
      <c r="N45" s="37">
        <f t="shared" si="4"/>
        <v>96.278956278503486</v>
      </c>
      <c r="O45" s="37">
        <v>95.801261312857804</v>
      </c>
      <c r="P45" s="13" t="s">
        <v>57</v>
      </c>
    </row>
    <row r="46" spans="3:16" s="4" customFormat="1" ht="15.95" customHeight="1">
      <c r="C46" s="10">
        <v>39</v>
      </c>
      <c r="D46" s="11" t="s">
        <v>58</v>
      </c>
      <c r="E46" s="12">
        <v>16246220</v>
      </c>
      <c r="F46" s="12">
        <v>637979</v>
      </c>
      <c r="G46" s="12">
        <f t="shared" si="1"/>
        <v>16884199</v>
      </c>
      <c r="H46" s="12">
        <v>0</v>
      </c>
      <c r="I46" s="12">
        <v>16040047</v>
      </c>
      <c r="J46" s="12">
        <v>201289</v>
      </c>
      <c r="K46" s="12">
        <f t="shared" si="2"/>
        <v>16241336</v>
      </c>
      <c r="L46" s="37">
        <f t="shared" si="3"/>
        <v>98.7</v>
      </c>
      <c r="M46" s="37">
        <f t="shared" si="0"/>
        <v>31.6</v>
      </c>
      <c r="N46" s="37">
        <f t="shared" si="4"/>
        <v>96.192517039155959</v>
      </c>
      <c r="O46" s="37">
        <v>95.238706025792013</v>
      </c>
      <c r="P46" s="13" t="s">
        <v>58</v>
      </c>
    </row>
    <row r="47" spans="3:16" s="4" customFormat="1" ht="15.95" customHeight="1" thickBot="1">
      <c r="C47" s="10">
        <v>40</v>
      </c>
      <c r="D47" s="11" t="s">
        <v>86</v>
      </c>
      <c r="E47" s="12">
        <v>7276936</v>
      </c>
      <c r="F47" s="12">
        <v>234514</v>
      </c>
      <c r="G47" s="12">
        <f t="shared" si="1"/>
        <v>7511450</v>
      </c>
      <c r="H47" s="12">
        <v>0</v>
      </c>
      <c r="I47" s="12">
        <v>7217388</v>
      </c>
      <c r="J47" s="12">
        <v>52819</v>
      </c>
      <c r="K47" s="12">
        <f t="shared" si="2"/>
        <v>7270207</v>
      </c>
      <c r="L47" s="37">
        <f t="shared" si="3"/>
        <v>99.2</v>
      </c>
      <c r="M47" s="37">
        <f t="shared" si="0"/>
        <v>22.5</v>
      </c>
      <c r="N47" s="37">
        <f t="shared" si="4"/>
        <v>96.788329816480172</v>
      </c>
      <c r="O47" s="37">
        <v>96.492683733823057</v>
      </c>
      <c r="P47" s="13" t="s">
        <v>86</v>
      </c>
    </row>
    <row r="48" spans="3:16" s="4" customFormat="1" ht="15.95" customHeight="1" thickTop="1" thickBot="1">
      <c r="C48" s="22"/>
      <c r="D48" s="23" t="s">
        <v>59</v>
      </c>
      <c r="E48" s="24">
        <f t="shared" ref="E48:K48" si="5">SUM(E8:E47)</f>
        <v>1055861782</v>
      </c>
      <c r="F48" s="24">
        <f t="shared" si="5"/>
        <v>39732399</v>
      </c>
      <c r="G48" s="24">
        <f t="shared" si="5"/>
        <v>1095594181</v>
      </c>
      <c r="H48" s="24">
        <f t="shared" si="5"/>
        <v>10763</v>
      </c>
      <c r="I48" s="24">
        <f t="shared" si="5"/>
        <v>1045558667</v>
      </c>
      <c r="J48" s="24">
        <f t="shared" si="5"/>
        <v>12713296</v>
      </c>
      <c r="K48" s="24">
        <f t="shared" si="5"/>
        <v>1058271963</v>
      </c>
      <c r="L48" s="40">
        <f t="shared" si="3"/>
        <v>99</v>
      </c>
      <c r="M48" s="40">
        <f t="shared" si="0"/>
        <v>32</v>
      </c>
      <c r="N48" s="40">
        <f t="shared" si="4"/>
        <v>96.593426777245725</v>
      </c>
      <c r="O48" s="40">
        <v>95.914608505205052</v>
      </c>
      <c r="P48" s="25" t="s">
        <v>59</v>
      </c>
    </row>
    <row r="49" spans="3:16" s="4" customFormat="1" ht="15" customHeight="1">
      <c r="C49" s="26" t="s">
        <v>88</v>
      </c>
      <c r="D49" s="27"/>
      <c r="E49" s="28"/>
      <c r="F49" s="28"/>
      <c r="G49" s="28"/>
      <c r="H49" s="28"/>
      <c r="I49" s="28"/>
      <c r="J49" s="28"/>
      <c r="K49" s="28"/>
      <c r="L49" s="29"/>
      <c r="M49" s="29"/>
      <c r="N49" s="29"/>
      <c r="O49" s="29"/>
      <c r="P49" s="27"/>
    </row>
    <row r="50" spans="3:16" s="4" customFormat="1" ht="15" customHeight="1">
      <c r="D50" s="30"/>
      <c r="E50" s="31"/>
      <c r="F50" s="31"/>
      <c r="G50" s="31"/>
      <c r="H50" s="31"/>
      <c r="I50" s="31"/>
      <c r="J50" s="31"/>
      <c r="K50" s="31"/>
      <c r="L50" s="32"/>
      <c r="M50" s="32"/>
      <c r="N50" s="32"/>
      <c r="O50" s="32"/>
      <c r="P50" s="30"/>
    </row>
    <row r="51" spans="3:16" s="4" customFormat="1" ht="63.75" customHeight="1">
      <c r="D51" s="30"/>
      <c r="E51" s="31"/>
      <c r="F51" s="31"/>
      <c r="G51" s="31"/>
      <c r="H51" s="31"/>
      <c r="I51" s="31"/>
      <c r="J51" s="31"/>
      <c r="K51" s="31"/>
      <c r="L51" s="32"/>
      <c r="M51" s="32"/>
      <c r="N51" s="32"/>
      <c r="O51" s="32"/>
      <c r="P51" s="30"/>
    </row>
    <row r="52" spans="3:16" s="4" customFormat="1" ht="15" customHeight="1" thickBot="1">
      <c r="D52" s="30"/>
      <c r="E52" s="31"/>
      <c r="F52" s="31"/>
      <c r="G52" s="31"/>
      <c r="H52" s="31"/>
      <c r="I52" s="31"/>
      <c r="J52" s="31"/>
      <c r="K52" s="31"/>
      <c r="L52" s="32"/>
      <c r="M52" s="32"/>
      <c r="N52" s="32"/>
      <c r="O52" s="32" t="s">
        <v>85</v>
      </c>
      <c r="P52" s="30"/>
    </row>
    <row r="53" spans="3:16" s="4" customFormat="1" ht="15.95" customHeight="1">
      <c r="C53" s="51" t="s">
        <v>0</v>
      </c>
      <c r="D53" s="52"/>
      <c r="E53" s="57" t="s">
        <v>1</v>
      </c>
      <c r="F53" s="57"/>
      <c r="G53" s="57"/>
      <c r="H53" s="57"/>
      <c r="I53" s="58" t="s">
        <v>2</v>
      </c>
      <c r="J53" s="59"/>
      <c r="K53" s="60"/>
      <c r="L53" s="61" t="s">
        <v>3</v>
      </c>
      <c r="M53" s="62"/>
      <c r="N53" s="62"/>
      <c r="O53" s="62"/>
      <c r="P53" s="44" t="s">
        <v>0</v>
      </c>
    </row>
    <row r="54" spans="3:16" s="4" customFormat="1" ht="12">
      <c r="C54" s="53"/>
      <c r="D54" s="54"/>
      <c r="E54" s="47" t="s">
        <v>4</v>
      </c>
      <c r="F54" s="47" t="s">
        <v>5</v>
      </c>
      <c r="G54" s="47" t="s">
        <v>6</v>
      </c>
      <c r="H54" s="5" t="s">
        <v>7</v>
      </c>
      <c r="I54" s="47" t="s">
        <v>4</v>
      </c>
      <c r="J54" s="47" t="s">
        <v>5</v>
      </c>
      <c r="K54" s="47" t="s">
        <v>6</v>
      </c>
      <c r="L54" s="49" t="s">
        <v>90</v>
      </c>
      <c r="M54" s="50"/>
      <c r="N54" s="50"/>
      <c r="O54" s="43" t="s">
        <v>91</v>
      </c>
      <c r="P54" s="45"/>
    </row>
    <row r="55" spans="3:16" s="4" customFormat="1" ht="12">
      <c r="C55" s="53"/>
      <c r="D55" s="54"/>
      <c r="E55" s="48"/>
      <c r="F55" s="48"/>
      <c r="G55" s="48"/>
      <c r="H55" s="6" t="s">
        <v>8</v>
      </c>
      <c r="I55" s="48"/>
      <c r="J55" s="48"/>
      <c r="K55" s="48"/>
      <c r="L55" s="7" t="s">
        <v>9</v>
      </c>
      <c r="M55" s="7" t="s">
        <v>10</v>
      </c>
      <c r="N55" s="7" t="s">
        <v>6</v>
      </c>
      <c r="O55" s="7" t="s">
        <v>6</v>
      </c>
      <c r="P55" s="45"/>
    </row>
    <row r="56" spans="3:16" s="4" customFormat="1" ht="12.75" thickBot="1">
      <c r="C56" s="55"/>
      <c r="D56" s="56"/>
      <c r="E56" s="8" t="s">
        <v>11</v>
      </c>
      <c r="F56" s="8" t="s">
        <v>12</v>
      </c>
      <c r="G56" s="8" t="s">
        <v>13</v>
      </c>
      <c r="H56" s="8" t="s">
        <v>14</v>
      </c>
      <c r="I56" s="8" t="s">
        <v>15</v>
      </c>
      <c r="J56" s="8" t="s">
        <v>16</v>
      </c>
      <c r="K56" s="8" t="s">
        <v>17</v>
      </c>
      <c r="L56" s="8" t="s">
        <v>18</v>
      </c>
      <c r="M56" s="8" t="s">
        <v>19</v>
      </c>
      <c r="N56" s="8" t="s">
        <v>20</v>
      </c>
      <c r="O56" s="9"/>
      <c r="P56" s="46"/>
    </row>
    <row r="57" spans="3:16" s="4" customFormat="1" ht="15.95" customHeight="1">
      <c r="C57" s="10">
        <v>41</v>
      </c>
      <c r="D57" s="11" t="s">
        <v>60</v>
      </c>
      <c r="E57" s="12">
        <v>5718596</v>
      </c>
      <c r="F57" s="12">
        <v>239254</v>
      </c>
      <c r="G57" s="12">
        <f>SUM(E57:F57)</f>
        <v>5957850</v>
      </c>
      <c r="H57" s="12">
        <v>0</v>
      </c>
      <c r="I57" s="12">
        <v>5664775</v>
      </c>
      <c r="J57" s="12">
        <v>77373</v>
      </c>
      <c r="K57" s="12">
        <f>SUM(I57:J57)</f>
        <v>5742148</v>
      </c>
      <c r="L57" s="37">
        <f t="shared" ref="L57:L81" si="6">IF(ISERROR(I57/E57),"-",ROUND(I57/E57*100,1))</f>
        <v>99.1</v>
      </c>
      <c r="M57" s="37">
        <f t="shared" ref="M57:M81" si="7">IF(ISERROR(J57/F57),"-",ROUND(J57/F57*100,1))</f>
        <v>32.299999999999997</v>
      </c>
      <c r="N57" s="37">
        <f>IF(ISERROR(K57/G57),"-",(K57/G57*100))</f>
        <v>96.3795328851851</v>
      </c>
      <c r="O57" s="37">
        <v>95.238329693512327</v>
      </c>
      <c r="P57" s="13" t="s">
        <v>60</v>
      </c>
    </row>
    <row r="58" spans="3:16" s="4" customFormat="1" ht="15.95" customHeight="1">
      <c r="C58" s="10">
        <v>42</v>
      </c>
      <c r="D58" s="11" t="s">
        <v>61</v>
      </c>
      <c r="E58" s="12">
        <v>7755654</v>
      </c>
      <c r="F58" s="12">
        <v>131023</v>
      </c>
      <c r="G58" s="12">
        <f t="shared" ref="G58:G79" si="8">SUM(E58:F58)</f>
        <v>7886677</v>
      </c>
      <c r="H58" s="12">
        <v>0</v>
      </c>
      <c r="I58" s="12">
        <v>7722789</v>
      </c>
      <c r="J58" s="12">
        <v>71087</v>
      </c>
      <c r="K58" s="12">
        <f t="shared" ref="K58:K79" si="9">SUM(I58:J58)</f>
        <v>7793876</v>
      </c>
      <c r="L58" s="37">
        <f t="shared" si="6"/>
        <v>99.6</v>
      </c>
      <c r="M58" s="37">
        <f t="shared" si="7"/>
        <v>54.3</v>
      </c>
      <c r="N58" s="37">
        <f t="shared" ref="N58:N81" si="10">IF(ISERROR(K58/G58),"-",(K58/G58*100))</f>
        <v>98.823319377730314</v>
      </c>
      <c r="O58" s="37">
        <v>98.145152422587017</v>
      </c>
      <c r="P58" s="13" t="s">
        <v>61</v>
      </c>
    </row>
    <row r="59" spans="3:16" s="4" customFormat="1" ht="15.95" customHeight="1">
      <c r="C59" s="10">
        <v>43</v>
      </c>
      <c r="D59" s="11" t="s">
        <v>62</v>
      </c>
      <c r="E59" s="12">
        <v>3573830</v>
      </c>
      <c r="F59" s="12">
        <v>250888</v>
      </c>
      <c r="G59" s="12">
        <f t="shared" si="8"/>
        <v>3824718</v>
      </c>
      <c r="H59" s="12">
        <v>0</v>
      </c>
      <c r="I59" s="12">
        <v>3508825</v>
      </c>
      <c r="J59" s="12">
        <v>96774</v>
      </c>
      <c r="K59" s="12">
        <f t="shared" si="9"/>
        <v>3605599</v>
      </c>
      <c r="L59" s="37">
        <f t="shared" si="6"/>
        <v>98.2</v>
      </c>
      <c r="M59" s="37">
        <f t="shared" si="7"/>
        <v>38.6</v>
      </c>
      <c r="N59" s="37">
        <f t="shared" si="10"/>
        <v>94.27097631773114</v>
      </c>
      <c r="O59" s="37">
        <v>92.909761086256111</v>
      </c>
      <c r="P59" s="13" t="s">
        <v>62</v>
      </c>
    </row>
    <row r="60" spans="3:16" s="4" customFormat="1" ht="15.95" customHeight="1">
      <c r="C60" s="10">
        <v>44</v>
      </c>
      <c r="D60" s="11" t="s">
        <v>63</v>
      </c>
      <c r="E60" s="12">
        <v>1348457</v>
      </c>
      <c r="F60" s="12">
        <v>33786</v>
      </c>
      <c r="G60" s="12">
        <f t="shared" si="8"/>
        <v>1382243</v>
      </c>
      <c r="H60" s="12">
        <v>0</v>
      </c>
      <c r="I60" s="12">
        <v>1333395</v>
      </c>
      <c r="J60" s="12">
        <v>12725</v>
      </c>
      <c r="K60" s="12">
        <f t="shared" si="9"/>
        <v>1346120</v>
      </c>
      <c r="L60" s="37">
        <f t="shared" si="6"/>
        <v>98.9</v>
      </c>
      <c r="M60" s="37">
        <f t="shared" si="7"/>
        <v>37.700000000000003</v>
      </c>
      <c r="N60" s="37">
        <f t="shared" si="10"/>
        <v>97.386638962903049</v>
      </c>
      <c r="O60" s="37">
        <v>97.550235124924384</v>
      </c>
      <c r="P60" s="13" t="s">
        <v>63</v>
      </c>
    </row>
    <row r="61" spans="3:16" s="4" customFormat="1" ht="15.95" customHeight="1">
      <c r="C61" s="14">
        <v>45</v>
      </c>
      <c r="D61" s="15" t="s">
        <v>64</v>
      </c>
      <c r="E61" s="16">
        <v>3127293</v>
      </c>
      <c r="F61" s="16">
        <v>119301</v>
      </c>
      <c r="G61" s="16">
        <f t="shared" si="8"/>
        <v>3246594</v>
      </c>
      <c r="H61" s="16">
        <v>0</v>
      </c>
      <c r="I61" s="16">
        <v>3102659</v>
      </c>
      <c r="J61" s="16">
        <v>41084</v>
      </c>
      <c r="K61" s="16">
        <f t="shared" si="9"/>
        <v>3143743</v>
      </c>
      <c r="L61" s="38">
        <f t="shared" si="6"/>
        <v>99.2</v>
      </c>
      <c r="M61" s="38">
        <f t="shared" si="7"/>
        <v>34.4</v>
      </c>
      <c r="N61" s="38">
        <f t="shared" si="10"/>
        <v>96.832033817594692</v>
      </c>
      <c r="O61" s="38">
        <v>95.61747666670648</v>
      </c>
      <c r="P61" s="17" t="s">
        <v>64</v>
      </c>
    </row>
    <row r="62" spans="3:16" s="4" customFormat="1" ht="15.95" customHeight="1">
      <c r="C62" s="10">
        <v>46</v>
      </c>
      <c r="D62" s="11" t="s">
        <v>65</v>
      </c>
      <c r="E62" s="12">
        <v>2810469</v>
      </c>
      <c r="F62" s="12">
        <v>68095</v>
      </c>
      <c r="G62" s="12">
        <f t="shared" si="8"/>
        <v>2878564</v>
      </c>
      <c r="H62" s="12">
        <v>0</v>
      </c>
      <c r="I62" s="12">
        <v>2787106</v>
      </c>
      <c r="J62" s="12">
        <v>24308</v>
      </c>
      <c r="K62" s="12">
        <f t="shared" si="9"/>
        <v>2811414</v>
      </c>
      <c r="L62" s="37">
        <f t="shared" si="6"/>
        <v>99.2</v>
      </c>
      <c r="M62" s="37">
        <f t="shared" si="7"/>
        <v>35.700000000000003</v>
      </c>
      <c r="N62" s="37">
        <f t="shared" si="10"/>
        <v>97.667239637541485</v>
      </c>
      <c r="O62" s="37">
        <v>97.247725405427772</v>
      </c>
      <c r="P62" s="13" t="s">
        <v>65</v>
      </c>
    </row>
    <row r="63" spans="3:16" s="4" customFormat="1" ht="15.95" customHeight="1">
      <c r="C63" s="10">
        <v>47</v>
      </c>
      <c r="D63" s="11" t="s">
        <v>66</v>
      </c>
      <c r="E63" s="12">
        <v>3730810</v>
      </c>
      <c r="F63" s="12">
        <v>338151</v>
      </c>
      <c r="G63" s="12">
        <f t="shared" si="8"/>
        <v>4068961</v>
      </c>
      <c r="H63" s="12">
        <v>0</v>
      </c>
      <c r="I63" s="12">
        <v>3688784</v>
      </c>
      <c r="J63" s="12">
        <v>45395</v>
      </c>
      <c r="K63" s="12">
        <f t="shared" si="9"/>
        <v>3734179</v>
      </c>
      <c r="L63" s="37">
        <f t="shared" si="6"/>
        <v>98.9</v>
      </c>
      <c r="M63" s="37">
        <f t="shared" si="7"/>
        <v>13.4</v>
      </c>
      <c r="N63" s="37">
        <f t="shared" si="10"/>
        <v>91.772297645516872</v>
      </c>
      <c r="O63" s="37">
        <v>89.023122606469258</v>
      </c>
      <c r="P63" s="13" t="s">
        <v>66</v>
      </c>
    </row>
    <row r="64" spans="3:16" s="4" customFormat="1" ht="15.95" customHeight="1">
      <c r="C64" s="10">
        <v>48</v>
      </c>
      <c r="D64" s="11" t="s">
        <v>67</v>
      </c>
      <c r="E64" s="12">
        <v>3222801</v>
      </c>
      <c r="F64" s="12">
        <v>83857</v>
      </c>
      <c r="G64" s="12">
        <f t="shared" si="8"/>
        <v>3306658</v>
      </c>
      <c r="H64" s="12">
        <v>0</v>
      </c>
      <c r="I64" s="12">
        <v>3213035</v>
      </c>
      <c r="J64" s="12">
        <v>18833</v>
      </c>
      <c r="K64" s="12">
        <f t="shared" si="9"/>
        <v>3231868</v>
      </c>
      <c r="L64" s="37">
        <f t="shared" si="6"/>
        <v>99.7</v>
      </c>
      <c r="M64" s="37">
        <f t="shared" si="7"/>
        <v>22.5</v>
      </c>
      <c r="N64" s="37">
        <f t="shared" si="10"/>
        <v>97.738199717055707</v>
      </c>
      <c r="O64" s="37">
        <v>97.096279127021063</v>
      </c>
      <c r="P64" s="13" t="s">
        <v>67</v>
      </c>
    </row>
    <row r="65" spans="3:16" s="4" customFormat="1" ht="15.95" customHeight="1">
      <c r="C65" s="10">
        <v>49</v>
      </c>
      <c r="D65" s="11" t="s">
        <v>68</v>
      </c>
      <c r="E65" s="12">
        <v>2887347</v>
      </c>
      <c r="F65" s="12">
        <v>81979</v>
      </c>
      <c r="G65" s="12">
        <f t="shared" si="8"/>
        <v>2969326</v>
      </c>
      <c r="H65" s="12">
        <v>0</v>
      </c>
      <c r="I65" s="12">
        <v>2869394</v>
      </c>
      <c r="J65" s="12">
        <v>22496</v>
      </c>
      <c r="K65" s="12">
        <f t="shared" si="9"/>
        <v>2891890</v>
      </c>
      <c r="L65" s="37">
        <f t="shared" si="6"/>
        <v>99.4</v>
      </c>
      <c r="M65" s="37">
        <f t="shared" si="7"/>
        <v>27.4</v>
      </c>
      <c r="N65" s="37">
        <f t="shared" si="10"/>
        <v>97.392135454308487</v>
      </c>
      <c r="O65" s="37">
        <v>96.594093780064412</v>
      </c>
      <c r="P65" s="13" t="s">
        <v>68</v>
      </c>
    </row>
    <row r="66" spans="3:16" s="4" customFormat="1" ht="15.95" customHeight="1">
      <c r="C66" s="14">
        <v>50</v>
      </c>
      <c r="D66" s="15" t="s">
        <v>69</v>
      </c>
      <c r="E66" s="16">
        <v>1784375</v>
      </c>
      <c r="F66" s="16">
        <v>64600</v>
      </c>
      <c r="G66" s="16">
        <f t="shared" si="8"/>
        <v>1848975</v>
      </c>
      <c r="H66" s="16">
        <v>0</v>
      </c>
      <c r="I66" s="16">
        <v>1768481</v>
      </c>
      <c r="J66" s="16">
        <v>21539</v>
      </c>
      <c r="K66" s="16">
        <f t="shared" si="9"/>
        <v>1790020</v>
      </c>
      <c r="L66" s="38">
        <f t="shared" si="6"/>
        <v>99.1</v>
      </c>
      <c r="M66" s="38">
        <f t="shared" si="7"/>
        <v>33.299999999999997</v>
      </c>
      <c r="N66" s="38">
        <f t="shared" si="10"/>
        <v>96.811476628943055</v>
      </c>
      <c r="O66" s="38">
        <v>96.289587506477744</v>
      </c>
      <c r="P66" s="17" t="s">
        <v>69</v>
      </c>
    </row>
    <row r="67" spans="3:16" s="4" customFormat="1" ht="15.95" customHeight="1">
      <c r="C67" s="10">
        <v>51</v>
      </c>
      <c r="D67" s="11" t="s">
        <v>70</v>
      </c>
      <c r="E67" s="12">
        <v>1403051</v>
      </c>
      <c r="F67" s="12">
        <v>57614</v>
      </c>
      <c r="G67" s="12">
        <f t="shared" si="8"/>
        <v>1460665</v>
      </c>
      <c r="H67" s="12">
        <v>0</v>
      </c>
      <c r="I67" s="12">
        <v>1398331</v>
      </c>
      <c r="J67" s="12">
        <v>19173</v>
      </c>
      <c r="K67" s="12">
        <f t="shared" si="9"/>
        <v>1417504</v>
      </c>
      <c r="L67" s="37">
        <f t="shared" si="6"/>
        <v>99.7</v>
      </c>
      <c r="M67" s="37">
        <f t="shared" si="7"/>
        <v>33.299999999999997</v>
      </c>
      <c r="N67" s="37">
        <f t="shared" si="10"/>
        <v>97.045113013593124</v>
      </c>
      <c r="O67" s="37">
        <v>94.110733773419327</v>
      </c>
      <c r="P67" s="13" t="s">
        <v>70</v>
      </c>
    </row>
    <row r="68" spans="3:16" s="4" customFormat="1" ht="15.95" customHeight="1">
      <c r="C68" s="10">
        <v>52</v>
      </c>
      <c r="D68" s="11" t="s">
        <v>71</v>
      </c>
      <c r="E68" s="12">
        <v>1165001</v>
      </c>
      <c r="F68" s="12">
        <v>82390</v>
      </c>
      <c r="G68" s="12">
        <f t="shared" si="8"/>
        <v>1247391</v>
      </c>
      <c r="H68" s="12">
        <v>0</v>
      </c>
      <c r="I68" s="12">
        <v>1154860</v>
      </c>
      <c r="J68" s="12">
        <v>12748</v>
      </c>
      <c r="K68" s="12">
        <f t="shared" si="9"/>
        <v>1167608</v>
      </c>
      <c r="L68" s="37">
        <f t="shared" si="6"/>
        <v>99.1</v>
      </c>
      <c r="M68" s="37">
        <f t="shared" si="7"/>
        <v>15.5</v>
      </c>
      <c r="N68" s="37">
        <f t="shared" si="10"/>
        <v>93.60401029027787</v>
      </c>
      <c r="O68" s="37">
        <v>93.144864962309299</v>
      </c>
      <c r="P68" s="13" t="s">
        <v>71</v>
      </c>
    </row>
    <row r="69" spans="3:16" s="4" customFormat="1" ht="15.95" customHeight="1">
      <c r="C69" s="10">
        <v>53</v>
      </c>
      <c r="D69" s="11" t="s">
        <v>72</v>
      </c>
      <c r="E69" s="12">
        <v>1074475</v>
      </c>
      <c r="F69" s="12">
        <v>60954</v>
      </c>
      <c r="G69" s="12">
        <f t="shared" si="8"/>
        <v>1135429</v>
      </c>
      <c r="H69" s="12">
        <v>0</v>
      </c>
      <c r="I69" s="12">
        <v>1063344</v>
      </c>
      <c r="J69" s="12">
        <v>8687</v>
      </c>
      <c r="K69" s="12">
        <f t="shared" si="9"/>
        <v>1072031</v>
      </c>
      <c r="L69" s="37">
        <f t="shared" si="6"/>
        <v>99</v>
      </c>
      <c r="M69" s="37">
        <f t="shared" si="7"/>
        <v>14.3</v>
      </c>
      <c r="N69" s="37">
        <f t="shared" si="10"/>
        <v>94.416383587172774</v>
      </c>
      <c r="O69" s="37">
        <v>94.404259700215945</v>
      </c>
      <c r="P69" s="13" t="s">
        <v>72</v>
      </c>
    </row>
    <row r="70" spans="3:16" s="4" customFormat="1" ht="15.95" customHeight="1">
      <c r="C70" s="10">
        <v>54</v>
      </c>
      <c r="D70" s="11" t="s">
        <v>73</v>
      </c>
      <c r="E70" s="12">
        <v>840326</v>
      </c>
      <c r="F70" s="12">
        <v>74508</v>
      </c>
      <c r="G70" s="12">
        <f t="shared" si="8"/>
        <v>914834</v>
      </c>
      <c r="H70" s="12">
        <v>0</v>
      </c>
      <c r="I70" s="12">
        <v>811925</v>
      </c>
      <c r="J70" s="12">
        <v>7866</v>
      </c>
      <c r="K70" s="12">
        <f t="shared" si="9"/>
        <v>819791</v>
      </c>
      <c r="L70" s="37">
        <f t="shared" si="6"/>
        <v>96.6</v>
      </c>
      <c r="M70" s="37">
        <f t="shared" si="7"/>
        <v>10.6</v>
      </c>
      <c r="N70" s="37">
        <f t="shared" si="10"/>
        <v>89.610902087154614</v>
      </c>
      <c r="O70" s="37">
        <v>91.468371396741404</v>
      </c>
      <c r="P70" s="13" t="s">
        <v>73</v>
      </c>
    </row>
    <row r="71" spans="3:16" s="4" customFormat="1" ht="15.95" customHeight="1">
      <c r="C71" s="14">
        <v>55</v>
      </c>
      <c r="D71" s="15" t="s">
        <v>74</v>
      </c>
      <c r="E71" s="16">
        <v>1324628</v>
      </c>
      <c r="F71" s="16">
        <v>51032</v>
      </c>
      <c r="G71" s="16">
        <f t="shared" si="8"/>
        <v>1375660</v>
      </c>
      <c r="H71" s="16">
        <v>0</v>
      </c>
      <c r="I71" s="16">
        <v>1314766</v>
      </c>
      <c r="J71" s="16">
        <v>12666</v>
      </c>
      <c r="K71" s="16">
        <f t="shared" si="9"/>
        <v>1327432</v>
      </c>
      <c r="L71" s="38">
        <f t="shared" si="6"/>
        <v>99.3</v>
      </c>
      <c r="M71" s="38">
        <f t="shared" si="7"/>
        <v>24.8</v>
      </c>
      <c r="N71" s="38">
        <f t="shared" si="10"/>
        <v>96.494191878807271</v>
      </c>
      <c r="O71" s="38">
        <v>95.80246393471235</v>
      </c>
      <c r="P71" s="17" t="s">
        <v>74</v>
      </c>
    </row>
    <row r="72" spans="3:16" s="4" customFormat="1" ht="15.95" customHeight="1">
      <c r="C72" s="10">
        <v>56</v>
      </c>
      <c r="D72" s="11" t="s">
        <v>75</v>
      </c>
      <c r="E72" s="12">
        <v>252377</v>
      </c>
      <c r="F72" s="12">
        <v>321</v>
      </c>
      <c r="G72" s="12">
        <f t="shared" si="8"/>
        <v>252698</v>
      </c>
      <c r="H72" s="12">
        <v>0</v>
      </c>
      <c r="I72" s="12">
        <v>252342</v>
      </c>
      <c r="J72" s="12">
        <v>47</v>
      </c>
      <c r="K72" s="12">
        <f t="shared" si="9"/>
        <v>252389</v>
      </c>
      <c r="L72" s="37">
        <f t="shared" si="6"/>
        <v>100</v>
      </c>
      <c r="M72" s="37">
        <f t="shared" si="7"/>
        <v>14.6</v>
      </c>
      <c r="N72" s="37">
        <f t="shared" si="10"/>
        <v>99.877719649542144</v>
      </c>
      <c r="O72" s="37">
        <v>99.845753094775276</v>
      </c>
      <c r="P72" s="13" t="s">
        <v>75</v>
      </c>
    </row>
    <row r="73" spans="3:16" s="4" customFormat="1" ht="15.95" customHeight="1">
      <c r="C73" s="10">
        <v>57</v>
      </c>
      <c r="D73" s="11" t="s">
        <v>76</v>
      </c>
      <c r="E73" s="12">
        <v>1801678</v>
      </c>
      <c r="F73" s="12">
        <v>36100</v>
      </c>
      <c r="G73" s="12">
        <f t="shared" si="8"/>
        <v>1837778</v>
      </c>
      <c r="H73" s="12">
        <v>0</v>
      </c>
      <c r="I73" s="12">
        <v>1792825</v>
      </c>
      <c r="J73" s="12">
        <v>11172</v>
      </c>
      <c r="K73" s="12">
        <f t="shared" si="9"/>
        <v>1803997</v>
      </c>
      <c r="L73" s="37">
        <f t="shared" si="6"/>
        <v>99.5</v>
      </c>
      <c r="M73" s="37">
        <f t="shared" si="7"/>
        <v>30.9</v>
      </c>
      <c r="N73" s="37">
        <f t="shared" si="10"/>
        <v>98.161856328675171</v>
      </c>
      <c r="O73" s="37">
        <v>97.267911198029367</v>
      </c>
      <c r="P73" s="13" t="s">
        <v>76</v>
      </c>
    </row>
    <row r="74" spans="3:16" s="4" customFormat="1" ht="15.95" customHeight="1">
      <c r="C74" s="10">
        <v>58</v>
      </c>
      <c r="D74" s="11" t="s">
        <v>77</v>
      </c>
      <c r="E74" s="12">
        <v>1747397</v>
      </c>
      <c r="F74" s="12">
        <v>66874</v>
      </c>
      <c r="G74" s="12">
        <f t="shared" si="8"/>
        <v>1814271</v>
      </c>
      <c r="H74" s="12">
        <v>0</v>
      </c>
      <c r="I74" s="12">
        <v>1718389</v>
      </c>
      <c r="J74" s="12">
        <v>18696</v>
      </c>
      <c r="K74" s="12">
        <f t="shared" si="9"/>
        <v>1737085</v>
      </c>
      <c r="L74" s="37">
        <f t="shared" si="6"/>
        <v>98.3</v>
      </c>
      <c r="M74" s="37">
        <f t="shared" si="7"/>
        <v>28</v>
      </c>
      <c r="N74" s="37">
        <f t="shared" si="10"/>
        <v>95.745619039272526</v>
      </c>
      <c r="O74" s="37">
        <v>95.666107616741371</v>
      </c>
      <c r="P74" s="13" t="s">
        <v>77</v>
      </c>
    </row>
    <row r="75" spans="3:16" s="4" customFormat="1" ht="15.95" customHeight="1">
      <c r="C75" s="10">
        <v>59</v>
      </c>
      <c r="D75" s="11" t="s">
        <v>78</v>
      </c>
      <c r="E75" s="12">
        <v>3946190</v>
      </c>
      <c r="F75" s="12">
        <v>176745</v>
      </c>
      <c r="G75" s="12">
        <f t="shared" si="8"/>
        <v>4122935</v>
      </c>
      <c r="H75" s="12">
        <v>0</v>
      </c>
      <c r="I75" s="12">
        <v>3901004</v>
      </c>
      <c r="J75" s="12">
        <v>50402</v>
      </c>
      <c r="K75" s="12">
        <f t="shared" si="9"/>
        <v>3951406</v>
      </c>
      <c r="L75" s="37">
        <f t="shared" si="6"/>
        <v>98.9</v>
      </c>
      <c r="M75" s="37">
        <f t="shared" si="7"/>
        <v>28.5</v>
      </c>
      <c r="N75" s="37">
        <f t="shared" si="10"/>
        <v>95.839638509944976</v>
      </c>
      <c r="O75" s="37">
        <v>95.354692503521889</v>
      </c>
      <c r="P75" s="13" t="s">
        <v>78</v>
      </c>
    </row>
    <row r="76" spans="3:16" s="4" customFormat="1" ht="15.95" customHeight="1">
      <c r="C76" s="14">
        <v>60</v>
      </c>
      <c r="D76" s="15" t="s">
        <v>79</v>
      </c>
      <c r="E76" s="16">
        <v>5095268</v>
      </c>
      <c r="F76" s="16">
        <v>160131</v>
      </c>
      <c r="G76" s="16">
        <f t="shared" si="8"/>
        <v>5255399</v>
      </c>
      <c r="H76" s="16">
        <v>0</v>
      </c>
      <c r="I76" s="16">
        <v>5045243</v>
      </c>
      <c r="J76" s="16">
        <v>35178</v>
      </c>
      <c r="K76" s="16">
        <f t="shared" si="9"/>
        <v>5080421</v>
      </c>
      <c r="L76" s="38">
        <f t="shared" si="6"/>
        <v>99</v>
      </c>
      <c r="M76" s="38">
        <f t="shared" si="7"/>
        <v>22</v>
      </c>
      <c r="N76" s="38">
        <f t="shared" si="10"/>
        <v>96.670509698692726</v>
      </c>
      <c r="O76" s="38">
        <v>96.568268121515089</v>
      </c>
      <c r="P76" s="17" t="s">
        <v>79</v>
      </c>
    </row>
    <row r="77" spans="3:16" s="4" customFormat="1" ht="15.95" customHeight="1">
      <c r="C77" s="10">
        <v>61</v>
      </c>
      <c r="D77" s="11" t="s">
        <v>80</v>
      </c>
      <c r="E77" s="12">
        <v>3740853</v>
      </c>
      <c r="F77" s="12">
        <v>129539</v>
      </c>
      <c r="G77" s="12">
        <f t="shared" si="8"/>
        <v>3870392</v>
      </c>
      <c r="H77" s="12">
        <v>0</v>
      </c>
      <c r="I77" s="12">
        <v>3710777</v>
      </c>
      <c r="J77" s="12">
        <v>57520</v>
      </c>
      <c r="K77" s="12">
        <f t="shared" si="9"/>
        <v>3768297</v>
      </c>
      <c r="L77" s="37">
        <f t="shared" si="6"/>
        <v>99.2</v>
      </c>
      <c r="M77" s="37">
        <f t="shared" si="7"/>
        <v>44.4</v>
      </c>
      <c r="N77" s="37">
        <f t="shared" si="10"/>
        <v>97.362153497630217</v>
      </c>
      <c r="O77" s="37">
        <v>96.375699363869131</v>
      </c>
      <c r="P77" s="13" t="s">
        <v>80</v>
      </c>
    </row>
    <row r="78" spans="3:16" s="4" customFormat="1" ht="15.95" customHeight="1">
      <c r="C78" s="10">
        <v>62</v>
      </c>
      <c r="D78" s="11" t="s">
        <v>81</v>
      </c>
      <c r="E78" s="12">
        <v>5320952</v>
      </c>
      <c r="F78" s="12">
        <v>159705</v>
      </c>
      <c r="G78" s="12">
        <f t="shared" si="8"/>
        <v>5480657</v>
      </c>
      <c r="H78" s="12">
        <v>0</v>
      </c>
      <c r="I78" s="12">
        <v>5275899</v>
      </c>
      <c r="J78" s="12">
        <v>50740</v>
      </c>
      <c r="K78" s="12">
        <f t="shared" si="9"/>
        <v>5326639</v>
      </c>
      <c r="L78" s="37">
        <f t="shared" si="6"/>
        <v>99.2</v>
      </c>
      <c r="M78" s="37">
        <f t="shared" si="7"/>
        <v>31.8</v>
      </c>
      <c r="N78" s="37">
        <f t="shared" si="10"/>
        <v>97.18978947232057</v>
      </c>
      <c r="O78" s="37">
        <v>96.891070199140458</v>
      </c>
      <c r="P78" s="13" t="s">
        <v>81</v>
      </c>
    </row>
    <row r="79" spans="3:16" s="4" customFormat="1" ht="15.95" customHeight="1" thickBot="1">
      <c r="C79" s="10">
        <v>63</v>
      </c>
      <c r="D79" s="11" t="s">
        <v>82</v>
      </c>
      <c r="E79" s="12">
        <v>3072951</v>
      </c>
      <c r="F79" s="12">
        <v>195754</v>
      </c>
      <c r="G79" s="12">
        <f t="shared" si="8"/>
        <v>3268705</v>
      </c>
      <c r="H79" s="12">
        <v>0</v>
      </c>
      <c r="I79" s="12">
        <v>3031670</v>
      </c>
      <c r="J79" s="12">
        <v>60314</v>
      </c>
      <c r="K79" s="12">
        <f t="shared" si="9"/>
        <v>3091984</v>
      </c>
      <c r="L79" s="37">
        <f t="shared" si="6"/>
        <v>98.7</v>
      </c>
      <c r="M79" s="37">
        <f t="shared" si="7"/>
        <v>30.8</v>
      </c>
      <c r="N79" s="37">
        <f t="shared" si="10"/>
        <v>94.593546985732885</v>
      </c>
      <c r="O79" s="37">
        <v>93.894832639173202</v>
      </c>
      <c r="P79" s="13" t="s">
        <v>82</v>
      </c>
    </row>
    <row r="80" spans="3:16" s="4" customFormat="1" ht="15.95" customHeight="1" thickTop="1" thickBot="1">
      <c r="C80" s="33"/>
      <c r="D80" s="34" t="s">
        <v>83</v>
      </c>
      <c r="E80" s="35">
        <f>SUM(E57:E79)</f>
        <v>66744779</v>
      </c>
      <c r="F80" s="35">
        <f>SUM(F57:F79)</f>
        <v>2662601</v>
      </c>
      <c r="G80" s="35">
        <f>SUM(E80:F80)</f>
        <v>69407380</v>
      </c>
      <c r="H80" s="35">
        <f>SUM(H57:H79)</f>
        <v>0</v>
      </c>
      <c r="I80" s="35">
        <f>SUM(I57:I79)</f>
        <v>66130618</v>
      </c>
      <c r="J80" s="35">
        <f>SUM(J57:J79)</f>
        <v>776823</v>
      </c>
      <c r="K80" s="35">
        <f>SUM(I80:J80)</f>
        <v>66907441</v>
      </c>
      <c r="L80" s="41">
        <f t="shared" si="6"/>
        <v>99.1</v>
      </c>
      <c r="M80" s="41">
        <f t="shared" si="7"/>
        <v>29.2</v>
      </c>
      <c r="N80" s="41">
        <f t="shared" si="10"/>
        <v>96.398165440043982</v>
      </c>
      <c r="O80" s="41">
        <v>95.585357051256423</v>
      </c>
      <c r="P80" s="36" t="s">
        <v>83</v>
      </c>
    </row>
    <row r="81" spans="3:16" s="4" customFormat="1" ht="15.95" customHeight="1" thickTop="1" thickBot="1">
      <c r="C81" s="22"/>
      <c r="D81" s="23" t="s">
        <v>84</v>
      </c>
      <c r="E81" s="24">
        <f>E48+E80</f>
        <v>1122606561</v>
      </c>
      <c r="F81" s="24">
        <f>F48+F80</f>
        <v>42395000</v>
      </c>
      <c r="G81" s="24">
        <f>SUM(E81:F81)</f>
        <v>1165001561</v>
      </c>
      <c r="H81" s="24">
        <f>H48+H80</f>
        <v>10763</v>
      </c>
      <c r="I81" s="24">
        <f>I48+I80</f>
        <v>1111689285</v>
      </c>
      <c r="J81" s="24">
        <f>J48+J80</f>
        <v>13490119</v>
      </c>
      <c r="K81" s="24">
        <f>SUM(I81:J81)</f>
        <v>1125179404</v>
      </c>
      <c r="L81" s="40">
        <f t="shared" si="6"/>
        <v>99</v>
      </c>
      <c r="M81" s="40">
        <f t="shared" si="7"/>
        <v>31.8</v>
      </c>
      <c r="N81" s="40">
        <f t="shared" si="10"/>
        <v>96.581793678815515</v>
      </c>
      <c r="O81" s="40">
        <v>95.894809536303171</v>
      </c>
      <c r="P81" s="25" t="s">
        <v>84</v>
      </c>
    </row>
    <row r="82" spans="3:16">
      <c r="C82" s="4" t="s">
        <v>88</v>
      </c>
    </row>
    <row r="83" spans="3:16">
      <c r="C83" s="4"/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3:D56"/>
    <mergeCell ref="E53:H53"/>
    <mergeCell ref="I53:K53"/>
    <mergeCell ref="L53:O53"/>
    <mergeCell ref="C4:D7"/>
    <mergeCell ref="E4:H4"/>
    <mergeCell ref="I4:K4"/>
    <mergeCell ref="L4:O4"/>
    <mergeCell ref="P53:P56"/>
    <mergeCell ref="E54:E55"/>
    <mergeCell ref="F54:F55"/>
    <mergeCell ref="G54:G55"/>
    <mergeCell ref="I54:I55"/>
    <mergeCell ref="J54:J55"/>
    <mergeCell ref="K54:K55"/>
    <mergeCell ref="L54:N54"/>
  </mergeCells>
  <phoneticPr fontId="2"/>
  <pageMargins left="0.74803149606299213" right="0.47244094488188981" top="0.74803149606299213" bottom="0.70866141732283472" header="0.51181102362204722" footer="0.51181102362204722"/>
  <pageSetup paperSize="9" firstPageNumber="90" fitToWidth="2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　市町村税（国保税を除く）（H29年度）</vt:lpstr>
      <vt:lpstr>'第20表　市町村税（国保税を除く）（H29年度）'!Print_Area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2019-03-14T08:07:33Z</cp:lastPrinted>
  <dcterms:created xsi:type="dcterms:W3CDTF">2010-03-17T01:42:04Z</dcterms:created>
  <dcterms:modified xsi:type="dcterms:W3CDTF">2019-03-14T08:07:41Z</dcterms:modified>
</cp:coreProperties>
</file>