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<sst xmlns="http://schemas.openxmlformats.org/spreadsheetml/2006/main" count="1104" uniqueCount="601">
  <si>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</si>
  <si>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</si>
  <si>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</si>
  <si>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</si>
  <si>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</si>
  <si>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</si>
  <si>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</si>
  <si>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</si>
  <si>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</si>
  <si>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</si>
  <si>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</si>
  <si>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</si>
  <si>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</si>
  <si>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</si>
  <si>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</si>
  <si>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</si>
  <si>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</si>
  <si>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</si>
  <si>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</si>
  <si>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</si>
  <si>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</si>
  <si>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</si>
  <si>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</si>
  <si>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</si>
  <si>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</si>
  <si>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</si>
  <si>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</si>
  <si>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</si>
  <si>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</si>
  <si>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</si>
  <si>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</si>
  <si>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</si>
  <si>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</si>
  <si>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</si>
  <si>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</si>
  <si>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</si>
  <si>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</si>
  <si>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</si>
  <si>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</si>
  <si>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</si>
  <si>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</si>
  <si>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</si>
  <si>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</si>
  <si>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</si>
  <si>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</si>
  <si>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</si>
  <si>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</si>
  <si>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</si>
  <si>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</si>
  <si>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</si>
  <si>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</si>
  <si>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</si>
  <si>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</si>
  <si>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</si>
  <si>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</si>
  <si>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</si>
  <si>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</si>
  <si>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</si>
  <si>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</si>
  <si>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</si>
  <si>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</si>
  <si>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</si>
  <si>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</si>
  <si>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</si>
  <si>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</si>
  <si>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</si>
  <si>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</si>
  <si>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</si>
  <si>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</si>
  <si>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</si>
  <si>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</si>
  <si>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</si>
  <si>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</si>
  <si>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</si>
  <si>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</si>
  <si>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</si>
  <si>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</si>
  <si>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</si>
  <si>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</si>
  <si>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</si>
  <si>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</si>
  <si>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</si>
  <si>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</si>
  <si>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</si>
  <si>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</si>
  <si>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</si>
  <si>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</si>
  <si>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</si>
  <si>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</si>
  <si>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</si>
  <si>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</si>
  <si>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鳩山町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</si>
  <si>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</si>
  <si>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</si>
  <si>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</si>
  <si>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</si>
  <si>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</si>
  <si>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</si>
  <si>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</si>
  <si>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</si>
  <si>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</si>
  <si>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</si>
  <si>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</si>
  <si>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</si>
  <si>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</si>
  <si>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</si>
  <si>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</si>
  <si>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</si>
  <si>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</si>
  <si>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</si>
  <si>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</si>
  <si>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</si>
  <si>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</si>
  <si>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</si>
  <si>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</si>
  <si>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</si>
  <si>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</si>
  <si>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</si>
  <si>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</si>
  <si>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</si>
  <si>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</si>
  <si>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</si>
  <si>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</si>
  <si>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</si>
  <si>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</si>
  <si>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</si>
  <si>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</si>
  <si>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</si>
  <si>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</si>
  <si>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</si>
  <si>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</si>
  <si>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</si>
  <si>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</si>
  <si>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</si>
  <si>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</si>
  <si>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</si>
  <si>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</si>
  <si>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</si>
  <si>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</si>
  <si>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</si>
  <si>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</si>
  <si>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</si>
  <si>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</si>
  <si>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</si>
  <si>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</si>
  <si>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</si>
  <si>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</si>
  <si>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</si>
  <si>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</si>
  <si>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</si>
  <si>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</si>
  <si>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</si>
  <si>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</si>
  <si>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</si>
  <si>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</si>
  <si>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</si>
  <si>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</si>
  <si>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</si>
  <si>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</si>
  <si>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</si>
  <si>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</si>
  <si>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</si>
  <si>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</si>
  <si>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</si>
  <si>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</si>
  <si>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</si>
  <si>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</si>
  <si>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</si>
  <si>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</si>
  <si>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</si>
  <si>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</si>
  <si>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</si>
  <si>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</si>
  <si>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</si>
  <si>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</si>
  <si>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</si>
  <si>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</si>
  <si>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</si>
  <si>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</si>
  <si>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</si>
  <si>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</si>
  <si>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</si>
  <si>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</si>
  <si>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</si>
  <si>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</si>
  <si>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</si>
  <si>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</si>
  <si>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</si>
  <si>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</si>
  <si>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</si>
  <si>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</si>
  <si>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</si>
  <si>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</si>
  <si>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</si>
  <si>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</si>
  <si>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</si>
  <si>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</si>
  <si>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</si>
  <si>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</si>
  <si>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</si>
  <si>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</si>
  <si>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</si>
  <si>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</si>
  <si>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</si>
  <si>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</si>
  <si>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</si>
  <si>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</si>
  <si>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</si>
  <si>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</si>
  <si>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</si>
  <si>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</si>
  <si>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</si>
  <si>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埼玉県鳩山町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</si>
  <si>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</si>
  <si>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</si>
  <si>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</si>
  <si>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</si>
  <si>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</si>
  <si>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</si>
  <si>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</si>
  <si>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</si>
  <si>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</si>
  <si>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</si>
  <si>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</si>
  <si>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</si>
  <si>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</si>
  <si>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</si>
  <si>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</si>
  <si>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</si>
  <si>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</si>
  <si>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</si>
  <si>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</si>
  <si>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</si>
  <si>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</si>
  <si>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</si>
  <si>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</si>
  <si>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</si>
  <si>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</si>
  <si>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</si>
  <si>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</si>
  <si>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</si>
  <si>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</si>
  <si>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</si>
  <si>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</si>
  <si>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</si>
  <si>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</si>
  <si>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</si>
  <si>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</si>
  <si>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</si>
  <si>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</si>
  <si>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</si>
  <si>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</si>
  <si>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</si>
  <si>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</si>
  <si>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</si>
  <si>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</si>
  <si>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</si>
  <si>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</si>
  <si>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</si>
  <si>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</si>
  <si>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</si>
  <si>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</si>
  <si>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</si>
  <si>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</si>
  <si>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</si>
  <si>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</si>
  <si>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</si>
  <si>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</si>
  <si>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</si>
  <si>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</si>
  <si>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</si>
  <si>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</si>
  <si>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</si>
  <si>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</si>
  <si>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</si>
  <si>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</si>
  <si>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</si>
  <si>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</si>
  <si>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</si>
  <si>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</si>
  <si>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</si>
  <si>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</si>
  <si>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</si>
  <si>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</si>
  <si>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</si>
  <si>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</si>
  <si>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</si>
  <si>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</si>
  <si>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</si>
  <si>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</si>
  <si>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</si>
  <si>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</si>
  <si>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</si>
  <si>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</si>
  <si>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</si>
  <si>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</si>
  <si>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</si>
  <si>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</si>
  <si>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</si>
  <si>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</si>
  <si>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</si>
  <si>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</si>
  <si>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</si>
  <si>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</si>
  <si>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</si>
  <si>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</si>
  <si>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</si>
  <si>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</si>
  <si>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</si>
  <si>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</si>
  <si>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</si>
  <si>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</si>
  <si>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</si>
  <si>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</si>
  <si>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</si>
  <si>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</si>
  <si>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</si>
  <si>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</si>
  <si>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</si>
  <si>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</si>
  <si>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</si>
  <si>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</si>
  <si>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</si>
  <si>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</si>
  <si>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</si>
  <si>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</si>
  <si>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</si>
  <si>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</si>
  <si>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</si>
  <si>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</si>
  <si>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</si>
  <si>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</si>
  <si>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</si>
  <si>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</si>
  <si>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</si>
  <si>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</si>
  <si>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</si>
  <si>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</si>
  <si>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</si>
  <si>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</si>
  <si>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</si>
  <si>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</si>
  <si>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</si>
  <si>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</si>
  <si>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</si>
  <si>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</si>
  <si>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</si>
  <si>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</si>
  <si>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</si>
  <si>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</si>
  <si>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</si>
  <si>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</si>
  <si>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</si>
  <si>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</si>
  <si>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</si>
  <si>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</si>
  <si>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</si>
  <si>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</si>
  <si>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</si>
  <si>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</si>
  <si>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</si>
  <si>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</si>
  <si>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</si>
  <si>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埼玉県鳩山町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</si>
  <si>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</si>
  <si>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</si>
  <si>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</si>
  <si>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</si>
  <si>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</si>
  <si>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</si>
  <si>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</si>
  <si>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</si>
  <si>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</si>
  <si>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</si>
  <si>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</si>
  <si>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</si>
  <si>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</si>
  <si>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</si>
  <si>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</si>
  <si>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</si>
  <si>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</si>
  <si>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</si>
  <si>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</si>
  <si>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</si>
  <si>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鳩山町毛呂山・越生都市計画事業今宿東土地区画整理事業（普通会計）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</si>
  <si>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</si>
  <si>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</si>
  <si>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</si>
  <si>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</si>
  <si>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</si>
  <si>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</si>
  <si>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</si>
  <si>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</si>
  <si>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</si>
  <si>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</si>
  <si>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</si>
  <si>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</si>
  <si>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</si>
  <si>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</si>
  <si>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</si>
  <si>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</si>
  <si>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</si>
  <si>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</si>
  <si>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</si>
  <si>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</si>
  <si>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</si>
  <si>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浄化槽設置管理事業特別会計</t>
    <phoneticPr fontId="5"/>
  </si>
  <si>
    <t>鳩山町毛呂山・越生都市計画事業今宿東土地区画整理事業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</si>
  <si>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</si>
  <si>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</si>
  <si>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</si>
  <si>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</si>
  <si>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</si>
  <si>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</si>
  <si>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</si>
  <si>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</si>
  <si>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</si>
  <si>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</si>
  <si>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</si>
  <si>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</si>
  <si>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</si>
  <si>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</si>
  <si>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</si>
  <si>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</si>
  <si>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</si>
  <si>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</si>
  <si>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</si>
  <si>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</si>
  <si>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</si>
  <si>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</si>
  <si>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</si>
  <si>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</si>
  <si>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</si>
  <si>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</si>
  <si>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</si>
  <si>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</si>
  <si>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</si>
  <si>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</si>
  <si>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</si>
  <si>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</si>
  <si>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</si>
  <si>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</si>
  <si>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</si>
  <si>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</si>
  <si>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</si>
  <si>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</si>
  <si>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</si>
  <si>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</si>
  <si>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</si>
  <si>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</si>
  <si>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</si>
  <si>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</si>
  <si>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</si>
  <si>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</si>
  <si>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</si>
  <si>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</si>
  <si>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</si>
  <si>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</si>
  <si>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</si>
  <si>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</si>
  <si>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</si>
  <si>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</si>
  <si>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</si>
  <si>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</si>
  <si>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</si>
  <si>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</si>
  <si>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</si>
  <si>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</si>
  <si>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</si>
  <si>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</si>
  <si>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</si>
  <si>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</si>
  <si>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</si>
  <si>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</si>
  <si>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</si>
  <si>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毛呂山・越生都市計画事業　今宿東土地区画整理事業特別会計</t>
    <phoneticPr fontId="5"/>
  </si>
  <si>
    <t>-</t>
    <phoneticPr fontId="5"/>
  </si>
  <si>
    <t>(Ｆ)</t>
    <phoneticPr fontId="5"/>
  </si>
  <si>
    <t>浄化槽設置管理事業特別会計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</si>
  <si>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</si>
  <si>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</si>
  <si>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</si>
  <si>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</si>
  <si>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</si>
  <si>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</si>
  <si>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</si>
  <si>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</si>
  <si>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</si>
  <si>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</si>
  <si>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</si>
  <si>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</si>
  <si>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</si>
  <si>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</si>
  <si>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</si>
  <si>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</si>
  <si>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</si>
  <si>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</si>
  <si>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</si>
  <si>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</si>
  <si>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</si>
  <si>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</si>
  <si>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</si>
  <si>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</si>
  <si>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</si>
  <si>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</si>
  <si>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</si>
  <si>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</si>
  <si>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</si>
  <si>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</si>
  <si>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</si>
  <si>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</si>
  <si>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</si>
  <si>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</si>
  <si>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</si>
  <si>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</si>
  <si>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</si>
  <si>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</si>
  <si>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</si>
  <si>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</si>
  <si>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</si>
  <si>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</si>
  <si>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</si>
  <si>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</si>
  <si>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</si>
  <si>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</si>
  <si>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</si>
  <si>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</si>
  <si>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</si>
  <si>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</si>
  <si>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</si>
  <si>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</si>
  <si>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</si>
  <si>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</si>
  <si>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</si>
  <si>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</si>
  <si>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</si>
  <si>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</si>
  <si>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</si>
  <si>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</si>
  <si>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</si>
  <si>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</si>
  <si>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</si>
  <si>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</si>
  <si>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</si>
  <si>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</si>
  <si>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</si>
  <si>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</si>
  <si>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</si>
  <si>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</si>
  <si>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</si>
  <si>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</si>
  <si>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</si>
  <si>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</si>
  <si>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</si>
  <si>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</si>
  <si>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</si>
  <si>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</si>
  <si>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</si>
  <si>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</si>
  <si>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</si>
  <si>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</si>
  <si>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</si>
  <si>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</si>
  <si>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</si>
  <si>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3.64</t>
  </si>
  <si>
    <t>▲ 2.89</t>
  </si>
  <si>
    <t>▲ 1.72</t>
  </si>
  <si>
    <t>水道事業会計</t>
  </si>
  <si>
    <t>国民健康保険特別会計</t>
  </si>
  <si>
    <t>▲ 0.30</t>
  </si>
  <si>
    <t>一般会計</t>
  </si>
  <si>
    <t>介護保険特別会計</t>
  </si>
  <si>
    <t>鳩山町毛呂山・越生都市計画事業今宿東土地区画整理事業</t>
  </si>
  <si>
    <t>鳩山町毛呂山・越生都市計画事業今宿東土地区画整理事業（普通会計）</t>
  </si>
  <si>
    <t>浄化槽設置管理事業特別会計</t>
  </si>
  <si>
    <t>農業集落排水事業特別会計</t>
  </si>
  <si>
    <t>その他会計（赤字）</t>
  </si>
  <si>
    <t>その他会計（黒字）</t>
  </si>
  <si>
    <t>ふるさとづくり基金</t>
    <rPh sb="7" eb="9">
      <t>キキン</t>
    </rPh>
    <phoneticPr fontId="11"/>
  </si>
  <si>
    <t>地域福祉基金</t>
    <rPh sb="0" eb="2">
      <t>チイキ</t>
    </rPh>
    <rPh sb="2" eb="4">
      <t>フクシ</t>
    </rPh>
    <rPh sb="4" eb="6">
      <t>キキン</t>
    </rPh>
    <phoneticPr fontId="11"/>
  </si>
  <si>
    <t>庁舎等改修基金</t>
    <rPh sb="0" eb="3">
      <t>チョウシャトウ</t>
    </rPh>
    <rPh sb="3" eb="5">
      <t>カイシュウ</t>
    </rPh>
    <rPh sb="5" eb="7">
      <t>キキン</t>
    </rPh>
    <phoneticPr fontId="11"/>
  </si>
  <si>
    <t>まちづくり応援基金</t>
    <rPh sb="5" eb="7">
      <t>オウエン</t>
    </rPh>
    <rPh sb="7" eb="9">
      <t>キキン</t>
    </rPh>
    <phoneticPr fontId="11"/>
  </si>
  <si>
    <t>北部地域活性化基金</t>
    <rPh sb="0" eb="2">
      <t>ホクブ</t>
    </rPh>
    <rPh sb="2" eb="4">
      <t>チイキ</t>
    </rPh>
    <rPh sb="4" eb="7">
      <t>カッセイカ</t>
    </rPh>
    <rPh sb="7" eb="9">
      <t>キキン</t>
    </rPh>
    <phoneticPr fontId="11"/>
  </si>
  <si>
    <t>毛呂山・越生・鳩山公共下水道組合</t>
    <rPh sb="0" eb="3">
      <t>モロヤマ</t>
    </rPh>
    <rPh sb="4" eb="6">
      <t>オゴセ</t>
    </rPh>
    <rPh sb="7" eb="9">
      <t>ハトヤマ</t>
    </rPh>
    <rPh sb="9" eb="11">
      <t>コウキョウ</t>
    </rPh>
    <rPh sb="11" eb="14">
      <t>ゲスイドウ</t>
    </rPh>
    <rPh sb="14" eb="16">
      <t>クミアイ</t>
    </rPh>
    <phoneticPr fontId="2"/>
  </si>
  <si>
    <t>西入間広域消防組合</t>
    <rPh sb="0" eb="1">
      <t>ニシ</t>
    </rPh>
    <rPh sb="1" eb="3">
      <t>イルマ</t>
    </rPh>
    <rPh sb="3" eb="5">
      <t>コウイキ</t>
    </rPh>
    <rPh sb="5" eb="7">
      <t>ショウボウ</t>
    </rPh>
    <rPh sb="7" eb="9">
      <t>クミアイ</t>
    </rPh>
    <phoneticPr fontId="2"/>
  </si>
  <si>
    <t>埼玉県西部環境保全組合</t>
    <rPh sb="0" eb="3">
      <t>サイタマケン</t>
    </rPh>
    <rPh sb="3" eb="5">
      <t>セイブ</t>
    </rPh>
    <rPh sb="5" eb="7">
      <t>カンキョウ</t>
    </rPh>
    <rPh sb="7" eb="9">
      <t>ホゼン</t>
    </rPh>
    <rPh sb="9" eb="11">
      <t>クミアイ</t>
    </rPh>
    <phoneticPr fontId="2"/>
  </si>
  <si>
    <t>坂戸地区衛生組合</t>
    <rPh sb="0" eb="2">
      <t>サカド</t>
    </rPh>
    <rPh sb="2" eb="4">
      <t>チク</t>
    </rPh>
    <rPh sb="4" eb="6">
      <t>エイセイ</t>
    </rPh>
    <rPh sb="6" eb="8">
      <t>クミアイ</t>
    </rPh>
    <phoneticPr fontId="2"/>
  </si>
  <si>
    <t>広域静苑組合</t>
    <rPh sb="0" eb="2">
      <t>コウイキ</t>
    </rPh>
    <rPh sb="2" eb="3">
      <t>セイ</t>
    </rPh>
    <rPh sb="3" eb="4">
      <t>エン</t>
    </rPh>
    <rPh sb="4" eb="6">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</si>
  <si>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</si>
  <si>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</si>
  <si>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</si>
  <si>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固定資産台帳整備中・未整備
</t>
    <rPh sb="0" eb="2">
      <t>コテイ</t>
    </rPh>
    <rPh sb="2" eb="4">
      <t>シサン</t>
    </rPh>
    <rPh sb="4" eb="6">
      <t>ダイチョウ</t>
    </rPh>
    <rPh sb="6" eb="9">
      <t>セイビチュウ</t>
    </rPh>
    <rPh sb="10" eb="13">
      <t>ミセイビ</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</si>
  <si>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</si>
  <si>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</si>
  <si>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</si>
  <si>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</si>
  <si>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</si>
  <si>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</si>
  <si>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</si>
  <si>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と実質公債費比率がともに、類似団体よりも高い水準となっており、また増加傾向である。要因としては事業に対する財源として地方債を活用しており、地方債の現在高、元利償還金が増加しているためである。今後は、今まで以上に国県補助金の活用や交付税措置のある地方債をできる限り活用するだけでなく、起債を起こさない財政運営を心がけ、地方債残高、元利償還金の減少に努める必要がある。</t>
    <rPh sb="0" eb="2">
      <t>ショウライ</t>
    </rPh>
    <rPh sb="2" eb="4">
      <t>フタン</t>
    </rPh>
    <rPh sb="4" eb="6">
      <t>ヒリツ</t>
    </rPh>
    <rPh sb="7" eb="9">
      <t>ジッシツ</t>
    </rPh>
    <rPh sb="9" eb="12">
      <t>コウサイヒ</t>
    </rPh>
    <rPh sb="12" eb="14">
      <t>ヒリツ</t>
    </rPh>
    <rPh sb="19" eb="21">
      <t>ルイジ</t>
    </rPh>
    <rPh sb="21" eb="23">
      <t>ダンタイ</t>
    </rPh>
    <rPh sb="26" eb="27">
      <t>タカ</t>
    </rPh>
    <rPh sb="28" eb="30">
      <t>スイジュン</t>
    </rPh>
    <rPh sb="39" eb="41">
      <t>ゾウカ</t>
    </rPh>
    <rPh sb="41" eb="43">
      <t>ケイコウ</t>
    </rPh>
    <rPh sb="47" eb="49">
      <t>ヨウイン</t>
    </rPh>
    <rPh sb="53" eb="55">
      <t>ジギョウ</t>
    </rPh>
    <rPh sb="56" eb="57">
      <t>タイ</t>
    </rPh>
    <rPh sb="59" eb="61">
      <t>ザイゲン</t>
    </rPh>
    <rPh sb="64" eb="67">
      <t>チホウサイ</t>
    </rPh>
    <rPh sb="68" eb="70">
      <t>カツヨウ</t>
    </rPh>
    <rPh sb="75" eb="78">
      <t>チホウサイ</t>
    </rPh>
    <rPh sb="79" eb="81">
      <t>ゲンザイ</t>
    </rPh>
    <rPh sb="81" eb="82">
      <t>ダカ</t>
    </rPh>
    <rPh sb="83" eb="85">
      <t>ガンリ</t>
    </rPh>
    <rPh sb="85" eb="88">
      <t>ショウカンキン</t>
    </rPh>
    <rPh sb="89" eb="91">
      <t>ゾウカ</t>
    </rPh>
    <rPh sb="101" eb="103">
      <t>コンゴ</t>
    </rPh>
    <rPh sb="105" eb="106">
      <t>イマ</t>
    </rPh>
    <rPh sb="108" eb="110">
      <t>イジョウ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</si>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</sst>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75972</c:v>
                </c:pt>
                <c:pt idx="3">
                  <c:v>79466</c:v>
                </c:pt>
                <c:pt idx="4">
                  <c:v>90072</c:v>
                </c:pt>
              </c:numCache>
            </c:numRef>
          </c:val>
          <c:smooth val="0"/>
          <c:extLst xmlns:c16r2="http://schemas.microsoft.com/office/drawing/2015/06/chart">
            <c:ext xmlns:c16="http://schemas.microsoft.com/office/drawing/2014/chart" uri="{C3380CC4-5D6E-409C-BE32-E72D297353CC}">
              <c16:uniqueId val="{00000000-6B79-44D2-8060-E3669B9C52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150887</c:v>
                </c:pt>
                <c:pt idx="1">
                  <c:v>65722</c:v>
                </c:pt>
                <c:pt idx="2">
                  <c:v>20856</c:v>
                </c:pt>
                <c:pt idx="3">
                  <c:v>46166</c:v>
                </c:pt>
                <c:pt idx="4">
                  <c:v>113608</c:v>
                </c:pt>
              </c:numCache>
            </c:numRef>
          </c:val>
          <c:smooth val="0"/>
          <c:extLst xmlns:c16r2="http://schemas.microsoft.com/office/drawing/2015/06/chart">
            <c:ext xmlns:c16="http://schemas.microsoft.com/office/drawing/2014/chart" uri="{C3380CC4-5D6E-409C-BE32-E72D297353CC}">
              <c16:uniqueId val="{00000001-6B79-44D2-8060-E3669B9C522A}"/>
            </c:ext>
          </c:extLst>
        </c:ser>
        <c:dLbls>
          <c:showLegendKey val="0"/>
          <c:showVal val="0"/>
          <c:showCatName val="0"/>
          <c:showSerName val="0"/>
          <c:showPercent val="0"/>
          <c:showBubbleSize val="0"/>
        </c:dLbls>
        <c:marker val="1"/>
        <c:smooth val="0"/>
        <c:axId val="146133760"/>
        <c:axId val="146135296"/>
      </c:lineChart>
      <c:catAx>
        <c:axId val="146133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135296"/>
        <c:crosses val="autoZero"/>
        <c:auto val="1"/>
        <c:lblAlgn val="ctr"/>
        <c:lblOffset val="100"/>
        <c:tickLblSkip val="1"/>
        <c:tickMarkSkip val="1"/>
        <c:noMultiLvlLbl val="0"/>
      </c:catAx>
      <c:valAx>
        <c:axId val="14613529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133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2.99</c:v>
                </c:pt>
                <c:pt idx="1">
                  <c:v>3.46</c:v>
                </c:pt>
                <c:pt idx="2">
                  <c:v>2.21</c:v>
                </c:pt>
                <c:pt idx="3">
                  <c:v>1.38</c:v>
                </c:pt>
                <c:pt idx="4">
                  <c:v>3.07</c:v>
                </c:pt>
              </c:numCache>
            </c:numRef>
          </c:val>
          <c:extLst xmlns:c16r2="http://schemas.microsoft.com/office/drawing/2015/06/chart">
            <c:ext xmlns:c16="http://schemas.microsoft.com/office/drawing/2014/chart" uri="{C3380CC4-5D6E-409C-BE32-E72D297353CC}">
              <c16:uniqueId val="{00000000-2B3C-4036-8A83-5B44710726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7.85</c:v>
                </c:pt>
                <c:pt idx="1">
                  <c:v>4.46</c:v>
                </c:pt>
                <c:pt idx="2">
                  <c:v>8.3000000000000007</c:v>
                </c:pt>
                <c:pt idx="3">
                  <c:v>7.46</c:v>
                </c:pt>
                <c:pt idx="4">
                  <c:v>5.82</c:v>
                </c:pt>
              </c:numCache>
            </c:numRef>
          </c:val>
          <c:extLst xmlns:c16r2="http://schemas.microsoft.com/office/drawing/2015/06/chart">
            <c:ext xmlns:c16="http://schemas.microsoft.com/office/drawing/2014/chart" uri="{C3380CC4-5D6E-409C-BE32-E72D297353CC}">
              <c16:uniqueId val="{00000001-2B3C-4036-8A83-5B447107264C}"/>
            </c:ext>
          </c:extLst>
        </c:ser>
        <c:dLbls>
          <c:showLegendKey val="0"/>
          <c:showVal val="0"/>
          <c:showCatName val="0"/>
          <c:showSerName val="0"/>
          <c:showPercent val="0"/>
          <c:showBubbleSize val="0"/>
        </c:dLbls>
        <c:gapWidth val="250"/>
        <c:overlap val="100"/>
        <c:axId val="158781440"/>
        <c:axId val="158783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-3.64</c:v>
                </c:pt>
                <c:pt idx="1">
                  <c:v>-2.89</c:v>
                </c:pt>
                <c:pt idx="2">
                  <c:v>2.93</c:v>
                </c:pt>
                <c:pt idx="3">
                  <c:v>-1.72</c:v>
                </c:pt>
                <c:pt idx="4">
                  <c:v>0.04</c:v>
                </c:pt>
              </c:numCache>
            </c:numRef>
          </c:val>
          <c:smooth val="0"/>
          <c:extLst xmlns:c16r2="http://schemas.microsoft.com/office/drawing/2015/06/chart">
            <c:ext xmlns:c16="http://schemas.microsoft.com/office/drawing/2014/chart" uri="{C3380CC4-5D6E-409C-BE32-E72D297353CC}">
              <c16:uniqueId val="{00000002-2B3C-4036-8A83-5B447107264C}"/>
            </c:ext>
          </c:extLst>
        </c:ser>
        <c:dLbls>
          <c:showLegendKey val="0"/>
          <c:showVal val="0"/>
          <c:showCatName val="0"/>
          <c:showSerName val="0"/>
          <c:showPercent val="0"/>
          <c:showBubbleSize val="0"/>
        </c:dLbls>
        <c:marker val="1"/>
        <c:smooth val="0"/>
        <c:axId val="158781440"/>
        <c:axId val="158783360"/>
      </c:lineChart>
      <c:catAx>
        <c:axId val="15878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8783360"/>
        <c:crosses val="autoZero"/>
        <c:auto val="1"/>
        <c:lblAlgn val="ctr"/>
        <c:lblOffset val="100"/>
        <c:tickLblSkip val="1"/>
        <c:tickMarkSkip val="1"/>
        <c:noMultiLvlLbl val="0"/>
      </c:catAx>
      <c:valAx>
        <c:axId val="158783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781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CAB9-4AFB-86E6-E703956ADB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AB9-4AFB-86E6-E703956ADB0A}"/>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2-CAB9-4AFB-86E6-E703956ADB0A}"/>
            </c:ext>
          </c:extLst>
        </c:ser>
        <c:ser>
          <c:idx val="3"/>
          <c:order val="3"/>
          <c:tx>
            <c:strRef>
              <c:f>データシート!$A$30</c:f>
              <c:strCache>
                <c:ptCount val="1"/>
                <c:pt idx="0">
                  <c:v>浄化槽設置管理事業特別会計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0.01</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CAB9-4AFB-86E6-E703956ADB0A}"/>
            </c:ext>
          </c:extLst>
        </c:ser>
        <c:ser>
          <c:idx val="4"/>
          <c:order val="4"/>
          <c:tx>
            <c:strRef>
              <c:f>データシート!$A$31</c:f>
              <c:strCache>
                <c:ptCount val="1"/>
                <c:pt idx="0">
                  <c:v>鳩山町毛呂山・越生都市計画事業今宿東土地区画整理事業（普通会計）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0.54</c:v>
                </c:pt>
                <c:pt idx="4">
                  <c:v>#N/A</c:v>
                </c:pt>
                <c:pt idx="5">
                  <c:v>0.03</c:v>
                </c:pt>
                <c:pt idx="6">
                  <c:v>#N/A</c:v>
                </c:pt>
                <c:pt idx="7">
                  <c:v>0.02</c:v>
                </c:pt>
                <c:pt idx="8">
                  <c:v>#N/A</c:v>
                </c:pt>
                <c:pt idx="9">
                  <c:v>0.1</c:v>
                </c:pt>
              </c:numCache>
            </c:numRef>
          </c:val>
          <c:extLst xmlns:c16r2="http://schemas.microsoft.com/office/drawing/2015/06/chart">
            <c:ext xmlns:c16="http://schemas.microsoft.com/office/drawing/2014/chart" uri="{C3380CC4-5D6E-409C-BE32-E72D297353CC}">
              <c16:uniqueId val="{00000004-CAB9-4AFB-86E6-E703956ADB0A}"/>
            </c:ext>
          </c:extLst>
        </c:ser>
        <c:ser>
          <c:idx val="5"/>
          <c:order val="5"/>
          <c:tx>
            <c:strRef>
              <c:f>データシート!$A$32</c:f>
              <c:strCache>
                <c:ptCount val="1"/>
                <c:pt idx="0">
                  <c:v>鳩山町毛呂山・越生都市計画事業今宿東土地区画整理事業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0.36</c:v>
                </c:pt>
                <c:pt idx="2">
                  <c:v>#N/A</c:v>
                </c:pt>
                <c:pt idx="3">
                  <c:v>0.46</c:v>
                </c:pt>
                <c:pt idx="4">
                  <c:v>#N/A</c:v>
                </c:pt>
                <c:pt idx="5">
                  <c:v>0.37</c:v>
                </c:pt>
                <c:pt idx="6">
                  <c:v>#N/A</c:v>
                </c:pt>
                <c:pt idx="7">
                  <c:v>0.19</c:v>
                </c:pt>
                <c:pt idx="8">
                  <c:v>#N/A</c:v>
                </c:pt>
                <c:pt idx="9">
                  <c:v>0.21</c:v>
                </c:pt>
              </c:numCache>
            </c:numRef>
          </c:val>
          <c:extLst xmlns:c16r2="http://schemas.microsoft.com/office/drawing/2015/06/chart">
            <c:ext xmlns:c16="http://schemas.microsoft.com/office/drawing/2014/chart" uri="{C3380CC4-5D6E-409C-BE32-E72D297353CC}">
              <c16:uniqueId val="{00000005-CAB9-4AFB-86E6-E703956ADB0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c:v>
                </c:pt>
                <c:pt idx="2">
                  <c:v>#N/A</c:v>
                </c:pt>
                <c:pt idx="3">
                  <c:v>1.53</c:v>
                </c:pt>
                <c:pt idx="4">
                  <c:v>#N/A</c:v>
                </c:pt>
                <c:pt idx="5">
                  <c:v>2.78</c:v>
                </c:pt>
                <c:pt idx="6">
                  <c:v>#N/A</c:v>
                </c:pt>
                <c:pt idx="7">
                  <c:v>1.8</c:v>
                </c:pt>
                <c:pt idx="8">
                  <c:v>#N/A</c:v>
                </c:pt>
                <c:pt idx="9">
                  <c:v>1.7</c:v>
                </c:pt>
              </c:numCache>
            </c:numRef>
          </c:val>
          <c:extLst xmlns:c16r2="http://schemas.microsoft.com/office/drawing/2015/06/chart">
            <c:ext xmlns:c16="http://schemas.microsoft.com/office/drawing/2014/chart" uri="{C3380CC4-5D6E-409C-BE32-E72D297353CC}">
              <c16:uniqueId val="{00000006-CAB9-4AFB-86E6-E703956ADB0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2.82</c:v>
                </c:pt>
                <c:pt idx="2">
                  <c:v>#N/A</c:v>
                </c:pt>
                <c:pt idx="3">
                  <c:v>2.91</c:v>
                </c:pt>
                <c:pt idx="4">
                  <c:v>#N/A</c:v>
                </c:pt>
                <c:pt idx="5">
                  <c:v>2.17</c:v>
                </c:pt>
                <c:pt idx="6">
                  <c:v>#N/A</c:v>
                </c:pt>
                <c:pt idx="7">
                  <c:v>1.35</c:v>
                </c:pt>
                <c:pt idx="8">
                  <c:v>#N/A</c:v>
                </c:pt>
                <c:pt idx="9">
                  <c:v>2.96</c:v>
                </c:pt>
              </c:numCache>
            </c:numRef>
          </c:val>
          <c:extLst xmlns:c16r2="http://schemas.microsoft.com/office/drawing/2015/06/chart">
            <c:ext xmlns:c16="http://schemas.microsoft.com/office/drawing/2014/chart" uri="{C3380CC4-5D6E-409C-BE32-E72D297353CC}">
              <c16:uniqueId val="{00000007-CAB9-4AFB-86E6-E703956ADB0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0.3</c:v>
                </c:pt>
                <c:pt idx="1">
                  <c:v>#N/A</c:v>
                </c:pt>
                <c:pt idx="2">
                  <c:v>#N/A</c:v>
                </c:pt>
                <c:pt idx="3">
                  <c:v>2.66</c:v>
                </c:pt>
                <c:pt idx="4">
                  <c:v>#N/A</c:v>
                </c:pt>
                <c:pt idx="5">
                  <c:v>2.33</c:v>
                </c:pt>
                <c:pt idx="6">
                  <c:v>#N/A</c:v>
                </c:pt>
                <c:pt idx="7">
                  <c:v>3.54</c:v>
                </c:pt>
                <c:pt idx="8">
                  <c:v>#N/A</c:v>
                </c:pt>
                <c:pt idx="9">
                  <c:v>5.0999999999999996</c:v>
                </c:pt>
              </c:numCache>
            </c:numRef>
          </c:val>
          <c:extLst xmlns:c16r2="http://schemas.microsoft.com/office/drawing/2015/06/chart">
            <c:ext xmlns:c16="http://schemas.microsoft.com/office/drawing/2014/chart" uri="{C3380CC4-5D6E-409C-BE32-E72D297353CC}">
              <c16:uniqueId val="{00000008-CAB9-4AFB-86E6-E703956ADB0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24.59</c:v>
                </c:pt>
                <c:pt idx="2">
                  <c:v>#N/A</c:v>
                </c:pt>
                <c:pt idx="3">
                  <c:v>15.76</c:v>
                </c:pt>
                <c:pt idx="4">
                  <c:v>#N/A</c:v>
                </c:pt>
                <c:pt idx="5">
                  <c:v>17.690000000000001</c:v>
                </c:pt>
                <c:pt idx="6">
                  <c:v>#N/A</c:v>
                </c:pt>
                <c:pt idx="7">
                  <c:v>18.64</c:v>
                </c:pt>
                <c:pt idx="8">
                  <c:v>#N/A</c:v>
                </c:pt>
                <c:pt idx="9">
                  <c:v>17.940000000000001</c:v>
                </c:pt>
              </c:numCache>
            </c:numRef>
          </c:val>
          <c:extLst xmlns:c16r2="http://schemas.microsoft.com/office/drawing/2015/06/chart">
            <c:ext xmlns:c16="http://schemas.microsoft.com/office/drawing/2014/chart" uri="{C3380CC4-5D6E-409C-BE32-E72D297353CC}">
              <c16:uniqueId val="{00000009-CAB9-4AFB-86E6-E703956ADB0A}"/>
            </c:ext>
          </c:extLst>
        </c:ser>
        <c:dLbls>
          <c:showLegendKey val="0"/>
          <c:showVal val="0"/>
          <c:showCatName val="0"/>
          <c:showSerName val="0"/>
          <c:showPercent val="0"/>
          <c:showBubbleSize val="0"/>
        </c:dLbls>
        <c:gapWidth val="150"/>
        <c:overlap val="100"/>
        <c:axId val="158806016"/>
        <c:axId val="158807552"/>
      </c:barChart>
      <c:catAx>
        <c:axId val="15880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807552"/>
        <c:crosses val="autoZero"/>
        <c:auto val="1"/>
        <c:lblAlgn val="ctr"/>
        <c:lblOffset val="100"/>
        <c:tickLblSkip val="1"/>
        <c:tickMarkSkip val="1"/>
        <c:noMultiLvlLbl val="0"/>
      </c:catAx>
      <c:valAx>
        <c:axId val="15880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806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379</c:v>
                </c:pt>
                <c:pt idx="5">
                  <c:v>392</c:v>
                </c:pt>
                <c:pt idx="8">
                  <c:v>394</c:v>
                </c:pt>
                <c:pt idx="11">
                  <c:v>411</c:v>
                </c:pt>
                <c:pt idx="14">
                  <c:v>428</c:v>
                </c:pt>
              </c:numCache>
            </c:numRef>
          </c:val>
          <c:extLst xmlns:c16r2="http://schemas.microsoft.com/office/drawing/2015/06/chart">
            <c:ext xmlns:c16="http://schemas.microsoft.com/office/drawing/2014/chart" uri="{C3380CC4-5D6E-409C-BE32-E72D297353CC}">
              <c16:uniqueId val="{00000000-62E9-49D6-9506-548E7885D5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62E9-49D6-9506-548E7885D5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2E9-49D6-9506-548E7885D5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156</c:v>
                </c:pt>
                <c:pt idx="3">
                  <c:v>143</c:v>
                </c:pt>
                <c:pt idx="6">
                  <c:v>139</c:v>
                </c:pt>
                <c:pt idx="9">
                  <c:v>141</c:v>
                </c:pt>
                <c:pt idx="12">
                  <c:v>137</c:v>
                </c:pt>
              </c:numCache>
            </c:numRef>
          </c:val>
          <c:extLst xmlns:c16r2="http://schemas.microsoft.com/office/drawing/2015/06/chart">
            <c:ext xmlns:c16="http://schemas.microsoft.com/office/drawing/2014/chart" uri="{C3380CC4-5D6E-409C-BE32-E72D297353CC}">
              <c16:uniqueId val="{00000003-62E9-49D6-9506-548E7885D5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c:v>
                </c:pt>
                <c:pt idx="3">
                  <c:v>20</c:v>
                </c:pt>
                <c:pt idx="6">
                  <c:v>17</c:v>
                </c:pt>
                <c:pt idx="9">
                  <c:v>25</c:v>
                </c:pt>
                <c:pt idx="12">
                  <c:v>25</c:v>
                </c:pt>
              </c:numCache>
            </c:numRef>
          </c:val>
          <c:extLst xmlns:c16r2="http://schemas.microsoft.com/office/drawing/2015/06/chart">
            <c:ext xmlns:c16="http://schemas.microsoft.com/office/drawing/2014/chart" uri="{C3380CC4-5D6E-409C-BE32-E72D297353CC}">
              <c16:uniqueId val="{00000004-62E9-49D6-9506-548E7885D5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2E9-49D6-9506-548E7885D5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2E9-49D6-9506-548E7885D5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404</c:v>
                </c:pt>
                <c:pt idx="3">
                  <c:v>423</c:v>
                </c:pt>
                <c:pt idx="6">
                  <c:v>417</c:v>
                </c:pt>
                <c:pt idx="9">
                  <c:v>495</c:v>
                </c:pt>
                <c:pt idx="12">
                  <c:v>572</c:v>
                </c:pt>
              </c:numCache>
            </c:numRef>
          </c:val>
          <c:extLst xmlns:c16r2="http://schemas.microsoft.com/office/drawing/2015/06/chart">
            <c:ext xmlns:c16="http://schemas.microsoft.com/office/drawing/2014/chart" uri="{C3380CC4-5D6E-409C-BE32-E72D297353CC}">
              <c16:uniqueId val="{00000007-62E9-49D6-9506-548E7885D5D7}"/>
            </c:ext>
          </c:extLst>
        </c:ser>
        <c:dLbls>
          <c:showLegendKey val="0"/>
          <c:showVal val="0"/>
          <c:showCatName val="0"/>
          <c:showSerName val="0"/>
          <c:showPercent val="0"/>
          <c:showBubbleSize val="0"/>
        </c:dLbls>
        <c:gapWidth val="100"/>
        <c:overlap val="100"/>
        <c:axId val="151616896"/>
        <c:axId val="158443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200</c:v>
                </c:pt>
                <c:pt idx="2">
                  <c:v>#N/A</c:v>
                </c:pt>
                <c:pt idx="3">
                  <c:v>#N/A</c:v>
                </c:pt>
                <c:pt idx="4">
                  <c:v>194</c:v>
                </c:pt>
                <c:pt idx="5">
                  <c:v>#N/A</c:v>
                </c:pt>
                <c:pt idx="6">
                  <c:v>#N/A</c:v>
                </c:pt>
                <c:pt idx="7">
                  <c:v>179</c:v>
                </c:pt>
                <c:pt idx="8">
                  <c:v>#N/A</c:v>
                </c:pt>
                <c:pt idx="9">
                  <c:v>#N/A</c:v>
                </c:pt>
                <c:pt idx="10">
                  <c:v>250</c:v>
                </c:pt>
                <c:pt idx="11">
                  <c:v>#N/A</c:v>
                </c:pt>
                <c:pt idx="12">
                  <c:v>#N/A</c:v>
                </c:pt>
                <c:pt idx="13">
                  <c:v>307</c:v>
                </c:pt>
                <c:pt idx="14">
                  <c:v>#N/A</c:v>
                </c:pt>
              </c:numCache>
            </c:numRef>
          </c:val>
          <c:smooth val="0"/>
          <c:extLst xmlns:c16r2="http://schemas.microsoft.com/office/drawing/2015/06/chart">
            <c:ext xmlns:c16="http://schemas.microsoft.com/office/drawing/2014/chart" uri="{C3380CC4-5D6E-409C-BE32-E72D297353CC}">
              <c16:uniqueId val="{00000008-62E9-49D6-9506-548E7885D5D7}"/>
            </c:ext>
          </c:extLst>
        </c:ser>
        <c:dLbls>
          <c:showLegendKey val="0"/>
          <c:showVal val="0"/>
          <c:showCatName val="0"/>
          <c:showSerName val="0"/>
          <c:showPercent val="0"/>
          <c:showBubbleSize val="0"/>
        </c:dLbls>
        <c:marker val="1"/>
        <c:smooth val="0"/>
        <c:axId val="151616896"/>
        <c:axId val="158443008"/>
      </c:lineChart>
      <c:catAx>
        <c:axId val="15161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443008"/>
        <c:crosses val="autoZero"/>
        <c:auto val="1"/>
        <c:lblAlgn val="ctr"/>
        <c:lblOffset val="100"/>
        <c:tickLblSkip val="1"/>
        <c:tickMarkSkip val="1"/>
        <c:noMultiLvlLbl val="0"/>
      </c:catAx>
      <c:valAx>
        <c:axId val="15844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61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5125</c:v>
                </c:pt>
                <c:pt idx="5">
                  <c:v>5442</c:v>
                </c:pt>
                <c:pt idx="8">
                  <c:v>5160</c:v>
                </c:pt>
                <c:pt idx="11">
                  <c:v>5180</c:v>
                </c:pt>
                <c:pt idx="14">
                  <c:v>5059</c:v>
                </c:pt>
              </c:numCache>
            </c:numRef>
          </c:val>
          <c:extLst xmlns:c16r2="http://schemas.microsoft.com/office/drawing/2015/06/chart">
            <c:ext xmlns:c16="http://schemas.microsoft.com/office/drawing/2014/chart" uri="{C3380CC4-5D6E-409C-BE32-E72D297353CC}">
              <c16:uniqueId val="{00000000-3D18-4350-A7ED-C66FE170E6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3D18-4350-A7ED-C66FE170E6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922</c:v>
                </c:pt>
                <c:pt idx="5">
                  <c:v>441</c:v>
                </c:pt>
                <c:pt idx="8">
                  <c:v>662</c:v>
                </c:pt>
                <c:pt idx="11">
                  <c:v>656</c:v>
                </c:pt>
                <c:pt idx="14">
                  <c:v>661</c:v>
                </c:pt>
              </c:numCache>
            </c:numRef>
          </c:val>
          <c:extLst xmlns:c16r2="http://schemas.microsoft.com/office/drawing/2015/06/chart">
            <c:ext xmlns:c16="http://schemas.microsoft.com/office/drawing/2014/chart" uri="{C3380CC4-5D6E-409C-BE32-E72D297353CC}">
              <c16:uniqueId val="{00000002-3D18-4350-A7ED-C66FE170E6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D18-4350-A7ED-C66FE170E6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D18-4350-A7ED-C66FE170E6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D18-4350-A7ED-C66FE170E6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867</c:v>
                </c:pt>
                <c:pt idx="3">
                  <c:v>748</c:v>
                </c:pt>
                <c:pt idx="6">
                  <c:v>705</c:v>
                </c:pt>
                <c:pt idx="9">
                  <c:v>760</c:v>
                </c:pt>
                <c:pt idx="12">
                  <c:v>787</c:v>
                </c:pt>
              </c:numCache>
            </c:numRef>
          </c:val>
          <c:extLst xmlns:c16r2="http://schemas.microsoft.com/office/drawing/2015/06/chart">
            <c:ext xmlns:c16="http://schemas.microsoft.com/office/drawing/2014/chart" uri="{C3380CC4-5D6E-409C-BE32-E72D297353CC}">
              <c16:uniqueId val="{00000006-3D18-4350-A7ED-C66FE170E6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1230</c:v>
                </c:pt>
                <c:pt idx="3">
                  <c:v>1190</c:v>
                </c:pt>
                <c:pt idx="6">
                  <c:v>1249</c:v>
                </c:pt>
                <c:pt idx="9">
                  <c:v>1251</c:v>
                </c:pt>
                <c:pt idx="12">
                  <c:v>1256</c:v>
                </c:pt>
              </c:numCache>
            </c:numRef>
          </c:val>
          <c:extLst xmlns:c16r2="http://schemas.microsoft.com/office/drawing/2015/06/chart">
            <c:ext xmlns:c16="http://schemas.microsoft.com/office/drawing/2014/chart" uri="{C3380CC4-5D6E-409C-BE32-E72D297353CC}">
              <c16:uniqueId val="{00000007-3D18-4350-A7ED-C66FE170E6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325</c:v>
                </c:pt>
                <c:pt idx="3">
                  <c:v>291</c:v>
                </c:pt>
                <c:pt idx="6">
                  <c:v>258</c:v>
                </c:pt>
                <c:pt idx="9">
                  <c:v>274</c:v>
                </c:pt>
                <c:pt idx="12">
                  <c:v>277</c:v>
                </c:pt>
              </c:numCache>
            </c:numRef>
          </c:val>
          <c:extLst xmlns:c16r2="http://schemas.microsoft.com/office/drawing/2015/06/chart">
            <c:ext xmlns:c16="http://schemas.microsoft.com/office/drawing/2014/chart" uri="{C3380CC4-5D6E-409C-BE32-E72D297353CC}">
              <c16:uniqueId val="{00000008-3D18-4350-A7ED-C66FE170E6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D18-4350-A7ED-C66FE170E6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5426</c:v>
                </c:pt>
                <c:pt idx="3">
                  <c:v>5709</c:v>
                </c:pt>
                <c:pt idx="6">
                  <c:v>5789</c:v>
                </c:pt>
                <c:pt idx="9">
                  <c:v>5980</c:v>
                </c:pt>
                <c:pt idx="12">
                  <c:v>6692</c:v>
                </c:pt>
              </c:numCache>
            </c:numRef>
          </c:val>
          <c:extLst xmlns:c16r2="http://schemas.microsoft.com/office/drawing/2015/06/chart">
            <c:ext xmlns:c16="http://schemas.microsoft.com/office/drawing/2014/chart" uri="{C3380CC4-5D6E-409C-BE32-E72D297353CC}">
              <c16:uniqueId val="{0000000A-3D18-4350-A7ED-C66FE170E6B0}"/>
            </c:ext>
          </c:extLst>
        </c:ser>
        <c:dLbls>
          <c:showLegendKey val="0"/>
          <c:showVal val="0"/>
          <c:showCatName val="0"/>
          <c:showSerName val="0"/>
          <c:showPercent val="0"/>
          <c:showBubbleSize val="0"/>
        </c:dLbls>
        <c:gapWidth val="100"/>
        <c:overlap val="100"/>
        <c:axId val="158928896"/>
        <c:axId val="158930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1800</c:v>
                </c:pt>
                <c:pt idx="2">
                  <c:v>#N/A</c:v>
                </c:pt>
                <c:pt idx="3">
                  <c:v>#N/A</c:v>
                </c:pt>
                <c:pt idx="4">
                  <c:v>2055</c:v>
                </c:pt>
                <c:pt idx="5">
                  <c:v>#N/A</c:v>
                </c:pt>
                <c:pt idx="6">
                  <c:v>#N/A</c:v>
                </c:pt>
                <c:pt idx="7">
                  <c:v>2179</c:v>
                </c:pt>
                <c:pt idx="8">
                  <c:v>#N/A</c:v>
                </c:pt>
                <c:pt idx="9">
                  <c:v>#N/A</c:v>
                </c:pt>
                <c:pt idx="10">
                  <c:v>2430</c:v>
                </c:pt>
                <c:pt idx="11">
                  <c:v>#N/A</c:v>
                </c:pt>
                <c:pt idx="12">
                  <c:v>#N/A</c:v>
                </c:pt>
                <c:pt idx="13">
                  <c:v>3292</c:v>
                </c:pt>
                <c:pt idx="14">
                  <c:v>#N/A</c:v>
                </c:pt>
              </c:numCache>
            </c:numRef>
          </c:val>
          <c:smooth val="0"/>
          <c:extLst xmlns:c16r2="http://schemas.microsoft.com/office/drawing/2015/06/chart">
            <c:ext xmlns:c16="http://schemas.microsoft.com/office/drawing/2014/chart" uri="{C3380CC4-5D6E-409C-BE32-E72D297353CC}">
              <c16:uniqueId val="{0000000B-3D18-4350-A7ED-C66FE170E6B0}"/>
            </c:ext>
          </c:extLst>
        </c:ser>
        <c:dLbls>
          <c:showLegendKey val="0"/>
          <c:showVal val="0"/>
          <c:showCatName val="0"/>
          <c:showSerName val="0"/>
          <c:showPercent val="0"/>
          <c:showBubbleSize val="0"/>
        </c:dLbls>
        <c:marker val="1"/>
        <c:smooth val="0"/>
        <c:axId val="158928896"/>
        <c:axId val="158930432"/>
      </c:lineChart>
      <c:catAx>
        <c:axId val="15892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930432"/>
        <c:crosses val="autoZero"/>
        <c:auto val="1"/>
        <c:lblAlgn val="ctr"/>
        <c:lblOffset val="100"/>
        <c:tickLblSkip val="1"/>
        <c:tickMarkSkip val="1"/>
        <c:noMultiLvlLbl val="0"/>
      </c:catAx>
      <c:valAx>
        <c:axId val="158930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92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294</c:v>
                </c:pt>
                <c:pt idx="1">
                  <c:v>263</c:v>
                </c:pt>
                <c:pt idx="2">
                  <c:v>205</c:v>
                </c:pt>
              </c:numCache>
            </c:numRef>
          </c:val>
          <c:extLst xmlns:c16r2="http://schemas.microsoft.com/office/drawing/2015/06/chart">
            <c:ext xmlns:c16="http://schemas.microsoft.com/office/drawing/2014/chart" uri="{C3380CC4-5D6E-409C-BE32-E72D297353CC}">
              <c16:uniqueId val="{00000000-D8F5-4604-9424-197081379A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D8F5-4604-9424-197081379A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320</c:v>
                </c:pt>
                <c:pt idx="1">
                  <c:v>294</c:v>
                </c:pt>
                <c:pt idx="2">
                  <c:v>271</c:v>
                </c:pt>
              </c:numCache>
            </c:numRef>
          </c:val>
          <c:extLst xmlns:c16r2="http://schemas.microsoft.com/office/drawing/2015/06/chart">
            <c:ext xmlns:c16="http://schemas.microsoft.com/office/drawing/2014/chart" uri="{C3380CC4-5D6E-409C-BE32-E72D297353CC}">
              <c16:uniqueId val="{00000002-D8F5-4604-9424-197081379A25}"/>
            </c:ext>
          </c:extLst>
        </c:ser>
        <c:dLbls>
          <c:showLegendKey val="0"/>
          <c:showVal val="0"/>
          <c:showCatName val="0"/>
          <c:showSerName val="0"/>
          <c:showPercent val="0"/>
          <c:showBubbleSize val="0"/>
        </c:dLbls>
        <c:gapWidth val="120"/>
        <c:overlap val="100"/>
        <c:axId val="152576768"/>
        <c:axId val="152578304"/>
      </c:barChart>
      <c:catAx>
        <c:axId val="15257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2578304"/>
        <c:crosses val="autoZero"/>
        <c:auto val="1"/>
        <c:lblAlgn val="ctr"/>
        <c:lblOffset val="100"/>
        <c:tickLblSkip val="1"/>
        <c:tickMarkSkip val="1"/>
        <c:noMultiLvlLbl val="0"/>
      </c:catAx>
      <c:valAx>
        <c:axId val="152578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257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513-4570-9751-452511A277EE}"/>
                </c:ext>
                <c:ext xmlns:c15="http://schemas.microsoft.com/office/drawing/2012/chart" uri="{CE6537A1-D6FC-4f65-9D91-7224C49458BB}">
                  <c15:dlblFieldTable>
                    <c15:dlblFTEntry>
                      <c15:txfldGUID>{F0DD4484-0241-4BF7-8487-CE278DB6414A}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513-4570-9751-452511A277EE}"/>
                </c:ext>
                <c:ext xmlns:c15="http://schemas.microsoft.com/office/drawing/2012/chart" uri="{CE6537A1-D6FC-4f65-9D91-7224C49458BB}">
                  <c15:dlblFieldTable>
                    <c15:dlblFTEntry>
                      <c15:txfldGUID>{386A9979-A046-4924-B918-C2541A1E17DA}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513-4570-9751-452511A277EE}"/>
                </c:ext>
                <c:ext xmlns:c15="http://schemas.microsoft.com/office/drawing/2012/chart" uri="{CE6537A1-D6FC-4f65-9D91-7224C49458BB}">
                  <c15:dlblFieldTable>
                    <c15:dlblFTEntry>
                      <c15:txfldGUID>{D9E0A019-F804-477E-A441-D0CA8A056D75}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513-4570-9751-452511A277EE}"/>
                </c:ext>
                <c:ext xmlns:c15="http://schemas.microsoft.com/office/drawing/2012/chart" uri="{CE6537A1-D6FC-4f65-9D91-7224C49458BB}">
                  <c15:dlblFieldTable>
                    <c15:dlblFTEntry>
                      <c15:txfldGUID>{F9FF3DE6-0DE2-44EB-B1D5-21B25CFF970D}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513-4570-9751-452511A277EE}"/>
                </c:ext>
                <c:ext xmlns:c15="http://schemas.microsoft.com/office/drawing/2012/chart" uri="{CE6537A1-D6FC-4f65-9D91-7224C49458BB}">
                  <c15:dlblFieldTable>
                    <c15:dlblFTEntry>
                      <c15:txfldGUID>{4016C759-A8B7-4AFE-B7BE-7217D47CA80D}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513-4570-9751-452511A277EE}"/>
                </c:ext>
                <c:ext xmlns:c15="http://schemas.microsoft.com/office/drawing/2012/chart" uri="{CE6537A1-D6FC-4f65-9D91-7224C49458BB}">
                  <c15:dlblFieldTable>
                    <c15:dlblFTEntry>
                      <c15:txfldGUID>{CC1D523D-358B-4578-BE2A-A62723C5665A}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513-4570-9751-452511A277EE}"/>
                </c:ext>
                <c:ext xmlns:c15="http://schemas.microsoft.com/office/drawing/2012/chart" uri="{CE6537A1-D6FC-4f65-9D91-7224C49458BB}">
                  <c15:dlblFieldTable>
                    <c15:dlblFTEntry>
                      <c15:txfldGUID>{ADA5C38C-62DE-47E8-BC5E-2E9C2CD19564}</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513-4570-9751-452511A277EE}"/>
                </c:ext>
                <c:ext xmlns:c15="http://schemas.microsoft.com/office/drawing/2012/chart" uri="{CE6537A1-D6FC-4f65-9D91-7224C49458BB}">
                  <c15:layout/>
                  <c15:dlblFieldTable>
                    <c15:dlblFTEntry>
                      <c15:txfldGUID>{8081C411-E372-46EE-843F-6D60E73C4BE4}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513-4570-9751-452511A277EE}"/>
                </c:ext>
                <c:ext xmlns:c15="http://schemas.microsoft.com/office/drawing/2012/chart" uri="{CE6537A1-D6FC-4f65-9D91-7224C49458BB}">
                  <c15:dlblFieldTable>
                    <c15:dlblFTEntry>
                      <c15:txfldGUID>{788BCBE2-0315-4034-8F15-2FD95E29515F}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66.099999999999994</c:v>
                </c:pt>
              </c:numCache>
            </c:numRef>
          </c:xVal>
          <c:yVal>
            <c:numRef>
              <c:f>公会計指標分析・財政指標組合せ分析表!$BP$51:$DC$51</c:f>
              <c:numCache>
                <c:formatCode>#,##0.0;"▲ "#,##0.0</c:formatCode>
                <c:ptCount val="40"/>
                <c:pt idx="24">
                  <c:v>78.099999999999994</c:v>
                </c:pt>
              </c:numCache>
            </c:numRef>
          </c:yVal>
          <c:smooth val="0"/>
          <c:extLst xmlns:c16r2="http://schemas.microsoft.com/office/drawing/2015/06/chart">
            <c:ext xmlns:c16="http://schemas.microsoft.com/office/drawing/2014/chart" uri="{C3380CC4-5D6E-409C-BE32-E72D297353CC}">
              <c16:uniqueId val="{00000009-D513-4570-9751-452511A277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513-4570-9751-452511A277EE}"/>
                </c:ext>
                <c:ext xmlns:c15="http://schemas.microsoft.com/office/drawing/2012/chart" uri="{CE6537A1-D6FC-4f65-9D91-7224C49458BB}">
                  <c15:dlblFieldTable>
                    <c15:dlblFTEntry>
                      <c15:txfldGUID>{5A65D305-3439-41CD-9A79-590458E69395}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513-4570-9751-452511A277EE}"/>
                </c:ext>
                <c:ext xmlns:c15="http://schemas.microsoft.com/office/drawing/2012/chart" uri="{CE6537A1-D6FC-4f65-9D91-7224C49458BB}">
                  <c15:dlblFieldTable>
                    <c15:dlblFTEntry>
                      <c15:txfldGUID>{3BB53779-69AF-4849-ACEF-63439BDF825D}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513-4570-9751-452511A277EE}"/>
                </c:ext>
                <c:ext xmlns:c15="http://schemas.microsoft.com/office/drawing/2012/chart" uri="{CE6537A1-D6FC-4f65-9D91-7224C49458BB}">
                  <c15:dlblFieldTable>
                    <c15:dlblFTEntry>
                      <c15:txfldGUID>{F3B13EA8-06D4-4DC1-BEC5-6A9568CC6AA7}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513-4570-9751-452511A277EE}"/>
                </c:ext>
                <c:ext xmlns:c15="http://schemas.microsoft.com/office/drawing/2012/chart" uri="{CE6537A1-D6FC-4f65-9D91-7224C49458BB}">
                  <c15:dlblFieldTable>
                    <c15:dlblFTEntry>
                      <c15:txfldGUID>{F9A6BD03-B873-4244-8EFF-8631DDA873D8}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513-4570-9751-452511A277EE}"/>
                </c:ext>
                <c:ext xmlns:c15="http://schemas.microsoft.com/office/drawing/2012/chart" uri="{CE6537A1-D6FC-4f65-9D91-7224C49458BB}">
                  <c15:dlblFieldTable>
                    <c15:dlblFTEntry>
                      <c15:txfldGUID>{3E2BE149-0B8D-44EE-9B07-C64BA45F038B}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513-4570-9751-452511A277EE}"/>
                </c:ext>
                <c:ext xmlns:c15="http://schemas.microsoft.com/office/drawing/2012/chart" uri="{CE6537A1-D6FC-4f65-9D91-7224C49458BB}">
                  <c15:dlblFieldTable>
                    <c15:dlblFTEntry>
                      <c15:txfldGUID>{914A9412-2B38-405F-ADDB-A9B2CF17BBFC}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513-4570-9751-452511A277EE}"/>
                </c:ext>
                <c:ext xmlns:c15="http://schemas.microsoft.com/office/drawing/2012/chart" uri="{CE6537A1-D6FC-4f65-9D91-7224C49458BB}">
                  <c15:dlblFieldTable>
                    <c15:dlblFTEntry>
                      <c15:txfldGUID>{C914224E-2FAB-46FA-877C-086914DA6A92}</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513-4570-9751-452511A277EE}"/>
                </c:ext>
                <c:ext xmlns:c15="http://schemas.microsoft.com/office/drawing/2012/chart" uri="{CE6537A1-D6FC-4f65-9D91-7224C49458BB}">
                  <c15:layout/>
                  <c15:dlblFieldTable>
                    <c15:dlblFTEntry>
                      <c15:txfldGUID>{E628752F-8338-4431-B7A4-840776FCD1B5}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513-4570-9751-452511A277EE}"/>
                </c:ext>
                <c:ext xmlns:c15="http://schemas.microsoft.com/office/drawing/2012/chart" uri="{CE6537A1-D6FC-4f65-9D91-7224C49458BB}">
                  <c15:dlblFieldTable>
                    <c15:dlblFTEntry>
                      <c15:txfldGUID>{B042F745-93B1-44C7-BA9D-1E22B8C0CE93}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52.1</c:v>
                </c:pt>
              </c:numCache>
            </c:numRef>
          </c:xVal>
          <c:yVal>
            <c:numRef>
              <c:f>公会計指標分析・財政指標組合せ分析表!$BP$55:$DC$55</c:f>
              <c:numCache>
                <c:formatCode>#,##0.0;"▲ "#,##0.0</c:formatCode>
                <c:ptCount val="40"/>
                <c:pt idx="24">
                  <c:v>0</c:v>
                </c:pt>
              </c:numCache>
            </c:numRef>
          </c:yVal>
          <c:smooth val="0"/>
          <c:extLst xmlns:c16r2="http://schemas.microsoft.com/office/drawing/2015/06/chart">
            <c:ext xmlns:c16="http://schemas.microsoft.com/office/drawing/2014/chart" uri="{C3380CC4-5D6E-409C-BE32-E72D297353CC}">
              <c16:uniqueId val="{00000013-D513-4570-9751-452511A277EE}"/>
            </c:ext>
          </c:extLst>
        </c:ser>
        <c:dLbls>
          <c:showLegendKey val="0"/>
          <c:showVal val="1"/>
          <c:showCatName val="0"/>
          <c:showSerName val="0"/>
          <c:showPercent val="0"/>
          <c:showBubbleSize val="0"/>
        </c:dLbls>
        <c:axId val="159359360"/>
        <c:axId val="159361280"/>
      </c:scatterChart>
      <c:valAx>
        <c:axId val="159359360"/>
        <c:scaling>
          <c:orientation val="minMax"/>
          <c:max val="68"/>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361280"/>
        <c:crosses val="autoZero"/>
        <c:crossBetween val="midCat"/>
      </c:valAx>
      <c:valAx>
        <c:axId val="159361280"/>
        <c:scaling>
          <c:orientation val="minMax"/>
          <c:max val="9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935936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A36-4BEB-8D81-52828968B4D3}"/>
                </c:ext>
                <c:ext xmlns:c15="http://schemas.microsoft.com/office/drawing/2012/chart" uri="{CE6537A1-D6FC-4f65-9D91-7224C49458BB}">
                  <c15:layout/>
                  <c15:dlblFieldTable>
                    <c15:dlblFTEntry>
                      <c15:txfldGUID>{36A99775-3742-4612-AB4B-06C5E459A4A2}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A36-4BEB-8D81-52828968B4D3}"/>
                </c:ext>
                <c:ext xmlns:c15="http://schemas.microsoft.com/office/drawing/2012/chart" uri="{CE6537A1-D6FC-4f65-9D91-7224C49458BB}">
                  <c15:dlblFieldTable>
                    <c15:dlblFTEntry>
                      <c15:txfldGUID>{60DA8644-EF9E-44DE-9E2E-C529D249632B}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A36-4BEB-8D81-52828968B4D3}"/>
                </c:ext>
                <c:ext xmlns:c15="http://schemas.microsoft.com/office/drawing/2012/chart" uri="{CE6537A1-D6FC-4f65-9D91-7224C49458BB}">
                  <c15:dlblFieldTable>
                    <c15:dlblFTEntry>
                      <c15:txfldGUID>{C3AD4050-4D01-4CDF-9BE9-97C0510B8B9A}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A36-4BEB-8D81-52828968B4D3}"/>
                </c:ext>
                <c:ext xmlns:c15="http://schemas.microsoft.com/office/drawing/2012/chart" uri="{CE6537A1-D6FC-4f65-9D91-7224C49458BB}">
                  <c15:dlblFieldTable>
                    <c15:dlblFTEntry>
                      <c15:txfldGUID>{F2898976-7283-4E7F-AA2C-441EE2E1E427}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A36-4BEB-8D81-52828968B4D3}"/>
                </c:ext>
                <c:ext xmlns:c15="http://schemas.microsoft.com/office/drawing/2012/chart" uri="{CE6537A1-D6FC-4f65-9D91-7224C49458BB}">
                  <c15:dlblFieldTable>
                    <c15:dlblFTEntry>
                      <c15:txfldGUID>{12AF5F96-C6A4-41C8-BC1F-39D5E1E3DB81}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A36-4BEB-8D81-52828968B4D3}"/>
                </c:ext>
                <c:ext xmlns:c15="http://schemas.microsoft.com/office/drawing/2012/chart" uri="{CE6537A1-D6FC-4f65-9D91-7224C49458BB}">
                  <c15:layout/>
                  <c15:dlblFieldTable>
                    <c15:dlblFTEntry>
                      <c15:txfldGUID>{C8DE6266-8A31-4675-B88E-112A9C173E60}</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A36-4BEB-8D81-52828968B4D3}"/>
                </c:ext>
                <c:ext xmlns:c15="http://schemas.microsoft.com/office/drawing/2012/chart" uri="{CE6537A1-D6FC-4f65-9D91-7224C49458BB}">
                  <c15:layout/>
                  <c15:dlblFieldTable>
                    <c15:dlblFTEntry>
                      <c15:txfldGUID>{680DECBC-97F9-4E29-BF4D-9BA6261F10BA}</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A36-4BEB-8D81-52828968B4D3}"/>
                </c:ext>
                <c:ext xmlns:c15="http://schemas.microsoft.com/office/drawing/2012/chart" uri="{CE6537A1-D6FC-4f65-9D91-7224C49458BB}">
                  <c15:layout/>
                  <c15:dlblFieldTable>
                    <c15:dlblFTEntry>
                      <c15:txfldGUID>{28526745-7D3D-4943-9CAF-81F932CAC3E0}</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A36-4BEB-8D81-52828968B4D3}"/>
                </c:ext>
                <c:ext xmlns:c15="http://schemas.microsoft.com/office/drawing/2012/chart" uri="{CE6537A1-D6FC-4f65-9D91-7224C49458BB}">
                  <c15:layout/>
                  <c15:dlblFieldTable>
                    <c15:dlblFTEntry>
                      <c15:txfldGUID>{7BE5FA21-1EB8-4C2E-81FE-C74679A662AF}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6.4</c:v>
                </c:pt>
                <c:pt idx="16">
                  <c:v>6.2</c:v>
                </c:pt>
                <c:pt idx="24">
                  <c:v>6.7</c:v>
                </c:pt>
                <c:pt idx="32">
                  <c:v>7.8</c:v>
                </c:pt>
              </c:numCache>
            </c:numRef>
          </c:xVal>
          <c:yVal>
            <c:numRef>
              <c:f>公会計指標分析・財政指標組合せ分析表!$BP$73:$DC$73</c:f>
              <c:numCache>
                <c:formatCode>#,##0.0;"▲ "#,##0.0</c:formatCode>
                <c:ptCount val="40"/>
                <c:pt idx="0">
                  <c:v>60</c:v>
                </c:pt>
                <c:pt idx="8">
                  <c:v>68.599999999999994</c:v>
                </c:pt>
                <c:pt idx="16">
                  <c:v>69.3</c:v>
                </c:pt>
                <c:pt idx="24">
                  <c:v>78.099999999999994</c:v>
                </c:pt>
                <c:pt idx="32">
                  <c:v>106.5</c:v>
                </c:pt>
              </c:numCache>
            </c:numRef>
          </c:yVal>
          <c:smooth val="0"/>
          <c:extLst xmlns:c16r2="http://schemas.microsoft.com/office/drawing/2015/06/chart">
            <c:ext xmlns:c16="http://schemas.microsoft.com/office/drawing/2014/chart" uri="{C3380CC4-5D6E-409C-BE32-E72D297353CC}">
              <c16:uniqueId val="{00000009-7A36-4BEB-8D81-52828968B4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A36-4BEB-8D81-52828968B4D3}"/>
                </c:ext>
                <c:ext xmlns:c15="http://schemas.microsoft.com/office/drawing/2012/chart" uri="{CE6537A1-D6FC-4f65-9D91-7224C49458BB}">
                  <c15:layout/>
                  <c15:dlblFieldTable>
                    <c15:dlblFTEntry>
                      <c15:txfldGUID>{A4A09A22-32DA-49BA-9F57-AD032D019748}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A36-4BEB-8D81-52828968B4D3}"/>
                </c:ext>
                <c:ext xmlns:c15="http://schemas.microsoft.com/office/drawing/2012/chart" uri="{CE6537A1-D6FC-4f65-9D91-7224C49458BB}">
                  <c15:dlblFieldTable>
                    <c15:dlblFTEntry>
                      <c15:txfldGUID>{8601FFCC-2126-4BD2-9155-FCA0E5CA79D6}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A36-4BEB-8D81-52828968B4D3}"/>
                </c:ext>
                <c:ext xmlns:c15="http://schemas.microsoft.com/office/drawing/2012/chart" uri="{CE6537A1-D6FC-4f65-9D91-7224C49458BB}">
                  <c15:dlblFieldTable>
                    <c15:dlblFTEntry>
                      <c15:txfldGUID>{0F6C16CE-9C96-4532-9FE8-9A910B975FA1}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A36-4BEB-8D81-52828968B4D3}"/>
                </c:ext>
                <c:ext xmlns:c15="http://schemas.microsoft.com/office/drawing/2012/chart" uri="{CE6537A1-D6FC-4f65-9D91-7224C49458BB}">
                  <c15:dlblFieldTable>
                    <c15:dlblFTEntry>
                      <c15:txfldGUID>{A708ABED-939C-483C-A14E-5AED0C37CDBB}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A36-4BEB-8D81-52828968B4D3}"/>
                </c:ext>
                <c:ext xmlns:c15="http://schemas.microsoft.com/office/drawing/2012/chart" uri="{CE6537A1-D6FC-4f65-9D91-7224C49458BB}">
                  <c15:dlblFieldTable>
                    <c15:dlblFTEntry>
                      <c15:txfldGUID>{FFEE727C-C378-44C5-8EF0-69FE3DB5D854}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A36-4BEB-8D81-52828968B4D3}"/>
                </c:ext>
                <c:ext xmlns:c15="http://schemas.microsoft.com/office/drawing/2012/chart" uri="{CE6537A1-D6FC-4f65-9D91-7224C49458BB}">
                  <c15:layout/>
                  <c15:dlblFieldTable>
                    <c15:dlblFTEntry>
                      <c15:txfldGUID>{70A6C9AE-43B5-46BF-8B9A-EB7229D87DA3}</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A36-4BEB-8D81-52828968B4D3}"/>
                </c:ext>
                <c:ext xmlns:c15="http://schemas.microsoft.com/office/drawing/2012/chart" uri="{CE6537A1-D6FC-4f65-9D91-7224C49458BB}">
                  <c15:layout/>
                  <c15:dlblFieldTable>
                    <c15:dlblFTEntry>
                      <c15:txfldGUID>{430487C0-8D31-4541-9F4B-5B3C544D6B20}</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03E-2"/>
                  <c:y val="-4.349592131553601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A36-4BEB-8D81-52828968B4D3}"/>
                </c:ext>
                <c:ext xmlns:c15="http://schemas.microsoft.com/office/drawing/2012/chart" uri="{CE6537A1-D6FC-4f65-9D91-7224C49458BB}">
                  <c15:layout/>
                  <c15:dlblFieldTable>
                    <c15:dlblFTEntry>
                      <c15:txfldGUID>{C3F9E5E4-4E9E-4DE6-8EF7-92FF71B475FE}</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50059E-2"/>
                  <c:y val="-8.133737286005211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A36-4BEB-8D81-52828968B4D3}"/>
                </c:ext>
                <c:ext xmlns:c15="http://schemas.microsoft.com/office/drawing/2012/chart" uri="{CE6537A1-D6FC-4f65-9D91-7224C49458BB}">
                  <c15:layout/>
                  <c15:dlblFieldTable>
                    <c15:dlblFTEntry>
                      <c15:txfldGUID>{5583EF0D-58C9-4C10-A433-A158424B30AF}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8.9</c:v>
                </c:pt>
                <c:pt idx="24">
                  <c:v>7.9</c:v>
                </c:pt>
                <c:pt idx="32">
                  <c:v>7.9</c:v>
                </c:pt>
              </c:numCache>
            </c:numRef>
          </c:xVal>
          <c:yVal>
            <c:numRef>
              <c:f>公会計指標分析・財政指標組合せ分析表!$BP$77:$DC$77</c:f>
              <c:numCache>
                <c:formatCode>#,##0.0;"▲ "#,##0.0</c:formatCode>
                <c:ptCount val="40"/>
                <c:pt idx="0">
                  <c:v>54.6</c:v>
                </c:pt>
                <c:pt idx="8">
                  <c:v>48.7</c:v>
                </c:pt>
                <c:pt idx="16">
                  <c:v>13.1</c:v>
                </c:pt>
                <c:pt idx="24">
                  <c:v>0</c:v>
                </c:pt>
                <c:pt idx="32">
                  <c:v>0</c:v>
                </c:pt>
              </c:numCache>
            </c:numRef>
          </c:yVal>
          <c:smooth val="0"/>
          <c:extLst xmlns:c16r2="http://schemas.microsoft.com/office/drawing/2015/06/chart">
            <c:ext xmlns:c16="http://schemas.microsoft.com/office/drawing/2014/chart" uri="{C3380CC4-5D6E-409C-BE32-E72D297353CC}">
              <c16:uniqueId val="{00000013-7A36-4BEB-8D81-52828968B4D3}"/>
            </c:ext>
          </c:extLst>
        </c:ser>
        <c:dLbls>
          <c:showLegendKey val="0"/>
          <c:showVal val="1"/>
          <c:showCatName val="0"/>
          <c:showSerName val="0"/>
          <c:showPercent val="0"/>
          <c:showBubbleSize val="0"/>
        </c:dLbls>
        <c:axId val="160388992"/>
        <c:axId val="160428032"/>
      </c:scatterChart>
      <c:valAx>
        <c:axId val="160388992"/>
        <c:scaling>
          <c:orientation val="minMax"/>
          <c:max val="11.7"/>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428032"/>
        <c:crosses val="autoZero"/>
        <c:crossBetween val="midCat"/>
      </c:valAx>
      <c:valAx>
        <c:axId val="160428032"/>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388992"/>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埼玉県鳩山町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a:solidFill>
                <a:schemeClr val="dk1"/>
              </a:solidFill>
              <a:effectLst/>
              <a:latin typeface="+mn-lt"/>
              <a:ea typeface="+mn-ea"/>
              <a:cs typeface="+mn-cs"/>
            </a:rPr>
            <a:t>　元利償還金は</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年度の防災安全交付金事業、</a:t>
          </a:r>
          <a:r>
            <a:rPr lang="en-US" altLang="ja-JP" sz="1100" b="0" i="0">
              <a:solidFill>
                <a:schemeClr val="dk1"/>
              </a:solidFill>
              <a:effectLst/>
              <a:latin typeface="+mn-lt"/>
              <a:ea typeface="+mn-ea"/>
              <a:cs typeface="+mn-cs"/>
            </a:rPr>
            <a:t>26</a:t>
          </a:r>
          <a:r>
            <a:rPr lang="ja-JP" altLang="ja-JP" sz="1100" b="0" i="0">
              <a:solidFill>
                <a:schemeClr val="dk1"/>
              </a:solidFill>
              <a:effectLst/>
              <a:latin typeface="+mn-lt"/>
              <a:ea typeface="+mn-ea"/>
              <a:cs typeface="+mn-cs"/>
            </a:rPr>
            <a:t>年度はがんばる地域交付金事業の財源として各種起債を活用したため、以降増加傾向となっている。</a:t>
          </a:r>
          <a:endParaRPr lang="en-US" altLang="ja-JP" sz="1100" b="0" i="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　また、公営企業債の元利償還金に対する負担金等については、平成</a:t>
          </a:r>
          <a:r>
            <a:rPr lang="en-US" altLang="ja-JP" sz="1100" b="0" i="0">
              <a:solidFill>
                <a:schemeClr val="dk1"/>
              </a:solidFill>
              <a:effectLst/>
              <a:latin typeface="+mn-lt"/>
              <a:ea typeface="+mn-ea"/>
              <a:cs typeface="+mn-cs"/>
            </a:rPr>
            <a:t>20</a:t>
          </a:r>
          <a:r>
            <a:rPr lang="ja-JP" altLang="ja-JP" sz="1100" b="0" i="0">
              <a:solidFill>
                <a:schemeClr val="dk1"/>
              </a:solidFill>
              <a:effectLst/>
              <a:latin typeface="+mn-lt"/>
              <a:ea typeface="+mn-ea"/>
              <a:cs typeface="+mn-cs"/>
            </a:rPr>
            <a:t>年度に各会計内収支等により一時的に減少したものの、公共下水道事業を除き、農業集落排水事業と特定地域生活排水処理施設整備事業が増加傾向が続くことから、全体的にも増加傾向となっている。なお、算入公債費と実質公債費比率の分子については、上記とほぼ連動するため、公営企業債を除いた理由と同様に減少傾向となっている。平成</a:t>
          </a:r>
          <a:r>
            <a:rPr lang="en-US" altLang="ja-JP" sz="1100" b="0" i="0">
              <a:solidFill>
                <a:schemeClr val="dk1"/>
              </a:solidFill>
              <a:effectLst/>
              <a:latin typeface="+mn-lt"/>
              <a:ea typeface="+mn-ea"/>
              <a:cs typeface="+mn-cs"/>
            </a:rPr>
            <a:t>28</a:t>
          </a:r>
          <a:r>
            <a:rPr lang="ja-JP" altLang="ja-JP" sz="1100" b="0" i="0">
              <a:solidFill>
                <a:schemeClr val="dk1"/>
              </a:solidFill>
              <a:effectLst/>
              <a:latin typeface="+mn-lt"/>
              <a:ea typeface="+mn-ea"/>
              <a:cs typeface="+mn-cs"/>
            </a:rPr>
            <a:t>年度からは起債を充てる事業の増加に伴い、元利償還金等の増加が見込まれている。</a:t>
          </a:r>
          <a:r>
            <a:rPr kumimoji="1" lang="ja-JP" altLang="ja-JP" sz="1100" baseline="0">
              <a:solidFill>
                <a:schemeClr val="dk1"/>
              </a:solidFill>
              <a:effectLst/>
              <a:latin typeface="+mn-lt"/>
              <a:ea typeface="+mn-ea"/>
              <a:cs typeface="+mn-cs"/>
            </a:rPr>
            <a:t>現在予定をしてい</a:t>
          </a:r>
          <a:r>
            <a:rPr kumimoji="1" lang="ja-JP" altLang="en-US" sz="1100" baseline="0">
              <a:solidFill>
                <a:schemeClr val="dk1"/>
              </a:solidFill>
              <a:effectLst/>
              <a:latin typeface="+mn-lt"/>
              <a:ea typeface="+mn-ea"/>
              <a:cs typeface="+mn-cs"/>
            </a:rPr>
            <a:t>る起債を充てる</a:t>
          </a:r>
          <a:r>
            <a:rPr kumimoji="1" lang="ja-JP" altLang="ja-JP" sz="1100" baseline="0">
              <a:solidFill>
                <a:schemeClr val="dk1"/>
              </a:solidFill>
              <a:effectLst/>
              <a:latin typeface="+mn-lt"/>
              <a:ea typeface="+mn-ea"/>
              <a:cs typeface="+mn-cs"/>
            </a:rPr>
            <a:t>事業の終了後は、</a:t>
          </a:r>
          <a:r>
            <a:rPr kumimoji="1" lang="ja-JP" altLang="en-US" sz="1100" baseline="0">
              <a:solidFill>
                <a:schemeClr val="dk1"/>
              </a:solidFill>
              <a:effectLst/>
              <a:latin typeface="+mn-lt"/>
              <a:ea typeface="+mn-ea"/>
              <a:cs typeface="+mn-cs"/>
            </a:rPr>
            <a:t>計画的に事業を行い</a:t>
          </a:r>
          <a:r>
            <a:rPr kumimoji="1" lang="ja-JP" altLang="ja-JP" sz="1100" baseline="0">
              <a:solidFill>
                <a:schemeClr val="dk1"/>
              </a:solidFill>
              <a:effectLst/>
              <a:latin typeface="+mn-lt"/>
              <a:ea typeface="+mn-ea"/>
              <a:cs typeface="+mn-cs"/>
            </a:rPr>
            <a:t>地方債の新規発行を抑え、高利率の地方債については借換</a:t>
          </a:r>
          <a:r>
            <a:rPr kumimoji="1" lang="ja-JP" altLang="en-US" sz="1100" baseline="0">
              <a:solidFill>
                <a:schemeClr val="dk1"/>
              </a:solidFill>
              <a:effectLst/>
              <a:latin typeface="+mn-lt"/>
              <a:ea typeface="+mn-ea"/>
              <a:cs typeface="+mn-cs"/>
            </a:rPr>
            <a:t>等</a:t>
          </a:r>
          <a:r>
            <a:rPr kumimoji="1" lang="ja-JP" altLang="ja-JP" sz="1100" baseline="0">
              <a:solidFill>
                <a:schemeClr val="dk1"/>
              </a:solidFill>
              <a:effectLst/>
              <a:latin typeface="+mn-lt"/>
              <a:ea typeface="+mn-ea"/>
              <a:cs typeface="+mn-cs"/>
            </a:rPr>
            <a:t>を行</a:t>
          </a:r>
          <a:r>
            <a:rPr kumimoji="1" lang="ja-JP" altLang="en-US" sz="1100" baseline="0">
              <a:solidFill>
                <a:schemeClr val="dk1"/>
              </a:solidFill>
              <a:effectLst/>
              <a:latin typeface="+mn-lt"/>
              <a:ea typeface="+mn-ea"/>
              <a:cs typeface="+mn-cs"/>
            </a:rPr>
            <a:t>い元利償還金の</a:t>
          </a:r>
          <a:r>
            <a:rPr kumimoji="1" lang="ja-JP" altLang="ja-JP" sz="1100" baseline="0">
              <a:solidFill>
                <a:schemeClr val="dk1"/>
              </a:solidFill>
              <a:effectLst/>
              <a:latin typeface="+mn-lt"/>
              <a:ea typeface="+mn-ea"/>
              <a:cs typeface="+mn-cs"/>
            </a:rPr>
            <a:t>減少に努める。</a:t>
          </a:r>
          <a:endParaRPr lang="ja-JP" altLang="ja-JP" sz="1400">
            <a:effectLst/>
          </a:endParaRPr>
        </a:p>
        <a:p>
          <a:pPr rtl="0" eaLnBrk="1" fontAlgn="auto" latinLnBrk="0" hangingPunct="1"/>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埼玉県鳩山町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一般会計等に係る地方債現在高については、平成</a:t>
          </a:r>
          <a:r>
            <a:rPr lang="en-US" altLang="ja-JP" sz="1100" b="0" i="0">
              <a:solidFill>
                <a:schemeClr val="dk1"/>
              </a:solidFill>
              <a:effectLst/>
              <a:latin typeface="+mn-lt"/>
              <a:ea typeface="+mn-ea"/>
              <a:cs typeface="+mn-cs"/>
            </a:rPr>
            <a:t>20</a:t>
          </a:r>
          <a:r>
            <a:rPr lang="ja-JP" altLang="ja-JP" sz="1100" b="0" i="0">
              <a:solidFill>
                <a:schemeClr val="dk1"/>
              </a:solidFill>
              <a:effectLst/>
              <a:latin typeface="+mn-lt"/>
              <a:ea typeface="+mn-ea"/>
              <a:cs typeface="+mn-cs"/>
            </a:rPr>
            <a:t>年度以降新たな建設事業債を行ったり、平成</a:t>
          </a:r>
          <a:r>
            <a:rPr lang="en-US" altLang="ja-JP" sz="1100" b="0" i="0">
              <a:solidFill>
                <a:schemeClr val="dk1"/>
              </a:solidFill>
              <a:effectLst/>
              <a:latin typeface="+mn-lt"/>
              <a:ea typeface="+mn-ea"/>
              <a:cs typeface="+mn-cs"/>
            </a:rPr>
            <a:t>13</a:t>
          </a:r>
          <a:r>
            <a:rPr lang="ja-JP" altLang="ja-JP" sz="1100" b="0" i="0">
              <a:solidFill>
                <a:schemeClr val="dk1"/>
              </a:solidFill>
              <a:effectLst/>
              <a:latin typeface="+mn-lt"/>
              <a:ea typeface="+mn-ea"/>
              <a:cs typeface="+mn-cs"/>
            </a:rPr>
            <a:t>年度以降、臨時財政対策債を毎年度借入していることなどから増加傾向が続いている。</a:t>
          </a:r>
          <a:endParaRPr lang="ja-JP" altLang="ja-JP">
            <a:effectLst/>
          </a:endParaRPr>
        </a:p>
        <a:p>
          <a:pPr rtl="0"/>
          <a:r>
            <a:rPr lang="ja-JP" altLang="ja-JP" sz="1100" b="0" i="0">
              <a:solidFill>
                <a:schemeClr val="dk1"/>
              </a:solidFill>
              <a:effectLst/>
              <a:latin typeface="+mn-lt"/>
              <a:ea typeface="+mn-ea"/>
              <a:cs typeface="+mn-cs"/>
            </a:rPr>
            <a:t>　　組合等負担等見込額については、各組合施設の建設事業債借入が段階的に償還終了となっていることから減少傾向となっている。</a:t>
          </a:r>
          <a:endParaRPr lang="ja-JP" altLang="ja-JP">
            <a:effectLst/>
          </a:endParaRPr>
        </a:p>
        <a:p>
          <a:pPr rtl="0"/>
          <a:r>
            <a:rPr lang="ja-JP" altLang="ja-JP" sz="1100" b="0" i="0">
              <a:solidFill>
                <a:schemeClr val="dk1"/>
              </a:solidFill>
              <a:effectLst/>
              <a:latin typeface="+mn-lt"/>
              <a:ea typeface="+mn-ea"/>
              <a:cs typeface="+mn-cs"/>
            </a:rPr>
            <a:t>　充当可能基金については、平成</a:t>
          </a:r>
          <a:r>
            <a:rPr lang="en-US" altLang="ja-JP" sz="1100" b="0" i="0">
              <a:solidFill>
                <a:schemeClr val="dk1"/>
              </a:solidFill>
              <a:effectLst/>
              <a:latin typeface="+mn-lt"/>
              <a:ea typeface="+mn-ea"/>
              <a:cs typeface="+mn-cs"/>
            </a:rPr>
            <a:t>22</a:t>
          </a:r>
          <a:r>
            <a:rPr lang="ja-JP" altLang="ja-JP" sz="1100" b="0" i="0">
              <a:solidFill>
                <a:schemeClr val="dk1"/>
              </a:solidFill>
              <a:effectLst/>
              <a:latin typeface="+mn-lt"/>
              <a:ea typeface="+mn-ea"/>
              <a:cs typeface="+mn-cs"/>
            </a:rPr>
            <a:t>年度に比企ふるさと市町村圏廃止に伴う清算金などの積立や平成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年度の地域の元気臨時交付金基金の新設により増加により一時的に増加した年度もある。町税を中心に一般財源の減少傾向が続いて</a:t>
          </a:r>
          <a:r>
            <a:rPr lang="ja-JP" altLang="en-US" sz="1100" b="0" i="0">
              <a:solidFill>
                <a:schemeClr val="dk1"/>
              </a:solidFill>
              <a:effectLst/>
              <a:latin typeface="+mn-lt"/>
              <a:ea typeface="+mn-ea"/>
              <a:cs typeface="+mn-cs"/>
            </a:rPr>
            <a:t>おり、</a:t>
          </a:r>
          <a:r>
            <a:rPr lang="ja-JP" altLang="ja-JP" sz="1100" b="0" i="0">
              <a:solidFill>
                <a:schemeClr val="dk1"/>
              </a:solidFill>
              <a:effectLst/>
              <a:latin typeface="+mn-lt"/>
              <a:ea typeface="+mn-ea"/>
              <a:cs typeface="+mn-cs"/>
            </a:rPr>
            <a:t>地方債の現在高の増加による要因もある。</a:t>
          </a:r>
          <a:endParaRPr lang="ja-JP" altLang="ja-JP">
            <a:effectLst/>
          </a:endParaRPr>
        </a:p>
        <a:p>
          <a:r>
            <a:rPr lang="ja-JP" altLang="ja-JP" sz="1100" b="0" i="0">
              <a:solidFill>
                <a:schemeClr val="dk1"/>
              </a:solidFill>
              <a:effectLst/>
              <a:latin typeface="+mn-lt"/>
              <a:ea typeface="+mn-ea"/>
              <a:cs typeface="+mn-cs"/>
            </a:rPr>
            <a:t>　以上のようなことから、将来負担比率の分子としては、内容によりそれぞれ増加と減少の傾向が異なっているため変動する状況となっているが、将来負担因子の動向を見極めながら、計画的な借入を行っていく必要がある。　</a:t>
          </a:r>
          <a:endParaRPr lang="ja-JP" altLang="ja-JP">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埼玉県鳩山町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年度間における財源調整に不足が生じたため、財政調整基金を前年度比で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百万取り崩したこと、地域福祉基金、北部活性化基金を各基金条例に基づく運用のため取崩を行ったことにより、基金全体としては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きな事業を計画していることなどから、数年間は基金が減少傾向になることが見込まれる。現在計画している事業の終了後は、身の丈にあった財政運営を行い、適正な基金残高まで基金を積み立て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・ふるさとづくり基金：活力に満ちたふるさとづくりの推進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・地域福祉基金：在宅福祉の推進など地域における保険福祉活動の振興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・まちづくり応援基金：ふるさと鳩山町を愛する人々からの寄附金を財源に、寄附者の思いを尊重した個性豊かで活力に満ちたまちづくり事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業の展開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・庁舎等改修基金：鳩山町役場庁舎等の大規模改修の実施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・北部地域活性化基金：北部地域の活性化事業の円滑な推進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・地域福祉基金：社会福祉協議会経費や地域包括支援センター運行経費に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・北部地域活性化基金：町営路線バスの運行経費等のために鳩山町地域公共交通会議負担金に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千万円充当したことなどにより減少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各基金において基金残高が減少傾向にあるため、今後は各基金条例に基づき適正に運用し、取崩を行うものの、並行して計画的な基金の積立てを目指す。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町税の減収や事業費の増加により、年度間における財源調整に不足が生じたため積立額以上に取崩を行ったため、財政調整基金は減となった。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百万円の減となっている。また、一般的に標準財政規模の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％が適正とされているため、平成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年度における当町の財政調整基金の適正規模は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千万程度であり、大きく下回っている。そのため、今後は計画的な財政運営により、適正な基金残高を目指す。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年度にかけて減債基金の増減は生じなかった。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将来にわたる町財政の健全な運営を行うため減債基金の積立を目指すとともに、地方債の新規発行を抑えるよう計画的な財政運営に努める。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埼玉県鳩山町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14,000
13,891
25.73
6,188,186
6,077,768
107,927
3,515,747
6,691,731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固定資産台帳整備中・未整備</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1"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67219</xdr:rowOff>
    </xdr:from>
    <xdr:to>
      <xdr:col>19</xdr:col>
      <xdr:colOff>187325</xdr:colOff>
      <xdr:row>28</xdr:row>
      <xdr:rowOff>168819</xdr:rowOff>
    </xdr:to>
    <xdr:sp macro="" textlink="">
      <xdr:nvSpPr>
        <xdr:cNvPr id="80" name="楕円 79"/>
        <xdr:cNvSpPr/>
      </xdr:nvSpPr>
      <xdr:spPr>
        <a:xfrm>
          <a:off x="4000500" y="5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77396</xdr:rowOff>
    </xdr:from>
    <xdr:ext cx="405111" cy="259045"/>
    <xdr:sp macro="" textlink="">
      <xdr:nvSpPr>
        <xdr:cNvPr id="81" name="n_1aveValue有形固定資産減価償却率"/>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2"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13896</xdr:rowOff>
    </xdr:from>
    <xdr:ext cx="405111" cy="259045"/>
    <xdr:sp macro="" textlink="">
      <xdr:nvSpPr>
        <xdr:cNvPr id="83" name="n_1mainValue有形固定資産減価償却率"/>
        <xdr:cNvSpPr txBox="1"/>
      </xdr:nvSpPr>
      <xdr:spPr>
        <a:xfrm>
          <a:off x="3836044" y="5414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将来負担額が学校給食センター改築事業に係る地方債の借入等により、地方債残高が増加し、財政調整基金の</a:t>
          </a:r>
          <a:r>
            <a:rPr kumimoji="1" lang="ja-JP" altLang="ja-JP" sz="1100">
              <a:solidFill>
                <a:schemeClr val="dk1"/>
              </a:solidFill>
              <a:effectLst/>
              <a:latin typeface="+mn-lt"/>
              <a:ea typeface="+mn-ea"/>
              <a:cs typeface="+mn-cs"/>
            </a:rPr>
            <a:t>年度間における財源調整ため</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取り崩</a:t>
          </a:r>
          <a:r>
            <a:rPr kumimoji="1" lang="ja-JP" altLang="en-US" sz="1100">
              <a:solidFill>
                <a:schemeClr val="dk1"/>
              </a:solidFill>
              <a:effectLst/>
              <a:latin typeface="+mn-lt"/>
              <a:ea typeface="+mn-ea"/>
              <a:cs typeface="+mn-cs"/>
            </a:rPr>
            <a:t>し等により充当可能基金残高が減少した。そのため、分子が大きくなっている。今後も北部地域活性化事業のため、地方債の借入を見込んでおり、地方債残高が増加すると考えられ、財政調整基金を積立てることも難しいため、債務償還可能年数が長くなることが見込まれる。事業終了後は地方債の発行を抑制し、財政調整基金を積立てることのできるよう、身の丈にあった財政運営を行い、債務償還可能年数を短くするように努める。</a:t>
          </a:r>
          <a:endParaRPr kumimoji="1" lang="en-US" altLang="ja-JP" sz="1100">
            <a:solidFill>
              <a:schemeClr val="dk1"/>
            </a:solidFill>
            <a:effectLst/>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2" name="直線コネクタ 111"/>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15"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16" name="直線コネクタ 115"/>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17" name="債務償還可能年数平均値テキスト"/>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18" name="フローチャート: 判断 117"/>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25753</xdr:rowOff>
    </xdr:from>
    <xdr:to>
      <xdr:col>76</xdr:col>
      <xdr:colOff>73025</xdr:colOff>
      <xdr:row>28</xdr:row>
      <xdr:rowOff>127353</xdr:rowOff>
    </xdr:to>
    <xdr:sp macro="" textlink="">
      <xdr:nvSpPr>
        <xdr:cNvPr id="124" name="楕円 123"/>
        <xdr:cNvSpPr/>
      </xdr:nvSpPr>
      <xdr:spPr>
        <a:xfrm>
          <a:off x="14744700" y="55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48630</xdr:rowOff>
    </xdr:from>
    <xdr:ext cx="340478" cy="259045"/>
    <xdr:sp macro="" textlink="">
      <xdr:nvSpPr>
        <xdr:cNvPr id="125" name="債務償還可能年数該当値テキスト"/>
        <xdr:cNvSpPr txBox="1"/>
      </xdr:nvSpPr>
      <xdr:spPr>
        <a:xfrm>
          <a:off x="14846300" y="54493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埼玉県鳩山町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14,000
13,891
25.73
6,188,186
6,077,768
107,927
3,515,747
6,691,731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55880</xdr:rowOff>
    </xdr:from>
    <xdr:to>
      <xdr:col>20</xdr:col>
      <xdr:colOff>38100</xdr:colOff>
      <xdr:row>36</xdr:row>
      <xdr:rowOff>157480</xdr:rowOff>
    </xdr:to>
    <xdr:sp macro="" textlink="">
      <xdr:nvSpPr>
        <xdr:cNvPr id="70" name="楕円 69"/>
        <xdr:cNvSpPr/>
      </xdr:nvSpPr>
      <xdr:spPr>
        <a:xfrm>
          <a:off x="3746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5732</xdr:rowOff>
    </xdr:from>
    <xdr:ext cx="405111" cy="259045"/>
    <xdr:sp macro="" textlink="">
      <xdr:nvSpPr>
        <xdr:cNvPr id="71"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2"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2557</xdr:rowOff>
    </xdr:from>
    <xdr:ext cx="405111" cy="259045"/>
    <xdr:sp macro="" textlink="">
      <xdr:nvSpPr>
        <xdr:cNvPr id="73" name="n_1mainValue【道路】&#10;有形固定資産減価償却率"/>
        <xdr:cNvSpPr txBox="1"/>
      </xdr:nvSpPr>
      <xdr:spPr>
        <a:xfrm>
          <a:off x="35820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99" name="直線コネクタ 98"/>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0"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1" name="直線コネクタ 100"/>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2"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3" name="直線コネクタ 102"/>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04"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5" name="フローチャート: 判断 104"/>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6" name="フローチャート: 判断 105"/>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07" name="フローチャート: 判断 106"/>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41533</xdr:rowOff>
    </xdr:from>
    <xdr:to>
      <xdr:col>50</xdr:col>
      <xdr:colOff>165100</xdr:colOff>
      <xdr:row>37</xdr:row>
      <xdr:rowOff>143133</xdr:rowOff>
    </xdr:to>
    <xdr:sp macro="" textlink="">
      <xdr:nvSpPr>
        <xdr:cNvPr id="113" name="楕円 112"/>
        <xdr:cNvSpPr/>
      </xdr:nvSpPr>
      <xdr:spPr>
        <a:xfrm>
          <a:off x="9588500" y="63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49874</xdr:rowOff>
    </xdr:from>
    <xdr:ext cx="534377" cy="259045"/>
    <xdr:sp macro="" textlink="">
      <xdr:nvSpPr>
        <xdr:cNvPr id="114" name="n_1aveValue【道路】&#10;一人当たり延長"/>
        <xdr:cNvSpPr txBox="1"/>
      </xdr:nvSpPr>
      <xdr:spPr>
        <a:xfrm>
          <a:off x="9359411" y="673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138432</xdr:rowOff>
    </xdr:from>
    <xdr:ext cx="534377" cy="259045"/>
    <xdr:sp macro="" textlink="">
      <xdr:nvSpPr>
        <xdr:cNvPr id="115" name="n_2aveValue【道路】&#10;一人当たり延長"/>
        <xdr:cNvSpPr txBox="1"/>
      </xdr:nvSpPr>
      <xdr:spPr>
        <a:xfrm>
          <a:off x="8483111" y="63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159660</xdr:rowOff>
    </xdr:from>
    <xdr:ext cx="534377" cy="259045"/>
    <xdr:sp macro="" textlink="">
      <xdr:nvSpPr>
        <xdr:cNvPr id="116" name="n_1mainValue【道路】&#10;一人当たり延長"/>
        <xdr:cNvSpPr txBox="1"/>
      </xdr:nvSpPr>
      <xdr:spPr>
        <a:xfrm>
          <a:off x="9359411" y="616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0" name="直線コネクタ 139"/>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1"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42" name="直線コネクタ 141"/>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43"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44" name="直線コネクタ 143"/>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45"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46" name="フローチャート: 判断 145"/>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47" name="フローチャート: 判断 146"/>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48" name="フローチャート: 判断 147"/>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145415</xdr:rowOff>
    </xdr:from>
    <xdr:to>
      <xdr:col>20</xdr:col>
      <xdr:colOff>38100</xdr:colOff>
      <xdr:row>59</xdr:row>
      <xdr:rowOff>75565</xdr:rowOff>
    </xdr:to>
    <xdr:sp macro="" textlink="">
      <xdr:nvSpPr>
        <xdr:cNvPr id="154" name="楕円 153"/>
        <xdr:cNvSpPr/>
      </xdr:nvSpPr>
      <xdr:spPr>
        <a:xfrm>
          <a:off x="3746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29227</xdr:rowOff>
    </xdr:from>
    <xdr:ext cx="405111" cy="259045"/>
    <xdr:sp macro="" textlink="">
      <xdr:nvSpPr>
        <xdr:cNvPr id="155" name="n_1aveValue【橋りょう・トンネル】&#10;有形固定資産減価償却率"/>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73042</xdr:rowOff>
    </xdr:from>
    <xdr:ext cx="405111" cy="259045"/>
    <xdr:sp macro="" textlink="">
      <xdr:nvSpPr>
        <xdr:cNvPr id="156" name="n_2aveValue【橋りょう・トンネル】&#10;有形固定資産減価償却率"/>
        <xdr:cNvSpPr txBox="1"/>
      </xdr:nvSpPr>
      <xdr:spPr>
        <a:xfrm>
          <a:off x="2705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66692</xdr:rowOff>
    </xdr:from>
    <xdr:ext cx="405111" cy="259045"/>
    <xdr:sp macro="" textlink="">
      <xdr:nvSpPr>
        <xdr:cNvPr id="157" name="n_1mainValue【橋りょう・トンネル】&#10;有形固定資産減価償却率"/>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81" name="直線コネクタ 180"/>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182"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183" name="直線コネクタ 182"/>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184"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185" name="直線コネクタ 184"/>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74352</xdr:rowOff>
    </xdr:from>
    <xdr:ext cx="599010" cy="259045"/>
    <xdr:sp macro="" textlink="">
      <xdr:nvSpPr>
        <xdr:cNvPr id="186" name="【橋りょう・トンネル】&#10;一人当たり有形固定資産（償却資産）額平均値テキスト"/>
        <xdr:cNvSpPr txBox="1"/>
      </xdr:nvSpPr>
      <xdr:spPr>
        <a:xfrm>
          <a:off x="10515600" y="10532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187" name="フローチャート: 判断 186"/>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188" name="フローチャート: 判断 187"/>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189" name="フローチャート: 判断 188"/>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55878</xdr:rowOff>
    </xdr:from>
    <xdr:to>
      <xdr:col>50</xdr:col>
      <xdr:colOff>165100</xdr:colOff>
      <xdr:row>63</xdr:row>
      <xdr:rowOff>157478</xdr:rowOff>
    </xdr:to>
    <xdr:sp macro="" textlink="">
      <xdr:nvSpPr>
        <xdr:cNvPr id="195" name="楕円 194"/>
        <xdr:cNvSpPr/>
      </xdr:nvSpPr>
      <xdr:spPr>
        <a:xfrm>
          <a:off x="9588500" y="108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10672</xdr:rowOff>
    </xdr:from>
    <xdr:ext cx="599010" cy="259045"/>
    <xdr:sp macro="" textlink="">
      <xdr:nvSpPr>
        <xdr:cNvPr id="196" name="n_1aveValue【橋りょう・トンネル】&#10;一人当たり有形固定資産（償却資産）額"/>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164933</xdr:rowOff>
    </xdr:from>
    <xdr:ext cx="599010" cy="259045"/>
    <xdr:sp macro="" textlink="">
      <xdr:nvSpPr>
        <xdr:cNvPr id="197" name="n_2aveValue【橋りょう・トンネル】&#10;一人当たり有形固定資産（償却資産）額"/>
        <xdr:cNvSpPr txBox="1"/>
      </xdr:nvSpPr>
      <xdr:spPr>
        <a:xfrm>
          <a:off x="8450795" y="1028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148605</xdr:rowOff>
    </xdr:from>
    <xdr:ext cx="534377" cy="259045"/>
    <xdr:sp macro="" textlink="">
      <xdr:nvSpPr>
        <xdr:cNvPr id="198" name="n_1mainValue【橋りょう・トンネル】&#10;一人当たり有形固定資産（償却資産）額"/>
        <xdr:cNvSpPr txBox="1"/>
      </xdr:nvSpPr>
      <xdr:spPr>
        <a:xfrm>
          <a:off x="9359411" y="1094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5" name="正方形/長方形 2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6" name="正方形/長方形 2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7" name="正方形/長方形 2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8" name="正方形/長方形 2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9" name="正方形/長方形 2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0" name="正方形/長方形 2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1" name="正方形/長方形 2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2" name="正方形/長方形 2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3" name="正方形/長方形 2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4" name="正方形/長方形 2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5" name="正方形/長方形 2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6" name="正方形/長方形 2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7" name="正方形/長方形 2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8" name="正方形/長方形 2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9" name="正方形/長方形 2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0" name="正方形/長方形 2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1" name="正方形/長方形 2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2" name="正方形/長方形 2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3" name="正方形/長方形 2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4" name="正方形/長方形 2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5" name="正方形/長方形 2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6" name="正方形/長方形 2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7" name="正方形/長方形 2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8" name="正方形/長方形 2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9" name="テキスト ボックス 2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0" name="直線コネクタ 2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1" name="テキスト ボックス 24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2" name="直線コネクタ 24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3" name="テキスト ボックス 24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4" name="直線コネクタ 24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5" name="テキスト ボックス 24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6" name="直線コネクタ 24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7" name="テキスト ボックス 24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8" name="直線コネクタ 24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9" name="テキスト ボックス 24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0" name="直線コネクタ 24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1" name="テキスト ボックス 25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2" name="直線コネクタ 2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3" name="テキスト ボックス 2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255" name="直線コネクタ 254"/>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256"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257" name="直線コネクタ 256"/>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5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59" name="直線コネクタ 25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260"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261" name="フローチャート: 判断 260"/>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262" name="フローチャート: 判断 261"/>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263" name="フローチャート: 判断 262"/>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64" name="テキスト ボックス 2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5" name="テキスト ボックス 2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6" name="テキスト ボックス 2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7" name="テキスト ボックス 2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8" name="テキスト ボックス 2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69215</xdr:rowOff>
    </xdr:from>
    <xdr:to>
      <xdr:col>81</xdr:col>
      <xdr:colOff>101600</xdr:colOff>
      <xdr:row>39</xdr:row>
      <xdr:rowOff>170815</xdr:rowOff>
    </xdr:to>
    <xdr:sp macro="" textlink="">
      <xdr:nvSpPr>
        <xdr:cNvPr id="269" name="楕円 268"/>
        <xdr:cNvSpPr/>
      </xdr:nvSpPr>
      <xdr:spPr>
        <a:xfrm>
          <a:off x="15430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137812</xdr:rowOff>
    </xdr:from>
    <xdr:ext cx="405111" cy="259045"/>
    <xdr:sp macro="" textlink="">
      <xdr:nvSpPr>
        <xdr:cNvPr id="270" name="n_1ave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271" name="n_2aveValue【認定こども園・幼稚園・保育所】&#10;有形固定資産減価償却率"/>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161942</xdr:rowOff>
    </xdr:from>
    <xdr:ext cx="405111" cy="259045"/>
    <xdr:sp macro="" textlink="">
      <xdr:nvSpPr>
        <xdr:cNvPr id="272" name="n_1mainValue【認定こども園・幼稚園・保育所】&#10;有形固定資産減価償却率"/>
        <xdr:cNvSpPr txBox="1"/>
      </xdr:nvSpPr>
      <xdr:spPr>
        <a:xfrm>
          <a:off x="1526604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3" name="正方形/長方形 2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4" name="正方形/長方形 2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5" name="正方形/長方形 2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6" name="正方形/長方形 2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7" name="正方形/長方形 2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8" name="正方形/長方形 2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9" name="正方形/長方形 2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0" name="正方形/長方形 2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1" name="テキスト ボックス 2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2" name="直線コネクタ 2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83" name="直線コネクタ 28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284" name="テキスト ボックス 28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85" name="直線コネクタ 28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286" name="テキスト ボックス 28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87" name="直線コネクタ 28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288" name="テキスト ボックス 28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89" name="直線コネクタ 28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290" name="テキスト ボックス 28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91" name="直線コネクタ 29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292" name="テキスト ボックス 29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3" name="直線コネクタ 2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94" name="テキスト ボックス 2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296" name="直線コネクタ 295"/>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297"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298" name="直線コネクタ 297"/>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299"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00" name="直線コネクタ 299"/>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301" name="【認定こども園・幼稚園・保育所】&#10;一人当たり面積平均値テキスト"/>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302" name="フローチャート: 判断 301"/>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303" name="フローチャート: 判断 302"/>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304" name="フローチャート: 判断 303"/>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05" name="テキスト ボックス 3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6" name="テキスト ボックス 3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7" name="テキスト ボックス 3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8" name="テキスト ボックス 3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9" name="テキスト ボックス 3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23495</xdr:rowOff>
    </xdr:from>
    <xdr:to>
      <xdr:col>112</xdr:col>
      <xdr:colOff>38100</xdr:colOff>
      <xdr:row>41</xdr:row>
      <xdr:rowOff>125095</xdr:rowOff>
    </xdr:to>
    <xdr:sp macro="" textlink="">
      <xdr:nvSpPr>
        <xdr:cNvPr id="310" name="楕円 309"/>
        <xdr:cNvSpPr/>
      </xdr:nvSpPr>
      <xdr:spPr>
        <a:xfrm>
          <a:off x="21272500" y="70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31132</xdr:rowOff>
    </xdr:from>
    <xdr:ext cx="469744" cy="259045"/>
    <xdr:sp macro="" textlink="">
      <xdr:nvSpPr>
        <xdr:cNvPr id="311" name="n_1aveValue【認定こども園・幼稚園・保育所】&#10;一人当たり面積"/>
        <xdr:cNvSpPr txBox="1"/>
      </xdr:nvSpPr>
      <xdr:spPr>
        <a:xfrm>
          <a:off x="2107572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312" name="n_2aveValue【認定こども園・幼稚園・保育所】&#10;一人当たり面積"/>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116222</xdr:rowOff>
    </xdr:from>
    <xdr:ext cx="469744" cy="259045"/>
    <xdr:sp macro="" textlink="">
      <xdr:nvSpPr>
        <xdr:cNvPr id="313" name="n_1mainValue【認定こども園・幼稚園・保育所】&#10;一人当たり面積"/>
        <xdr:cNvSpPr txBox="1"/>
      </xdr:nvSpPr>
      <xdr:spPr>
        <a:xfrm>
          <a:off x="21075727" y="714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4" name="正方形/長方形 3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5" name="正方形/長方形 3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6" name="正方形/長方形 3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7" name="正方形/長方形 3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8" name="正方形/長方形 3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9" name="正方形/長方形 3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0" name="正方形/長方形 3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1" name="正方形/長方形 3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2" name="テキスト ボックス 3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3" name="直線コネクタ 3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24" name="テキスト ボックス 32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25" name="直線コネクタ 32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26" name="テキスト ボックス 32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27" name="直線コネクタ 32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28" name="テキスト ボックス 32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29" name="直線コネクタ 32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30" name="テキスト ボックス 32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31" name="直線コネクタ 33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32" name="テキスト ボックス 33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3" name="直線コネクタ 3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4" name="テキスト ボックス 33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336" name="直線コネクタ 335"/>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337"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338" name="直線コネクタ 337"/>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339"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340" name="直線コネクタ 339"/>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341"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342" name="フローチャート: 判断 341"/>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343" name="フローチャート: 判断 342"/>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344" name="フローチャート: 判断 343"/>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5" name="テキスト ボックス 3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6" name="テキスト ボックス 3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7" name="テキスト ボックス 3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8" name="テキスト ボックス 3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9" name="テキスト ボックス 3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xdr:rowOff>
    </xdr:from>
    <xdr:to>
      <xdr:col>81</xdr:col>
      <xdr:colOff>101600</xdr:colOff>
      <xdr:row>58</xdr:row>
      <xdr:rowOff>110236</xdr:rowOff>
    </xdr:to>
    <xdr:sp macro="" textlink="">
      <xdr:nvSpPr>
        <xdr:cNvPr id="350" name="楕円 349"/>
        <xdr:cNvSpPr/>
      </xdr:nvSpPr>
      <xdr:spPr>
        <a:xfrm>
          <a:off x="15430500"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137939</xdr:rowOff>
    </xdr:from>
    <xdr:ext cx="405111" cy="259045"/>
    <xdr:sp macro="" textlink="">
      <xdr:nvSpPr>
        <xdr:cNvPr id="351" name="n_1aveValue【学校施設】&#10;有形固定資産減価償却率"/>
        <xdr:cNvSpPr txBox="1"/>
      </xdr:nvSpPr>
      <xdr:spPr>
        <a:xfrm>
          <a:off x="15266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352" name="n_2aveValue【学校施設】&#10;有形固定資産減価償却率"/>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126763</xdr:rowOff>
    </xdr:from>
    <xdr:ext cx="405111" cy="259045"/>
    <xdr:sp macro="" textlink="">
      <xdr:nvSpPr>
        <xdr:cNvPr id="353" name="n_1mainValue【学校施設】&#10;有形固定資産減価償却率"/>
        <xdr:cNvSpPr txBox="1"/>
      </xdr:nvSpPr>
      <xdr:spPr>
        <a:xfrm>
          <a:off x="15266044" y="972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4" name="正方形/長方形 3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5" name="正方形/長方形 3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6" name="正方形/長方形 3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7" name="正方形/長方形 3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8" name="正方形/長方形 3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9" name="正方形/長方形 3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0" name="正方形/長方形 3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1" name="正方形/長方形 3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2" name="テキスト ボックス 3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3" name="直線コネクタ 3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64" name="テキスト ボックス 3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65" name="直線コネクタ 3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6" name="テキスト ボックス 3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7" name="直線コネクタ 3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8" name="テキスト ボックス 3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9" name="直線コネクタ 3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0" name="テキスト ボックス 3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71" name="直線コネクタ 3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2" name="テキスト ボックス 3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3" name="直線コネクタ 3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4" name="テキスト ボックス 3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376" name="直線コネクタ 375"/>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377"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378" name="直線コネクタ 377"/>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379"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380" name="直線コネクタ 379"/>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381"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382" name="フローチャート: 判断 381"/>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383" name="フローチャート: 判断 382"/>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384" name="フローチャート: 判断 383"/>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5" name="テキスト ボックス 3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6" name="テキスト ボックス 3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7" name="テキスト ボックス 3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8" name="テキスト ボックス 3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9" name="テキスト ボックス 3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117907</xdr:rowOff>
    </xdr:from>
    <xdr:to>
      <xdr:col>112</xdr:col>
      <xdr:colOff>38100</xdr:colOff>
      <xdr:row>64</xdr:row>
      <xdr:rowOff>48057</xdr:rowOff>
    </xdr:to>
    <xdr:sp macro="" textlink="">
      <xdr:nvSpPr>
        <xdr:cNvPr id="390" name="楕円 389"/>
        <xdr:cNvSpPr/>
      </xdr:nvSpPr>
      <xdr:spPr>
        <a:xfrm>
          <a:off x="21272500" y="1091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13835</xdr:rowOff>
    </xdr:from>
    <xdr:ext cx="469744" cy="259045"/>
    <xdr:sp macro="" textlink="">
      <xdr:nvSpPr>
        <xdr:cNvPr id="391" name="n_1aveValue【学校施設】&#10;一人当たり面積"/>
        <xdr:cNvSpPr txBox="1"/>
      </xdr:nvSpPr>
      <xdr:spPr>
        <a:xfrm>
          <a:off x="21075727" y="103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17492</xdr:rowOff>
    </xdr:from>
    <xdr:ext cx="469744" cy="259045"/>
    <xdr:sp macro="" textlink="">
      <xdr:nvSpPr>
        <xdr:cNvPr id="392" name="n_2aveValue【学校施設】&#10;一人当たり面積"/>
        <xdr:cNvSpPr txBox="1"/>
      </xdr:nvSpPr>
      <xdr:spPr>
        <a:xfrm>
          <a:off x="20199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39184</xdr:rowOff>
    </xdr:from>
    <xdr:ext cx="469744" cy="259045"/>
    <xdr:sp macro="" textlink="">
      <xdr:nvSpPr>
        <xdr:cNvPr id="393" name="n_1mainValue【学校施設】&#10;一人当たり面積"/>
        <xdr:cNvSpPr txBox="1"/>
      </xdr:nvSpPr>
      <xdr:spPr>
        <a:xfrm>
          <a:off x="21075727" y="1101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4" name="正方形/長方形 3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5" name="正方形/長方形 3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6" name="正方形/長方形 3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7" name="正方形/長方形 3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8" name="正方形/長方形 3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9" name="正方形/長方形 3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0" name="正方形/長方形 3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1" name="正方形/長方形 4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2" name="正方形/長方形 4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3" name="正方形/長方形 4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4" name="正方形/長方形 4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5" name="正方形/長方形 4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6" name="正方形/長方形 4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7" name="正方形/長方形 4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8" name="正方形/長方形 4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9" name="正方形/長方形 4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0" name="正方形/長方形 4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1" name="正方形/長方形 4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2" name="正方形/長方形 4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3" name="正方形/長方形 4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4" name="正方形/長方形 4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5" name="正方形/長方形 4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6" name="正方形/長方形 4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7" name="正方形/長方形 4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8" name="テキスト ボックス 4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9" name="直線コネクタ 4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0" name="直線コネクタ 4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1" name="テキスト ボックス 4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2" name="直線コネクタ 4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3" name="テキスト ボックス 4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4" name="直線コネクタ 4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5" name="テキスト ボックス 4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6" name="直線コネクタ 4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7" name="テキスト ボックス 4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8" name="直線コネクタ 4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9" name="テキスト ボックス 4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0" name="直線コネクタ 4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1" name="テキスト ボックス 4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2" name="直線コネクタ 4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3" name="テキスト ボックス 4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435" name="直線コネクタ 434"/>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436"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437" name="直線コネクタ 436"/>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438"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439" name="直線コネクタ 438"/>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440"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441" name="フローチャート: 判断 440"/>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442" name="フローチャート: 判断 441"/>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443" name="フローチャート: 判断 442"/>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4" name="テキスト ボックス 4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5" name="テキスト ボックス 4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6" name="テキスト ボックス 4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7" name="テキスト ボックス 4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8" name="テキスト ボックス 4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27032</xdr:rowOff>
    </xdr:from>
    <xdr:to>
      <xdr:col>81</xdr:col>
      <xdr:colOff>101600</xdr:colOff>
      <xdr:row>103</xdr:row>
      <xdr:rowOff>128632</xdr:rowOff>
    </xdr:to>
    <xdr:sp macro="" textlink="">
      <xdr:nvSpPr>
        <xdr:cNvPr id="449" name="楕円 448"/>
        <xdr:cNvSpPr/>
      </xdr:nvSpPr>
      <xdr:spPr>
        <a:xfrm>
          <a:off x="15430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131190</xdr:rowOff>
    </xdr:from>
    <xdr:ext cx="405111" cy="259045"/>
    <xdr:sp macro="" textlink="">
      <xdr:nvSpPr>
        <xdr:cNvPr id="450" name="n_1aveValue【公民館】&#10;有形固定資産減価償却率"/>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451" name="n_2aveValue【公民館】&#10;有形固定資産減価償却率"/>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145159</xdr:rowOff>
    </xdr:from>
    <xdr:ext cx="405111" cy="259045"/>
    <xdr:sp macro="" textlink="">
      <xdr:nvSpPr>
        <xdr:cNvPr id="452" name="n_1mainValue【公民館】&#10;有形固定資産減価償却率"/>
        <xdr:cNvSpPr txBox="1"/>
      </xdr:nvSpPr>
      <xdr:spPr>
        <a:xfrm>
          <a:off x="152660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3" name="正方形/長方形 4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4" name="正方形/長方形 4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5" name="正方形/長方形 4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6" name="正方形/長方形 4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7" name="正方形/長方形 4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8" name="正方形/長方形 4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9" name="正方形/長方形 4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0" name="正方形/長方形 4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1" name="テキスト ボックス 4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2" name="直線コネクタ 4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63" name="直線コネクタ 4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64" name="テキスト ボックス 4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65" name="直線コネクタ 4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66" name="テキスト ボックス 4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67" name="直線コネクタ 4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68" name="テキスト ボックス 4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69" name="直線コネクタ 4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70" name="テキスト ボックス 4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71" name="直線コネクタ 4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72" name="テキスト ボックス 4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3" name="直線コネクタ 4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4" name="テキスト ボックス 4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476" name="直線コネクタ 475"/>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477"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478" name="直線コネクタ 477"/>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479"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480" name="直線コネクタ 479"/>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481"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482" name="フローチャート: 判断 481"/>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483" name="フローチャート: 判断 482"/>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484" name="フローチャート: 判断 483"/>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85" name="テキスト ボックス 4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6" name="テキスト ボックス 4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7" name="テキスト ボックス 4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8" name="テキスト ボックス 4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9" name="テキスト ボックス 4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35561</xdr:rowOff>
    </xdr:from>
    <xdr:to>
      <xdr:col>112</xdr:col>
      <xdr:colOff>38100</xdr:colOff>
      <xdr:row>107</xdr:row>
      <xdr:rowOff>137161</xdr:rowOff>
    </xdr:to>
    <xdr:sp macro="" textlink="">
      <xdr:nvSpPr>
        <xdr:cNvPr id="490" name="楕円 489"/>
        <xdr:cNvSpPr/>
      </xdr:nvSpPr>
      <xdr:spPr>
        <a:xfrm>
          <a:off x="21272500" y="1838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66057</xdr:rowOff>
    </xdr:from>
    <xdr:ext cx="469744" cy="259045"/>
    <xdr:sp macro="" textlink="">
      <xdr:nvSpPr>
        <xdr:cNvPr id="491" name="n_1aveValue【公民館】&#10;一人当たり面積"/>
        <xdr:cNvSpPr txBox="1"/>
      </xdr:nvSpPr>
      <xdr:spPr>
        <a:xfrm>
          <a:off x="210757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55897</xdr:rowOff>
    </xdr:from>
    <xdr:ext cx="469744" cy="259045"/>
    <xdr:sp macro="" textlink="">
      <xdr:nvSpPr>
        <xdr:cNvPr id="492" name="n_2aveValue【公民館】&#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128288</xdr:rowOff>
    </xdr:from>
    <xdr:ext cx="469744" cy="259045"/>
    <xdr:sp macro="" textlink="">
      <xdr:nvSpPr>
        <xdr:cNvPr id="493" name="n_1mainValue【公民館】&#10;一人当たり面積"/>
        <xdr:cNvSpPr txBox="1"/>
      </xdr:nvSpPr>
      <xdr:spPr>
        <a:xfrm>
          <a:off x="21075727" y="1847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4" name="正方形/長方形 4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5" name="正方形/長方形 4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6" name="テキスト ボックス 4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固定資産台帳整備中・未整備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埼玉県鳩山町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14,000
13,891
25.73
6,188,186
6,077,768
107,927
3,515,747
6,691,731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46281</xdr:rowOff>
    </xdr:from>
    <xdr:ext cx="405111" cy="259045"/>
    <xdr:sp macro="" textlink="">
      <xdr:nvSpPr>
        <xdr:cNvPr id="62" name="【図書館】&#10;有形固定資産減価償却率平均値テキスト"/>
        <xdr:cNvSpPr txBox="1"/>
      </xdr:nvSpPr>
      <xdr:spPr>
        <a:xfrm>
          <a:off x="46736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101799</xdr:rowOff>
    </xdr:from>
    <xdr:ext cx="405111" cy="259045"/>
    <xdr:sp macro="" textlink="">
      <xdr:nvSpPr>
        <xdr:cNvPr id="65" name="n_1aveValue【図書館】&#10;有形固定資産減価償却率"/>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149497</xdr:rowOff>
    </xdr:from>
    <xdr:to>
      <xdr:col>15</xdr:col>
      <xdr:colOff>101600</xdr:colOff>
      <xdr:row>38</xdr:row>
      <xdr:rowOff>79647</xdr:rowOff>
    </xdr:to>
    <xdr:sp macro="" textlink="">
      <xdr:nvSpPr>
        <xdr:cNvPr id="66" name="フローチャート: 判断 65"/>
        <xdr:cNvSpPr/>
      </xdr:nvSpPr>
      <xdr:spPr>
        <a:xfrm>
          <a:off x="2857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96174</xdr:rowOff>
    </xdr:from>
    <xdr:ext cx="405111" cy="259045"/>
    <xdr:sp macro="" textlink="">
      <xdr:nvSpPr>
        <xdr:cNvPr id="67" name="n_2aveValue【図書館】&#10;有形固定資産減価償却率"/>
        <xdr:cNvSpPr txBox="1"/>
      </xdr:nvSpPr>
      <xdr:spPr>
        <a:xfrm>
          <a:off x="2705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136434</xdr:rowOff>
    </xdr:from>
    <xdr:to>
      <xdr:col>20</xdr:col>
      <xdr:colOff>38100</xdr:colOff>
      <xdr:row>37</xdr:row>
      <xdr:rowOff>66584</xdr:rowOff>
    </xdr:to>
    <xdr:sp macro="" textlink="">
      <xdr:nvSpPr>
        <xdr:cNvPr id="73" name="楕円 72"/>
        <xdr:cNvSpPr/>
      </xdr:nvSpPr>
      <xdr:spPr>
        <a:xfrm>
          <a:off x="3746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83111</xdr:rowOff>
    </xdr:from>
    <xdr:ext cx="405111" cy="259045"/>
    <xdr:sp macro="" textlink="">
      <xdr:nvSpPr>
        <xdr:cNvPr id="74" name="n_1mainValue【図書館】&#10;有形固定資産減価償却率"/>
        <xdr:cNvSpPr txBox="1"/>
      </xdr:nvSpPr>
      <xdr:spPr>
        <a:xfrm>
          <a:off x="35820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98" name="直線コネクタ 97"/>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99"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0" name="直線コネクタ 99"/>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1" name="【図書館】&#10;一人当たり面積最大値テキスト"/>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2" name="直線コネクタ 101"/>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110507</xdr:rowOff>
    </xdr:from>
    <xdr:ext cx="469744" cy="259045"/>
    <xdr:sp macro="" textlink="">
      <xdr:nvSpPr>
        <xdr:cNvPr id="103" name="【図書館】&#10;一人当たり面積平均値テキスト"/>
        <xdr:cNvSpPr txBox="1"/>
      </xdr:nvSpPr>
      <xdr:spPr>
        <a:xfrm>
          <a:off x="10515600" y="679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04" name="フローチャート: 判断 103"/>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05" name="フローチャート: 判断 104"/>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63517</xdr:rowOff>
    </xdr:from>
    <xdr:ext cx="469744" cy="259045"/>
    <xdr:sp macro="" textlink="">
      <xdr:nvSpPr>
        <xdr:cNvPr id="106" name="n_1aveValue【図書館】&#10;一人当たり面積"/>
        <xdr:cNvSpPr txBox="1"/>
      </xdr:nvSpPr>
      <xdr:spPr>
        <a:xfrm>
          <a:off x="93917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25400</xdr:rowOff>
    </xdr:from>
    <xdr:to>
      <xdr:col>46</xdr:col>
      <xdr:colOff>38100</xdr:colOff>
      <xdr:row>39</xdr:row>
      <xdr:rowOff>127000</xdr:rowOff>
    </xdr:to>
    <xdr:sp macro="" textlink="">
      <xdr:nvSpPr>
        <xdr:cNvPr id="107" name="フローチャート: 判断 106"/>
        <xdr:cNvSpPr/>
      </xdr:nvSpPr>
      <xdr:spPr>
        <a:xfrm>
          <a:off x="869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143527</xdr:rowOff>
    </xdr:from>
    <xdr:ext cx="469744" cy="259045"/>
    <xdr:sp macro="" textlink="">
      <xdr:nvSpPr>
        <xdr:cNvPr id="108" name="n_2aveValue【図書館】&#10;一人当たり面積"/>
        <xdr:cNvSpPr txBox="1"/>
      </xdr:nvSpPr>
      <xdr:spPr>
        <a:xfrm>
          <a:off x="8515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82550</xdr:rowOff>
    </xdr:from>
    <xdr:to>
      <xdr:col>50</xdr:col>
      <xdr:colOff>165100</xdr:colOff>
      <xdr:row>41</xdr:row>
      <xdr:rowOff>12700</xdr:rowOff>
    </xdr:to>
    <xdr:sp macro="" textlink="">
      <xdr:nvSpPr>
        <xdr:cNvPr id="114" name="楕円 113"/>
        <xdr:cNvSpPr/>
      </xdr:nvSpPr>
      <xdr:spPr>
        <a:xfrm>
          <a:off x="9588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3827</xdr:rowOff>
    </xdr:from>
    <xdr:ext cx="469744" cy="259045"/>
    <xdr:sp macro="" textlink="">
      <xdr:nvSpPr>
        <xdr:cNvPr id="115" name="n_1mainValue【図書館】&#10;一人当たり面積"/>
        <xdr:cNvSpPr txBox="1"/>
      </xdr:nvSpPr>
      <xdr:spPr>
        <a:xfrm>
          <a:off x="93917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40" name="直線コネクタ 139"/>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41"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42" name="直線コネクタ 141"/>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4" name="直線コネクタ 14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145"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46" name="フローチャート: 判断 145"/>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47" name="フローチャート: 判断 146"/>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148"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149" name="フローチャート: 判断 148"/>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65422</xdr:rowOff>
    </xdr:from>
    <xdr:ext cx="405111" cy="259045"/>
    <xdr:sp macro="" textlink="">
      <xdr:nvSpPr>
        <xdr:cNvPr id="150" name="n_2aveValue【体育館・プール】&#10;有形固定資産減価償却率"/>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156" name="楕円 155"/>
        <xdr:cNvSpPr/>
      </xdr:nvSpPr>
      <xdr:spPr>
        <a:xfrm>
          <a:off x="3746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53357</xdr:rowOff>
    </xdr:from>
    <xdr:ext cx="405111" cy="259045"/>
    <xdr:sp macro="" textlink="">
      <xdr:nvSpPr>
        <xdr:cNvPr id="157" name="n_1mainValue【体育館・プール】&#10;有形固定資産減価償却率"/>
        <xdr:cNvSpPr txBox="1"/>
      </xdr:nvSpPr>
      <xdr:spPr>
        <a:xfrm>
          <a:off x="3582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81" name="直線コネクタ 180"/>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82"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83" name="直線コネクタ 182"/>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84"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85" name="直線コネクタ 184"/>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86" name="【体育館・プール】&#10;一人当たり面積平均値テキスト"/>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87" name="フローチャート: 判断 186"/>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88" name="フローチャート: 判断 187"/>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57802</xdr:rowOff>
    </xdr:from>
    <xdr:ext cx="469744" cy="259045"/>
    <xdr:sp macro="" textlink="">
      <xdr:nvSpPr>
        <xdr:cNvPr id="189" name="n_1aveValue【体育館・プール】&#10;一人当たり面積"/>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190" name="フローチャート: 判断 189"/>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158767</xdr:rowOff>
    </xdr:from>
    <xdr:ext cx="469744" cy="259045"/>
    <xdr:sp macro="" textlink="">
      <xdr:nvSpPr>
        <xdr:cNvPr id="191" name="n_2aveValue【体育館・プール】&#10;一人当たり面積"/>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99695</xdr:rowOff>
    </xdr:from>
    <xdr:to>
      <xdr:col>50</xdr:col>
      <xdr:colOff>165100</xdr:colOff>
      <xdr:row>63</xdr:row>
      <xdr:rowOff>29845</xdr:rowOff>
    </xdr:to>
    <xdr:sp macro="" textlink="">
      <xdr:nvSpPr>
        <xdr:cNvPr id="197" name="楕円 196"/>
        <xdr:cNvSpPr/>
      </xdr:nvSpPr>
      <xdr:spPr>
        <a:xfrm>
          <a:off x="9588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20972</xdr:rowOff>
    </xdr:from>
    <xdr:ext cx="469744" cy="259045"/>
    <xdr:sp macro="" textlink="">
      <xdr:nvSpPr>
        <xdr:cNvPr id="198" name="n_1mainValue【体育館・プール】&#10;一人当たり面積"/>
        <xdr:cNvSpPr txBox="1"/>
      </xdr:nvSpPr>
      <xdr:spPr>
        <a:xfrm>
          <a:off x="9391727"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9" name="直線コネクタ 20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0" name="テキスト ボックス 20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1" name="直線コネクタ 21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2" name="テキスト ボックス 21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3" name="直線コネクタ 21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4" name="テキスト ボックス 21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5" name="直線コネクタ 21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6" name="テキスト ボックス 21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7" name="直線コネクタ 21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8" name="テキスト ボックス 21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9" name="直線コネクタ 21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0" name="テキスト ボックス 21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83</xdr:row>
      <xdr:rowOff>131173</xdr:rowOff>
    </xdr:to>
    <xdr:cxnSp macro="">
      <xdr:nvCxnSpPr>
        <xdr:cNvPr id="224" name="直線コネクタ 223"/>
        <xdr:cNvCxnSpPr/>
      </xdr:nvCxnSpPr>
      <xdr:spPr>
        <a:xfrm flipV="1">
          <a:off x="4634865" y="13296900"/>
          <a:ext cx="0" cy="106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135000</xdr:rowOff>
    </xdr:from>
    <xdr:ext cx="405111" cy="259045"/>
    <xdr:sp macro="" textlink="">
      <xdr:nvSpPr>
        <xdr:cNvPr id="225" name="【福祉施設】&#10;有形固定資産減価償却率最小値テキスト"/>
        <xdr:cNvSpPr txBox="1"/>
      </xdr:nvSpPr>
      <xdr:spPr>
        <a:xfrm>
          <a:off x="4673600" y="14365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131173</xdr:rowOff>
    </xdr:from>
    <xdr:to>
      <xdr:col>24</xdr:col>
      <xdr:colOff>152400</xdr:colOff>
      <xdr:row>83</xdr:row>
      <xdr:rowOff>131173</xdr:rowOff>
    </xdr:to>
    <xdr:cxnSp macro="">
      <xdr:nvCxnSpPr>
        <xdr:cNvPr id="226" name="直線コネクタ 225"/>
        <xdr:cNvCxnSpPr/>
      </xdr:nvCxnSpPr>
      <xdr:spPr>
        <a:xfrm>
          <a:off x="4546600" y="14361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27" name="【福祉施設】&#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28" name="直線コネクタ 227"/>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13079</xdr:rowOff>
    </xdr:from>
    <xdr:ext cx="405111" cy="259045"/>
    <xdr:sp macro="" textlink="">
      <xdr:nvSpPr>
        <xdr:cNvPr id="229" name="【福祉施設】&#10;有形固定資産減価償却率平均値テキスト"/>
        <xdr:cNvSpPr txBox="1"/>
      </xdr:nvSpPr>
      <xdr:spPr>
        <a:xfrm>
          <a:off x="4673600" y="1390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34652</xdr:rowOff>
    </xdr:from>
    <xdr:to>
      <xdr:col>24</xdr:col>
      <xdr:colOff>114300</xdr:colOff>
      <xdr:row>81</xdr:row>
      <xdr:rowOff>136252</xdr:rowOff>
    </xdr:to>
    <xdr:sp macro="" textlink="">
      <xdr:nvSpPr>
        <xdr:cNvPr id="230" name="フローチャート: 判断 229"/>
        <xdr:cNvSpPr/>
      </xdr:nvSpPr>
      <xdr:spPr>
        <a:xfrm>
          <a:off x="45847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46082</xdr:rowOff>
    </xdr:from>
    <xdr:to>
      <xdr:col>20</xdr:col>
      <xdr:colOff>38100</xdr:colOff>
      <xdr:row>81</xdr:row>
      <xdr:rowOff>147682</xdr:rowOff>
    </xdr:to>
    <xdr:sp macro="" textlink="">
      <xdr:nvSpPr>
        <xdr:cNvPr id="231" name="フローチャート: 判断 230"/>
        <xdr:cNvSpPr/>
      </xdr:nvSpPr>
      <xdr:spPr>
        <a:xfrm>
          <a:off x="3746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164209</xdr:rowOff>
    </xdr:from>
    <xdr:ext cx="405111" cy="259045"/>
    <xdr:sp macro="" textlink="">
      <xdr:nvSpPr>
        <xdr:cNvPr id="232" name="n_1aveValue【福祉施設】&#10;有形固定資産減価償却率"/>
        <xdr:cNvSpPr txBox="1"/>
      </xdr:nvSpPr>
      <xdr:spPr>
        <a:xfrm>
          <a:off x="3582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3629</xdr:rowOff>
    </xdr:from>
    <xdr:to>
      <xdr:col>15</xdr:col>
      <xdr:colOff>101600</xdr:colOff>
      <xdr:row>81</xdr:row>
      <xdr:rowOff>105229</xdr:rowOff>
    </xdr:to>
    <xdr:sp macro="" textlink="">
      <xdr:nvSpPr>
        <xdr:cNvPr id="233" name="フローチャート: 判断 232"/>
        <xdr:cNvSpPr/>
      </xdr:nvSpPr>
      <xdr:spPr>
        <a:xfrm>
          <a:off x="2857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121756</xdr:rowOff>
    </xdr:from>
    <xdr:ext cx="405111" cy="259045"/>
    <xdr:sp macro="" textlink="">
      <xdr:nvSpPr>
        <xdr:cNvPr id="234" name="n_2aveValue【福祉施設】&#10;有形固定資産減価償却率"/>
        <xdr:cNvSpPr txBox="1"/>
      </xdr:nvSpPr>
      <xdr:spPr>
        <a:xfrm>
          <a:off x="2705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95069</xdr:rowOff>
    </xdr:from>
    <xdr:to>
      <xdr:col>20</xdr:col>
      <xdr:colOff>38100</xdr:colOff>
      <xdr:row>87</xdr:row>
      <xdr:rowOff>25219</xdr:rowOff>
    </xdr:to>
    <xdr:sp macro="" textlink="">
      <xdr:nvSpPr>
        <xdr:cNvPr id="240" name="楕円 239"/>
        <xdr:cNvSpPr/>
      </xdr:nvSpPr>
      <xdr:spPr>
        <a:xfrm>
          <a:off x="37465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185361</xdr:colOff>
      <xdr:row>87</xdr:row>
      <xdr:rowOff>16346</xdr:rowOff>
    </xdr:from>
    <xdr:ext cx="340478" cy="259045"/>
    <xdr:sp macro="" textlink="">
      <xdr:nvSpPr>
        <xdr:cNvPr id="241" name="n_1mainValue【福祉施設】&#10;有形固定資産減価償却率"/>
        <xdr:cNvSpPr txBox="1"/>
      </xdr:nvSpPr>
      <xdr:spPr>
        <a:xfrm>
          <a:off x="3614361" y="149324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3" name="テキスト ボックス 25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5" name="テキスト ボックス 25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7" name="テキスト ボックス 25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9" name="テキスト ボックス 25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1" name="テキスト ボックス 26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265" name="直線コネクタ 264"/>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66"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67" name="直線コネクタ 266"/>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68"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69" name="直線コネクタ 268"/>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32402</xdr:rowOff>
    </xdr:from>
    <xdr:ext cx="469744" cy="259045"/>
    <xdr:sp macro="" textlink="">
      <xdr:nvSpPr>
        <xdr:cNvPr id="270" name="【福祉施設】&#10;一人当たり面積平均値テキスト"/>
        <xdr:cNvSpPr txBox="1"/>
      </xdr:nvSpPr>
      <xdr:spPr>
        <a:xfrm>
          <a:off x="10515600" y="14434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271" name="フローチャート: 判断 270"/>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272" name="フローチャート: 判断 271"/>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135907</xdr:rowOff>
    </xdr:from>
    <xdr:ext cx="469744" cy="259045"/>
    <xdr:sp macro="" textlink="">
      <xdr:nvSpPr>
        <xdr:cNvPr id="273" name="n_1aveValue【福祉施設】&#10;一人当たり面積"/>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53975</xdr:rowOff>
    </xdr:from>
    <xdr:to>
      <xdr:col>46</xdr:col>
      <xdr:colOff>38100</xdr:colOff>
      <xdr:row>84</xdr:row>
      <xdr:rowOff>155575</xdr:rowOff>
    </xdr:to>
    <xdr:sp macro="" textlink="">
      <xdr:nvSpPr>
        <xdr:cNvPr id="274" name="フローチャート: 判断 273"/>
        <xdr:cNvSpPr/>
      </xdr:nvSpPr>
      <xdr:spPr>
        <a:xfrm>
          <a:off x="8699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652</xdr:rowOff>
    </xdr:from>
    <xdr:ext cx="469744" cy="259045"/>
    <xdr:sp macro="" textlink="">
      <xdr:nvSpPr>
        <xdr:cNvPr id="275" name="n_2aveValue【福祉施設】&#10;一人当たり面積"/>
        <xdr:cNvSpPr txBox="1"/>
      </xdr:nvSpPr>
      <xdr:spPr>
        <a:xfrm>
          <a:off x="8515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76836</xdr:rowOff>
    </xdr:from>
    <xdr:to>
      <xdr:col>50</xdr:col>
      <xdr:colOff>165100</xdr:colOff>
      <xdr:row>85</xdr:row>
      <xdr:rowOff>6986</xdr:rowOff>
    </xdr:to>
    <xdr:sp macro="" textlink="">
      <xdr:nvSpPr>
        <xdr:cNvPr id="281" name="楕円 280"/>
        <xdr:cNvSpPr/>
      </xdr:nvSpPr>
      <xdr:spPr>
        <a:xfrm>
          <a:off x="95885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169563</xdr:rowOff>
    </xdr:from>
    <xdr:ext cx="469744" cy="259045"/>
    <xdr:sp macro="" textlink="">
      <xdr:nvSpPr>
        <xdr:cNvPr id="282" name="n_1mainValue【福祉施設】&#10;一人当たり面積"/>
        <xdr:cNvSpPr txBox="1"/>
      </xdr:nvSpPr>
      <xdr:spPr>
        <a:xfrm>
          <a:off x="9391727" y="1457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3" name="テキスト ボックス 29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4" name="直線コネクタ 29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5" name="テキスト ボックス 29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6" name="直線コネクタ 29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7" name="テキスト ボックス 29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8" name="直線コネクタ 29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9" name="テキスト ボックス 29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00" name="直線コネクタ 29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1" name="テキスト ボックス 30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3" name="テキスト ボックス 30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305" name="直線コネクタ 304"/>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306" name="【市民会館】&#10;有形固定資産減価償却率最小値テキスト"/>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307" name="直線コネクタ 306"/>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08"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09" name="直線コネクタ 308"/>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33545</xdr:rowOff>
    </xdr:from>
    <xdr:ext cx="405111" cy="259045"/>
    <xdr:sp macro="" textlink="">
      <xdr:nvSpPr>
        <xdr:cNvPr id="310" name="【市民会館】&#10;有形固定資産減価償却率平均値テキスト"/>
        <xdr:cNvSpPr txBox="1"/>
      </xdr:nvSpPr>
      <xdr:spPr>
        <a:xfrm>
          <a:off x="4673600" y="1769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311" name="フローチャート: 判断 310"/>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312" name="フローチャート: 判断 311"/>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54373</xdr:rowOff>
    </xdr:from>
    <xdr:ext cx="405111" cy="259045"/>
    <xdr:sp macro="" textlink="">
      <xdr:nvSpPr>
        <xdr:cNvPr id="313" name="n_1aveValue【市民会館】&#10;有形固定資産減価償却率"/>
        <xdr:cNvSpPr txBox="1"/>
      </xdr:nvSpPr>
      <xdr:spPr>
        <a:xfrm>
          <a:off x="3582044" y="1754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43687</xdr:rowOff>
    </xdr:from>
    <xdr:to>
      <xdr:col>15</xdr:col>
      <xdr:colOff>101600</xdr:colOff>
      <xdr:row>104</xdr:row>
      <xdr:rowOff>145287</xdr:rowOff>
    </xdr:to>
    <xdr:sp macro="" textlink="">
      <xdr:nvSpPr>
        <xdr:cNvPr id="314" name="フローチャート: 判断 313"/>
        <xdr:cNvSpPr/>
      </xdr:nvSpPr>
      <xdr:spPr>
        <a:xfrm>
          <a:off x="2857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161814</xdr:rowOff>
    </xdr:from>
    <xdr:ext cx="405111" cy="259045"/>
    <xdr:sp macro="" textlink="">
      <xdr:nvSpPr>
        <xdr:cNvPr id="315" name="n_2aveValue【市民会館】&#10;有形固定資産減価償却率"/>
        <xdr:cNvSpPr txBox="1"/>
      </xdr:nvSpPr>
      <xdr:spPr>
        <a:xfrm>
          <a:off x="2705744" y="1764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23113</xdr:rowOff>
    </xdr:from>
    <xdr:to>
      <xdr:col>20</xdr:col>
      <xdr:colOff>38100</xdr:colOff>
      <xdr:row>104</xdr:row>
      <xdr:rowOff>124713</xdr:rowOff>
    </xdr:to>
    <xdr:sp macro="" textlink="">
      <xdr:nvSpPr>
        <xdr:cNvPr id="321" name="楕円 320"/>
        <xdr:cNvSpPr/>
      </xdr:nvSpPr>
      <xdr:spPr>
        <a:xfrm>
          <a:off x="3746500" y="178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115840</xdr:rowOff>
    </xdr:from>
    <xdr:ext cx="405111" cy="259045"/>
    <xdr:sp macro="" textlink="">
      <xdr:nvSpPr>
        <xdr:cNvPr id="322" name="n_1mainValue【市民会館】&#10;有形固定資産減価償却率"/>
        <xdr:cNvSpPr txBox="1"/>
      </xdr:nvSpPr>
      <xdr:spPr>
        <a:xfrm>
          <a:off x="3582044"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3" name="直線コネクタ 33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4" name="テキスト ボックス 33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5" name="直線コネクタ 33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6" name="テキスト ボックス 33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7" name="直線コネクタ 33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8" name="テキスト ボックス 33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9" name="直線コネクタ 33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0" name="テキスト ボックス 33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1" name="直線コネクタ 34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2" name="テキスト ボックス 34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3" name="直線コネクタ 34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4" name="テキスト ボックス 34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346" name="直線コネクタ 345"/>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347" name="【市民会館】&#10;一人当たり面積最小値テキスト"/>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348" name="直線コネクタ 347"/>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349" name="【市民会館】&#10;一人当たり面積最大値テキスト"/>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350" name="直線コネクタ 349"/>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165752</xdr:rowOff>
    </xdr:from>
    <xdr:ext cx="469744" cy="259045"/>
    <xdr:sp macro="" textlink="">
      <xdr:nvSpPr>
        <xdr:cNvPr id="351" name="【市民会館】&#10;一人当たり面積平均値テキスト"/>
        <xdr:cNvSpPr txBox="1"/>
      </xdr:nvSpPr>
      <xdr:spPr>
        <a:xfrm>
          <a:off x="10515600" y="1799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352" name="フローチャート: 判断 351"/>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353" name="フローチャート: 判断 352"/>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10177</xdr:rowOff>
    </xdr:from>
    <xdr:ext cx="469744" cy="259045"/>
    <xdr:sp macro="" textlink="">
      <xdr:nvSpPr>
        <xdr:cNvPr id="354" name="n_1aveValue【市民会館】&#10;一人当たり面積"/>
        <xdr:cNvSpPr txBox="1"/>
      </xdr:nvSpPr>
      <xdr:spPr>
        <a:xfrm>
          <a:off x="9391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160655</xdr:rowOff>
    </xdr:from>
    <xdr:to>
      <xdr:col>46</xdr:col>
      <xdr:colOff>38100</xdr:colOff>
      <xdr:row>105</xdr:row>
      <xdr:rowOff>90805</xdr:rowOff>
    </xdr:to>
    <xdr:sp macro="" textlink="">
      <xdr:nvSpPr>
        <xdr:cNvPr id="355" name="フローチャート: 判断 354"/>
        <xdr:cNvSpPr/>
      </xdr:nvSpPr>
      <xdr:spPr>
        <a:xfrm>
          <a:off x="8699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107332</xdr:rowOff>
    </xdr:from>
    <xdr:ext cx="469744" cy="259045"/>
    <xdr:sp macro="" textlink="">
      <xdr:nvSpPr>
        <xdr:cNvPr id="356" name="n_2aveValue【市民会館】&#10;一人当たり面積"/>
        <xdr:cNvSpPr txBox="1"/>
      </xdr:nvSpPr>
      <xdr:spPr>
        <a:xfrm>
          <a:off x="8515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7" name="テキスト ボックス 35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8" name="テキスト ボックス 35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9" name="テキスト ボックス 35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0" name="テキスト ボックス 35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1" name="テキスト ボックス 36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10161</xdr:rowOff>
    </xdr:from>
    <xdr:to>
      <xdr:col>50</xdr:col>
      <xdr:colOff>165100</xdr:colOff>
      <xdr:row>107</xdr:row>
      <xdr:rowOff>111761</xdr:rowOff>
    </xdr:to>
    <xdr:sp macro="" textlink="">
      <xdr:nvSpPr>
        <xdr:cNvPr id="362" name="楕円 361"/>
        <xdr:cNvSpPr/>
      </xdr:nvSpPr>
      <xdr:spPr>
        <a:xfrm>
          <a:off x="9588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102888</xdr:rowOff>
    </xdr:from>
    <xdr:ext cx="469744" cy="259045"/>
    <xdr:sp macro="" textlink="">
      <xdr:nvSpPr>
        <xdr:cNvPr id="363" name="n_1mainValue【市民会館】&#10;一人当たり面積"/>
        <xdr:cNvSpPr txBox="1"/>
      </xdr:nvSpPr>
      <xdr:spPr>
        <a:xfrm>
          <a:off x="9391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388" name="直線コネクタ 387"/>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389"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390" name="直線コネクタ 389"/>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391"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392" name="直線コネクタ 391"/>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38117</xdr:rowOff>
    </xdr:from>
    <xdr:ext cx="405111" cy="259045"/>
    <xdr:sp macro="" textlink="">
      <xdr:nvSpPr>
        <xdr:cNvPr id="393" name="【一般廃棄物処理施設】&#10;有形固定資産減価償却率平均値テキスト"/>
        <xdr:cNvSpPr txBox="1"/>
      </xdr:nvSpPr>
      <xdr:spPr>
        <a:xfrm>
          <a:off x="163576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394" name="フローチャート: 判断 393"/>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395" name="フローチャート: 判断 394"/>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97807</xdr:rowOff>
    </xdr:from>
    <xdr:ext cx="405111" cy="259045"/>
    <xdr:sp macro="" textlink="">
      <xdr:nvSpPr>
        <xdr:cNvPr id="396" name="n_1aveValue【一般廃棄物処理施設】&#10;有形固定資産減価償却率"/>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61595</xdr:rowOff>
    </xdr:from>
    <xdr:to>
      <xdr:col>76</xdr:col>
      <xdr:colOff>165100</xdr:colOff>
      <xdr:row>37</xdr:row>
      <xdr:rowOff>163195</xdr:rowOff>
    </xdr:to>
    <xdr:sp macro="" textlink="">
      <xdr:nvSpPr>
        <xdr:cNvPr id="397" name="フローチャート: 判断 396"/>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8272</xdr:rowOff>
    </xdr:from>
    <xdr:ext cx="405111" cy="259045"/>
    <xdr:sp macro="" textlink="">
      <xdr:nvSpPr>
        <xdr:cNvPr id="398" name="n_2aveValue【一般廃棄物処理施設】&#10;有形固定資産減価償却率"/>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120650</xdr:rowOff>
    </xdr:from>
    <xdr:to>
      <xdr:col>81</xdr:col>
      <xdr:colOff>101600</xdr:colOff>
      <xdr:row>41</xdr:row>
      <xdr:rowOff>50800</xdr:rowOff>
    </xdr:to>
    <xdr:sp macro="" textlink="">
      <xdr:nvSpPr>
        <xdr:cNvPr id="404" name="楕円 403"/>
        <xdr:cNvSpPr/>
      </xdr:nvSpPr>
      <xdr:spPr>
        <a:xfrm>
          <a:off x="15430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41927</xdr:rowOff>
    </xdr:from>
    <xdr:ext cx="405111" cy="259045"/>
    <xdr:sp macro="" textlink="">
      <xdr:nvSpPr>
        <xdr:cNvPr id="405" name="n_1mainValue【一般廃棄物処理施設】&#10;有形固定資産減価償却率"/>
        <xdr:cNvSpPr txBox="1"/>
      </xdr:nvSpPr>
      <xdr:spPr>
        <a:xfrm>
          <a:off x="15266044"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6" name="直線コネクタ 41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7" name="テキスト ボックス 41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8" name="直線コネクタ 41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9" name="テキスト ボックス 41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0" name="直線コネクタ 41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1" name="テキスト ボックス 42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2" name="直線コネクタ 42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3" name="テキスト ボックス 42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4" name="直線コネクタ 4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5" name="テキスト ボックス 42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427" name="直線コネクタ 426"/>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428"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429" name="直線コネクタ 428"/>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430"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431" name="直線コネクタ 430"/>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63062</xdr:rowOff>
    </xdr:from>
    <xdr:ext cx="599010" cy="259045"/>
    <xdr:sp macro="" textlink="">
      <xdr:nvSpPr>
        <xdr:cNvPr id="432" name="【一般廃棄物処理施設】&#10;一人当たり有形固定資産（償却資産）額平均値テキスト"/>
        <xdr:cNvSpPr txBox="1"/>
      </xdr:nvSpPr>
      <xdr:spPr>
        <a:xfrm>
          <a:off x="22199600" y="6749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433" name="フローチャート: 判断 432"/>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434" name="フローチャート: 判断 433"/>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12793</xdr:rowOff>
    </xdr:from>
    <xdr:ext cx="599010" cy="259045"/>
    <xdr:sp macro="" textlink="">
      <xdr:nvSpPr>
        <xdr:cNvPr id="435" name="n_1aveValue【一般廃棄物処理施設】&#10;一人当たり有形固定資産（償却資産）額"/>
        <xdr:cNvSpPr txBox="1"/>
      </xdr:nvSpPr>
      <xdr:spPr>
        <a:xfrm>
          <a:off x="210110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122607</xdr:rowOff>
    </xdr:from>
    <xdr:to>
      <xdr:col>107</xdr:col>
      <xdr:colOff>101600</xdr:colOff>
      <xdr:row>40</xdr:row>
      <xdr:rowOff>52757</xdr:rowOff>
    </xdr:to>
    <xdr:sp macro="" textlink="">
      <xdr:nvSpPr>
        <xdr:cNvPr id="436" name="フローチャート: 判断 435"/>
        <xdr:cNvSpPr/>
      </xdr:nvSpPr>
      <xdr:spPr>
        <a:xfrm>
          <a:off x="20383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69284</xdr:rowOff>
    </xdr:from>
    <xdr:ext cx="599010" cy="259045"/>
    <xdr:sp macro="" textlink="">
      <xdr:nvSpPr>
        <xdr:cNvPr id="437" name="n_2aveValue【一般廃棄物処理施設】&#10;一人当たり有形固定資産（償却資産）額"/>
        <xdr:cNvSpPr txBox="1"/>
      </xdr:nvSpPr>
      <xdr:spPr>
        <a:xfrm>
          <a:off x="20134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8" name="テキスト ボックス 4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9" name="テキスト ボックス 4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0" name="テキスト ボックス 4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1" name="テキスト ボックス 4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2" name="テキスト ボックス 4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14470</xdr:rowOff>
    </xdr:from>
    <xdr:to>
      <xdr:col>112</xdr:col>
      <xdr:colOff>38100</xdr:colOff>
      <xdr:row>41</xdr:row>
      <xdr:rowOff>116070</xdr:rowOff>
    </xdr:to>
    <xdr:sp macro="" textlink="">
      <xdr:nvSpPr>
        <xdr:cNvPr id="443" name="楕円 442"/>
        <xdr:cNvSpPr/>
      </xdr:nvSpPr>
      <xdr:spPr>
        <a:xfrm>
          <a:off x="21272500" y="70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107197</xdr:rowOff>
    </xdr:from>
    <xdr:ext cx="534377" cy="259045"/>
    <xdr:sp macro="" textlink="">
      <xdr:nvSpPr>
        <xdr:cNvPr id="444" name="n_1mainValue【一般廃棄物処理施設】&#10;一人当たり有形固定資産（償却資産）額"/>
        <xdr:cNvSpPr txBox="1"/>
      </xdr:nvSpPr>
      <xdr:spPr>
        <a:xfrm>
          <a:off x="21043411" y="713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5" name="テキスト ボックス 46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469" name="直線コネクタ 468"/>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470" name="【保健センター・保健所】&#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471" name="直線コネクタ 470"/>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72"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73" name="直線コネクタ 472"/>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148607</xdr:rowOff>
    </xdr:from>
    <xdr:ext cx="405111" cy="259045"/>
    <xdr:sp macro="" textlink="">
      <xdr:nvSpPr>
        <xdr:cNvPr id="474" name="【保健センター・保健所】&#10;有形固定資産減価償却率平均値テキスト"/>
        <xdr:cNvSpPr txBox="1"/>
      </xdr:nvSpPr>
      <xdr:spPr>
        <a:xfrm>
          <a:off x="163576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475" name="フローチャート: 判断 474"/>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476" name="フローチャート: 判断 475"/>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57167</xdr:rowOff>
    </xdr:from>
    <xdr:ext cx="405111" cy="259045"/>
    <xdr:sp macro="" textlink="">
      <xdr:nvSpPr>
        <xdr:cNvPr id="477" name="n_1aveValue【保健センター・保健所】&#10;有形固定資産減価償却率"/>
        <xdr:cNvSpPr txBox="1"/>
      </xdr:nvSpPr>
      <xdr:spPr>
        <a:xfrm>
          <a:off x="15266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478" name="フローチャート: 判断 477"/>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479"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48260</xdr:rowOff>
    </xdr:from>
    <xdr:to>
      <xdr:col>81</xdr:col>
      <xdr:colOff>101600</xdr:colOff>
      <xdr:row>59</xdr:row>
      <xdr:rowOff>149860</xdr:rowOff>
    </xdr:to>
    <xdr:sp macro="" textlink="">
      <xdr:nvSpPr>
        <xdr:cNvPr id="485" name="楕円 484"/>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166387</xdr:rowOff>
    </xdr:from>
    <xdr:ext cx="405111" cy="259045"/>
    <xdr:sp macro="" textlink="">
      <xdr:nvSpPr>
        <xdr:cNvPr id="486" name="n_1mainValue【保健センター・保健所】&#10;有形固定資産減価償却率"/>
        <xdr:cNvSpPr txBox="1"/>
      </xdr:nvSpPr>
      <xdr:spPr>
        <a:xfrm>
          <a:off x="152660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7" name="直線コネクタ 49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8" name="テキスト ボックス 49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9" name="直線コネクタ 49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0" name="テキスト ボックス 49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1" name="直線コネクタ 50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2" name="テキスト ボックス 50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3" name="直線コネクタ 50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4" name="テキスト ボックス 50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5" name="直線コネクタ 50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6" name="テキスト ボックス 50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7" name="直線コネクタ 5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8" name="テキスト ボックス 5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510" name="直線コネクタ 509"/>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11"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12" name="直線コネクタ 511"/>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13"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14" name="直線コネクタ 513"/>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515" name="【保健センター・保健所】&#10;一人当たり面積平均値テキスト"/>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16" name="フローチャート: 判断 515"/>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517" name="フローチャート: 判断 516"/>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166387</xdr:rowOff>
    </xdr:from>
    <xdr:ext cx="469744" cy="259045"/>
    <xdr:sp macro="" textlink="">
      <xdr:nvSpPr>
        <xdr:cNvPr id="518" name="n_1aveValue【保健センター・保健所】&#10;一人当たり面積"/>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162560</xdr:rowOff>
    </xdr:from>
    <xdr:to>
      <xdr:col>107</xdr:col>
      <xdr:colOff>101600</xdr:colOff>
      <xdr:row>61</xdr:row>
      <xdr:rowOff>92710</xdr:rowOff>
    </xdr:to>
    <xdr:sp macro="" textlink="">
      <xdr:nvSpPr>
        <xdr:cNvPr id="519" name="フローチャート: 判断 518"/>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109237</xdr:rowOff>
    </xdr:from>
    <xdr:ext cx="469744" cy="259045"/>
    <xdr:sp macro="" textlink="">
      <xdr:nvSpPr>
        <xdr:cNvPr id="520" name="n_2aveValue【保健センター・保健所】&#10;一人当たり面積"/>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1" name="テキスト ボックス 5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2" name="テキスト ボックス 5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3" name="テキスト ボックス 5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4" name="テキスト ボックス 5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5" name="テキスト ボックス 5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526" name="楕円 525"/>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53357</xdr:rowOff>
    </xdr:from>
    <xdr:ext cx="469744" cy="259045"/>
    <xdr:sp macro="" textlink="">
      <xdr:nvSpPr>
        <xdr:cNvPr id="527" name="n_1main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9" name="テキスト ボックス 53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9" name="テキスト ボックス 54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1" name="テキスト ボックス 5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553" name="直線コネクタ 552"/>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54"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55" name="直線コネクタ 554"/>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56"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57" name="直線コネクタ 556"/>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558"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559" name="フローチャート: 判断 558"/>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560" name="フローチャート: 判断 559"/>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164209</xdr:rowOff>
    </xdr:from>
    <xdr:ext cx="405111" cy="259045"/>
    <xdr:sp macro="" textlink="">
      <xdr:nvSpPr>
        <xdr:cNvPr id="561" name="n_1aveValue【消防施設】&#10;有形固定資産減価償却率"/>
        <xdr:cNvSpPr txBox="1"/>
      </xdr:nvSpPr>
      <xdr:spPr>
        <a:xfrm>
          <a:off x="15266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562" name="フローチャート: 判断 561"/>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25416</xdr:rowOff>
    </xdr:from>
    <xdr:ext cx="405111" cy="259045"/>
    <xdr:sp macro="" textlink="">
      <xdr:nvSpPr>
        <xdr:cNvPr id="563" name="n_2ave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113030</xdr:rowOff>
    </xdr:from>
    <xdr:to>
      <xdr:col>81</xdr:col>
      <xdr:colOff>101600</xdr:colOff>
      <xdr:row>82</xdr:row>
      <xdr:rowOff>43180</xdr:rowOff>
    </xdr:to>
    <xdr:sp macro="" textlink="">
      <xdr:nvSpPr>
        <xdr:cNvPr id="569" name="楕円 568"/>
        <xdr:cNvSpPr/>
      </xdr:nvSpPr>
      <xdr:spPr>
        <a:xfrm>
          <a:off x="15430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34307</xdr:rowOff>
    </xdr:from>
    <xdr:ext cx="405111" cy="259045"/>
    <xdr:sp macro="" textlink="">
      <xdr:nvSpPr>
        <xdr:cNvPr id="570" name="n_1mainValue【消防施設】&#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9" name="直線コネクタ 5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0" name="テキスト ボックス 5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1" name="直線コネクタ 5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2" name="テキスト ボックス 5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3" name="直線コネクタ 5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4" name="テキスト ボックス 5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5" name="直線コネクタ 5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6" name="テキスト ボックス 5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7" name="直線コネクタ 5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8" name="テキスト ボックス 5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9" name="直線コネクタ 5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0" name="テキスト ボックス 5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1" name="直線コネクタ 6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2" name="テキスト ボックス 6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604" name="直線コネクタ 603"/>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05"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06" name="直線コネクタ 605"/>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607"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608" name="直線コネクタ 607"/>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609"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610" name="フローチャート: 判断 609"/>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611" name="フローチャート: 判断 610"/>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95266</xdr:rowOff>
    </xdr:from>
    <xdr:ext cx="405111" cy="259045"/>
    <xdr:sp macro="" textlink="">
      <xdr:nvSpPr>
        <xdr:cNvPr id="612"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613" name="フローチャート: 判断 612"/>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74947</xdr:rowOff>
    </xdr:from>
    <xdr:ext cx="405111" cy="259045"/>
    <xdr:sp macro="" textlink="">
      <xdr:nvSpPr>
        <xdr:cNvPr id="614"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620" name="楕円 619"/>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17797</xdr:rowOff>
    </xdr:from>
    <xdr:ext cx="405111" cy="259045"/>
    <xdr:sp macro="" textlink="">
      <xdr:nvSpPr>
        <xdr:cNvPr id="621" name="n_1mainValue【庁舎】&#10;有形固定資産減価償却率"/>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2" name="直線コネクタ 6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3" name="テキスト ボックス 6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4" name="直線コネクタ 6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5" name="テキスト ボックス 6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6" name="直線コネクタ 6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7" name="テキスト ボックス 6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8" name="直線コネクタ 6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9" name="テキスト ボックス 6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0" name="直線コネクタ 6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1" name="テキスト ボックス 6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2" name="直線コネクタ 6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3" name="テキスト ボックス 6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5" name="テキスト ボックス 6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647" name="直線コネクタ 646"/>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648"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649" name="直線コネクタ 648"/>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650"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651" name="直線コネクタ 650"/>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652"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53" name="フローチャート: 判断 652"/>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654" name="フローチャート: 判断 653"/>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16708</xdr:rowOff>
    </xdr:from>
    <xdr:ext cx="469744" cy="259045"/>
    <xdr:sp macro="" textlink="">
      <xdr:nvSpPr>
        <xdr:cNvPr id="655" name="n_1aveValue【庁舎】&#10;一人当たり面積"/>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656" name="フローチャート: 判断 655"/>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55897</xdr:rowOff>
    </xdr:from>
    <xdr:ext cx="469744" cy="259045"/>
    <xdr:sp macro="" textlink="">
      <xdr:nvSpPr>
        <xdr:cNvPr id="657" name="n_2aveValue【庁舎】&#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123371</xdr:rowOff>
    </xdr:from>
    <xdr:to>
      <xdr:col>112</xdr:col>
      <xdr:colOff>38100</xdr:colOff>
      <xdr:row>107</xdr:row>
      <xdr:rowOff>53521</xdr:rowOff>
    </xdr:to>
    <xdr:sp macro="" textlink="">
      <xdr:nvSpPr>
        <xdr:cNvPr id="663" name="楕円 662"/>
        <xdr:cNvSpPr/>
      </xdr:nvSpPr>
      <xdr:spPr>
        <a:xfrm>
          <a:off x="21272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44648</xdr:rowOff>
    </xdr:from>
    <xdr:ext cx="469744" cy="259045"/>
    <xdr:sp macro="" textlink="">
      <xdr:nvSpPr>
        <xdr:cNvPr id="664" name="n_1mainValue【庁舎】&#10;一人当たり面積"/>
        <xdr:cNvSpPr txBox="1"/>
      </xdr:nvSpPr>
      <xdr:spPr>
        <a:xfrm>
          <a:off x="210757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固定資産台帳整備中・未整備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埼玉県鳩山町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14,000
13,891
25.73
6,188,186
6,077,768
107,927
3,515,747
6,691,731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当町の財政力指数は類似団体平均値との比較では</a:t>
          </a:r>
          <a:r>
            <a:rPr kumimoji="1" lang="en-US" altLang="ja-JP" sz="1100">
              <a:solidFill>
                <a:schemeClr val="dk1"/>
              </a:solidFill>
              <a:effectLst/>
              <a:latin typeface="+mn-lt"/>
              <a:ea typeface="+mn-ea"/>
              <a:cs typeface="+mn-cs"/>
            </a:rPr>
            <a:t>0.12</a:t>
          </a:r>
          <a:r>
            <a:rPr kumimoji="1" lang="ja-JP" altLang="ja-JP" sz="1100">
              <a:solidFill>
                <a:schemeClr val="dk1"/>
              </a:solidFill>
              <a:effectLst/>
              <a:latin typeface="+mn-lt"/>
              <a:ea typeface="+mn-ea"/>
              <a:cs typeface="+mn-cs"/>
            </a:rPr>
            <a:t>ポイント上回っており、、平成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年度では上昇した。</a:t>
          </a:r>
          <a:endParaRPr lang="ja-JP" altLang="ja-JP" sz="1400">
            <a:effectLst/>
          </a:endParaRPr>
        </a:p>
        <a:p>
          <a:r>
            <a:rPr kumimoji="1" lang="ja-JP" altLang="ja-JP" sz="1100">
              <a:solidFill>
                <a:schemeClr val="dk1"/>
              </a:solidFill>
              <a:effectLst/>
              <a:latin typeface="+mn-lt"/>
              <a:ea typeface="+mn-ea"/>
              <a:cs typeface="+mn-cs"/>
            </a:rPr>
            <a:t>　しかし、近年基幹財源である町税収入が団塊世代等の退職や若年層の人口流出による給与所得の減少により厳しい状況にあり、今後は継続的な減少が見込まれる。若年層の人口の確保や、企業誘致推進等、地域の活性化による新たな税収確保を講じるなど、より一層の歳入確保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70" name="直線コネクタ 69"/>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4129</xdr:rowOff>
    </xdr:from>
    <xdr:ext cx="762000" cy="259045"/>
    <xdr:sp macro="" textlink="">
      <xdr:nvSpPr>
        <xdr:cNvPr id="71" name="財政力平均値テキスト"/>
        <xdr:cNvSpPr txBox="1"/>
      </xdr:nvSpPr>
      <xdr:spPr>
        <a:xfrm>
          <a:off x="5041900" y="720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127907</xdr:rowOff>
    </xdr:to>
    <xdr:cxnSp macro="">
      <xdr:nvCxnSpPr>
        <xdr:cNvPr id="73" name="直線コネクタ 72"/>
        <xdr:cNvCxnSpPr/>
      </xdr:nvCxnSpPr>
      <xdr:spPr>
        <a:xfrm flipV="1">
          <a:off x="3225800" y="71458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127907</xdr:rowOff>
    </xdr:to>
    <xdr:cxnSp macro="">
      <xdr:nvCxnSpPr>
        <xdr:cNvPr id="76" name="直線コネクタ 75"/>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127907</xdr:rowOff>
    </xdr:to>
    <xdr:cxnSp macro="">
      <xdr:nvCxnSpPr>
        <xdr:cNvPr id="79" name="直線コネクタ 78"/>
        <xdr:cNvCxnSpPr/>
      </xdr:nvCxnSpPr>
      <xdr:spPr>
        <a:xfrm>
          <a:off x="1447800" y="71458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9" name="楕円 88"/>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90"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1" name="楕円 90"/>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2" name="テキスト ボックス 9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4" name="テキスト ボックス 93"/>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5" name="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7" name="楕円 96"/>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8" name="テキスト ボックス 97"/>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前年度比では</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ポイント減となったが、引き続き類似団体内平均値を上回ることとなった。</a:t>
          </a:r>
          <a:endParaRPr kumimoji="1" lang="en-US" altLang="ja-JP" sz="1100">
            <a:solidFill>
              <a:schemeClr val="dk1"/>
            </a:solidFill>
            <a:effectLst/>
            <a:latin typeface="+mn-lt"/>
            <a:ea typeface="+mn-ea"/>
            <a:cs typeface="+mn-cs"/>
          </a:endParaRPr>
        </a:p>
        <a:p>
          <a:r>
            <a:rPr lang="ja-JP" altLang="en-US" sz="1100">
              <a:effectLst/>
            </a:rPr>
            <a:t>　前年度から減少となった要因としては、分母でなる経常一般財源が地方税が減少したものの、地方交付税、自動車取得税交付金、地方消費税交付金、臨時財源対策債等の増加により</a:t>
          </a:r>
          <a:r>
            <a:rPr lang="ja-JP" altLang="ja-JP" sz="1100">
              <a:solidFill>
                <a:schemeClr val="dk1"/>
              </a:solidFill>
              <a:effectLst/>
              <a:latin typeface="+mn-lt"/>
              <a:ea typeface="+mn-ea"/>
              <a:cs typeface="+mn-cs"/>
            </a:rPr>
            <a:t>経常一般財源</a:t>
          </a:r>
          <a:r>
            <a:rPr lang="ja-JP" altLang="en-US" sz="1100">
              <a:effectLst/>
            </a:rPr>
            <a:t>全体としては増加となった。また、分子となる経常経費一般財源は、公債費が増加したものの、人件費、補助費等、繰出金などの減少により経常経費一般財源全体として減少になったことがあげられる。</a:t>
          </a:r>
          <a:endParaRPr lang="en-US" altLang="ja-JP" sz="1100">
            <a:effectLst/>
          </a:endParaRPr>
        </a:p>
        <a:p>
          <a:r>
            <a:rPr lang="ja-JP" altLang="en-US" sz="1100">
              <a:effectLst/>
            </a:rPr>
            <a:t>　前年度比では減少となっているものの、類似団体内平均値を上回る数値となっていることから、歳出においては事務事業見直しを行うななど計上経費削減・節減を行い、歳入においては新たな歳入確保策を検討するなど、今後も引き続き数値の改善に努める必要がある。</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80264</xdr:rowOff>
    </xdr:from>
    <xdr:to>
      <xdr:col>23</xdr:col>
      <xdr:colOff>133350</xdr:colOff>
      <xdr:row>66</xdr:row>
      <xdr:rowOff>48768</xdr:rowOff>
    </xdr:to>
    <xdr:cxnSp macro="">
      <xdr:nvCxnSpPr>
        <xdr:cNvPr id="131" name="直線コネクタ 130"/>
        <xdr:cNvCxnSpPr/>
      </xdr:nvCxnSpPr>
      <xdr:spPr>
        <a:xfrm flipV="1">
          <a:off x="4114800" y="11224514"/>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106934</xdr:rowOff>
    </xdr:from>
    <xdr:to>
      <xdr:col>19</xdr:col>
      <xdr:colOff>133350</xdr:colOff>
      <xdr:row>66</xdr:row>
      <xdr:rowOff>48768</xdr:rowOff>
    </xdr:to>
    <xdr:cxnSp macro="">
      <xdr:nvCxnSpPr>
        <xdr:cNvPr id="134" name="直線コネクタ 133"/>
        <xdr:cNvCxnSpPr/>
      </xdr:nvCxnSpPr>
      <xdr:spPr>
        <a:xfrm>
          <a:off x="3225800" y="11079734"/>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65</xdr:row>
      <xdr:rowOff>80264</xdr:rowOff>
    </xdr:to>
    <xdr:cxnSp macro="">
      <xdr:nvCxnSpPr>
        <xdr:cNvPr id="137" name="直線コネクタ 136"/>
        <xdr:cNvCxnSpPr/>
      </xdr:nvCxnSpPr>
      <xdr:spPr>
        <a:xfrm flipV="1">
          <a:off x="2336800" y="1107973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39" name="テキスト ボックス 138"/>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150368</xdr:rowOff>
    </xdr:from>
    <xdr:to>
      <xdr:col>11</xdr:col>
      <xdr:colOff>31750</xdr:colOff>
      <xdr:row>65</xdr:row>
      <xdr:rowOff>80264</xdr:rowOff>
    </xdr:to>
    <xdr:cxnSp macro="">
      <xdr:nvCxnSpPr>
        <xdr:cNvPr id="140" name="直線コネクタ 139"/>
        <xdr:cNvCxnSpPr/>
      </xdr:nvCxnSpPr>
      <xdr:spPr>
        <a:xfrm>
          <a:off x="1447800" y="1112316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126238</xdr:rowOff>
    </xdr:from>
    <xdr:to>
      <xdr:col>11</xdr:col>
      <xdr:colOff>82550</xdr:colOff>
      <xdr:row>64</xdr:row>
      <xdr:rowOff>56388</xdr:rowOff>
    </xdr:to>
    <xdr:sp macro="" textlink="">
      <xdr:nvSpPr>
        <xdr:cNvPr id="141" name="フローチャート: 判断 140"/>
        <xdr:cNvSpPr/>
      </xdr:nvSpPr>
      <xdr:spPr>
        <a:xfrm>
          <a:off x="2286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66565</xdr:rowOff>
    </xdr:from>
    <xdr:ext cx="762000" cy="259045"/>
    <xdr:sp macro="" textlink="">
      <xdr:nvSpPr>
        <xdr:cNvPr id="142" name="テキスト ボックス 141"/>
        <xdr:cNvSpPr txBox="1"/>
      </xdr:nvSpPr>
      <xdr:spPr>
        <a:xfrm>
          <a:off x="1955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3" name="フローチャート: 判断 142"/>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44" name="テキスト ボックス 143"/>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29464</xdr:rowOff>
    </xdr:from>
    <xdr:to>
      <xdr:col>23</xdr:col>
      <xdr:colOff>184150</xdr:colOff>
      <xdr:row>65</xdr:row>
      <xdr:rowOff>131064</xdr:rowOff>
    </xdr:to>
    <xdr:sp macro="" textlink="">
      <xdr:nvSpPr>
        <xdr:cNvPr id="150" name="楕円 149"/>
        <xdr:cNvSpPr/>
      </xdr:nvSpPr>
      <xdr:spPr>
        <a:xfrm>
          <a:off x="49022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1541</xdr:rowOff>
    </xdr:from>
    <xdr:ext cx="762000" cy="259045"/>
    <xdr:sp macro="" textlink="">
      <xdr:nvSpPr>
        <xdr:cNvPr id="151" name="財政構造の弾力性該当値テキスト"/>
        <xdr:cNvSpPr txBox="1"/>
      </xdr:nvSpPr>
      <xdr:spPr>
        <a:xfrm>
          <a:off x="5041900" y="1114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169418</xdr:rowOff>
    </xdr:from>
    <xdr:to>
      <xdr:col>19</xdr:col>
      <xdr:colOff>184150</xdr:colOff>
      <xdr:row>66</xdr:row>
      <xdr:rowOff>99568</xdr:rowOff>
    </xdr:to>
    <xdr:sp macro="" textlink="">
      <xdr:nvSpPr>
        <xdr:cNvPr id="152" name="楕円 151"/>
        <xdr:cNvSpPr/>
      </xdr:nvSpPr>
      <xdr:spPr>
        <a:xfrm>
          <a:off x="4064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84345</xdr:rowOff>
    </xdr:from>
    <xdr:ext cx="736600" cy="259045"/>
    <xdr:sp macro="" textlink="">
      <xdr:nvSpPr>
        <xdr:cNvPr id="153" name="テキスト ボックス 152"/>
        <xdr:cNvSpPr txBox="1"/>
      </xdr:nvSpPr>
      <xdr:spPr>
        <a:xfrm>
          <a:off x="3733800" y="1140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56134</xdr:rowOff>
    </xdr:from>
    <xdr:to>
      <xdr:col>15</xdr:col>
      <xdr:colOff>133350</xdr:colOff>
      <xdr:row>64</xdr:row>
      <xdr:rowOff>157734</xdr:rowOff>
    </xdr:to>
    <xdr:sp macro="" textlink="">
      <xdr:nvSpPr>
        <xdr:cNvPr id="154" name="楕円 153"/>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142511</xdr:rowOff>
    </xdr:from>
    <xdr:ext cx="762000" cy="259045"/>
    <xdr:sp macro="" textlink="">
      <xdr:nvSpPr>
        <xdr:cNvPr id="155" name="テキスト ボックス 154"/>
        <xdr:cNvSpPr txBox="1"/>
      </xdr:nvSpPr>
      <xdr:spPr>
        <a:xfrm>
          <a:off x="2844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29464</xdr:rowOff>
    </xdr:from>
    <xdr:to>
      <xdr:col>11</xdr:col>
      <xdr:colOff>82550</xdr:colOff>
      <xdr:row>65</xdr:row>
      <xdr:rowOff>131064</xdr:rowOff>
    </xdr:to>
    <xdr:sp macro="" textlink="">
      <xdr:nvSpPr>
        <xdr:cNvPr id="156" name="楕円 155"/>
        <xdr:cNvSpPr/>
      </xdr:nvSpPr>
      <xdr:spPr>
        <a:xfrm>
          <a:off x="2286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115841</xdr:rowOff>
    </xdr:from>
    <xdr:ext cx="762000" cy="259045"/>
    <xdr:sp macro="" textlink="">
      <xdr:nvSpPr>
        <xdr:cNvPr id="157" name="テキスト ボックス 156"/>
        <xdr:cNvSpPr txBox="1"/>
      </xdr:nvSpPr>
      <xdr:spPr>
        <a:xfrm>
          <a:off x="1955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99568</xdr:rowOff>
    </xdr:from>
    <xdr:to>
      <xdr:col>7</xdr:col>
      <xdr:colOff>31750</xdr:colOff>
      <xdr:row>65</xdr:row>
      <xdr:rowOff>29718</xdr:rowOff>
    </xdr:to>
    <xdr:sp macro="" textlink="">
      <xdr:nvSpPr>
        <xdr:cNvPr id="158" name="楕円 157"/>
        <xdr:cNvSpPr/>
      </xdr:nvSpPr>
      <xdr:spPr>
        <a:xfrm>
          <a:off x="1397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14495</xdr:rowOff>
    </xdr:from>
    <xdr:ext cx="762000" cy="259045"/>
    <xdr:sp macro="" textlink="">
      <xdr:nvSpPr>
        <xdr:cNvPr id="159" name="テキスト ボックス 158"/>
        <xdr:cNvSpPr txBox="1"/>
      </xdr:nvSpPr>
      <xdr:spPr>
        <a:xfrm>
          <a:off x="1066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[114,379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計画等により、人件費においては、職員数の削減、地域手当等の段階的な削減、そして、給与改定等による減少や、物件費においても、年度により臨時的費用による増減はあるものの、経常的費用については継続的に削減・節減に努めてきたため、埼玉県平均や前年度と比較すると上回っている。</a:t>
          </a:r>
          <a:endParaRPr lang="ja-JP" altLang="ja-JP">
            <a:effectLst/>
          </a:endParaRPr>
        </a:p>
        <a:p>
          <a:r>
            <a:rPr kumimoji="1" lang="ja-JP" altLang="ja-JP" sz="1100">
              <a:solidFill>
                <a:schemeClr val="dk1"/>
              </a:solidFill>
              <a:effectLst/>
              <a:latin typeface="+mn-lt"/>
              <a:ea typeface="+mn-ea"/>
              <a:cs typeface="+mn-cs"/>
            </a:rPr>
            <a:t>　また、職員の事務負担が過度になり、そのことにより町民に対するサービスの低下となることがないよう、人件費と物件費の削減をバランスよく進めていく必要がある。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142494</xdr:rowOff>
    </xdr:from>
    <xdr:to>
      <xdr:col>23</xdr:col>
      <xdr:colOff>133350</xdr:colOff>
      <xdr:row>80</xdr:row>
      <xdr:rowOff>163282</xdr:rowOff>
    </xdr:to>
    <xdr:cxnSp macro="">
      <xdr:nvCxnSpPr>
        <xdr:cNvPr id="194" name="直線コネクタ 193"/>
        <xdr:cNvCxnSpPr/>
      </xdr:nvCxnSpPr>
      <xdr:spPr>
        <a:xfrm flipV="1">
          <a:off x="4114800" y="13858494"/>
          <a:ext cx="838200" cy="2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122710</xdr:rowOff>
    </xdr:from>
    <xdr:ext cx="762000" cy="259045"/>
    <xdr:sp macro="" textlink="">
      <xdr:nvSpPr>
        <xdr:cNvPr id="195" name="人件費・物件費等の状況平均値テキスト"/>
        <xdr:cNvSpPr txBox="1"/>
      </xdr:nvSpPr>
      <xdr:spPr>
        <a:xfrm>
          <a:off x="5041900" y="140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163282</xdr:rowOff>
    </xdr:from>
    <xdr:to>
      <xdr:col>19</xdr:col>
      <xdr:colOff>133350</xdr:colOff>
      <xdr:row>81</xdr:row>
      <xdr:rowOff>30006</xdr:rowOff>
    </xdr:to>
    <xdr:cxnSp macro="">
      <xdr:nvCxnSpPr>
        <xdr:cNvPr id="197" name="直線コネクタ 196"/>
        <xdr:cNvCxnSpPr/>
      </xdr:nvCxnSpPr>
      <xdr:spPr>
        <a:xfrm flipV="1">
          <a:off x="3225800" y="13879282"/>
          <a:ext cx="889000" cy="3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36620</xdr:rowOff>
    </xdr:from>
    <xdr:ext cx="736600" cy="259045"/>
    <xdr:sp macro="" textlink="">
      <xdr:nvSpPr>
        <xdr:cNvPr id="199" name="テキスト ボックス 198"/>
        <xdr:cNvSpPr txBox="1"/>
      </xdr:nvSpPr>
      <xdr:spPr>
        <a:xfrm>
          <a:off x="3733800" y="140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154020</xdr:rowOff>
    </xdr:from>
    <xdr:to>
      <xdr:col>15</xdr:col>
      <xdr:colOff>82550</xdr:colOff>
      <xdr:row>81</xdr:row>
      <xdr:rowOff>30006</xdr:rowOff>
    </xdr:to>
    <xdr:cxnSp macro="">
      <xdr:nvCxnSpPr>
        <xdr:cNvPr id="200" name="直線コネクタ 199"/>
        <xdr:cNvCxnSpPr/>
      </xdr:nvCxnSpPr>
      <xdr:spPr>
        <a:xfrm>
          <a:off x="2336800" y="13870020"/>
          <a:ext cx="889000" cy="4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40939</xdr:rowOff>
    </xdr:from>
    <xdr:ext cx="762000" cy="259045"/>
    <xdr:sp macro="" textlink="">
      <xdr:nvSpPr>
        <xdr:cNvPr id="202" name="テキスト ボックス 201"/>
        <xdr:cNvSpPr txBox="1"/>
      </xdr:nvSpPr>
      <xdr:spPr>
        <a:xfrm>
          <a:off x="2844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140483</xdr:rowOff>
    </xdr:from>
    <xdr:to>
      <xdr:col>11</xdr:col>
      <xdr:colOff>31750</xdr:colOff>
      <xdr:row>80</xdr:row>
      <xdr:rowOff>154020</xdr:rowOff>
    </xdr:to>
    <xdr:cxnSp macro="">
      <xdr:nvCxnSpPr>
        <xdr:cNvPr id="203" name="直線コネクタ 202"/>
        <xdr:cNvCxnSpPr/>
      </xdr:nvCxnSpPr>
      <xdr:spPr>
        <a:xfrm>
          <a:off x="1447800" y="13856483"/>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50980</xdr:rowOff>
    </xdr:from>
    <xdr:to>
      <xdr:col>11</xdr:col>
      <xdr:colOff>82550</xdr:colOff>
      <xdr:row>81</xdr:row>
      <xdr:rowOff>152580</xdr:rowOff>
    </xdr:to>
    <xdr:sp macro="" textlink="">
      <xdr:nvSpPr>
        <xdr:cNvPr id="204" name="フローチャート: 判断 203"/>
        <xdr:cNvSpPr/>
      </xdr:nvSpPr>
      <xdr:spPr>
        <a:xfrm>
          <a:off x="2286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137357</xdr:rowOff>
    </xdr:from>
    <xdr:ext cx="762000" cy="259045"/>
    <xdr:sp macro="" textlink="">
      <xdr:nvSpPr>
        <xdr:cNvPr id="205" name="テキスト ボックス 204"/>
        <xdr:cNvSpPr txBox="1"/>
      </xdr:nvSpPr>
      <xdr:spPr>
        <a:xfrm>
          <a:off x="1955800" y="140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6947</xdr:rowOff>
    </xdr:from>
    <xdr:to>
      <xdr:col>7</xdr:col>
      <xdr:colOff>31750</xdr:colOff>
      <xdr:row>81</xdr:row>
      <xdr:rowOff>108547</xdr:rowOff>
    </xdr:to>
    <xdr:sp macro="" textlink="">
      <xdr:nvSpPr>
        <xdr:cNvPr id="206" name="フローチャート: 判断 205"/>
        <xdr:cNvSpPr/>
      </xdr:nvSpPr>
      <xdr:spPr>
        <a:xfrm>
          <a:off x="1397000" y="1389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93324</xdr:rowOff>
    </xdr:from>
    <xdr:ext cx="762000" cy="259045"/>
    <xdr:sp macro="" textlink="">
      <xdr:nvSpPr>
        <xdr:cNvPr id="207" name="テキスト ボックス 206"/>
        <xdr:cNvSpPr txBox="1"/>
      </xdr:nvSpPr>
      <xdr:spPr>
        <a:xfrm>
          <a:off x="1066800" y="1398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91694</xdr:rowOff>
    </xdr:from>
    <xdr:to>
      <xdr:col>23</xdr:col>
      <xdr:colOff>184150</xdr:colOff>
      <xdr:row>81</xdr:row>
      <xdr:rowOff>21844</xdr:rowOff>
    </xdr:to>
    <xdr:sp macro="" textlink="">
      <xdr:nvSpPr>
        <xdr:cNvPr id="213" name="楕円 212"/>
        <xdr:cNvSpPr/>
      </xdr:nvSpPr>
      <xdr:spPr>
        <a:xfrm>
          <a:off x="4902200" y="138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12971</xdr:rowOff>
    </xdr:from>
    <xdr:ext cx="762000" cy="259045"/>
    <xdr:sp macro="" textlink="">
      <xdr:nvSpPr>
        <xdr:cNvPr id="214" name="人件費・物件費等の状況該当値テキスト"/>
        <xdr:cNvSpPr txBox="1"/>
      </xdr:nvSpPr>
      <xdr:spPr>
        <a:xfrm>
          <a:off x="5041900" y="1372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112482</xdr:rowOff>
    </xdr:from>
    <xdr:to>
      <xdr:col>19</xdr:col>
      <xdr:colOff>184150</xdr:colOff>
      <xdr:row>81</xdr:row>
      <xdr:rowOff>42632</xdr:rowOff>
    </xdr:to>
    <xdr:sp macro="" textlink="">
      <xdr:nvSpPr>
        <xdr:cNvPr id="215" name="楕円 214"/>
        <xdr:cNvSpPr/>
      </xdr:nvSpPr>
      <xdr:spPr>
        <a:xfrm>
          <a:off x="4064000" y="1382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52809</xdr:rowOff>
    </xdr:from>
    <xdr:ext cx="736600" cy="259045"/>
    <xdr:sp macro="" textlink="">
      <xdr:nvSpPr>
        <xdr:cNvPr id="216" name="テキスト ボックス 215"/>
        <xdr:cNvSpPr txBox="1"/>
      </xdr:nvSpPr>
      <xdr:spPr>
        <a:xfrm>
          <a:off x="3733800" y="1359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150656</xdr:rowOff>
    </xdr:from>
    <xdr:to>
      <xdr:col>15</xdr:col>
      <xdr:colOff>133350</xdr:colOff>
      <xdr:row>81</xdr:row>
      <xdr:rowOff>80806</xdr:rowOff>
    </xdr:to>
    <xdr:sp macro="" textlink="">
      <xdr:nvSpPr>
        <xdr:cNvPr id="217" name="楕円 216"/>
        <xdr:cNvSpPr/>
      </xdr:nvSpPr>
      <xdr:spPr>
        <a:xfrm>
          <a:off x="3175000" y="1386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90983</xdr:rowOff>
    </xdr:from>
    <xdr:ext cx="762000" cy="259045"/>
    <xdr:sp macro="" textlink="">
      <xdr:nvSpPr>
        <xdr:cNvPr id="218" name="テキスト ボックス 217"/>
        <xdr:cNvSpPr txBox="1"/>
      </xdr:nvSpPr>
      <xdr:spPr>
        <a:xfrm>
          <a:off x="2844800" y="1363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103220</xdr:rowOff>
    </xdr:from>
    <xdr:to>
      <xdr:col>11</xdr:col>
      <xdr:colOff>82550</xdr:colOff>
      <xdr:row>81</xdr:row>
      <xdr:rowOff>33370</xdr:rowOff>
    </xdr:to>
    <xdr:sp macro="" textlink="">
      <xdr:nvSpPr>
        <xdr:cNvPr id="219" name="楕円 218"/>
        <xdr:cNvSpPr/>
      </xdr:nvSpPr>
      <xdr:spPr>
        <a:xfrm>
          <a:off x="2286000" y="138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43547</xdr:rowOff>
    </xdr:from>
    <xdr:ext cx="762000" cy="259045"/>
    <xdr:sp macro="" textlink="">
      <xdr:nvSpPr>
        <xdr:cNvPr id="220" name="テキスト ボックス 219"/>
        <xdr:cNvSpPr txBox="1"/>
      </xdr:nvSpPr>
      <xdr:spPr>
        <a:xfrm>
          <a:off x="1955800" y="135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89683</xdr:rowOff>
    </xdr:from>
    <xdr:to>
      <xdr:col>7</xdr:col>
      <xdr:colOff>31750</xdr:colOff>
      <xdr:row>81</xdr:row>
      <xdr:rowOff>19833</xdr:rowOff>
    </xdr:to>
    <xdr:sp macro="" textlink="">
      <xdr:nvSpPr>
        <xdr:cNvPr id="221" name="楕円 220"/>
        <xdr:cNvSpPr/>
      </xdr:nvSpPr>
      <xdr:spPr>
        <a:xfrm>
          <a:off x="1397000" y="1380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30010</xdr:rowOff>
    </xdr:from>
    <xdr:ext cx="762000" cy="259045"/>
    <xdr:sp macro="" textlink="">
      <xdr:nvSpPr>
        <xdr:cNvPr id="222" name="テキスト ボックス 221"/>
        <xdr:cNvSpPr txBox="1"/>
      </xdr:nvSpPr>
      <xdr:spPr>
        <a:xfrm>
          <a:off x="1066800" y="1357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年度のポイントの大幅な減少以降、ほぼ横ばいで、平成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年度は類似団体内平均値を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回る数値となっている。</a:t>
          </a:r>
          <a:endParaRPr lang="ja-JP" altLang="ja-JP" sz="1400">
            <a:effectLst/>
          </a:endParaRPr>
        </a:p>
        <a:p>
          <a:r>
            <a:rPr kumimoji="1" lang="ja-JP" altLang="ja-JP" sz="1100">
              <a:solidFill>
                <a:schemeClr val="dk1"/>
              </a:solidFill>
              <a:effectLst/>
              <a:latin typeface="+mn-lt"/>
              <a:ea typeface="+mn-ea"/>
              <a:cs typeface="+mn-cs"/>
            </a:rPr>
            <a:t>　当町においては、埼玉県内でも例年低位に位置していたが、単純に当該指数のみで比較が難しい部分もあることから、職員数削減による職員一人当たりの事務量の負担増加や、新たな職員の確保の観点からも、給与体系や各種手当等において再度見直しを検討するなど、給与の適正化により一層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58" name="直線コネクタ 257"/>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101600</xdr:rowOff>
    </xdr:to>
    <xdr:cxnSp macro="">
      <xdr:nvCxnSpPr>
        <xdr:cNvPr id="261" name="直線コネクタ 260"/>
        <xdr:cNvCxnSpPr/>
      </xdr:nvCxnSpPr>
      <xdr:spPr>
        <a:xfrm flipV="1">
          <a:off x="15290800" y="146854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3" name="テキスト ボックス 262"/>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158145</xdr:rowOff>
    </xdr:from>
    <xdr:to>
      <xdr:col>72</xdr:col>
      <xdr:colOff>203200</xdr:colOff>
      <xdr:row>86</xdr:row>
      <xdr:rowOff>101600</xdr:rowOff>
    </xdr:to>
    <xdr:cxnSp macro="">
      <xdr:nvCxnSpPr>
        <xdr:cNvPr id="264" name="直線コネクタ 263"/>
        <xdr:cNvCxnSpPr/>
      </xdr:nvCxnSpPr>
      <xdr:spPr>
        <a:xfrm>
          <a:off x="14401800" y="147313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158145</xdr:rowOff>
    </xdr:from>
    <xdr:to>
      <xdr:col>68</xdr:col>
      <xdr:colOff>152400</xdr:colOff>
      <xdr:row>86</xdr:row>
      <xdr:rowOff>101600</xdr:rowOff>
    </xdr:to>
    <xdr:cxnSp macro="">
      <xdr:nvCxnSpPr>
        <xdr:cNvPr id="267" name="直線コネクタ 266"/>
        <xdr:cNvCxnSpPr/>
      </xdr:nvCxnSpPr>
      <xdr:spPr>
        <a:xfrm flipV="1">
          <a:off x="13512800" y="147313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68" name="フローチャート: 判断 267"/>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69" name="テキスト ボックス 268"/>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1" name="テキスト ボックス 270"/>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7" name="楕円 276"/>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8"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9" name="楕円 278"/>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80" name="テキスト ボックス 27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1" name="楕円 280"/>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2" name="テキスト ボックス 281"/>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107345</xdr:rowOff>
    </xdr:from>
    <xdr:to>
      <xdr:col>68</xdr:col>
      <xdr:colOff>203200</xdr:colOff>
      <xdr:row>86</xdr:row>
      <xdr:rowOff>37495</xdr:rowOff>
    </xdr:to>
    <xdr:sp macro="" textlink="">
      <xdr:nvSpPr>
        <xdr:cNvPr id="283" name="楕円 282"/>
        <xdr:cNvSpPr/>
      </xdr:nvSpPr>
      <xdr:spPr>
        <a:xfrm>
          <a:off x="14351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47672</xdr:rowOff>
    </xdr:from>
    <xdr:ext cx="762000" cy="259045"/>
    <xdr:sp macro="" textlink="">
      <xdr:nvSpPr>
        <xdr:cNvPr id="284" name="テキスト ボックス 283"/>
        <xdr:cNvSpPr txBox="1"/>
      </xdr:nvSpPr>
      <xdr:spPr>
        <a:xfrm>
          <a:off x="14020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5" name="楕円 284"/>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6" name="テキスト ボックス 285"/>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町人口の</a:t>
          </a:r>
          <a:r>
            <a:rPr kumimoji="1" lang="ja-JP" altLang="en-US" sz="1100">
              <a:solidFill>
                <a:schemeClr val="dk1"/>
              </a:solidFill>
              <a:effectLst/>
              <a:latin typeface="+mn-lt"/>
              <a:ea typeface="+mn-ea"/>
              <a:cs typeface="+mn-cs"/>
            </a:rPr>
            <a:t>減少が</a:t>
          </a:r>
          <a:r>
            <a:rPr kumimoji="1" lang="ja-JP" altLang="ja-JP" sz="1100">
              <a:solidFill>
                <a:schemeClr val="dk1"/>
              </a:solidFill>
              <a:effectLst/>
              <a:latin typeface="+mn-lt"/>
              <a:ea typeface="+mn-ea"/>
              <a:cs typeface="+mn-cs"/>
            </a:rPr>
            <a:t>進んでおり、継続的に職員数の削減を行ってきたが、対前年度比では</a:t>
          </a:r>
          <a:r>
            <a:rPr kumimoji="1" lang="en-US" altLang="ja-JP" sz="1100">
              <a:solidFill>
                <a:schemeClr val="dk1"/>
              </a:solidFill>
              <a:effectLst/>
              <a:latin typeface="+mn-lt"/>
              <a:ea typeface="+mn-ea"/>
              <a:cs typeface="+mn-cs"/>
            </a:rPr>
            <a:t>0.09</a:t>
          </a:r>
          <a:r>
            <a:rPr kumimoji="1" lang="ja-JP" altLang="ja-JP" sz="1100">
              <a:solidFill>
                <a:schemeClr val="dk1"/>
              </a:solidFill>
              <a:effectLst/>
              <a:latin typeface="+mn-lt"/>
              <a:ea typeface="+mn-ea"/>
              <a:cs typeface="+mn-cs"/>
            </a:rPr>
            <a:t>ポイントの増加となった。また、類似団体内平均値と比較すると下回っているものの、全国平均や埼玉県平均を上回る結果となった。</a:t>
          </a:r>
          <a:endParaRPr lang="ja-JP" altLang="ja-JP" sz="1400">
            <a:effectLst/>
          </a:endParaRPr>
        </a:p>
        <a:p>
          <a:r>
            <a:rPr kumimoji="1" lang="ja-JP" altLang="ja-JP" sz="1100">
              <a:solidFill>
                <a:schemeClr val="dk1"/>
              </a:solidFill>
              <a:effectLst/>
              <a:latin typeface="+mn-lt"/>
              <a:ea typeface="+mn-ea"/>
              <a:cs typeface="+mn-cs"/>
            </a:rPr>
            <a:t>　今後も継続的に住民サービスの質を維持していく必要もあることから、類似団体内順位を下回っているとの理由により、単純に数値を下げるだけの定員管理などに特化することなく、職員数縮減によりサービスの質を低下させることがないよう、適正な定員管理に努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162458</xdr:rowOff>
    </xdr:from>
    <xdr:to>
      <xdr:col>81</xdr:col>
      <xdr:colOff>44450</xdr:colOff>
      <xdr:row>60</xdr:row>
      <xdr:rowOff>166801</xdr:rowOff>
    </xdr:to>
    <xdr:cxnSp macro="">
      <xdr:nvCxnSpPr>
        <xdr:cNvPr id="318" name="直線コネクタ 317"/>
        <xdr:cNvCxnSpPr/>
      </xdr:nvCxnSpPr>
      <xdr:spPr>
        <a:xfrm>
          <a:off x="16179800" y="10449458"/>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18940</xdr:rowOff>
    </xdr:from>
    <xdr:ext cx="762000" cy="259045"/>
    <xdr:sp macro="" textlink="">
      <xdr:nvSpPr>
        <xdr:cNvPr id="319"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162458</xdr:rowOff>
    </xdr:from>
    <xdr:to>
      <xdr:col>77</xdr:col>
      <xdr:colOff>44450</xdr:colOff>
      <xdr:row>61</xdr:row>
      <xdr:rowOff>8382</xdr:rowOff>
    </xdr:to>
    <xdr:cxnSp macro="">
      <xdr:nvCxnSpPr>
        <xdr:cNvPr id="321" name="直線コネクタ 320"/>
        <xdr:cNvCxnSpPr/>
      </xdr:nvCxnSpPr>
      <xdr:spPr>
        <a:xfrm flipV="1">
          <a:off x="15290800" y="10449458"/>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23" name="テキスト ボックス 322"/>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161010</xdr:rowOff>
    </xdr:from>
    <xdr:to>
      <xdr:col>72</xdr:col>
      <xdr:colOff>203200</xdr:colOff>
      <xdr:row>61</xdr:row>
      <xdr:rowOff>8382</xdr:rowOff>
    </xdr:to>
    <xdr:cxnSp macro="">
      <xdr:nvCxnSpPr>
        <xdr:cNvPr id="324" name="直線コネクタ 323"/>
        <xdr:cNvCxnSpPr/>
      </xdr:nvCxnSpPr>
      <xdr:spPr>
        <a:xfrm>
          <a:off x="14401800" y="10448010"/>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133240</xdr:rowOff>
    </xdr:from>
    <xdr:ext cx="762000" cy="259045"/>
    <xdr:sp macro="" textlink="">
      <xdr:nvSpPr>
        <xdr:cNvPr id="326" name="テキスト ボックス 325"/>
        <xdr:cNvSpPr txBox="1"/>
      </xdr:nvSpPr>
      <xdr:spPr>
        <a:xfrm>
          <a:off x="14909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161010</xdr:rowOff>
    </xdr:from>
    <xdr:to>
      <xdr:col>68</xdr:col>
      <xdr:colOff>152400</xdr:colOff>
      <xdr:row>60</xdr:row>
      <xdr:rowOff>161493</xdr:rowOff>
    </xdr:to>
    <xdr:cxnSp macro="">
      <xdr:nvCxnSpPr>
        <xdr:cNvPr id="327" name="直線コネクタ 326"/>
        <xdr:cNvCxnSpPr/>
      </xdr:nvCxnSpPr>
      <xdr:spPr>
        <a:xfrm flipV="1">
          <a:off x="13512800" y="10448010"/>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157023</xdr:rowOff>
    </xdr:from>
    <xdr:to>
      <xdr:col>68</xdr:col>
      <xdr:colOff>203200</xdr:colOff>
      <xdr:row>61</xdr:row>
      <xdr:rowOff>87173</xdr:rowOff>
    </xdr:to>
    <xdr:sp macro="" textlink="">
      <xdr:nvSpPr>
        <xdr:cNvPr id="328" name="フローチャート: 判断 327"/>
        <xdr:cNvSpPr/>
      </xdr:nvSpPr>
      <xdr:spPr>
        <a:xfrm>
          <a:off x="14351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71950</xdr:rowOff>
    </xdr:from>
    <xdr:ext cx="762000" cy="259045"/>
    <xdr:sp macro="" textlink="">
      <xdr:nvSpPr>
        <xdr:cNvPr id="329" name="テキスト ボックス 328"/>
        <xdr:cNvSpPr txBox="1"/>
      </xdr:nvSpPr>
      <xdr:spPr>
        <a:xfrm>
          <a:off x="14020800" y="1053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157023</xdr:rowOff>
    </xdr:from>
    <xdr:to>
      <xdr:col>64</xdr:col>
      <xdr:colOff>152400</xdr:colOff>
      <xdr:row>61</xdr:row>
      <xdr:rowOff>87173</xdr:rowOff>
    </xdr:to>
    <xdr:sp macro="" textlink="">
      <xdr:nvSpPr>
        <xdr:cNvPr id="330" name="フローチャート: 判断 329"/>
        <xdr:cNvSpPr/>
      </xdr:nvSpPr>
      <xdr:spPr>
        <a:xfrm>
          <a:off x="13462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71950</xdr:rowOff>
    </xdr:from>
    <xdr:ext cx="762000" cy="259045"/>
    <xdr:sp macro="" textlink="">
      <xdr:nvSpPr>
        <xdr:cNvPr id="331" name="テキスト ボックス 330"/>
        <xdr:cNvSpPr txBox="1"/>
      </xdr:nvSpPr>
      <xdr:spPr>
        <a:xfrm>
          <a:off x="13131800" y="1053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116001</xdr:rowOff>
    </xdr:from>
    <xdr:to>
      <xdr:col>81</xdr:col>
      <xdr:colOff>95250</xdr:colOff>
      <xdr:row>61</xdr:row>
      <xdr:rowOff>46151</xdr:rowOff>
    </xdr:to>
    <xdr:sp macro="" textlink="">
      <xdr:nvSpPr>
        <xdr:cNvPr id="337" name="楕円 336"/>
        <xdr:cNvSpPr/>
      </xdr:nvSpPr>
      <xdr:spPr>
        <a:xfrm>
          <a:off x="16967200" y="1040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37278</xdr:rowOff>
    </xdr:from>
    <xdr:ext cx="762000" cy="259045"/>
    <xdr:sp macro="" textlink="">
      <xdr:nvSpPr>
        <xdr:cNvPr id="338" name="定員管理の状況該当値テキスト"/>
        <xdr:cNvSpPr txBox="1"/>
      </xdr:nvSpPr>
      <xdr:spPr>
        <a:xfrm>
          <a:off x="17106900" y="10324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111658</xdr:rowOff>
    </xdr:from>
    <xdr:to>
      <xdr:col>77</xdr:col>
      <xdr:colOff>95250</xdr:colOff>
      <xdr:row>61</xdr:row>
      <xdr:rowOff>41808</xdr:rowOff>
    </xdr:to>
    <xdr:sp macro="" textlink="">
      <xdr:nvSpPr>
        <xdr:cNvPr id="339" name="楕円 338"/>
        <xdr:cNvSpPr/>
      </xdr:nvSpPr>
      <xdr:spPr>
        <a:xfrm>
          <a:off x="16129000" y="103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51985</xdr:rowOff>
    </xdr:from>
    <xdr:ext cx="736600" cy="259045"/>
    <xdr:sp macro="" textlink="">
      <xdr:nvSpPr>
        <xdr:cNvPr id="340" name="テキスト ボックス 339"/>
        <xdr:cNvSpPr txBox="1"/>
      </xdr:nvSpPr>
      <xdr:spPr>
        <a:xfrm>
          <a:off x="15798800" y="10167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129032</xdr:rowOff>
    </xdr:from>
    <xdr:to>
      <xdr:col>73</xdr:col>
      <xdr:colOff>44450</xdr:colOff>
      <xdr:row>61</xdr:row>
      <xdr:rowOff>59182</xdr:rowOff>
    </xdr:to>
    <xdr:sp macro="" textlink="">
      <xdr:nvSpPr>
        <xdr:cNvPr id="341" name="楕円 340"/>
        <xdr:cNvSpPr/>
      </xdr:nvSpPr>
      <xdr:spPr>
        <a:xfrm>
          <a:off x="15240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69359</xdr:rowOff>
    </xdr:from>
    <xdr:ext cx="762000" cy="259045"/>
    <xdr:sp macro="" textlink="">
      <xdr:nvSpPr>
        <xdr:cNvPr id="342" name="テキスト ボックス 341"/>
        <xdr:cNvSpPr txBox="1"/>
      </xdr:nvSpPr>
      <xdr:spPr>
        <a:xfrm>
          <a:off x="14909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110210</xdr:rowOff>
    </xdr:from>
    <xdr:to>
      <xdr:col>68</xdr:col>
      <xdr:colOff>203200</xdr:colOff>
      <xdr:row>61</xdr:row>
      <xdr:rowOff>40360</xdr:rowOff>
    </xdr:to>
    <xdr:sp macro="" textlink="">
      <xdr:nvSpPr>
        <xdr:cNvPr id="343" name="楕円 342"/>
        <xdr:cNvSpPr/>
      </xdr:nvSpPr>
      <xdr:spPr>
        <a:xfrm>
          <a:off x="14351000" y="103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50537</xdr:rowOff>
    </xdr:from>
    <xdr:ext cx="762000" cy="259045"/>
    <xdr:sp macro="" textlink="">
      <xdr:nvSpPr>
        <xdr:cNvPr id="344" name="テキスト ボックス 343"/>
        <xdr:cNvSpPr txBox="1"/>
      </xdr:nvSpPr>
      <xdr:spPr>
        <a:xfrm>
          <a:off x="14020800" y="1016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110693</xdr:rowOff>
    </xdr:from>
    <xdr:to>
      <xdr:col>64</xdr:col>
      <xdr:colOff>152400</xdr:colOff>
      <xdr:row>61</xdr:row>
      <xdr:rowOff>40843</xdr:rowOff>
    </xdr:to>
    <xdr:sp macro="" textlink="">
      <xdr:nvSpPr>
        <xdr:cNvPr id="345" name="楕円 344"/>
        <xdr:cNvSpPr/>
      </xdr:nvSpPr>
      <xdr:spPr>
        <a:xfrm>
          <a:off x="13462000" y="1039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51020</xdr:rowOff>
    </xdr:from>
    <xdr:ext cx="762000" cy="259045"/>
    <xdr:sp macro="" textlink="">
      <xdr:nvSpPr>
        <xdr:cNvPr id="346" name="テキスト ボックス 345"/>
        <xdr:cNvSpPr txBox="1"/>
      </xdr:nvSpPr>
      <xdr:spPr>
        <a:xfrm>
          <a:off x="13131800" y="1016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近年、地方債発行を行い、平成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年度以降増加傾向にあ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年度では</a:t>
          </a:r>
          <a:r>
            <a:rPr kumimoji="1" lang="ja-JP" altLang="en-US"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年度については前年度比で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ポイントの増加となった。前年度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引き続き埼玉県平均値、全国平均は下回ったが、</a:t>
          </a:r>
          <a:r>
            <a:rPr kumimoji="1" lang="ja-JP" altLang="en-US" sz="1100">
              <a:solidFill>
                <a:schemeClr val="dk1"/>
              </a:solidFill>
              <a:effectLst/>
              <a:latin typeface="+mn-lt"/>
              <a:ea typeface="+mn-ea"/>
              <a:cs typeface="+mn-cs"/>
            </a:rPr>
            <a:t>今年度については</a:t>
          </a:r>
          <a:r>
            <a:rPr kumimoji="1" lang="ja-JP" altLang="ja-JP" sz="1100">
              <a:solidFill>
                <a:schemeClr val="dk1"/>
              </a:solidFill>
              <a:effectLst/>
              <a:latin typeface="+mn-lt"/>
              <a:ea typeface="+mn-ea"/>
              <a:cs typeface="+mn-cs"/>
            </a:rPr>
            <a:t>埼玉県平均を上回る結果となっている。理由としては、事業に対する起債額の増加により、元利償還金の額が増加したことにある。</a:t>
          </a:r>
          <a:endParaRPr lang="ja-JP" altLang="ja-JP" sz="1400">
            <a:effectLst/>
          </a:endParaRPr>
        </a:p>
        <a:p>
          <a:r>
            <a:rPr kumimoji="1" lang="ja-JP" altLang="ja-JP" sz="1100">
              <a:solidFill>
                <a:schemeClr val="dk1"/>
              </a:solidFill>
              <a:effectLst/>
              <a:latin typeface="+mn-lt"/>
              <a:ea typeface="+mn-ea"/>
              <a:cs typeface="+mn-cs"/>
            </a:rPr>
            <a:t>　今後は、今まで以上に国県補助金の活用や交付税措置のある地方債を出来るかぎり活用するだけでなく、起債を起こさない財政運営を心がける必要がある。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49784</xdr:rowOff>
    </xdr:from>
    <xdr:to>
      <xdr:col>81</xdr:col>
      <xdr:colOff>44450</xdr:colOff>
      <xdr:row>40</xdr:row>
      <xdr:rowOff>155956</xdr:rowOff>
    </xdr:to>
    <xdr:cxnSp macro="">
      <xdr:nvCxnSpPr>
        <xdr:cNvPr id="378" name="直線コネクタ 377"/>
        <xdr:cNvCxnSpPr/>
      </xdr:nvCxnSpPr>
      <xdr:spPr>
        <a:xfrm>
          <a:off x="16179800" y="690778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1524</xdr:rowOff>
    </xdr:from>
    <xdr:to>
      <xdr:col>77</xdr:col>
      <xdr:colOff>44450</xdr:colOff>
      <xdr:row>40</xdr:row>
      <xdr:rowOff>49784</xdr:rowOff>
    </xdr:to>
    <xdr:cxnSp macro="">
      <xdr:nvCxnSpPr>
        <xdr:cNvPr id="381" name="直線コネクタ 380"/>
        <xdr:cNvCxnSpPr/>
      </xdr:nvCxnSpPr>
      <xdr:spPr>
        <a:xfrm>
          <a:off x="15290800" y="68595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83" name="テキスト ボックス 382"/>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1524</xdr:rowOff>
    </xdr:from>
    <xdr:to>
      <xdr:col>72</xdr:col>
      <xdr:colOff>203200</xdr:colOff>
      <xdr:row>40</xdr:row>
      <xdr:rowOff>20828</xdr:rowOff>
    </xdr:to>
    <xdr:cxnSp macro="">
      <xdr:nvCxnSpPr>
        <xdr:cNvPr id="384" name="直線コネクタ 383"/>
        <xdr:cNvCxnSpPr/>
      </xdr:nvCxnSpPr>
      <xdr:spPr>
        <a:xfrm flipV="1">
          <a:off x="14401800" y="68595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6" name="テキスト ボックス 385"/>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11176</xdr:rowOff>
    </xdr:from>
    <xdr:to>
      <xdr:col>68</xdr:col>
      <xdr:colOff>152400</xdr:colOff>
      <xdr:row>40</xdr:row>
      <xdr:rowOff>20828</xdr:rowOff>
    </xdr:to>
    <xdr:cxnSp macro="">
      <xdr:nvCxnSpPr>
        <xdr:cNvPr id="387" name="直線コネクタ 386"/>
        <xdr:cNvCxnSpPr/>
      </xdr:nvCxnSpPr>
      <xdr:spPr>
        <a:xfrm>
          <a:off x="13512800" y="68691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13208</xdr:rowOff>
    </xdr:from>
    <xdr:to>
      <xdr:col>68</xdr:col>
      <xdr:colOff>203200</xdr:colOff>
      <xdr:row>42</xdr:row>
      <xdr:rowOff>114808</xdr:rowOff>
    </xdr:to>
    <xdr:sp macro="" textlink="">
      <xdr:nvSpPr>
        <xdr:cNvPr id="388" name="フローチャート: 判断 387"/>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99585</xdr:rowOff>
    </xdr:from>
    <xdr:ext cx="762000" cy="259045"/>
    <xdr:sp macro="" textlink="">
      <xdr:nvSpPr>
        <xdr:cNvPr id="389" name="テキスト ボックス 388"/>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390" name="フローチャート: 判断 389"/>
        <xdr:cNvSpPr/>
      </xdr:nvSpPr>
      <xdr:spPr>
        <a:xfrm>
          <a:off x="13462000" y="729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391" name="テキスト ボックス 390"/>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97" name="楕円 396"/>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121683</xdr:rowOff>
    </xdr:from>
    <xdr:ext cx="762000" cy="259045"/>
    <xdr:sp macro="" textlink="">
      <xdr:nvSpPr>
        <xdr:cNvPr id="398" name="公債費負担の状況該当値テキスト"/>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170434</xdr:rowOff>
    </xdr:from>
    <xdr:to>
      <xdr:col>77</xdr:col>
      <xdr:colOff>95250</xdr:colOff>
      <xdr:row>40</xdr:row>
      <xdr:rowOff>100584</xdr:rowOff>
    </xdr:to>
    <xdr:sp macro="" textlink="">
      <xdr:nvSpPr>
        <xdr:cNvPr id="399" name="楕円 398"/>
        <xdr:cNvSpPr/>
      </xdr:nvSpPr>
      <xdr:spPr>
        <a:xfrm>
          <a:off x="16129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110761</xdr:rowOff>
    </xdr:from>
    <xdr:ext cx="736600" cy="259045"/>
    <xdr:sp macro="" textlink="">
      <xdr:nvSpPr>
        <xdr:cNvPr id="400" name="テキスト ボックス 399"/>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122174</xdr:rowOff>
    </xdr:from>
    <xdr:to>
      <xdr:col>73</xdr:col>
      <xdr:colOff>44450</xdr:colOff>
      <xdr:row>40</xdr:row>
      <xdr:rowOff>52324</xdr:rowOff>
    </xdr:to>
    <xdr:sp macro="" textlink="">
      <xdr:nvSpPr>
        <xdr:cNvPr id="401" name="楕円 400"/>
        <xdr:cNvSpPr/>
      </xdr:nvSpPr>
      <xdr:spPr>
        <a:xfrm>
          <a:off x="15240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62501</xdr:rowOff>
    </xdr:from>
    <xdr:ext cx="762000" cy="259045"/>
    <xdr:sp macro="" textlink="">
      <xdr:nvSpPr>
        <xdr:cNvPr id="402" name="テキスト ボックス 401"/>
        <xdr:cNvSpPr txBox="1"/>
      </xdr:nvSpPr>
      <xdr:spPr>
        <a:xfrm>
          <a:off x="14909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03" name="楕円 402"/>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404" name="テキスト ボックス 403"/>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405" name="楕円 404"/>
        <xdr:cNvSpPr/>
      </xdr:nvSpPr>
      <xdr:spPr>
        <a:xfrm>
          <a:off x="13462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406" name="テキスト ボックス 405"/>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年度に前年度と比較</a:t>
          </a:r>
          <a:r>
            <a:rPr kumimoji="1" lang="ja-JP" altLang="en-US"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30.7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と大きく増加</a:t>
          </a:r>
          <a:r>
            <a:rPr kumimoji="1" lang="ja-JP" altLang="en-US" sz="1100">
              <a:solidFill>
                <a:schemeClr val="dk1"/>
              </a:solidFill>
              <a:effectLst/>
              <a:latin typeface="+mn-lt"/>
              <a:ea typeface="+mn-ea"/>
              <a:cs typeface="+mn-cs"/>
            </a:rPr>
            <a:t>し、それ以来増加を続け、平成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年度も前年度比で</a:t>
          </a:r>
          <a:r>
            <a:rPr kumimoji="1" lang="en-US" altLang="ja-JP" sz="1100">
              <a:solidFill>
                <a:schemeClr val="dk1"/>
              </a:solidFill>
              <a:effectLst/>
              <a:latin typeface="+mn-lt"/>
              <a:ea typeface="+mn-ea"/>
              <a:cs typeface="+mn-cs"/>
            </a:rPr>
            <a:t>28.4</a:t>
          </a:r>
          <a:r>
            <a:rPr kumimoji="1" lang="ja-JP" altLang="en-US" sz="1100">
              <a:solidFill>
                <a:schemeClr val="dk1"/>
              </a:solidFill>
              <a:effectLst/>
              <a:latin typeface="+mn-lt"/>
              <a:ea typeface="+mn-ea"/>
              <a:cs typeface="+mn-cs"/>
            </a:rPr>
            <a:t>ポイント増と大きく増加した。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この要因については、算出基準となる将来負担額が、</a:t>
          </a:r>
          <a:r>
            <a:rPr kumimoji="0" lang="ja-JP" altLang="en-US" sz="1100">
              <a:solidFill>
                <a:schemeClr val="dk1"/>
              </a:solidFill>
              <a:effectLst/>
              <a:latin typeface="+mn-lt"/>
              <a:ea typeface="+mn-ea"/>
              <a:cs typeface="+mn-cs"/>
            </a:rPr>
            <a:t>一般単独事業</a:t>
          </a:r>
          <a:r>
            <a:rPr kumimoji="1" lang="ja-JP" altLang="ja-JP" sz="1100">
              <a:solidFill>
                <a:schemeClr val="dk1"/>
              </a:solidFill>
              <a:effectLst/>
              <a:latin typeface="+mn-lt"/>
              <a:ea typeface="+mn-ea"/>
              <a:cs typeface="+mn-cs"/>
            </a:rPr>
            <a:t>、学校教育施設等整備事業等の財源として地方債を活用したため、地方債の現在高が増加したことなどがあげられる。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84201</xdr:rowOff>
    </xdr:from>
    <xdr:to>
      <xdr:col>81</xdr:col>
      <xdr:colOff>44450</xdr:colOff>
      <xdr:row>18</xdr:row>
      <xdr:rowOff>141182</xdr:rowOff>
    </xdr:to>
    <xdr:cxnSp macro="">
      <xdr:nvCxnSpPr>
        <xdr:cNvPr id="440" name="直線コネクタ 439"/>
        <xdr:cNvCxnSpPr/>
      </xdr:nvCxnSpPr>
      <xdr:spPr>
        <a:xfrm>
          <a:off x="16179800" y="2998851"/>
          <a:ext cx="838200" cy="22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13420</xdr:rowOff>
    </xdr:from>
    <xdr:to>
      <xdr:col>77</xdr:col>
      <xdr:colOff>44450</xdr:colOff>
      <xdr:row>17</xdr:row>
      <xdr:rowOff>84201</xdr:rowOff>
    </xdr:to>
    <xdr:cxnSp macro="">
      <xdr:nvCxnSpPr>
        <xdr:cNvPr id="443" name="直線コネクタ 442"/>
        <xdr:cNvCxnSpPr/>
      </xdr:nvCxnSpPr>
      <xdr:spPr>
        <a:xfrm>
          <a:off x="15290800" y="2928070"/>
          <a:ext cx="8890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7789</xdr:rowOff>
    </xdr:from>
    <xdr:to>
      <xdr:col>72</xdr:col>
      <xdr:colOff>203200</xdr:colOff>
      <xdr:row>17</xdr:row>
      <xdr:rowOff>13420</xdr:rowOff>
    </xdr:to>
    <xdr:cxnSp macro="">
      <xdr:nvCxnSpPr>
        <xdr:cNvPr id="446" name="直線コネクタ 445"/>
        <xdr:cNvCxnSpPr/>
      </xdr:nvCxnSpPr>
      <xdr:spPr>
        <a:xfrm>
          <a:off x="14401800" y="2922439"/>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24934</xdr:rowOff>
    </xdr:from>
    <xdr:to>
      <xdr:col>73</xdr:col>
      <xdr:colOff>44450</xdr:colOff>
      <xdr:row>14</xdr:row>
      <xdr:rowOff>126534</xdr:rowOff>
    </xdr:to>
    <xdr:sp macro="" textlink="">
      <xdr:nvSpPr>
        <xdr:cNvPr id="447" name="フローチャート: 判断 446"/>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8" name="テキスト ボックス 447"/>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110067</xdr:rowOff>
    </xdr:from>
    <xdr:to>
      <xdr:col>68</xdr:col>
      <xdr:colOff>152400</xdr:colOff>
      <xdr:row>17</xdr:row>
      <xdr:rowOff>7789</xdr:rowOff>
    </xdr:to>
    <xdr:cxnSp macro="">
      <xdr:nvCxnSpPr>
        <xdr:cNvPr id="449" name="直線コネクタ 448"/>
        <xdr:cNvCxnSpPr/>
      </xdr:nvCxnSpPr>
      <xdr:spPr>
        <a:xfrm>
          <a:off x="13512800" y="2853267"/>
          <a:ext cx="889000" cy="6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139827</xdr:rowOff>
    </xdr:from>
    <xdr:to>
      <xdr:col>68</xdr:col>
      <xdr:colOff>203200</xdr:colOff>
      <xdr:row>16</xdr:row>
      <xdr:rowOff>69977</xdr:rowOff>
    </xdr:to>
    <xdr:sp macro="" textlink="">
      <xdr:nvSpPr>
        <xdr:cNvPr id="450" name="フローチャート: 判断 449"/>
        <xdr:cNvSpPr/>
      </xdr:nvSpPr>
      <xdr:spPr>
        <a:xfrm>
          <a:off x="14351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80154</xdr:rowOff>
    </xdr:from>
    <xdr:ext cx="762000" cy="259045"/>
    <xdr:sp macro="" textlink="">
      <xdr:nvSpPr>
        <xdr:cNvPr id="451" name="テキスト ボックス 450"/>
        <xdr:cNvSpPr txBox="1"/>
      </xdr:nvSpPr>
      <xdr:spPr>
        <a:xfrm>
          <a:off x="14020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15833</xdr:rowOff>
    </xdr:from>
    <xdr:to>
      <xdr:col>64</xdr:col>
      <xdr:colOff>152400</xdr:colOff>
      <xdr:row>16</xdr:row>
      <xdr:rowOff>117433</xdr:rowOff>
    </xdr:to>
    <xdr:sp macro="" textlink="">
      <xdr:nvSpPr>
        <xdr:cNvPr id="452" name="フローチャート: 判断 451"/>
        <xdr:cNvSpPr/>
      </xdr:nvSpPr>
      <xdr:spPr>
        <a:xfrm>
          <a:off x="13462000" y="275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127610</xdr:rowOff>
    </xdr:from>
    <xdr:ext cx="762000" cy="259045"/>
    <xdr:sp macro="" textlink="">
      <xdr:nvSpPr>
        <xdr:cNvPr id="453" name="テキスト ボックス 452"/>
        <xdr:cNvSpPr txBox="1"/>
      </xdr:nvSpPr>
      <xdr:spPr>
        <a:xfrm>
          <a:off x="13131800" y="25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90382</xdr:rowOff>
    </xdr:from>
    <xdr:to>
      <xdr:col>81</xdr:col>
      <xdr:colOff>95250</xdr:colOff>
      <xdr:row>19</xdr:row>
      <xdr:rowOff>20532</xdr:rowOff>
    </xdr:to>
    <xdr:sp macro="" textlink="">
      <xdr:nvSpPr>
        <xdr:cNvPr id="459" name="楕円 458"/>
        <xdr:cNvSpPr/>
      </xdr:nvSpPr>
      <xdr:spPr>
        <a:xfrm>
          <a:off x="16967200" y="31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62459</xdr:rowOff>
    </xdr:from>
    <xdr:ext cx="762000" cy="259045"/>
    <xdr:sp macro="" textlink="">
      <xdr:nvSpPr>
        <xdr:cNvPr id="460" name="将来負担の状況該当値テキスト"/>
        <xdr:cNvSpPr txBox="1"/>
      </xdr:nvSpPr>
      <xdr:spPr>
        <a:xfrm>
          <a:off x="17106900" y="314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33401</xdr:rowOff>
    </xdr:from>
    <xdr:to>
      <xdr:col>77</xdr:col>
      <xdr:colOff>95250</xdr:colOff>
      <xdr:row>17</xdr:row>
      <xdr:rowOff>135001</xdr:rowOff>
    </xdr:to>
    <xdr:sp macro="" textlink="">
      <xdr:nvSpPr>
        <xdr:cNvPr id="461" name="楕円 460"/>
        <xdr:cNvSpPr/>
      </xdr:nvSpPr>
      <xdr:spPr>
        <a:xfrm>
          <a:off x="16129000" y="29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119778</xdr:rowOff>
    </xdr:from>
    <xdr:ext cx="736600" cy="259045"/>
    <xdr:sp macro="" textlink="">
      <xdr:nvSpPr>
        <xdr:cNvPr id="462" name="テキスト ボックス 461"/>
        <xdr:cNvSpPr txBox="1"/>
      </xdr:nvSpPr>
      <xdr:spPr>
        <a:xfrm>
          <a:off x="15798800" y="3034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134070</xdr:rowOff>
    </xdr:from>
    <xdr:to>
      <xdr:col>73</xdr:col>
      <xdr:colOff>44450</xdr:colOff>
      <xdr:row>17</xdr:row>
      <xdr:rowOff>64220</xdr:rowOff>
    </xdr:to>
    <xdr:sp macro="" textlink="">
      <xdr:nvSpPr>
        <xdr:cNvPr id="463" name="楕円 462"/>
        <xdr:cNvSpPr/>
      </xdr:nvSpPr>
      <xdr:spPr>
        <a:xfrm>
          <a:off x="15240000" y="28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48997</xdr:rowOff>
    </xdr:from>
    <xdr:ext cx="762000" cy="259045"/>
    <xdr:sp macro="" textlink="">
      <xdr:nvSpPr>
        <xdr:cNvPr id="464" name="テキスト ボックス 463"/>
        <xdr:cNvSpPr txBox="1"/>
      </xdr:nvSpPr>
      <xdr:spPr>
        <a:xfrm>
          <a:off x="14909800" y="296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128439</xdr:rowOff>
    </xdr:from>
    <xdr:to>
      <xdr:col>68</xdr:col>
      <xdr:colOff>203200</xdr:colOff>
      <xdr:row>17</xdr:row>
      <xdr:rowOff>58589</xdr:rowOff>
    </xdr:to>
    <xdr:sp macro="" textlink="">
      <xdr:nvSpPr>
        <xdr:cNvPr id="465" name="楕円 464"/>
        <xdr:cNvSpPr/>
      </xdr:nvSpPr>
      <xdr:spPr>
        <a:xfrm>
          <a:off x="14351000" y="28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43366</xdr:rowOff>
    </xdr:from>
    <xdr:ext cx="762000" cy="259045"/>
    <xdr:sp macro="" textlink="">
      <xdr:nvSpPr>
        <xdr:cNvPr id="466" name="テキスト ボックス 465"/>
        <xdr:cNvSpPr txBox="1"/>
      </xdr:nvSpPr>
      <xdr:spPr>
        <a:xfrm>
          <a:off x="14020800" y="295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59267</xdr:rowOff>
    </xdr:from>
    <xdr:to>
      <xdr:col>64</xdr:col>
      <xdr:colOff>152400</xdr:colOff>
      <xdr:row>16</xdr:row>
      <xdr:rowOff>160867</xdr:rowOff>
    </xdr:to>
    <xdr:sp macro="" textlink="">
      <xdr:nvSpPr>
        <xdr:cNvPr id="467" name="楕円 466"/>
        <xdr:cNvSpPr/>
      </xdr:nvSpPr>
      <xdr:spPr>
        <a:xfrm>
          <a:off x="13462000" y="28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145644</xdr:rowOff>
    </xdr:from>
    <xdr:ext cx="762000" cy="259045"/>
    <xdr:sp macro="" textlink="">
      <xdr:nvSpPr>
        <xdr:cNvPr id="468" name="テキスト ボックス 467"/>
        <xdr:cNvSpPr txBox="1"/>
      </xdr:nvSpPr>
      <xdr:spPr>
        <a:xfrm>
          <a:off x="13131800" y="288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埼玉県鳩山町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14,000
13,891
25.73
6,188,186
6,077,768
107,927
3,515,747
6,691,731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30.1</a:t>
          </a:r>
          <a:r>
            <a:rPr kumimoji="1" lang="ja-JP" altLang="ja-JP" sz="1100">
              <a:solidFill>
                <a:schemeClr val="dk1"/>
              </a:solidFill>
              <a:effectLst/>
              <a:latin typeface="+mn-lt"/>
              <a:ea typeface="+mn-ea"/>
              <a:cs typeface="+mn-cs"/>
            </a:rPr>
            <a:t>と高い数値であったが、平成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年度より減少傾向にある。理由としては、行財政改革計画に伴う職員数縮減、地域手当の段階的な削減、給与改定等により、継続的な削減を図ってきたためである。平成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年度においても、昨年度に引き続いて対前年度比で</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ポイント減少している状況である。</a:t>
          </a:r>
          <a:endParaRPr lang="ja-JP" altLang="ja-JP" sz="1400">
            <a:effectLst/>
          </a:endParaRPr>
        </a:p>
        <a:p>
          <a:r>
            <a:rPr kumimoji="1" lang="ja-JP" altLang="ja-JP" sz="1100">
              <a:solidFill>
                <a:schemeClr val="dk1"/>
              </a:solidFill>
              <a:effectLst/>
              <a:latin typeface="+mn-lt"/>
              <a:ea typeface="+mn-ea"/>
              <a:cs typeface="+mn-cs"/>
            </a:rPr>
            <a:t>　今後も引き続き人件費削減に努め、それ以上に、町税を中心に、経常一般財源の確保について、より一層努めていく必要がある。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38</xdr:row>
      <xdr:rowOff>8128</xdr:rowOff>
    </xdr:to>
    <xdr:cxnSp macro="">
      <xdr:nvCxnSpPr>
        <xdr:cNvPr id="64" name="直線コネクタ 63"/>
        <xdr:cNvCxnSpPr/>
      </xdr:nvCxnSpPr>
      <xdr:spPr>
        <a:xfrm flipV="1">
          <a:off x="3987800" y="64363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xdr:rowOff>
    </xdr:from>
    <xdr:to>
      <xdr:col>19</xdr:col>
      <xdr:colOff>187325</xdr:colOff>
      <xdr:row>38</xdr:row>
      <xdr:rowOff>17272</xdr:rowOff>
    </xdr:to>
    <xdr:cxnSp macro="">
      <xdr:nvCxnSpPr>
        <xdr:cNvPr id="67" name="直線コネクタ 66"/>
        <xdr:cNvCxnSpPr/>
      </xdr:nvCxnSpPr>
      <xdr:spPr>
        <a:xfrm flipV="1">
          <a:off x="3098800" y="6523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17272</xdr:rowOff>
    </xdr:from>
    <xdr:to>
      <xdr:col>15</xdr:col>
      <xdr:colOff>98425</xdr:colOff>
      <xdr:row>38</xdr:row>
      <xdr:rowOff>131572</xdr:rowOff>
    </xdr:to>
    <xdr:cxnSp macro="">
      <xdr:nvCxnSpPr>
        <xdr:cNvPr id="70" name="直線コネクタ 69"/>
        <xdr:cNvCxnSpPr/>
      </xdr:nvCxnSpPr>
      <xdr:spPr>
        <a:xfrm flipV="1">
          <a:off x="2209800" y="65323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72" name="テキスト ボックス 71"/>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53848</xdr:rowOff>
    </xdr:from>
    <xdr:to>
      <xdr:col>11</xdr:col>
      <xdr:colOff>9525</xdr:colOff>
      <xdr:row>38</xdr:row>
      <xdr:rowOff>131572</xdr:rowOff>
    </xdr:to>
    <xdr:cxnSp macro="">
      <xdr:nvCxnSpPr>
        <xdr:cNvPr id="73" name="直線コネクタ 72"/>
        <xdr:cNvCxnSpPr/>
      </xdr:nvCxnSpPr>
      <xdr:spPr>
        <a:xfrm>
          <a:off x="1320800" y="65689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3" name="楕円 82"/>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4"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128778</xdr:rowOff>
    </xdr:from>
    <xdr:to>
      <xdr:col>20</xdr:col>
      <xdr:colOff>38100</xdr:colOff>
      <xdr:row>38</xdr:row>
      <xdr:rowOff>58928</xdr:rowOff>
    </xdr:to>
    <xdr:sp macro="" textlink="">
      <xdr:nvSpPr>
        <xdr:cNvPr id="85" name="楕円 84"/>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43705</xdr:rowOff>
    </xdr:from>
    <xdr:ext cx="736600" cy="259045"/>
    <xdr:sp macro="" textlink="">
      <xdr:nvSpPr>
        <xdr:cNvPr id="86" name="テキスト ボックス 85"/>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137922</xdr:rowOff>
    </xdr:from>
    <xdr:to>
      <xdr:col>15</xdr:col>
      <xdr:colOff>149225</xdr:colOff>
      <xdr:row>38</xdr:row>
      <xdr:rowOff>68072</xdr:rowOff>
    </xdr:to>
    <xdr:sp macro="" textlink="">
      <xdr:nvSpPr>
        <xdr:cNvPr id="87" name="楕円 86"/>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52849</xdr:rowOff>
    </xdr:from>
    <xdr:ext cx="762000" cy="259045"/>
    <xdr:sp macro="" textlink="">
      <xdr:nvSpPr>
        <xdr:cNvPr id="88" name="テキスト ボックス 87"/>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80772</xdr:rowOff>
    </xdr:from>
    <xdr:to>
      <xdr:col>11</xdr:col>
      <xdr:colOff>60325</xdr:colOff>
      <xdr:row>39</xdr:row>
      <xdr:rowOff>10922</xdr:rowOff>
    </xdr:to>
    <xdr:sp macro="" textlink="">
      <xdr:nvSpPr>
        <xdr:cNvPr id="89" name="楕円 88"/>
        <xdr:cNvSpPr/>
      </xdr:nvSpPr>
      <xdr:spPr>
        <a:xfrm>
          <a:off x="2159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167149</xdr:rowOff>
    </xdr:from>
    <xdr:ext cx="762000" cy="259045"/>
    <xdr:sp macro="" textlink="">
      <xdr:nvSpPr>
        <xdr:cNvPr id="90" name="テキスト ボックス 89"/>
        <xdr:cNvSpPr txBox="1"/>
      </xdr:nvSpPr>
      <xdr:spPr>
        <a:xfrm>
          <a:off x="1828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xdr:rowOff>
    </xdr:from>
    <xdr:to>
      <xdr:col>6</xdr:col>
      <xdr:colOff>171450</xdr:colOff>
      <xdr:row>38</xdr:row>
      <xdr:rowOff>104648</xdr:rowOff>
    </xdr:to>
    <xdr:sp macro="" textlink="">
      <xdr:nvSpPr>
        <xdr:cNvPr id="91" name="楕円 90"/>
        <xdr:cNvSpPr/>
      </xdr:nvSpPr>
      <xdr:spPr>
        <a:xfrm>
          <a:off x="1270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89425</xdr:rowOff>
    </xdr:from>
    <xdr:ext cx="762000" cy="259045"/>
    <xdr:sp macro="" textlink="">
      <xdr:nvSpPr>
        <xdr:cNvPr id="92" name="テキスト ボックス 91"/>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年度では、前年度比で</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ポイント減となっており、昨年度に引き続き前年度比で減少となった。要因としては、備品購入費や委託料が減少したことがあげられる。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に係る経常収支比率は減少を続けたものの、物件費の歳出に占める割合は大きく、物件費の圧縮は経常経費削減の重要な課題であるため、今後も更なる経費の圧縮削減に向けた取り組みを継続して行っ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98425</xdr:rowOff>
    </xdr:from>
    <xdr:to>
      <xdr:col>82</xdr:col>
      <xdr:colOff>107950</xdr:colOff>
      <xdr:row>15</xdr:row>
      <xdr:rowOff>136525</xdr:rowOff>
    </xdr:to>
    <xdr:cxnSp macro="">
      <xdr:nvCxnSpPr>
        <xdr:cNvPr id="129" name="直線コネクタ 128"/>
        <xdr:cNvCxnSpPr/>
      </xdr:nvCxnSpPr>
      <xdr:spPr>
        <a:xfrm flipV="1">
          <a:off x="15671800" y="26701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136525</xdr:rowOff>
    </xdr:from>
    <xdr:to>
      <xdr:col>78</xdr:col>
      <xdr:colOff>69850</xdr:colOff>
      <xdr:row>16</xdr:row>
      <xdr:rowOff>88900</xdr:rowOff>
    </xdr:to>
    <xdr:cxnSp macro="">
      <xdr:nvCxnSpPr>
        <xdr:cNvPr id="132" name="直線コネクタ 131"/>
        <xdr:cNvCxnSpPr/>
      </xdr:nvCxnSpPr>
      <xdr:spPr>
        <a:xfrm flipV="1">
          <a:off x="14782800" y="27082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69850</xdr:rowOff>
    </xdr:from>
    <xdr:to>
      <xdr:col>73</xdr:col>
      <xdr:colOff>180975</xdr:colOff>
      <xdr:row>16</xdr:row>
      <xdr:rowOff>88900</xdr:rowOff>
    </xdr:to>
    <xdr:cxnSp macro="">
      <xdr:nvCxnSpPr>
        <xdr:cNvPr id="135" name="直線コネクタ 134"/>
        <xdr:cNvCxnSpPr/>
      </xdr:nvCxnSpPr>
      <xdr:spPr>
        <a:xfrm>
          <a:off x="13893800" y="2813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134002</xdr:rowOff>
    </xdr:from>
    <xdr:ext cx="762000" cy="259045"/>
    <xdr:sp macro="" textlink="">
      <xdr:nvSpPr>
        <xdr:cNvPr id="137" name="テキスト ボックス 136"/>
        <xdr:cNvSpPr txBox="1"/>
      </xdr:nvSpPr>
      <xdr:spPr>
        <a:xfrm>
          <a:off x="14401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69850</xdr:rowOff>
    </xdr:from>
    <xdr:to>
      <xdr:col>69</xdr:col>
      <xdr:colOff>92075</xdr:colOff>
      <xdr:row>16</xdr:row>
      <xdr:rowOff>79375</xdr:rowOff>
    </xdr:to>
    <xdr:cxnSp macro="">
      <xdr:nvCxnSpPr>
        <xdr:cNvPr id="138" name="直線コネクタ 137"/>
        <xdr:cNvCxnSpPr/>
      </xdr:nvCxnSpPr>
      <xdr:spPr>
        <a:xfrm flipV="1">
          <a:off x="13004800" y="28130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66675</xdr:rowOff>
    </xdr:from>
    <xdr:to>
      <xdr:col>69</xdr:col>
      <xdr:colOff>142875</xdr:colOff>
      <xdr:row>16</xdr:row>
      <xdr:rowOff>168275</xdr:rowOff>
    </xdr:to>
    <xdr:sp macro="" textlink="">
      <xdr:nvSpPr>
        <xdr:cNvPr id="139" name="フローチャート: 判断 138"/>
        <xdr:cNvSpPr/>
      </xdr:nvSpPr>
      <xdr:spPr>
        <a:xfrm>
          <a:off x="13843000" y="280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153052</xdr:rowOff>
    </xdr:from>
    <xdr:ext cx="762000" cy="259045"/>
    <xdr:sp macro="" textlink="">
      <xdr:nvSpPr>
        <xdr:cNvPr id="140" name="テキスト ボックス 139"/>
        <xdr:cNvSpPr txBox="1"/>
      </xdr:nvSpPr>
      <xdr:spPr>
        <a:xfrm>
          <a:off x="13512800" y="289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xdr:rowOff>
    </xdr:from>
    <xdr:to>
      <xdr:col>65</xdr:col>
      <xdr:colOff>53975</xdr:colOff>
      <xdr:row>16</xdr:row>
      <xdr:rowOff>111125</xdr:rowOff>
    </xdr:to>
    <xdr:sp macro="" textlink="">
      <xdr:nvSpPr>
        <xdr:cNvPr id="141" name="フローチャート: 判断 140"/>
        <xdr:cNvSpPr/>
      </xdr:nvSpPr>
      <xdr:spPr>
        <a:xfrm>
          <a:off x="12954000" y="275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121302</xdr:rowOff>
    </xdr:from>
    <xdr:ext cx="762000" cy="259045"/>
    <xdr:sp macro="" textlink="">
      <xdr:nvSpPr>
        <xdr:cNvPr id="142" name="テキスト ボックス 141"/>
        <xdr:cNvSpPr txBox="1"/>
      </xdr:nvSpPr>
      <xdr:spPr>
        <a:xfrm>
          <a:off x="12623800" y="252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48" name="楕円 147"/>
        <xdr:cNvSpPr/>
      </xdr:nvSpPr>
      <xdr:spPr>
        <a:xfrm>
          <a:off x="164592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64152</xdr:rowOff>
    </xdr:from>
    <xdr:ext cx="762000" cy="259045"/>
    <xdr:sp macro="" textlink="">
      <xdr:nvSpPr>
        <xdr:cNvPr id="149" name="物件費該当値テキスト"/>
        <xdr:cNvSpPr txBox="1"/>
      </xdr:nvSpPr>
      <xdr:spPr>
        <a:xfrm>
          <a:off x="16598900" y="246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85725</xdr:rowOff>
    </xdr:from>
    <xdr:to>
      <xdr:col>78</xdr:col>
      <xdr:colOff>120650</xdr:colOff>
      <xdr:row>16</xdr:row>
      <xdr:rowOff>15875</xdr:rowOff>
    </xdr:to>
    <xdr:sp macro="" textlink="">
      <xdr:nvSpPr>
        <xdr:cNvPr id="150" name="楕円 149"/>
        <xdr:cNvSpPr/>
      </xdr:nvSpPr>
      <xdr:spPr>
        <a:xfrm>
          <a:off x="15621000" y="265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26052</xdr:rowOff>
    </xdr:from>
    <xdr:ext cx="736600" cy="259045"/>
    <xdr:sp macro="" textlink="">
      <xdr:nvSpPr>
        <xdr:cNvPr id="151" name="テキスト ボックス 150"/>
        <xdr:cNvSpPr txBox="1"/>
      </xdr:nvSpPr>
      <xdr:spPr>
        <a:xfrm>
          <a:off x="15290800" y="2426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2" name="楕円 151"/>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3" name="テキスト ボックス 152"/>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19050</xdr:rowOff>
    </xdr:from>
    <xdr:to>
      <xdr:col>69</xdr:col>
      <xdr:colOff>142875</xdr:colOff>
      <xdr:row>16</xdr:row>
      <xdr:rowOff>120650</xdr:rowOff>
    </xdr:to>
    <xdr:sp macro="" textlink="">
      <xdr:nvSpPr>
        <xdr:cNvPr id="154" name="楕円 153"/>
        <xdr:cNvSpPr/>
      </xdr:nvSpPr>
      <xdr:spPr>
        <a:xfrm>
          <a:off x="13843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130827</xdr:rowOff>
    </xdr:from>
    <xdr:ext cx="762000" cy="259045"/>
    <xdr:sp macro="" textlink="">
      <xdr:nvSpPr>
        <xdr:cNvPr id="155" name="テキスト ボックス 154"/>
        <xdr:cNvSpPr txBox="1"/>
      </xdr:nvSpPr>
      <xdr:spPr>
        <a:xfrm>
          <a:off x="13512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28575</xdr:rowOff>
    </xdr:from>
    <xdr:to>
      <xdr:col>65</xdr:col>
      <xdr:colOff>53975</xdr:colOff>
      <xdr:row>16</xdr:row>
      <xdr:rowOff>130175</xdr:rowOff>
    </xdr:to>
    <xdr:sp macro="" textlink="">
      <xdr:nvSpPr>
        <xdr:cNvPr id="156" name="楕円 155"/>
        <xdr:cNvSpPr/>
      </xdr:nvSpPr>
      <xdr:spPr>
        <a:xfrm>
          <a:off x="12954000" y="277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114952</xdr:rowOff>
    </xdr:from>
    <xdr:ext cx="762000" cy="259045"/>
    <xdr:sp macro="" textlink="">
      <xdr:nvSpPr>
        <xdr:cNvPr id="157" name="テキスト ボックス 156"/>
        <xdr:cNvSpPr txBox="1"/>
      </xdr:nvSpPr>
      <xdr:spPr>
        <a:xfrm>
          <a:off x="12623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年度では増加したが、平成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年度では前年度比</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ポイント減となった。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要因としては、児童手当や重度心身障害者医療費が減少したことがあげられる。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今後も、少子高齢化に伴い増加する傾向であるため、扶助費全体的に、支給対象の見直しを行うなどの対策が必要である。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78015</xdr:rowOff>
    </xdr:to>
    <xdr:cxnSp macro="">
      <xdr:nvCxnSpPr>
        <xdr:cNvPr id="192" name="直線コネクタ 191"/>
        <xdr:cNvCxnSpPr/>
      </xdr:nvCxnSpPr>
      <xdr:spPr>
        <a:xfrm flipV="1">
          <a:off x="3987800" y="96139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56</xdr:row>
      <xdr:rowOff>78015</xdr:rowOff>
    </xdr:to>
    <xdr:cxnSp macro="">
      <xdr:nvCxnSpPr>
        <xdr:cNvPr id="195" name="直線コネクタ 194"/>
        <xdr:cNvCxnSpPr/>
      </xdr:nvCxnSpPr>
      <xdr:spPr>
        <a:xfrm>
          <a:off x="3098800" y="9401628"/>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56</xdr:row>
      <xdr:rowOff>45357</xdr:rowOff>
    </xdr:to>
    <xdr:cxnSp macro="">
      <xdr:nvCxnSpPr>
        <xdr:cNvPr id="198" name="直線コネクタ 197"/>
        <xdr:cNvCxnSpPr/>
      </xdr:nvCxnSpPr>
      <xdr:spPr>
        <a:xfrm flipV="1">
          <a:off x="2209800" y="9401628"/>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0" name="テキスト ボックス 199"/>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143328</xdr:rowOff>
    </xdr:to>
    <xdr:cxnSp macro="">
      <xdr:nvCxnSpPr>
        <xdr:cNvPr id="201" name="直線コネクタ 200"/>
        <xdr:cNvCxnSpPr/>
      </xdr:nvCxnSpPr>
      <xdr:spPr>
        <a:xfrm flipV="1">
          <a:off x="1320800" y="9646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2" name="フローチャート: 判断 201"/>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3" name="テキスト ボックス 202"/>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04" name="フローチャート: 判断 203"/>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05" name="テキスト ボックス 204"/>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1" name="楕円 21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2"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3" name="楕円 212"/>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4" name="テキスト ボックス 213"/>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5" name="楕円 214"/>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6" name="テキスト ボックス 215"/>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7" name="楕円 216"/>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106334</xdr:rowOff>
    </xdr:from>
    <xdr:ext cx="762000" cy="259045"/>
    <xdr:sp macro="" textlink="">
      <xdr:nvSpPr>
        <xdr:cNvPr id="218" name="テキスト ボックス 217"/>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9" name="楕円 218"/>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20" name="テキスト ボックス 219"/>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mn-lt"/>
              <a:ea typeface="+mn-ea"/>
              <a:cs typeface="+mn-cs"/>
            </a:rPr>
            <a:t>　前年度との比較では</a:t>
          </a:r>
          <a:r>
            <a:rPr lang="en-US" altLang="ja-JP" sz="1100" b="0" i="0">
              <a:solidFill>
                <a:schemeClr val="dk1"/>
              </a:solidFill>
              <a:effectLst/>
              <a:latin typeface="+mn-lt"/>
              <a:ea typeface="+mn-ea"/>
              <a:cs typeface="+mn-cs"/>
            </a:rPr>
            <a:t>1.1</a:t>
          </a:r>
          <a:r>
            <a:rPr lang="ja-JP" altLang="en-US" sz="1100" b="0" i="0">
              <a:solidFill>
                <a:schemeClr val="dk1"/>
              </a:solidFill>
              <a:effectLst/>
              <a:latin typeface="+mn-lt"/>
              <a:ea typeface="+mn-ea"/>
              <a:cs typeface="+mn-cs"/>
            </a:rPr>
            <a:t>ポイントの減少となったが、</a:t>
          </a:r>
          <a:r>
            <a:rPr lang="ja-JP" altLang="ja-JP" sz="1100" b="0" i="0">
              <a:solidFill>
                <a:schemeClr val="dk1"/>
              </a:solidFill>
              <a:effectLst/>
              <a:latin typeface="+mn-lt"/>
              <a:ea typeface="+mn-ea"/>
              <a:cs typeface="+mn-cs"/>
            </a:rPr>
            <a:t>類似団体内平均値数値</a:t>
          </a:r>
          <a:r>
            <a:rPr lang="ja-JP" altLang="en-US" sz="1100" b="0" i="0">
              <a:solidFill>
                <a:schemeClr val="dk1"/>
              </a:solidFill>
              <a:effectLst/>
              <a:latin typeface="+mn-lt"/>
              <a:ea typeface="+mn-ea"/>
              <a:cs typeface="+mn-cs"/>
            </a:rPr>
            <a:t>と比較すると</a:t>
          </a:r>
          <a:r>
            <a:rPr lang="ja-JP" altLang="ja-JP" sz="1100" b="0" i="0">
              <a:solidFill>
                <a:schemeClr val="dk1"/>
              </a:solidFill>
              <a:effectLst/>
              <a:latin typeface="+mn-lt"/>
              <a:ea typeface="+mn-ea"/>
              <a:cs typeface="+mn-cs"/>
            </a:rPr>
            <a:t>引き続き</a:t>
          </a:r>
          <a:r>
            <a:rPr lang="ja-JP" altLang="en-US" sz="1100" b="0" i="0">
              <a:solidFill>
                <a:schemeClr val="dk1"/>
              </a:solidFill>
              <a:effectLst/>
              <a:latin typeface="+mn-lt"/>
              <a:ea typeface="+mn-ea"/>
              <a:cs typeface="+mn-cs"/>
            </a:rPr>
            <a:t>上回っている。</a:t>
          </a:r>
          <a:r>
            <a:rPr lang="ja-JP" altLang="ja-JP" sz="1100" b="0" i="0">
              <a:solidFill>
                <a:schemeClr val="dk1"/>
              </a:solidFill>
              <a:effectLst/>
              <a:latin typeface="+mn-lt"/>
              <a:ea typeface="+mn-ea"/>
              <a:cs typeface="+mn-cs"/>
            </a:rPr>
            <a:t>その他の費用の大きな割合を占めるものは特別会計への繰出金となる。</a:t>
          </a:r>
          <a:endParaRPr lang="ja-JP" altLang="ja-JP" sz="1400">
            <a:effectLst/>
          </a:endParaRPr>
        </a:p>
        <a:p>
          <a:r>
            <a:rPr lang="ja-JP" altLang="ja-JP" sz="1100" b="0" i="0">
              <a:solidFill>
                <a:schemeClr val="dk1"/>
              </a:solidFill>
              <a:effectLst/>
              <a:latin typeface="+mn-lt"/>
              <a:ea typeface="+mn-ea"/>
              <a:cs typeface="+mn-cs"/>
            </a:rPr>
            <a:t>　主に、民生分野への特別会計繰出金が全体的に増加傾向にあり国民健康保険特別会計繰出金、後期高齢者医療特別会計繰出金、介護保険特別会計繰出金、後期高齢者医療広域連合会への負担金等、給付額が増加すれば連動して自治体負担も増加することから、国としての社会保障制度改革が必要であると思わ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62992</xdr:rowOff>
    </xdr:to>
    <xdr:cxnSp macro="">
      <xdr:nvCxnSpPr>
        <xdr:cNvPr id="250" name="直線コネクタ 249"/>
        <xdr:cNvCxnSpPr/>
      </xdr:nvCxnSpPr>
      <xdr:spPr>
        <a:xfrm flipV="1">
          <a:off x="15671800" y="99568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1"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26416</xdr:rowOff>
    </xdr:from>
    <xdr:to>
      <xdr:col>78</xdr:col>
      <xdr:colOff>69850</xdr:colOff>
      <xdr:row>58</xdr:row>
      <xdr:rowOff>62992</xdr:rowOff>
    </xdr:to>
    <xdr:cxnSp macro="">
      <xdr:nvCxnSpPr>
        <xdr:cNvPr id="253" name="直線コネクタ 252"/>
        <xdr:cNvCxnSpPr/>
      </xdr:nvCxnSpPr>
      <xdr:spPr>
        <a:xfrm>
          <a:off x="14782800" y="99705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75963</xdr:rowOff>
    </xdr:from>
    <xdr:ext cx="736600" cy="259045"/>
    <xdr:sp macro="" textlink="">
      <xdr:nvSpPr>
        <xdr:cNvPr id="255" name="テキスト ボックス 254"/>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26416</xdr:rowOff>
    </xdr:to>
    <xdr:cxnSp macro="">
      <xdr:nvCxnSpPr>
        <xdr:cNvPr id="256" name="直線コネクタ 255"/>
        <xdr:cNvCxnSpPr/>
      </xdr:nvCxnSpPr>
      <xdr:spPr>
        <a:xfrm>
          <a:off x="13893800" y="98425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8" name="テキスト ボックス 257"/>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51562</xdr:rowOff>
    </xdr:from>
    <xdr:to>
      <xdr:col>69</xdr:col>
      <xdr:colOff>92075</xdr:colOff>
      <xdr:row>57</xdr:row>
      <xdr:rowOff>69850</xdr:rowOff>
    </xdr:to>
    <xdr:cxnSp macro="">
      <xdr:nvCxnSpPr>
        <xdr:cNvPr id="259" name="直線コネクタ 258"/>
        <xdr:cNvCxnSpPr/>
      </xdr:nvCxnSpPr>
      <xdr:spPr>
        <a:xfrm>
          <a:off x="13004800" y="9824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117111</xdr:rowOff>
    </xdr:from>
    <xdr:ext cx="762000" cy="259045"/>
    <xdr:sp macro="" textlink="">
      <xdr:nvSpPr>
        <xdr:cNvPr id="261" name="テキスト ボックス 260"/>
        <xdr:cNvSpPr txBox="1"/>
      </xdr:nvSpPr>
      <xdr:spPr>
        <a:xfrm>
          <a:off x="13512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3" name="テキスト ボックス 262"/>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9" name="楕円 268"/>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0"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xdr:rowOff>
    </xdr:from>
    <xdr:to>
      <xdr:col>78</xdr:col>
      <xdr:colOff>120650</xdr:colOff>
      <xdr:row>58</xdr:row>
      <xdr:rowOff>113792</xdr:rowOff>
    </xdr:to>
    <xdr:sp macro="" textlink="">
      <xdr:nvSpPr>
        <xdr:cNvPr id="271" name="楕円 270"/>
        <xdr:cNvSpPr/>
      </xdr:nvSpPr>
      <xdr:spPr>
        <a:xfrm>
          <a:off x="15621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98569</xdr:rowOff>
    </xdr:from>
    <xdr:ext cx="736600" cy="259045"/>
    <xdr:sp macro="" textlink="">
      <xdr:nvSpPr>
        <xdr:cNvPr id="272" name="テキスト ボックス 271"/>
        <xdr:cNvSpPr txBox="1"/>
      </xdr:nvSpPr>
      <xdr:spPr>
        <a:xfrm>
          <a:off x="15290800" y="1004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147066</xdr:rowOff>
    </xdr:from>
    <xdr:to>
      <xdr:col>74</xdr:col>
      <xdr:colOff>31750</xdr:colOff>
      <xdr:row>58</xdr:row>
      <xdr:rowOff>77216</xdr:rowOff>
    </xdr:to>
    <xdr:sp macro="" textlink="">
      <xdr:nvSpPr>
        <xdr:cNvPr id="273" name="楕円 272"/>
        <xdr:cNvSpPr/>
      </xdr:nvSpPr>
      <xdr:spPr>
        <a:xfrm>
          <a:off x="14732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74" name="テキスト ボックス 273"/>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5" name="楕円 274"/>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6" name="テキスト ボックス 275"/>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77" name="楕円 276"/>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87139</xdr:rowOff>
    </xdr:from>
    <xdr:ext cx="762000" cy="259045"/>
    <xdr:sp macro="" textlink="">
      <xdr:nvSpPr>
        <xdr:cNvPr id="278" name="テキスト ボックス 277"/>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おいては、町単独費用の占める割合が多く、事業費に対する一般財源充当率が比較的高いことから、補助内容を精査することなど部分的な削減等は行っているものの、一部事務組合への負担金などがその大きな割合を占めているため、類似団体内平均値と比較しても上回る比率となっている。</a:t>
          </a:r>
          <a:endParaRPr lang="ja-JP" altLang="ja-JP" sz="1400">
            <a:effectLst/>
          </a:endParaRPr>
        </a:p>
        <a:p>
          <a:r>
            <a:rPr kumimoji="1" lang="ja-JP" altLang="ja-JP" sz="1100">
              <a:solidFill>
                <a:schemeClr val="dk1"/>
              </a:solidFill>
              <a:effectLst/>
              <a:latin typeface="+mn-lt"/>
              <a:ea typeface="+mn-ea"/>
              <a:cs typeface="+mn-cs"/>
            </a:rPr>
            <a:t>　今後も引き続き、団体等への補助金においては、補助対象団体や事業内容の精査、補助対象の見直し等をより詳細に行うことにより、断続的にさらなる削減を行っていく必要がある。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67564</xdr:rowOff>
    </xdr:to>
    <xdr:cxnSp macro="">
      <xdr:nvCxnSpPr>
        <xdr:cNvPr id="308" name="直線コネクタ 307"/>
        <xdr:cNvCxnSpPr/>
      </xdr:nvCxnSpPr>
      <xdr:spPr>
        <a:xfrm flipV="1">
          <a:off x="15671800" y="65369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38</xdr:row>
      <xdr:rowOff>67564</xdr:rowOff>
    </xdr:to>
    <xdr:cxnSp macro="">
      <xdr:nvCxnSpPr>
        <xdr:cNvPr id="311" name="直線コネクタ 310"/>
        <xdr:cNvCxnSpPr/>
      </xdr:nvCxnSpPr>
      <xdr:spPr>
        <a:xfrm>
          <a:off x="14782800" y="64729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3" name="テキスト ボックス 312"/>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38</xdr:row>
      <xdr:rowOff>8128</xdr:rowOff>
    </xdr:to>
    <xdr:cxnSp macro="">
      <xdr:nvCxnSpPr>
        <xdr:cNvPr id="314" name="直線コネクタ 313"/>
        <xdr:cNvCxnSpPr/>
      </xdr:nvCxnSpPr>
      <xdr:spPr>
        <a:xfrm flipV="1">
          <a:off x="13893800" y="64729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6" name="テキスト ボックス 315"/>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xdr:rowOff>
    </xdr:from>
    <xdr:to>
      <xdr:col>69</xdr:col>
      <xdr:colOff>92075</xdr:colOff>
      <xdr:row>38</xdr:row>
      <xdr:rowOff>8128</xdr:rowOff>
    </xdr:to>
    <xdr:cxnSp macro="">
      <xdr:nvCxnSpPr>
        <xdr:cNvPr id="317" name="直線コネクタ 316"/>
        <xdr:cNvCxnSpPr/>
      </xdr:nvCxnSpPr>
      <xdr:spPr>
        <a:xfrm>
          <a:off x="13004800" y="6518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9" name="テキスト ボックス 318"/>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1" name="テキスト ボックス 32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27" name="楕円 326"/>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8"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xdr:rowOff>
    </xdr:from>
    <xdr:to>
      <xdr:col>78</xdr:col>
      <xdr:colOff>120650</xdr:colOff>
      <xdr:row>38</xdr:row>
      <xdr:rowOff>118364</xdr:rowOff>
    </xdr:to>
    <xdr:sp macro="" textlink="">
      <xdr:nvSpPr>
        <xdr:cNvPr id="329" name="楕円 328"/>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103141</xdr:rowOff>
    </xdr:from>
    <xdr:ext cx="736600" cy="259045"/>
    <xdr:sp macro="" textlink="">
      <xdr:nvSpPr>
        <xdr:cNvPr id="330" name="テキスト ボックス 329"/>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31" name="楕円 330"/>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32" name="テキスト ボックス 331"/>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33" name="楕円 332"/>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34" name="テキスト ボックス 333"/>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124206</xdr:rowOff>
    </xdr:from>
    <xdr:to>
      <xdr:col>65</xdr:col>
      <xdr:colOff>53975</xdr:colOff>
      <xdr:row>38</xdr:row>
      <xdr:rowOff>54356</xdr:rowOff>
    </xdr:to>
    <xdr:sp macro="" textlink="">
      <xdr:nvSpPr>
        <xdr:cNvPr id="335" name="楕円 334"/>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39133</xdr:rowOff>
    </xdr:from>
    <xdr:ext cx="762000" cy="259045"/>
    <xdr:sp macro="" textlink="">
      <xdr:nvSpPr>
        <xdr:cNvPr id="336" name="テキスト ボックス 335"/>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年度にて数値が減少したが、平成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年度では地方債現在高の増加により、前年度に比べると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ポイントも増加した。今後</a:t>
          </a:r>
          <a:r>
            <a:rPr kumimoji="1" lang="ja-JP" altLang="en-US" sz="1100">
              <a:solidFill>
                <a:schemeClr val="dk1"/>
              </a:solidFill>
              <a:effectLst/>
              <a:latin typeface="+mn-lt"/>
              <a:ea typeface="+mn-ea"/>
              <a:cs typeface="+mn-cs"/>
            </a:rPr>
            <a:t>も新たに借入を予定しており、</a:t>
          </a:r>
          <a:r>
            <a:rPr kumimoji="1" lang="ja-JP" altLang="ja-JP" sz="1100">
              <a:solidFill>
                <a:schemeClr val="dk1"/>
              </a:solidFill>
              <a:effectLst/>
              <a:latin typeface="+mn-lt"/>
              <a:ea typeface="+mn-ea"/>
              <a:cs typeface="+mn-cs"/>
            </a:rPr>
            <a:t>さらに増加傾向となることが見込まれているため、地方債現在高や償還額の推移を見極めながら計画的な借入を行う必要がある。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110998</xdr:rowOff>
    </xdr:to>
    <xdr:cxnSp macro="">
      <xdr:nvCxnSpPr>
        <xdr:cNvPr id="366" name="直線コネクタ 365"/>
        <xdr:cNvCxnSpPr/>
      </xdr:nvCxnSpPr>
      <xdr:spPr>
        <a:xfrm>
          <a:off x="3987800" y="132257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77</xdr:row>
      <xdr:rowOff>24130</xdr:rowOff>
    </xdr:to>
    <xdr:cxnSp macro="">
      <xdr:nvCxnSpPr>
        <xdr:cNvPr id="369" name="直線コネクタ 368"/>
        <xdr:cNvCxnSpPr/>
      </xdr:nvCxnSpPr>
      <xdr:spPr>
        <a:xfrm>
          <a:off x="3098800" y="13111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122428</xdr:rowOff>
    </xdr:to>
    <xdr:cxnSp macro="">
      <xdr:nvCxnSpPr>
        <xdr:cNvPr id="372" name="直線コネクタ 371"/>
        <xdr:cNvCxnSpPr/>
      </xdr:nvCxnSpPr>
      <xdr:spPr>
        <a:xfrm flipV="1">
          <a:off x="2209800" y="13111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4" name="テキスト ボックス 373"/>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94996</xdr:rowOff>
    </xdr:from>
    <xdr:to>
      <xdr:col>11</xdr:col>
      <xdr:colOff>9525</xdr:colOff>
      <xdr:row>76</xdr:row>
      <xdr:rowOff>122428</xdr:rowOff>
    </xdr:to>
    <xdr:cxnSp macro="">
      <xdr:nvCxnSpPr>
        <xdr:cNvPr id="375" name="直線コネクタ 374"/>
        <xdr:cNvCxnSpPr/>
      </xdr:nvCxnSpPr>
      <xdr:spPr>
        <a:xfrm>
          <a:off x="1320800" y="13125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85" name="楕円 384"/>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32275</xdr:rowOff>
    </xdr:from>
    <xdr:ext cx="762000" cy="259045"/>
    <xdr:sp macro="" textlink="">
      <xdr:nvSpPr>
        <xdr:cNvPr id="386" name="公債費該当値テキスト"/>
        <xdr:cNvSpPr txBox="1"/>
      </xdr:nvSpPr>
      <xdr:spPr>
        <a:xfrm>
          <a:off x="4914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7" name="楕円 386"/>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88" name="テキスト ボックス 38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9" name="楕円 388"/>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90" name="テキスト ボックス 389"/>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91" name="楕円 390"/>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92" name="テキスト ボックス 391"/>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393" name="楕円 392"/>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394" name="テキスト ボックス 393"/>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各種平均値比較では依然として上回っている。</a:t>
          </a:r>
          <a:endParaRPr lang="ja-JP" altLang="ja-JP" sz="1400">
            <a:effectLst/>
          </a:endParaRPr>
        </a:p>
        <a:p>
          <a:pPr rtl="0"/>
          <a:r>
            <a:rPr lang="ja-JP" altLang="ja-JP" sz="1100" b="0" i="0">
              <a:solidFill>
                <a:schemeClr val="dk1"/>
              </a:solidFill>
              <a:effectLst/>
              <a:latin typeface="+mn-lt"/>
              <a:ea typeface="+mn-ea"/>
              <a:cs typeface="+mn-cs"/>
            </a:rPr>
            <a:t>　平成</a:t>
          </a:r>
          <a:r>
            <a:rPr lang="en-US" altLang="ja-JP" sz="1100" b="0" i="0">
              <a:solidFill>
                <a:schemeClr val="dk1"/>
              </a:solidFill>
              <a:effectLst/>
              <a:latin typeface="+mn-lt"/>
              <a:ea typeface="+mn-ea"/>
              <a:cs typeface="+mn-cs"/>
            </a:rPr>
            <a:t>29</a:t>
          </a:r>
          <a:r>
            <a:rPr lang="ja-JP" altLang="ja-JP" sz="1100" b="0" i="0">
              <a:solidFill>
                <a:schemeClr val="dk1"/>
              </a:solidFill>
              <a:effectLst/>
              <a:latin typeface="+mn-lt"/>
              <a:ea typeface="+mn-ea"/>
              <a:cs typeface="+mn-cs"/>
            </a:rPr>
            <a:t>年度については、</a:t>
          </a:r>
          <a:r>
            <a:rPr lang="ja-JP" altLang="en-US" sz="1100" b="0" i="0">
              <a:solidFill>
                <a:schemeClr val="dk1"/>
              </a:solidFill>
              <a:effectLst/>
              <a:latin typeface="+mn-lt"/>
              <a:ea typeface="+mn-ea"/>
              <a:cs typeface="+mn-cs"/>
            </a:rPr>
            <a:t>人件</a:t>
          </a:r>
          <a:r>
            <a:rPr lang="ja-JP" altLang="ja-JP" sz="1100" b="0" i="0">
              <a:solidFill>
                <a:schemeClr val="dk1"/>
              </a:solidFill>
              <a:effectLst/>
              <a:latin typeface="+mn-lt"/>
              <a:ea typeface="+mn-ea"/>
              <a:cs typeface="+mn-cs"/>
            </a:rPr>
            <a:t>費等が減少したため前年度</a:t>
          </a:r>
          <a:r>
            <a:rPr lang="ja-JP" altLang="en-US" sz="1100" b="0" i="0">
              <a:solidFill>
                <a:schemeClr val="dk1"/>
              </a:solidFill>
              <a:effectLst/>
              <a:latin typeface="+mn-lt"/>
              <a:ea typeface="+mn-ea"/>
              <a:cs typeface="+mn-cs"/>
            </a:rPr>
            <a:t>比で</a:t>
          </a:r>
          <a:r>
            <a:rPr lang="en-US" altLang="ja-JP" sz="1100" b="0" i="0">
              <a:solidFill>
                <a:schemeClr val="dk1"/>
              </a:solidFill>
              <a:effectLst/>
              <a:latin typeface="+mn-lt"/>
              <a:ea typeface="+mn-ea"/>
              <a:cs typeface="+mn-cs"/>
            </a:rPr>
            <a:t>4.8</a:t>
          </a:r>
          <a:r>
            <a:rPr lang="ja-JP" altLang="ja-JP" sz="1100" b="0" i="0">
              <a:solidFill>
                <a:schemeClr val="dk1"/>
              </a:solidFill>
              <a:effectLst/>
              <a:latin typeface="+mn-lt"/>
              <a:ea typeface="+mn-ea"/>
              <a:cs typeface="+mn-cs"/>
            </a:rPr>
            <a:t>ポイント減少する結果となった。</a:t>
          </a:r>
          <a:endParaRPr lang="ja-JP" altLang="ja-JP" sz="1400">
            <a:effectLst/>
          </a:endParaRPr>
        </a:p>
        <a:p>
          <a:pPr rtl="0"/>
          <a:r>
            <a:rPr lang="ja-JP" altLang="ja-JP" sz="1100" b="0" i="0">
              <a:solidFill>
                <a:schemeClr val="dk1"/>
              </a:solidFill>
              <a:effectLst/>
              <a:latin typeface="+mn-lt"/>
              <a:ea typeface="+mn-ea"/>
              <a:cs typeface="+mn-cs"/>
            </a:rPr>
            <a:t>　そのようなことから、公債費以外の改善を図れば全体的に改善されることになるのだが、経常経費削減は既に継続的に行っており、結果としても表れていることから、改善策としては、分母となる経常一般財源総額、主に町税の確保についても経常経費削減以上に行っていくことが必要とな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79</xdr:row>
      <xdr:rowOff>83565</xdr:rowOff>
    </xdr:to>
    <xdr:cxnSp macro="">
      <xdr:nvCxnSpPr>
        <xdr:cNvPr id="425" name="直線コネクタ 424"/>
        <xdr:cNvCxnSpPr/>
      </xdr:nvCxnSpPr>
      <xdr:spPr>
        <a:xfrm flipV="1">
          <a:off x="15671800" y="13408661"/>
          <a:ext cx="838200" cy="21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99568</xdr:rowOff>
    </xdr:from>
    <xdr:to>
      <xdr:col>78</xdr:col>
      <xdr:colOff>69850</xdr:colOff>
      <xdr:row>79</xdr:row>
      <xdr:rowOff>83565</xdr:rowOff>
    </xdr:to>
    <xdr:cxnSp macro="">
      <xdr:nvCxnSpPr>
        <xdr:cNvPr id="428" name="直線コネクタ 427"/>
        <xdr:cNvCxnSpPr/>
      </xdr:nvCxnSpPr>
      <xdr:spPr>
        <a:xfrm>
          <a:off x="14782800" y="13472668"/>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99568</xdr:rowOff>
    </xdr:from>
    <xdr:to>
      <xdr:col>73</xdr:col>
      <xdr:colOff>180975</xdr:colOff>
      <xdr:row>79</xdr:row>
      <xdr:rowOff>24130</xdr:rowOff>
    </xdr:to>
    <xdr:cxnSp macro="">
      <xdr:nvCxnSpPr>
        <xdr:cNvPr id="431" name="直線コネクタ 430"/>
        <xdr:cNvCxnSpPr/>
      </xdr:nvCxnSpPr>
      <xdr:spPr>
        <a:xfrm flipV="1">
          <a:off x="13893800" y="134726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33" name="テキスト ボックス 432"/>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79</xdr:row>
      <xdr:rowOff>24130</xdr:rowOff>
    </xdr:to>
    <xdr:cxnSp macro="">
      <xdr:nvCxnSpPr>
        <xdr:cNvPr id="434" name="直線コネクタ 433"/>
        <xdr:cNvCxnSpPr/>
      </xdr:nvCxnSpPr>
      <xdr:spPr>
        <a:xfrm>
          <a:off x="13004800" y="13500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35" name="フローチャート: 判断 434"/>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36" name="テキスト ボックス 435"/>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38" name="テキスト ボックス 437"/>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4" name="楕円 443"/>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5"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32765</xdr:rowOff>
    </xdr:from>
    <xdr:to>
      <xdr:col>78</xdr:col>
      <xdr:colOff>120650</xdr:colOff>
      <xdr:row>79</xdr:row>
      <xdr:rowOff>134365</xdr:rowOff>
    </xdr:to>
    <xdr:sp macro="" textlink="">
      <xdr:nvSpPr>
        <xdr:cNvPr id="446" name="楕円 445"/>
        <xdr:cNvSpPr/>
      </xdr:nvSpPr>
      <xdr:spPr>
        <a:xfrm>
          <a:off x="15621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119142</xdr:rowOff>
    </xdr:from>
    <xdr:ext cx="736600" cy="259045"/>
    <xdr:sp macro="" textlink="">
      <xdr:nvSpPr>
        <xdr:cNvPr id="447" name="テキスト ボックス 446"/>
        <xdr:cNvSpPr txBox="1"/>
      </xdr:nvSpPr>
      <xdr:spPr>
        <a:xfrm>
          <a:off x="15290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48768</xdr:rowOff>
    </xdr:from>
    <xdr:to>
      <xdr:col>74</xdr:col>
      <xdr:colOff>31750</xdr:colOff>
      <xdr:row>78</xdr:row>
      <xdr:rowOff>150368</xdr:rowOff>
    </xdr:to>
    <xdr:sp macro="" textlink="">
      <xdr:nvSpPr>
        <xdr:cNvPr id="448" name="楕円 447"/>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49" name="テキスト ボックス 448"/>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50" name="楕円 449"/>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51" name="テキスト ボックス 450"/>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2" name="楕円 451"/>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3" name="テキスト ボックス 452"/>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埼玉県鳩山町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98791</xdr:rowOff>
    </xdr:from>
    <xdr:to>
      <xdr:col>29</xdr:col>
      <xdr:colOff>127000</xdr:colOff>
      <xdr:row>18</xdr:row>
      <xdr:rowOff>100894</xdr:rowOff>
    </xdr:to>
    <xdr:cxnSp macro="">
      <xdr:nvCxnSpPr>
        <xdr:cNvPr id="50" name="直線コネクタ 49"/>
        <xdr:cNvCxnSpPr/>
      </xdr:nvCxnSpPr>
      <xdr:spPr bwMode="auto">
        <a:xfrm>
          <a:off x="5003800" y="3232516"/>
          <a:ext cx="647700" cy="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113575</xdr:rowOff>
    </xdr:from>
    <xdr:ext cx="762000" cy="259045"/>
    <xdr:sp macro="" textlink="">
      <xdr:nvSpPr>
        <xdr:cNvPr id="51" name="人口1人当たり決算額の推移平均値テキスト130"/>
        <xdr:cNvSpPr txBox="1"/>
      </xdr:nvSpPr>
      <xdr:spPr>
        <a:xfrm>
          <a:off x="5740400" y="2904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86721</xdr:rowOff>
    </xdr:from>
    <xdr:to>
      <xdr:col>26</xdr:col>
      <xdr:colOff>50800</xdr:colOff>
      <xdr:row>18</xdr:row>
      <xdr:rowOff>98791</xdr:rowOff>
    </xdr:to>
    <xdr:cxnSp macro="">
      <xdr:nvCxnSpPr>
        <xdr:cNvPr id="53" name="直線コネクタ 52"/>
        <xdr:cNvCxnSpPr/>
      </xdr:nvCxnSpPr>
      <xdr:spPr bwMode="auto">
        <a:xfrm>
          <a:off x="4305300" y="3220446"/>
          <a:ext cx="698500" cy="12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51206</xdr:rowOff>
    </xdr:from>
    <xdr:ext cx="736600" cy="259045"/>
    <xdr:sp macro="" textlink="">
      <xdr:nvSpPr>
        <xdr:cNvPr id="55" name="テキスト ボックス 54"/>
        <xdr:cNvSpPr txBox="1"/>
      </xdr:nvSpPr>
      <xdr:spPr>
        <a:xfrm>
          <a:off x="4622800" y="284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86721</xdr:rowOff>
    </xdr:from>
    <xdr:to>
      <xdr:col>22</xdr:col>
      <xdr:colOff>114300</xdr:colOff>
      <xdr:row>18</xdr:row>
      <xdr:rowOff>95926</xdr:rowOff>
    </xdr:to>
    <xdr:cxnSp macro="">
      <xdr:nvCxnSpPr>
        <xdr:cNvPr id="56" name="直線コネクタ 55"/>
        <xdr:cNvCxnSpPr/>
      </xdr:nvCxnSpPr>
      <xdr:spPr bwMode="auto">
        <a:xfrm flipV="1">
          <a:off x="3606800" y="3220446"/>
          <a:ext cx="698500" cy="9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38602</xdr:rowOff>
    </xdr:from>
    <xdr:ext cx="762000" cy="259045"/>
    <xdr:sp macro="" textlink="">
      <xdr:nvSpPr>
        <xdr:cNvPr id="58" name="テキスト ボックス 57"/>
        <xdr:cNvSpPr txBox="1"/>
      </xdr:nvSpPr>
      <xdr:spPr>
        <a:xfrm>
          <a:off x="3924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95926</xdr:rowOff>
    </xdr:from>
    <xdr:to>
      <xdr:col>18</xdr:col>
      <xdr:colOff>177800</xdr:colOff>
      <xdr:row>18</xdr:row>
      <xdr:rowOff>120820</xdr:rowOff>
    </xdr:to>
    <xdr:cxnSp macro="">
      <xdr:nvCxnSpPr>
        <xdr:cNvPr id="59" name="直線コネクタ 58"/>
        <xdr:cNvCxnSpPr/>
      </xdr:nvCxnSpPr>
      <xdr:spPr bwMode="auto">
        <a:xfrm flipV="1">
          <a:off x="2908300" y="3229651"/>
          <a:ext cx="698500" cy="24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30091</xdr:rowOff>
    </xdr:from>
    <xdr:to>
      <xdr:col>19</xdr:col>
      <xdr:colOff>38100</xdr:colOff>
      <xdr:row>18</xdr:row>
      <xdr:rowOff>131691</xdr:rowOff>
    </xdr:to>
    <xdr:sp macro="" textlink="">
      <xdr:nvSpPr>
        <xdr:cNvPr id="60" name="フローチャート: 判断 59"/>
        <xdr:cNvSpPr/>
      </xdr:nvSpPr>
      <xdr:spPr bwMode="auto">
        <a:xfrm>
          <a:off x="3556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141868</xdr:rowOff>
    </xdr:from>
    <xdr:ext cx="762000" cy="259045"/>
    <xdr:sp macro="" textlink="">
      <xdr:nvSpPr>
        <xdr:cNvPr id="61" name="テキスト ボックス 60"/>
        <xdr:cNvSpPr txBox="1"/>
      </xdr:nvSpPr>
      <xdr:spPr>
        <a:xfrm>
          <a:off x="3225800" y="293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45674</xdr:rowOff>
    </xdr:from>
    <xdr:to>
      <xdr:col>15</xdr:col>
      <xdr:colOff>101600</xdr:colOff>
      <xdr:row>18</xdr:row>
      <xdr:rowOff>147274</xdr:rowOff>
    </xdr:to>
    <xdr:sp macro="" textlink="">
      <xdr:nvSpPr>
        <xdr:cNvPr id="62" name="フローチャート: 判断 61"/>
        <xdr:cNvSpPr/>
      </xdr:nvSpPr>
      <xdr:spPr bwMode="auto">
        <a:xfrm>
          <a:off x="2857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157451</xdr:rowOff>
    </xdr:from>
    <xdr:ext cx="762000" cy="259045"/>
    <xdr:sp macro="" textlink="">
      <xdr:nvSpPr>
        <xdr:cNvPr id="63" name="テキスト ボックス 62"/>
        <xdr:cNvSpPr txBox="1"/>
      </xdr:nvSpPr>
      <xdr:spPr>
        <a:xfrm>
          <a:off x="2527300" y="294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50094</xdr:rowOff>
    </xdr:from>
    <xdr:to>
      <xdr:col>29</xdr:col>
      <xdr:colOff>177800</xdr:colOff>
      <xdr:row>18</xdr:row>
      <xdr:rowOff>151694</xdr:rowOff>
    </xdr:to>
    <xdr:sp macro="" textlink="">
      <xdr:nvSpPr>
        <xdr:cNvPr id="69" name="楕円 68"/>
        <xdr:cNvSpPr/>
      </xdr:nvSpPr>
      <xdr:spPr bwMode="auto">
        <a:xfrm>
          <a:off x="5600700" y="3183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22171</xdr:rowOff>
    </xdr:from>
    <xdr:ext cx="762000" cy="259045"/>
    <xdr:sp macro="" textlink="">
      <xdr:nvSpPr>
        <xdr:cNvPr id="70" name="人口1人当たり決算額の推移該当値テキスト130"/>
        <xdr:cNvSpPr txBox="1"/>
      </xdr:nvSpPr>
      <xdr:spPr>
        <a:xfrm>
          <a:off x="5740400" y="315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47991</xdr:rowOff>
    </xdr:from>
    <xdr:to>
      <xdr:col>26</xdr:col>
      <xdr:colOff>101600</xdr:colOff>
      <xdr:row>18</xdr:row>
      <xdr:rowOff>149591</xdr:rowOff>
    </xdr:to>
    <xdr:sp macro="" textlink="">
      <xdr:nvSpPr>
        <xdr:cNvPr id="71" name="楕円 70"/>
        <xdr:cNvSpPr/>
      </xdr:nvSpPr>
      <xdr:spPr bwMode="auto">
        <a:xfrm>
          <a:off x="4953000" y="3181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134368</xdr:rowOff>
    </xdr:from>
    <xdr:ext cx="736600" cy="259045"/>
    <xdr:sp macro="" textlink="">
      <xdr:nvSpPr>
        <xdr:cNvPr id="72" name="テキスト ボックス 71"/>
        <xdr:cNvSpPr txBox="1"/>
      </xdr:nvSpPr>
      <xdr:spPr>
        <a:xfrm>
          <a:off x="4622800" y="326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35921</xdr:rowOff>
    </xdr:from>
    <xdr:to>
      <xdr:col>22</xdr:col>
      <xdr:colOff>165100</xdr:colOff>
      <xdr:row>18</xdr:row>
      <xdr:rowOff>137521</xdr:rowOff>
    </xdr:to>
    <xdr:sp macro="" textlink="">
      <xdr:nvSpPr>
        <xdr:cNvPr id="73" name="楕円 72"/>
        <xdr:cNvSpPr/>
      </xdr:nvSpPr>
      <xdr:spPr bwMode="auto">
        <a:xfrm>
          <a:off x="4254500" y="3169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122298</xdr:rowOff>
    </xdr:from>
    <xdr:ext cx="762000" cy="259045"/>
    <xdr:sp macro="" textlink="">
      <xdr:nvSpPr>
        <xdr:cNvPr id="74" name="テキスト ボックス 73"/>
        <xdr:cNvSpPr txBox="1"/>
      </xdr:nvSpPr>
      <xdr:spPr>
        <a:xfrm>
          <a:off x="3924300" y="325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45126</xdr:rowOff>
    </xdr:from>
    <xdr:to>
      <xdr:col>19</xdr:col>
      <xdr:colOff>38100</xdr:colOff>
      <xdr:row>18</xdr:row>
      <xdr:rowOff>146726</xdr:rowOff>
    </xdr:to>
    <xdr:sp macro="" textlink="">
      <xdr:nvSpPr>
        <xdr:cNvPr id="75" name="楕円 74"/>
        <xdr:cNvSpPr/>
      </xdr:nvSpPr>
      <xdr:spPr bwMode="auto">
        <a:xfrm>
          <a:off x="3556000" y="317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131503</xdr:rowOff>
    </xdr:from>
    <xdr:ext cx="762000" cy="259045"/>
    <xdr:sp macro="" textlink="">
      <xdr:nvSpPr>
        <xdr:cNvPr id="76" name="テキスト ボックス 75"/>
        <xdr:cNvSpPr txBox="1"/>
      </xdr:nvSpPr>
      <xdr:spPr>
        <a:xfrm>
          <a:off x="3225800" y="326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70020</xdr:rowOff>
    </xdr:from>
    <xdr:to>
      <xdr:col>15</xdr:col>
      <xdr:colOff>101600</xdr:colOff>
      <xdr:row>19</xdr:row>
      <xdr:rowOff>170</xdr:rowOff>
    </xdr:to>
    <xdr:sp macro="" textlink="">
      <xdr:nvSpPr>
        <xdr:cNvPr id="77" name="楕円 76"/>
        <xdr:cNvSpPr/>
      </xdr:nvSpPr>
      <xdr:spPr bwMode="auto">
        <a:xfrm>
          <a:off x="2857500" y="3203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156397</xdr:rowOff>
    </xdr:from>
    <xdr:ext cx="762000" cy="259045"/>
    <xdr:sp macro="" textlink="">
      <xdr:nvSpPr>
        <xdr:cNvPr id="78" name="テキスト ボックス 77"/>
        <xdr:cNvSpPr txBox="1"/>
      </xdr:nvSpPr>
      <xdr:spPr>
        <a:xfrm>
          <a:off x="2527300" y="329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146621</xdr:rowOff>
    </xdr:from>
    <xdr:to>
      <xdr:col>29</xdr:col>
      <xdr:colOff>127000</xdr:colOff>
      <xdr:row>35</xdr:row>
      <xdr:rowOff>229718</xdr:rowOff>
    </xdr:to>
    <xdr:cxnSp macro="">
      <xdr:nvCxnSpPr>
        <xdr:cNvPr id="111" name="直線コネクタ 110"/>
        <xdr:cNvCxnSpPr/>
      </xdr:nvCxnSpPr>
      <xdr:spPr bwMode="auto">
        <a:xfrm flipV="1">
          <a:off x="5003800" y="6756971"/>
          <a:ext cx="647700" cy="83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131399</xdr:rowOff>
    </xdr:from>
    <xdr:ext cx="762000" cy="259045"/>
    <xdr:sp macro="" textlink="">
      <xdr:nvSpPr>
        <xdr:cNvPr id="112" name="人口1人当たり決算額の推移平均値テキスト445"/>
        <xdr:cNvSpPr txBox="1"/>
      </xdr:nvSpPr>
      <xdr:spPr>
        <a:xfrm>
          <a:off x="5740400" y="67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229718</xdr:rowOff>
    </xdr:from>
    <xdr:to>
      <xdr:col>26</xdr:col>
      <xdr:colOff>50800</xdr:colOff>
      <xdr:row>35</xdr:row>
      <xdr:rowOff>327634</xdr:rowOff>
    </xdr:to>
    <xdr:cxnSp macro="">
      <xdr:nvCxnSpPr>
        <xdr:cNvPr id="114" name="直線コネクタ 113"/>
        <xdr:cNvCxnSpPr/>
      </xdr:nvCxnSpPr>
      <xdr:spPr bwMode="auto">
        <a:xfrm flipV="1">
          <a:off x="4305300" y="6840068"/>
          <a:ext cx="698500" cy="97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310128</xdr:rowOff>
    </xdr:from>
    <xdr:to>
      <xdr:col>22</xdr:col>
      <xdr:colOff>114300</xdr:colOff>
      <xdr:row>35</xdr:row>
      <xdr:rowOff>327634</xdr:rowOff>
    </xdr:to>
    <xdr:cxnSp macro="">
      <xdr:nvCxnSpPr>
        <xdr:cNvPr id="117" name="直線コネクタ 116"/>
        <xdr:cNvCxnSpPr/>
      </xdr:nvCxnSpPr>
      <xdr:spPr bwMode="auto">
        <a:xfrm>
          <a:off x="3606800" y="6920478"/>
          <a:ext cx="698500" cy="17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194359</xdr:rowOff>
    </xdr:from>
    <xdr:ext cx="762000" cy="259045"/>
    <xdr:sp macro="" textlink="">
      <xdr:nvSpPr>
        <xdr:cNvPr id="119" name="テキスト ボックス 118"/>
        <xdr:cNvSpPr txBox="1"/>
      </xdr:nvSpPr>
      <xdr:spPr>
        <a:xfrm>
          <a:off x="3924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308089</xdr:rowOff>
    </xdr:from>
    <xdr:to>
      <xdr:col>18</xdr:col>
      <xdr:colOff>177800</xdr:colOff>
      <xdr:row>35</xdr:row>
      <xdr:rowOff>310128</xdr:rowOff>
    </xdr:to>
    <xdr:cxnSp macro="">
      <xdr:nvCxnSpPr>
        <xdr:cNvPr id="120" name="直線コネクタ 119"/>
        <xdr:cNvCxnSpPr/>
      </xdr:nvCxnSpPr>
      <xdr:spPr bwMode="auto">
        <a:xfrm>
          <a:off x="2908300" y="6918439"/>
          <a:ext cx="698500" cy="2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1" name="フローチャート: 判断 120"/>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2" name="テキスト ボックス 121"/>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3" name="フローチャート: 判断 122"/>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4" name="テキスト ボックス 123"/>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95821</xdr:rowOff>
    </xdr:from>
    <xdr:to>
      <xdr:col>29</xdr:col>
      <xdr:colOff>177800</xdr:colOff>
      <xdr:row>35</xdr:row>
      <xdr:rowOff>197421</xdr:rowOff>
    </xdr:to>
    <xdr:sp macro="" textlink="">
      <xdr:nvSpPr>
        <xdr:cNvPr id="130" name="楕円 129"/>
        <xdr:cNvSpPr/>
      </xdr:nvSpPr>
      <xdr:spPr bwMode="auto">
        <a:xfrm>
          <a:off x="5600700" y="670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283798</xdr:rowOff>
    </xdr:from>
    <xdr:ext cx="762000" cy="259045"/>
    <xdr:sp macro="" textlink="">
      <xdr:nvSpPr>
        <xdr:cNvPr id="131" name="人口1人当たり決算額の推移該当値テキスト445"/>
        <xdr:cNvSpPr txBox="1"/>
      </xdr:nvSpPr>
      <xdr:spPr>
        <a:xfrm>
          <a:off x="5740400" y="655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178918</xdr:rowOff>
    </xdr:from>
    <xdr:to>
      <xdr:col>26</xdr:col>
      <xdr:colOff>101600</xdr:colOff>
      <xdr:row>35</xdr:row>
      <xdr:rowOff>280518</xdr:rowOff>
    </xdr:to>
    <xdr:sp macro="" textlink="">
      <xdr:nvSpPr>
        <xdr:cNvPr id="132" name="楕円 131"/>
        <xdr:cNvSpPr/>
      </xdr:nvSpPr>
      <xdr:spPr bwMode="auto">
        <a:xfrm>
          <a:off x="4953000" y="6789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265295</xdr:rowOff>
    </xdr:from>
    <xdr:ext cx="736600" cy="259045"/>
    <xdr:sp macro="" textlink="">
      <xdr:nvSpPr>
        <xdr:cNvPr id="133" name="テキスト ボックス 132"/>
        <xdr:cNvSpPr txBox="1"/>
      </xdr:nvSpPr>
      <xdr:spPr>
        <a:xfrm>
          <a:off x="4622800" y="6875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276834</xdr:rowOff>
    </xdr:from>
    <xdr:to>
      <xdr:col>22</xdr:col>
      <xdr:colOff>165100</xdr:colOff>
      <xdr:row>36</xdr:row>
      <xdr:rowOff>35534</xdr:rowOff>
    </xdr:to>
    <xdr:sp macro="" textlink="">
      <xdr:nvSpPr>
        <xdr:cNvPr id="134" name="楕円 133"/>
        <xdr:cNvSpPr/>
      </xdr:nvSpPr>
      <xdr:spPr bwMode="auto">
        <a:xfrm>
          <a:off x="4254500" y="6887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20311</xdr:rowOff>
    </xdr:from>
    <xdr:ext cx="762000" cy="259045"/>
    <xdr:sp macro="" textlink="">
      <xdr:nvSpPr>
        <xdr:cNvPr id="135" name="テキスト ボックス 134"/>
        <xdr:cNvSpPr txBox="1"/>
      </xdr:nvSpPr>
      <xdr:spPr>
        <a:xfrm>
          <a:off x="3924300" y="697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259328</xdr:rowOff>
    </xdr:from>
    <xdr:to>
      <xdr:col>19</xdr:col>
      <xdr:colOff>38100</xdr:colOff>
      <xdr:row>36</xdr:row>
      <xdr:rowOff>18028</xdr:rowOff>
    </xdr:to>
    <xdr:sp macro="" textlink="">
      <xdr:nvSpPr>
        <xdr:cNvPr id="136" name="楕円 135"/>
        <xdr:cNvSpPr/>
      </xdr:nvSpPr>
      <xdr:spPr bwMode="auto">
        <a:xfrm>
          <a:off x="3556000" y="6869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2805</xdr:rowOff>
    </xdr:from>
    <xdr:ext cx="762000" cy="259045"/>
    <xdr:sp macro="" textlink="">
      <xdr:nvSpPr>
        <xdr:cNvPr id="137" name="テキスト ボックス 136"/>
        <xdr:cNvSpPr txBox="1"/>
      </xdr:nvSpPr>
      <xdr:spPr>
        <a:xfrm>
          <a:off x="3225800" y="695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257289</xdr:rowOff>
    </xdr:from>
    <xdr:to>
      <xdr:col>15</xdr:col>
      <xdr:colOff>101600</xdr:colOff>
      <xdr:row>36</xdr:row>
      <xdr:rowOff>15989</xdr:rowOff>
    </xdr:to>
    <xdr:sp macro="" textlink="">
      <xdr:nvSpPr>
        <xdr:cNvPr id="138" name="楕円 137"/>
        <xdr:cNvSpPr/>
      </xdr:nvSpPr>
      <xdr:spPr bwMode="auto">
        <a:xfrm>
          <a:off x="2857500" y="6867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766</xdr:rowOff>
    </xdr:from>
    <xdr:ext cx="762000" cy="259045"/>
    <xdr:sp macro="" textlink="">
      <xdr:nvSpPr>
        <xdr:cNvPr id="139" name="テキスト ボックス 138"/>
        <xdr:cNvSpPr txBox="1"/>
      </xdr:nvSpPr>
      <xdr:spPr>
        <a:xfrm>
          <a:off x="2527300" y="695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埼玉県鳩山町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14,000
13,891
25.73
6,188,186
6,077,768
107,927
3,515,747
6,691,731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41128</xdr:rowOff>
    </xdr:from>
    <xdr:to>
      <xdr:col>24</xdr:col>
      <xdr:colOff>63500</xdr:colOff>
      <xdr:row>38</xdr:row>
      <xdr:rowOff>63698</xdr:rowOff>
    </xdr:to>
    <xdr:cxnSp macro="">
      <xdr:nvCxnSpPr>
        <xdr:cNvPr id="61" name="直線コネクタ 60"/>
        <xdr:cNvCxnSpPr/>
      </xdr:nvCxnSpPr>
      <xdr:spPr>
        <a:xfrm>
          <a:off x="3797300" y="6556228"/>
          <a:ext cx="838200" cy="2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76938</xdr:rowOff>
    </xdr:from>
    <xdr:ext cx="534377" cy="259045"/>
    <xdr:sp macro="" textlink="">
      <xdr:nvSpPr>
        <xdr:cNvPr id="62" name="人件費平均値テキスト"/>
        <xdr:cNvSpPr txBox="1"/>
      </xdr:nvSpPr>
      <xdr:spPr>
        <a:xfrm>
          <a:off x="4686300" y="624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9947</xdr:rowOff>
    </xdr:from>
    <xdr:to>
      <xdr:col>19</xdr:col>
      <xdr:colOff>177800</xdr:colOff>
      <xdr:row>38</xdr:row>
      <xdr:rowOff>41128</xdr:rowOff>
    </xdr:to>
    <xdr:cxnSp macro="">
      <xdr:nvCxnSpPr>
        <xdr:cNvPr id="64" name="直線コネクタ 63"/>
        <xdr:cNvCxnSpPr/>
      </xdr:nvCxnSpPr>
      <xdr:spPr>
        <a:xfrm>
          <a:off x="2908300" y="6525047"/>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11292</xdr:rowOff>
    </xdr:from>
    <xdr:ext cx="534377" cy="259045"/>
    <xdr:sp macro="" textlink="">
      <xdr:nvSpPr>
        <xdr:cNvPr id="66" name="テキスト ボックス 65"/>
        <xdr:cNvSpPr txBox="1"/>
      </xdr:nvSpPr>
      <xdr:spPr>
        <a:xfrm>
          <a:off x="3530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9947</xdr:rowOff>
    </xdr:from>
    <xdr:to>
      <xdr:col>15</xdr:col>
      <xdr:colOff>50800</xdr:colOff>
      <xdr:row>38</xdr:row>
      <xdr:rowOff>26467</xdr:rowOff>
    </xdr:to>
    <xdr:cxnSp macro="">
      <xdr:nvCxnSpPr>
        <xdr:cNvPr id="67" name="直線コネクタ 66"/>
        <xdr:cNvCxnSpPr/>
      </xdr:nvCxnSpPr>
      <xdr:spPr>
        <a:xfrm flipV="1">
          <a:off x="2019300" y="6525047"/>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160408</xdr:rowOff>
    </xdr:from>
    <xdr:ext cx="534377" cy="259045"/>
    <xdr:sp macro="" textlink="">
      <xdr:nvSpPr>
        <xdr:cNvPr id="69" name="テキスト ボックス 68"/>
        <xdr:cNvSpPr txBox="1"/>
      </xdr:nvSpPr>
      <xdr:spPr>
        <a:xfrm>
          <a:off x="2641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26467</xdr:rowOff>
    </xdr:from>
    <xdr:to>
      <xdr:col>10</xdr:col>
      <xdr:colOff>114300</xdr:colOff>
      <xdr:row>38</xdr:row>
      <xdr:rowOff>66494</xdr:rowOff>
    </xdr:to>
    <xdr:cxnSp macro="">
      <xdr:nvCxnSpPr>
        <xdr:cNvPr id="70" name="直線コネクタ 69"/>
        <xdr:cNvCxnSpPr/>
      </xdr:nvCxnSpPr>
      <xdr:spPr>
        <a:xfrm flipV="1">
          <a:off x="1130300" y="6541567"/>
          <a:ext cx="889000" cy="4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124721</xdr:rowOff>
    </xdr:from>
    <xdr:to>
      <xdr:col>10</xdr:col>
      <xdr:colOff>165100</xdr:colOff>
      <xdr:row>38</xdr:row>
      <xdr:rowOff>54871</xdr:rowOff>
    </xdr:to>
    <xdr:sp macro="" textlink="">
      <xdr:nvSpPr>
        <xdr:cNvPr id="71" name="フローチャート: 判断 70"/>
        <xdr:cNvSpPr/>
      </xdr:nvSpPr>
      <xdr:spPr>
        <a:xfrm>
          <a:off x="1968500" y="64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71398</xdr:rowOff>
    </xdr:from>
    <xdr:ext cx="534377" cy="259045"/>
    <xdr:sp macro="" textlink="">
      <xdr:nvSpPr>
        <xdr:cNvPr id="72" name="テキスト ボックス 71"/>
        <xdr:cNvSpPr txBox="1"/>
      </xdr:nvSpPr>
      <xdr:spPr>
        <a:xfrm>
          <a:off x="1752111" y="624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130940</xdr:rowOff>
    </xdr:from>
    <xdr:to>
      <xdr:col>6</xdr:col>
      <xdr:colOff>38100</xdr:colOff>
      <xdr:row>38</xdr:row>
      <xdr:rowOff>61089</xdr:rowOff>
    </xdr:to>
    <xdr:sp macro="" textlink="">
      <xdr:nvSpPr>
        <xdr:cNvPr id="73" name="フローチャート: 判断 72"/>
        <xdr:cNvSpPr/>
      </xdr:nvSpPr>
      <xdr:spPr>
        <a:xfrm>
          <a:off x="1079500" y="64745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77617</xdr:rowOff>
    </xdr:from>
    <xdr:ext cx="534377" cy="259045"/>
    <xdr:sp macro="" textlink="">
      <xdr:nvSpPr>
        <xdr:cNvPr id="74" name="テキスト ボックス 73"/>
        <xdr:cNvSpPr txBox="1"/>
      </xdr:nvSpPr>
      <xdr:spPr>
        <a:xfrm>
          <a:off x="863111" y="624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12898</xdr:rowOff>
    </xdr:from>
    <xdr:to>
      <xdr:col>24</xdr:col>
      <xdr:colOff>114300</xdr:colOff>
      <xdr:row>38</xdr:row>
      <xdr:rowOff>114498</xdr:rowOff>
    </xdr:to>
    <xdr:sp macro="" textlink="">
      <xdr:nvSpPr>
        <xdr:cNvPr id="80" name="楕円 79"/>
        <xdr:cNvSpPr/>
      </xdr:nvSpPr>
      <xdr:spPr>
        <a:xfrm>
          <a:off x="4584700" y="652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162775</xdr:rowOff>
    </xdr:from>
    <xdr:ext cx="534377" cy="259045"/>
    <xdr:sp macro="" textlink="">
      <xdr:nvSpPr>
        <xdr:cNvPr id="81" name="人件費該当値テキスト"/>
        <xdr:cNvSpPr txBox="1"/>
      </xdr:nvSpPr>
      <xdr:spPr>
        <a:xfrm>
          <a:off x="4686300" y="650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161778</xdr:rowOff>
    </xdr:from>
    <xdr:to>
      <xdr:col>20</xdr:col>
      <xdr:colOff>38100</xdr:colOff>
      <xdr:row>38</xdr:row>
      <xdr:rowOff>91928</xdr:rowOff>
    </xdr:to>
    <xdr:sp macro="" textlink="">
      <xdr:nvSpPr>
        <xdr:cNvPr id="82" name="楕円 81"/>
        <xdr:cNvSpPr/>
      </xdr:nvSpPr>
      <xdr:spPr>
        <a:xfrm>
          <a:off x="3746500" y="65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83055</xdr:rowOff>
    </xdr:from>
    <xdr:ext cx="534377" cy="259045"/>
    <xdr:sp macro="" textlink="">
      <xdr:nvSpPr>
        <xdr:cNvPr id="83" name="テキスト ボックス 82"/>
        <xdr:cNvSpPr txBox="1"/>
      </xdr:nvSpPr>
      <xdr:spPr>
        <a:xfrm>
          <a:off x="3530111" y="659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130597</xdr:rowOff>
    </xdr:from>
    <xdr:to>
      <xdr:col>15</xdr:col>
      <xdr:colOff>101600</xdr:colOff>
      <xdr:row>38</xdr:row>
      <xdr:rowOff>60747</xdr:rowOff>
    </xdr:to>
    <xdr:sp macro="" textlink="">
      <xdr:nvSpPr>
        <xdr:cNvPr id="84" name="楕円 83"/>
        <xdr:cNvSpPr/>
      </xdr:nvSpPr>
      <xdr:spPr>
        <a:xfrm>
          <a:off x="2857500" y="647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51874</xdr:rowOff>
    </xdr:from>
    <xdr:ext cx="534377" cy="259045"/>
    <xdr:sp macro="" textlink="">
      <xdr:nvSpPr>
        <xdr:cNvPr id="85" name="テキスト ボックス 84"/>
        <xdr:cNvSpPr txBox="1"/>
      </xdr:nvSpPr>
      <xdr:spPr>
        <a:xfrm>
          <a:off x="2641111" y="656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147117</xdr:rowOff>
    </xdr:from>
    <xdr:to>
      <xdr:col>10</xdr:col>
      <xdr:colOff>165100</xdr:colOff>
      <xdr:row>38</xdr:row>
      <xdr:rowOff>77267</xdr:rowOff>
    </xdr:to>
    <xdr:sp macro="" textlink="">
      <xdr:nvSpPr>
        <xdr:cNvPr id="86" name="楕円 85"/>
        <xdr:cNvSpPr/>
      </xdr:nvSpPr>
      <xdr:spPr>
        <a:xfrm>
          <a:off x="1968500" y="64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68394</xdr:rowOff>
    </xdr:from>
    <xdr:ext cx="534377" cy="259045"/>
    <xdr:sp macro="" textlink="">
      <xdr:nvSpPr>
        <xdr:cNvPr id="87" name="テキスト ボックス 86"/>
        <xdr:cNvSpPr txBox="1"/>
      </xdr:nvSpPr>
      <xdr:spPr>
        <a:xfrm>
          <a:off x="1752111" y="65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15694</xdr:rowOff>
    </xdr:from>
    <xdr:to>
      <xdr:col>6</xdr:col>
      <xdr:colOff>38100</xdr:colOff>
      <xdr:row>38</xdr:row>
      <xdr:rowOff>117294</xdr:rowOff>
    </xdr:to>
    <xdr:sp macro="" textlink="">
      <xdr:nvSpPr>
        <xdr:cNvPr id="88" name="楕円 87"/>
        <xdr:cNvSpPr/>
      </xdr:nvSpPr>
      <xdr:spPr>
        <a:xfrm>
          <a:off x="1079500" y="653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108421</xdr:rowOff>
    </xdr:from>
    <xdr:ext cx="534377" cy="259045"/>
    <xdr:sp macro="" textlink="">
      <xdr:nvSpPr>
        <xdr:cNvPr id="89" name="テキスト ボックス 88"/>
        <xdr:cNvSpPr txBox="1"/>
      </xdr:nvSpPr>
      <xdr:spPr>
        <a:xfrm>
          <a:off x="863111" y="662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74229</xdr:rowOff>
    </xdr:from>
    <xdr:to>
      <xdr:col>24</xdr:col>
      <xdr:colOff>63500</xdr:colOff>
      <xdr:row>57</xdr:row>
      <xdr:rowOff>87794</xdr:rowOff>
    </xdr:to>
    <xdr:cxnSp macro="">
      <xdr:nvCxnSpPr>
        <xdr:cNvPr id="116" name="直線コネクタ 115"/>
        <xdr:cNvCxnSpPr/>
      </xdr:nvCxnSpPr>
      <xdr:spPr>
        <a:xfrm>
          <a:off x="3797300" y="9846879"/>
          <a:ext cx="8382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57690</xdr:rowOff>
    </xdr:from>
    <xdr:ext cx="534377" cy="259045"/>
    <xdr:sp macro="" textlink="">
      <xdr:nvSpPr>
        <xdr:cNvPr id="117" name="物件費平均値テキスト"/>
        <xdr:cNvSpPr txBox="1"/>
      </xdr:nvSpPr>
      <xdr:spPr>
        <a:xfrm>
          <a:off x="4686300" y="9487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50162</xdr:rowOff>
    </xdr:from>
    <xdr:to>
      <xdr:col>19</xdr:col>
      <xdr:colOff>177800</xdr:colOff>
      <xdr:row>57</xdr:row>
      <xdr:rowOff>74229</xdr:rowOff>
    </xdr:to>
    <xdr:cxnSp macro="">
      <xdr:nvCxnSpPr>
        <xdr:cNvPr id="119" name="直線コネクタ 118"/>
        <xdr:cNvCxnSpPr/>
      </xdr:nvCxnSpPr>
      <xdr:spPr>
        <a:xfrm>
          <a:off x="2908300" y="9822812"/>
          <a:ext cx="889000" cy="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4776</xdr:rowOff>
    </xdr:from>
    <xdr:ext cx="534377" cy="259045"/>
    <xdr:sp macro="" textlink="">
      <xdr:nvSpPr>
        <xdr:cNvPr id="121" name="テキスト ボックス 120"/>
        <xdr:cNvSpPr txBox="1"/>
      </xdr:nvSpPr>
      <xdr:spPr>
        <a:xfrm>
          <a:off x="3530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50162</xdr:rowOff>
    </xdr:from>
    <xdr:to>
      <xdr:col>15</xdr:col>
      <xdr:colOff>50800</xdr:colOff>
      <xdr:row>57</xdr:row>
      <xdr:rowOff>91900</xdr:rowOff>
    </xdr:to>
    <xdr:cxnSp macro="">
      <xdr:nvCxnSpPr>
        <xdr:cNvPr id="122" name="直線コネクタ 121"/>
        <xdr:cNvCxnSpPr/>
      </xdr:nvCxnSpPr>
      <xdr:spPr>
        <a:xfrm flipV="1">
          <a:off x="2019300" y="9822812"/>
          <a:ext cx="889000" cy="4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14564</xdr:rowOff>
    </xdr:from>
    <xdr:ext cx="534377" cy="259045"/>
    <xdr:sp macro="" textlink="">
      <xdr:nvSpPr>
        <xdr:cNvPr id="124" name="テキスト ボックス 123"/>
        <xdr:cNvSpPr txBox="1"/>
      </xdr:nvSpPr>
      <xdr:spPr>
        <a:xfrm>
          <a:off x="2641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91900</xdr:rowOff>
    </xdr:from>
    <xdr:to>
      <xdr:col>10</xdr:col>
      <xdr:colOff>114300</xdr:colOff>
      <xdr:row>57</xdr:row>
      <xdr:rowOff>96083</xdr:rowOff>
    </xdr:to>
    <xdr:cxnSp macro="">
      <xdr:nvCxnSpPr>
        <xdr:cNvPr id="125" name="直線コネクタ 124"/>
        <xdr:cNvCxnSpPr/>
      </xdr:nvCxnSpPr>
      <xdr:spPr>
        <a:xfrm flipV="1">
          <a:off x="1130300" y="9864550"/>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36994</xdr:rowOff>
    </xdr:from>
    <xdr:to>
      <xdr:col>24</xdr:col>
      <xdr:colOff>114300</xdr:colOff>
      <xdr:row>57</xdr:row>
      <xdr:rowOff>138594</xdr:rowOff>
    </xdr:to>
    <xdr:sp macro="" textlink="">
      <xdr:nvSpPr>
        <xdr:cNvPr id="135" name="楕円 134"/>
        <xdr:cNvSpPr/>
      </xdr:nvSpPr>
      <xdr:spPr>
        <a:xfrm>
          <a:off x="4584700" y="980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123371</xdr:rowOff>
    </xdr:from>
    <xdr:ext cx="534377" cy="259045"/>
    <xdr:sp macro="" textlink="">
      <xdr:nvSpPr>
        <xdr:cNvPr id="136" name="物件費該当値テキスト"/>
        <xdr:cNvSpPr txBox="1"/>
      </xdr:nvSpPr>
      <xdr:spPr>
        <a:xfrm>
          <a:off x="4686300" y="97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23429</xdr:rowOff>
    </xdr:from>
    <xdr:to>
      <xdr:col>20</xdr:col>
      <xdr:colOff>38100</xdr:colOff>
      <xdr:row>57</xdr:row>
      <xdr:rowOff>125029</xdr:rowOff>
    </xdr:to>
    <xdr:sp macro="" textlink="">
      <xdr:nvSpPr>
        <xdr:cNvPr id="137" name="楕円 136"/>
        <xdr:cNvSpPr/>
      </xdr:nvSpPr>
      <xdr:spPr>
        <a:xfrm>
          <a:off x="3746500" y="979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116156</xdr:rowOff>
    </xdr:from>
    <xdr:ext cx="534377" cy="259045"/>
    <xdr:sp macro="" textlink="">
      <xdr:nvSpPr>
        <xdr:cNvPr id="138" name="テキスト ボックス 137"/>
        <xdr:cNvSpPr txBox="1"/>
      </xdr:nvSpPr>
      <xdr:spPr>
        <a:xfrm>
          <a:off x="3530111" y="988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170812</xdr:rowOff>
    </xdr:from>
    <xdr:to>
      <xdr:col>15</xdr:col>
      <xdr:colOff>101600</xdr:colOff>
      <xdr:row>57</xdr:row>
      <xdr:rowOff>100962</xdr:rowOff>
    </xdr:to>
    <xdr:sp macro="" textlink="">
      <xdr:nvSpPr>
        <xdr:cNvPr id="139" name="楕円 138"/>
        <xdr:cNvSpPr/>
      </xdr:nvSpPr>
      <xdr:spPr>
        <a:xfrm>
          <a:off x="2857500" y="977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92089</xdr:rowOff>
    </xdr:from>
    <xdr:ext cx="534377" cy="259045"/>
    <xdr:sp macro="" textlink="">
      <xdr:nvSpPr>
        <xdr:cNvPr id="140" name="テキスト ボックス 139"/>
        <xdr:cNvSpPr txBox="1"/>
      </xdr:nvSpPr>
      <xdr:spPr>
        <a:xfrm>
          <a:off x="2641111" y="98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41100</xdr:rowOff>
    </xdr:from>
    <xdr:to>
      <xdr:col>10</xdr:col>
      <xdr:colOff>165100</xdr:colOff>
      <xdr:row>57</xdr:row>
      <xdr:rowOff>142700</xdr:rowOff>
    </xdr:to>
    <xdr:sp macro="" textlink="">
      <xdr:nvSpPr>
        <xdr:cNvPr id="141" name="楕円 140"/>
        <xdr:cNvSpPr/>
      </xdr:nvSpPr>
      <xdr:spPr>
        <a:xfrm>
          <a:off x="1968500" y="981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133827</xdr:rowOff>
    </xdr:from>
    <xdr:ext cx="534377" cy="259045"/>
    <xdr:sp macro="" textlink="">
      <xdr:nvSpPr>
        <xdr:cNvPr id="142" name="テキスト ボックス 141"/>
        <xdr:cNvSpPr txBox="1"/>
      </xdr:nvSpPr>
      <xdr:spPr>
        <a:xfrm>
          <a:off x="1752111" y="990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45283</xdr:rowOff>
    </xdr:from>
    <xdr:to>
      <xdr:col>6</xdr:col>
      <xdr:colOff>38100</xdr:colOff>
      <xdr:row>57</xdr:row>
      <xdr:rowOff>146883</xdr:rowOff>
    </xdr:to>
    <xdr:sp macro="" textlink="">
      <xdr:nvSpPr>
        <xdr:cNvPr id="143" name="楕円 142"/>
        <xdr:cNvSpPr/>
      </xdr:nvSpPr>
      <xdr:spPr>
        <a:xfrm>
          <a:off x="1079500" y="98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138010</xdr:rowOff>
    </xdr:from>
    <xdr:ext cx="534377" cy="259045"/>
    <xdr:sp macro="" textlink="">
      <xdr:nvSpPr>
        <xdr:cNvPr id="144" name="テキスト ボックス 143"/>
        <xdr:cNvSpPr txBox="1"/>
      </xdr:nvSpPr>
      <xdr:spPr>
        <a:xfrm>
          <a:off x="863111" y="99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66411</xdr:rowOff>
    </xdr:from>
    <xdr:to>
      <xdr:col>24</xdr:col>
      <xdr:colOff>63500</xdr:colOff>
      <xdr:row>78</xdr:row>
      <xdr:rowOff>93842</xdr:rowOff>
    </xdr:to>
    <xdr:cxnSp macro="">
      <xdr:nvCxnSpPr>
        <xdr:cNvPr id="171" name="直線コネクタ 170"/>
        <xdr:cNvCxnSpPr/>
      </xdr:nvCxnSpPr>
      <xdr:spPr>
        <a:xfrm>
          <a:off x="3797300" y="13439511"/>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29652</xdr:rowOff>
    </xdr:from>
    <xdr:to>
      <xdr:col>19</xdr:col>
      <xdr:colOff>177800</xdr:colOff>
      <xdr:row>78</xdr:row>
      <xdr:rowOff>66411</xdr:rowOff>
    </xdr:to>
    <xdr:cxnSp macro="">
      <xdr:nvCxnSpPr>
        <xdr:cNvPr id="174" name="直線コネクタ 173"/>
        <xdr:cNvCxnSpPr/>
      </xdr:nvCxnSpPr>
      <xdr:spPr>
        <a:xfrm>
          <a:off x="2908300" y="13402752"/>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29652</xdr:rowOff>
    </xdr:from>
    <xdr:to>
      <xdr:col>15</xdr:col>
      <xdr:colOff>50800</xdr:colOff>
      <xdr:row>78</xdr:row>
      <xdr:rowOff>84288</xdr:rowOff>
    </xdr:to>
    <xdr:cxnSp macro="">
      <xdr:nvCxnSpPr>
        <xdr:cNvPr id="177" name="直線コネクタ 176"/>
        <xdr:cNvCxnSpPr/>
      </xdr:nvCxnSpPr>
      <xdr:spPr>
        <a:xfrm flipV="1">
          <a:off x="2019300" y="13402752"/>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159433</xdr:rowOff>
    </xdr:from>
    <xdr:ext cx="469744" cy="259045"/>
    <xdr:sp macro="" textlink="">
      <xdr:nvSpPr>
        <xdr:cNvPr id="179" name="テキスト ボックス 178"/>
        <xdr:cNvSpPr txBox="1"/>
      </xdr:nvSpPr>
      <xdr:spPr>
        <a:xfrm>
          <a:off x="2673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17445</xdr:rowOff>
    </xdr:from>
    <xdr:to>
      <xdr:col>10</xdr:col>
      <xdr:colOff>114300</xdr:colOff>
      <xdr:row>78</xdr:row>
      <xdr:rowOff>84288</xdr:rowOff>
    </xdr:to>
    <xdr:cxnSp macro="">
      <xdr:nvCxnSpPr>
        <xdr:cNvPr id="180" name="直線コネクタ 179"/>
        <xdr:cNvCxnSpPr/>
      </xdr:nvCxnSpPr>
      <xdr:spPr>
        <a:xfrm>
          <a:off x="1130300" y="13390545"/>
          <a:ext cx="889000" cy="6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30835</xdr:rowOff>
    </xdr:from>
    <xdr:to>
      <xdr:col>10</xdr:col>
      <xdr:colOff>165100</xdr:colOff>
      <xdr:row>77</xdr:row>
      <xdr:rowOff>132435</xdr:rowOff>
    </xdr:to>
    <xdr:sp macro="" textlink="">
      <xdr:nvSpPr>
        <xdr:cNvPr id="181" name="フローチャート: 判断 180"/>
        <xdr:cNvSpPr/>
      </xdr:nvSpPr>
      <xdr:spPr>
        <a:xfrm>
          <a:off x="1968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148962</xdr:rowOff>
    </xdr:from>
    <xdr:ext cx="469744" cy="259045"/>
    <xdr:sp macro="" textlink="">
      <xdr:nvSpPr>
        <xdr:cNvPr id="182" name="テキスト ボックス 181"/>
        <xdr:cNvSpPr txBox="1"/>
      </xdr:nvSpPr>
      <xdr:spPr>
        <a:xfrm>
          <a:off x="1784428"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57217</xdr:rowOff>
    </xdr:from>
    <xdr:to>
      <xdr:col>6</xdr:col>
      <xdr:colOff>38100</xdr:colOff>
      <xdr:row>77</xdr:row>
      <xdr:rowOff>158817</xdr:rowOff>
    </xdr:to>
    <xdr:sp macro="" textlink="">
      <xdr:nvSpPr>
        <xdr:cNvPr id="183" name="フローチャート: 判断 182"/>
        <xdr:cNvSpPr/>
      </xdr:nvSpPr>
      <xdr:spPr>
        <a:xfrm>
          <a:off x="1079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3894</xdr:rowOff>
    </xdr:from>
    <xdr:ext cx="469744" cy="259045"/>
    <xdr:sp macro="" textlink="">
      <xdr:nvSpPr>
        <xdr:cNvPr id="184" name="テキスト ボックス 183"/>
        <xdr:cNvSpPr txBox="1"/>
      </xdr:nvSpPr>
      <xdr:spPr>
        <a:xfrm>
          <a:off x="895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43042</xdr:rowOff>
    </xdr:from>
    <xdr:to>
      <xdr:col>24</xdr:col>
      <xdr:colOff>114300</xdr:colOff>
      <xdr:row>78</xdr:row>
      <xdr:rowOff>144642</xdr:rowOff>
    </xdr:to>
    <xdr:sp macro="" textlink="">
      <xdr:nvSpPr>
        <xdr:cNvPr id="190" name="楕円 189"/>
        <xdr:cNvSpPr/>
      </xdr:nvSpPr>
      <xdr:spPr>
        <a:xfrm>
          <a:off x="4584700" y="134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129419</xdr:rowOff>
    </xdr:from>
    <xdr:ext cx="469744" cy="259045"/>
    <xdr:sp macro="" textlink="">
      <xdr:nvSpPr>
        <xdr:cNvPr id="191" name="維持補修費該当値テキスト"/>
        <xdr:cNvSpPr txBox="1"/>
      </xdr:nvSpPr>
      <xdr:spPr>
        <a:xfrm>
          <a:off x="4686300" y="1333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15611</xdr:rowOff>
    </xdr:from>
    <xdr:to>
      <xdr:col>20</xdr:col>
      <xdr:colOff>38100</xdr:colOff>
      <xdr:row>78</xdr:row>
      <xdr:rowOff>117211</xdr:rowOff>
    </xdr:to>
    <xdr:sp macro="" textlink="">
      <xdr:nvSpPr>
        <xdr:cNvPr id="192" name="楕円 191"/>
        <xdr:cNvSpPr/>
      </xdr:nvSpPr>
      <xdr:spPr>
        <a:xfrm>
          <a:off x="3746500" y="1338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108338</xdr:rowOff>
    </xdr:from>
    <xdr:ext cx="469744" cy="259045"/>
    <xdr:sp macro="" textlink="">
      <xdr:nvSpPr>
        <xdr:cNvPr id="193" name="テキスト ボックス 192"/>
        <xdr:cNvSpPr txBox="1"/>
      </xdr:nvSpPr>
      <xdr:spPr>
        <a:xfrm>
          <a:off x="3562428" y="1348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150302</xdr:rowOff>
    </xdr:from>
    <xdr:to>
      <xdr:col>15</xdr:col>
      <xdr:colOff>101600</xdr:colOff>
      <xdr:row>78</xdr:row>
      <xdr:rowOff>80452</xdr:rowOff>
    </xdr:to>
    <xdr:sp macro="" textlink="">
      <xdr:nvSpPr>
        <xdr:cNvPr id="194" name="楕円 193"/>
        <xdr:cNvSpPr/>
      </xdr:nvSpPr>
      <xdr:spPr>
        <a:xfrm>
          <a:off x="2857500" y="133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71579</xdr:rowOff>
    </xdr:from>
    <xdr:ext cx="469744" cy="259045"/>
    <xdr:sp macro="" textlink="">
      <xdr:nvSpPr>
        <xdr:cNvPr id="195" name="テキスト ボックス 194"/>
        <xdr:cNvSpPr txBox="1"/>
      </xdr:nvSpPr>
      <xdr:spPr>
        <a:xfrm>
          <a:off x="2673428" y="13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33488</xdr:rowOff>
    </xdr:from>
    <xdr:to>
      <xdr:col>10</xdr:col>
      <xdr:colOff>165100</xdr:colOff>
      <xdr:row>78</xdr:row>
      <xdr:rowOff>135088</xdr:rowOff>
    </xdr:to>
    <xdr:sp macro="" textlink="">
      <xdr:nvSpPr>
        <xdr:cNvPr id="196" name="楕円 195"/>
        <xdr:cNvSpPr/>
      </xdr:nvSpPr>
      <xdr:spPr>
        <a:xfrm>
          <a:off x="1968500" y="1340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126215</xdr:rowOff>
    </xdr:from>
    <xdr:ext cx="469744" cy="259045"/>
    <xdr:sp macro="" textlink="">
      <xdr:nvSpPr>
        <xdr:cNvPr id="197" name="テキスト ボックス 196"/>
        <xdr:cNvSpPr txBox="1"/>
      </xdr:nvSpPr>
      <xdr:spPr>
        <a:xfrm>
          <a:off x="1784428" y="134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138095</xdr:rowOff>
    </xdr:from>
    <xdr:to>
      <xdr:col>6</xdr:col>
      <xdr:colOff>38100</xdr:colOff>
      <xdr:row>78</xdr:row>
      <xdr:rowOff>68245</xdr:rowOff>
    </xdr:to>
    <xdr:sp macro="" textlink="">
      <xdr:nvSpPr>
        <xdr:cNvPr id="198" name="楕円 197"/>
        <xdr:cNvSpPr/>
      </xdr:nvSpPr>
      <xdr:spPr>
        <a:xfrm>
          <a:off x="1079500" y="133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59372</xdr:rowOff>
    </xdr:from>
    <xdr:ext cx="469744" cy="259045"/>
    <xdr:sp macro="" textlink="">
      <xdr:nvSpPr>
        <xdr:cNvPr id="199" name="テキスト ボックス 198"/>
        <xdr:cNvSpPr txBox="1"/>
      </xdr:nvSpPr>
      <xdr:spPr>
        <a:xfrm>
          <a:off x="895428" y="1343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69534</xdr:rowOff>
    </xdr:from>
    <xdr:to>
      <xdr:col>24</xdr:col>
      <xdr:colOff>63500</xdr:colOff>
      <xdr:row>97</xdr:row>
      <xdr:rowOff>87864</xdr:rowOff>
    </xdr:to>
    <xdr:cxnSp macro="">
      <xdr:nvCxnSpPr>
        <xdr:cNvPr id="233" name="直線コネクタ 232"/>
        <xdr:cNvCxnSpPr/>
      </xdr:nvCxnSpPr>
      <xdr:spPr>
        <a:xfrm flipV="1">
          <a:off x="3797300" y="16700184"/>
          <a:ext cx="838200" cy="1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62157</xdr:rowOff>
    </xdr:from>
    <xdr:ext cx="534377" cy="259045"/>
    <xdr:sp macro="" textlink="">
      <xdr:nvSpPr>
        <xdr:cNvPr id="234" name="扶助費平均値テキスト"/>
        <xdr:cNvSpPr txBox="1"/>
      </xdr:nvSpPr>
      <xdr:spPr>
        <a:xfrm>
          <a:off x="4686300" y="1617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87864</xdr:rowOff>
    </xdr:from>
    <xdr:to>
      <xdr:col>19</xdr:col>
      <xdr:colOff>177800</xdr:colOff>
      <xdr:row>98</xdr:row>
      <xdr:rowOff>65362</xdr:rowOff>
    </xdr:to>
    <xdr:cxnSp macro="">
      <xdr:nvCxnSpPr>
        <xdr:cNvPr id="236" name="直線コネクタ 235"/>
        <xdr:cNvCxnSpPr/>
      </xdr:nvCxnSpPr>
      <xdr:spPr>
        <a:xfrm flipV="1">
          <a:off x="2908300" y="16718514"/>
          <a:ext cx="889000" cy="14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113996</xdr:rowOff>
    </xdr:from>
    <xdr:to>
      <xdr:col>15</xdr:col>
      <xdr:colOff>50800</xdr:colOff>
      <xdr:row>98</xdr:row>
      <xdr:rowOff>65362</xdr:rowOff>
    </xdr:to>
    <xdr:cxnSp macro="">
      <xdr:nvCxnSpPr>
        <xdr:cNvPr id="239" name="直線コネクタ 238"/>
        <xdr:cNvCxnSpPr/>
      </xdr:nvCxnSpPr>
      <xdr:spPr>
        <a:xfrm>
          <a:off x="2019300" y="16744646"/>
          <a:ext cx="889000" cy="1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76996</xdr:rowOff>
    </xdr:from>
    <xdr:ext cx="534377" cy="259045"/>
    <xdr:sp macro="" textlink="">
      <xdr:nvSpPr>
        <xdr:cNvPr id="241" name="テキスト ボックス 240"/>
        <xdr:cNvSpPr txBox="1"/>
      </xdr:nvSpPr>
      <xdr:spPr>
        <a:xfrm>
          <a:off x="2641111" y="161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113996</xdr:rowOff>
    </xdr:from>
    <xdr:to>
      <xdr:col>10</xdr:col>
      <xdr:colOff>114300</xdr:colOff>
      <xdr:row>98</xdr:row>
      <xdr:rowOff>8927</xdr:rowOff>
    </xdr:to>
    <xdr:cxnSp macro="">
      <xdr:nvCxnSpPr>
        <xdr:cNvPr id="242" name="直線コネクタ 241"/>
        <xdr:cNvCxnSpPr/>
      </xdr:nvCxnSpPr>
      <xdr:spPr>
        <a:xfrm flipV="1">
          <a:off x="1130300" y="16744646"/>
          <a:ext cx="889000" cy="6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28863</xdr:rowOff>
    </xdr:from>
    <xdr:to>
      <xdr:col>10</xdr:col>
      <xdr:colOff>165100</xdr:colOff>
      <xdr:row>96</xdr:row>
      <xdr:rowOff>130463</xdr:rowOff>
    </xdr:to>
    <xdr:sp macro="" textlink="">
      <xdr:nvSpPr>
        <xdr:cNvPr id="243" name="フローチャート: 判断 242"/>
        <xdr:cNvSpPr/>
      </xdr:nvSpPr>
      <xdr:spPr>
        <a:xfrm>
          <a:off x="1968500" y="1648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146990</xdr:rowOff>
    </xdr:from>
    <xdr:ext cx="534377" cy="259045"/>
    <xdr:sp macro="" textlink="">
      <xdr:nvSpPr>
        <xdr:cNvPr id="244" name="テキスト ボックス 243"/>
        <xdr:cNvSpPr txBox="1"/>
      </xdr:nvSpPr>
      <xdr:spPr>
        <a:xfrm>
          <a:off x="1752111" y="162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107274</xdr:rowOff>
    </xdr:from>
    <xdr:to>
      <xdr:col>6</xdr:col>
      <xdr:colOff>38100</xdr:colOff>
      <xdr:row>97</xdr:row>
      <xdr:rowOff>37424</xdr:rowOff>
    </xdr:to>
    <xdr:sp macro="" textlink="">
      <xdr:nvSpPr>
        <xdr:cNvPr id="245" name="フローチャート: 判断 244"/>
        <xdr:cNvSpPr/>
      </xdr:nvSpPr>
      <xdr:spPr>
        <a:xfrm>
          <a:off x="1079500" y="165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53951</xdr:rowOff>
    </xdr:from>
    <xdr:ext cx="534377" cy="259045"/>
    <xdr:sp macro="" textlink="">
      <xdr:nvSpPr>
        <xdr:cNvPr id="246" name="テキスト ボックス 245"/>
        <xdr:cNvSpPr txBox="1"/>
      </xdr:nvSpPr>
      <xdr:spPr>
        <a:xfrm>
          <a:off x="863111" y="1634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18734</xdr:rowOff>
    </xdr:from>
    <xdr:to>
      <xdr:col>24</xdr:col>
      <xdr:colOff>114300</xdr:colOff>
      <xdr:row>97</xdr:row>
      <xdr:rowOff>120334</xdr:rowOff>
    </xdr:to>
    <xdr:sp macro="" textlink="">
      <xdr:nvSpPr>
        <xdr:cNvPr id="252" name="楕円 251"/>
        <xdr:cNvSpPr/>
      </xdr:nvSpPr>
      <xdr:spPr>
        <a:xfrm>
          <a:off x="4584700" y="166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168611</xdr:rowOff>
    </xdr:from>
    <xdr:ext cx="534377" cy="259045"/>
    <xdr:sp macro="" textlink="">
      <xdr:nvSpPr>
        <xdr:cNvPr id="253" name="扶助費該当値テキスト"/>
        <xdr:cNvSpPr txBox="1"/>
      </xdr:nvSpPr>
      <xdr:spPr>
        <a:xfrm>
          <a:off x="4686300" y="1662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37064</xdr:rowOff>
    </xdr:from>
    <xdr:to>
      <xdr:col>20</xdr:col>
      <xdr:colOff>38100</xdr:colOff>
      <xdr:row>97</xdr:row>
      <xdr:rowOff>138664</xdr:rowOff>
    </xdr:to>
    <xdr:sp macro="" textlink="">
      <xdr:nvSpPr>
        <xdr:cNvPr id="254" name="楕円 253"/>
        <xdr:cNvSpPr/>
      </xdr:nvSpPr>
      <xdr:spPr>
        <a:xfrm>
          <a:off x="3746500" y="166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129791</xdr:rowOff>
    </xdr:from>
    <xdr:ext cx="534377" cy="259045"/>
    <xdr:sp macro="" textlink="">
      <xdr:nvSpPr>
        <xdr:cNvPr id="255" name="テキスト ボックス 254"/>
        <xdr:cNvSpPr txBox="1"/>
      </xdr:nvSpPr>
      <xdr:spPr>
        <a:xfrm>
          <a:off x="3530111" y="167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14562</xdr:rowOff>
    </xdr:from>
    <xdr:to>
      <xdr:col>15</xdr:col>
      <xdr:colOff>101600</xdr:colOff>
      <xdr:row>98</xdr:row>
      <xdr:rowOff>116162</xdr:rowOff>
    </xdr:to>
    <xdr:sp macro="" textlink="">
      <xdr:nvSpPr>
        <xdr:cNvPr id="256" name="楕円 255"/>
        <xdr:cNvSpPr/>
      </xdr:nvSpPr>
      <xdr:spPr>
        <a:xfrm>
          <a:off x="2857500" y="168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107289</xdr:rowOff>
    </xdr:from>
    <xdr:ext cx="534377" cy="259045"/>
    <xdr:sp macro="" textlink="">
      <xdr:nvSpPr>
        <xdr:cNvPr id="257" name="テキスト ボックス 256"/>
        <xdr:cNvSpPr txBox="1"/>
      </xdr:nvSpPr>
      <xdr:spPr>
        <a:xfrm>
          <a:off x="2641111" y="1690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63196</xdr:rowOff>
    </xdr:from>
    <xdr:to>
      <xdr:col>10</xdr:col>
      <xdr:colOff>165100</xdr:colOff>
      <xdr:row>97</xdr:row>
      <xdr:rowOff>164796</xdr:rowOff>
    </xdr:to>
    <xdr:sp macro="" textlink="">
      <xdr:nvSpPr>
        <xdr:cNvPr id="258" name="楕円 257"/>
        <xdr:cNvSpPr/>
      </xdr:nvSpPr>
      <xdr:spPr>
        <a:xfrm>
          <a:off x="1968500" y="166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155923</xdr:rowOff>
    </xdr:from>
    <xdr:ext cx="534377" cy="259045"/>
    <xdr:sp macro="" textlink="">
      <xdr:nvSpPr>
        <xdr:cNvPr id="259" name="テキスト ボックス 258"/>
        <xdr:cNvSpPr txBox="1"/>
      </xdr:nvSpPr>
      <xdr:spPr>
        <a:xfrm>
          <a:off x="1752111" y="1678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129577</xdr:rowOff>
    </xdr:from>
    <xdr:to>
      <xdr:col>6</xdr:col>
      <xdr:colOff>38100</xdr:colOff>
      <xdr:row>98</xdr:row>
      <xdr:rowOff>59727</xdr:rowOff>
    </xdr:to>
    <xdr:sp macro="" textlink="">
      <xdr:nvSpPr>
        <xdr:cNvPr id="260" name="楕円 259"/>
        <xdr:cNvSpPr/>
      </xdr:nvSpPr>
      <xdr:spPr>
        <a:xfrm>
          <a:off x="1079500" y="1676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50854</xdr:rowOff>
    </xdr:from>
    <xdr:ext cx="534377" cy="259045"/>
    <xdr:sp macro="" textlink="">
      <xdr:nvSpPr>
        <xdr:cNvPr id="261" name="テキスト ボックス 260"/>
        <xdr:cNvSpPr txBox="1"/>
      </xdr:nvSpPr>
      <xdr:spPr>
        <a:xfrm>
          <a:off x="863111" y="1685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39143</xdr:rowOff>
    </xdr:from>
    <xdr:to>
      <xdr:col>55</xdr:col>
      <xdr:colOff>0</xdr:colOff>
      <xdr:row>37</xdr:row>
      <xdr:rowOff>39313</xdr:rowOff>
    </xdr:to>
    <xdr:cxnSp macro="">
      <xdr:nvCxnSpPr>
        <xdr:cNvPr id="288" name="直線コネクタ 287"/>
        <xdr:cNvCxnSpPr/>
      </xdr:nvCxnSpPr>
      <xdr:spPr>
        <a:xfrm>
          <a:off x="9639300" y="6382793"/>
          <a:ext cx="8382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83709</xdr:rowOff>
    </xdr:from>
    <xdr:ext cx="534377" cy="259045"/>
    <xdr:sp macro="" textlink="">
      <xdr:nvSpPr>
        <xdr:cNvPr id="289" name="補助費等平均値テキスト"/>
        <xdr:cNvSpPr txBox="1"/>
      </xdr:nvSpPr>
      <xdr:spPr>
        <a:xfrm>
          <a:off x="10528300" y="60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39143</xdr:rowOff>
    </xdr:from>
    <xdr:to>
      <xdr:col>50</xdr:col>
      <xdr:colOff>114300</xdr:colOff>
      <xdr:row>37</xdr:row>
      <xdr:rowOff>52466</xdr:rowOff>
    </xdr:to>
    <xdr:cxnSp macro="">
      <xdr:nvCxnSpPr>
        <xdr:cNvPr id="291" name="直線コネクタ 290"/>
        <xdr:cNvCxnSpPr/>
      </xdr:nvCxnSpPr>
      <xdr:spPr>
        <a:xfrm flipV="1">
          <a:off x="8750300" y="6382793"/>
          <a:ext cx="889000" cy="1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19561</xdr:rowOff>
    </xdr:from>
    <xdr:ext cx="534377" cy="259045"/>
    <xdr:sp macro="" textlink="">
      <xdr:nvSpPr>
        <xdr:cNvPr id="293" name="テキスト ボックス 292"/>
        <xdr:cNvSpPr txBox="1"/>
      </xdr:nvSpPr>
      <xdr:spPr>
        <a:xfrm>
          <a:off x="9372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52466</xdr:rowOff>
    </xdr:from>
    <xdr:to>
      <xdr:col>45</xdr:col>
      <xdr:colOff>177800</xdr:colOff>
      <xdr:row>37</xdr:row>
      <xdr:rowOff>70082</xdr:rowOff>
    </xdr:to>
    <xdr:cxnSp macro="">
      <xdr:nvCxnSpPr>
        <xdr:cNvPr id="294" name="直線コネクタ 293"/>
        <xdr:cNvCxnSpPr/>
      </xdr:nvCxnSpPr>
      <xdr:spPr>
        <a:xfrm flipV="1">
          <a:off x="7861300" y="6396116"/>
          <a:ext cx="889000" cy="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22675</xdr:rowOff>
    </xdr:from>
    <xdr:ext cx="534377" cy="259045"/>
    <xdr:sp macro="" textlink="">
      <xdr:nvSpPr>
        <xdr:cNvPr id="296" name="テキスト ボックス 295"/>
        <xdr:cNvSpPr txBox="1"/>
      </xdr:nvSpPr>
      <xdr:spPr>
        <a:xfrm>
          <a:off x="8483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70082</xdr:rowOff>
    </xdr:from>
    <xdr:to>
      <xdr:col>41</xdr:col>
      <xdr:colOff>50800</xdr:colOff>
      <xdr:row>37</xdr:row>
      <xdr:rowOff>90935</xdr:rowOff>
    </xdr:to>
    <xdr:cxnSp macro="">
      <xdr:nvCxnSpPr>
        <xdr:cNvPr id="297" name="直線コネクタ 296"/>
        <xdr:cNvCxnSpPr/>
      </xdr:nvCxnSpPr>
      <xdr:spPr>
        <a:xfrm flipV="1">
          <a:off x="6972300" y="6413732"/>
          <a:ext cx="889000" cy="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155528</xdr:rowOff>
    </xdr:from>
    <xdr:to>
      <xdr:col>41</xdr:col>
      <xdr:colOff>101600</xdr:colOff>
      <xdr:row>37</xdr:row>
      <xdr:rowOff>85678</xdr:rowOff>
    </xdr:to>
    <xdr:sp macro="" textlink="">
      <xdr:nvSpPr>
        <xdr:cNvPr id="298" name="フローチャート: 判断 297"/>
        <xdr:cNvSpPr/>
      </xdr:nvSpPr>
      <xdr:spPr>
        <a:xfrm>
          <a:off x="7810500" y="63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102205</xdr:rowOff>
    </xdr:from>
    <xdr:ext cx="534377" cy="259045"/>
    <xdr:sp macro="" textlink="">
      <xdr:nvSpPr>
        <xdr:cNvPr id="299" name="テキスト ボックス 298"/>
        <xdr:cNvSpPr txBox="1"/>
      </xdr:nvSpPr>
      <xdr:spPr>
        <a:xfrm>
          <a:off x="7594111" y="61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157741</xdr:rowOff>
    </xdr:from>
    <xdr:to>
      <xdr:col>36</xdr:col>
      <xdr:colOff>165100</xdr:colOff>
      <xdr:row>37</xdr:row>
      <xdr:rowOff>87891</xdr:rowOff>
    </xdr:to>
    <xdr:sp macro="" textlink="">
      <xdr:nvSpPr>
        <xdr:cNvPr id="300" name="フローチャート: 判断 299"/>
        <xdr:cNvSpPr/>
      </xdr:nvSpPr>
      <xdr:spPr>
        <a:xfrm>
          <a:off x="6921500" y="63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104418</xdr:rowOff>
    </xdr:from>
    <xdr:ext cx="534377" cy="259045"/>
    <xdr:sp macro="" textlink="">
      <xdr:nvSpPr>
        <xdr:cNvPr id="301" name="テキスト ボックス 300"/>
        <xdr:cNvSpPr txBox="1"/>
      </xdr:nvSpPr>
      <xdr:spPr>
        <a:xfrm>
          <a:off x="6705111" y="610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159963</xdr:rowOff>
    </xdr:from>
    <xdr:to>
      <xdr:col>55</xdr:col>
      <xdr:colOff>50800</xdr:colOff>
      <xdr:row>37</xdr:row>
      <xdr:rowOff>90113</xdr:rowOff>
    </xdr:to>
    <xdr:sp macro="" textlink="">
      <xdr:nvSpPr>
        <xdr:cNvPr id="307" name="楕円 306"/>
        <xdr:cNvSpPr/>
      </xdr:nvSpPr>
      <xdr:spPr>
        <a:xfrm>
          <a:off x="10426700" y="63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138390</xdr:rowOff>
    </xdr:from>
    <xdr:ext cx="534377" cy="259045"/>
    <xdr:sp macro="" textlink="">
      <xdr:nvSpPr>
        <xdr:cNvPr id="308" name="補助費等該当値テキスト"/>
        <xdr:cNvSpPr txBox="1"/>
      </xdr:nvSpPr>
      <xdr:spPr>
        <a:xfrm>
          <a:off x="10528300" y="631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159793</xdr:rowOff>
    </xdr:from>
    <xdr:to>
      <xdr:col>50</xdr:col>
      <xdr:colOff>165100</xdr:colOff>
      <xdr:row>37</xdr:row>
      <xdr:rowOff>89943</xdr:rowOff>
    </xdr:to>
    <xdr:sp macro="" textlink="">
      <xdr:nvSpPr>
        <xdr:cNvPr id="309" name="楕円 308"/>
        <xdr:cNvSpPr/>
      </xdr:nvSpPr>
      <xdr:spPr>
        <a:xfrm>
          <a:off x="9588500" y="633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81070</xdr:rowOff>
    </xdr:from>
    <xdr:ext cx="534377" cy="259045"/>
    <xdr:sp macro="" textlink="">
      <xdr:nvSpPr>
        <xdr:cNvPr id="310" name="テキスト ボックス 309"/>
        <xdr:cNvSpPr txBox="1"/>
      </xdr:nvSpPr>
      <xdr:spPr>
        <a:xfrm>
          <a:off x="9372111" y="642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1666</xdr:rowOff>
    </xdr:from>
    <xdr:to>
      <xdr:col>46</xdr:col>
      <xdr:colOff>38100</xdr:colOff>
      <xdr:row>37</xdr:row>
      <xdr:rowOff>103266</xdr:rowOff>
    </xdr:to>
    <xdr:sp macro="" textlink="">
      <xdr:nvSpPr>
        <xdr:cNvPr id="311" name="楕円 310"/>
        <xdr:cNvSpPr/>
      </xdr:nvSpPr>
      <xdr:spPr>
        <a:xfrm>
          <a:off x="8699500" y="63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94393</xdr:rowOff>
    </xdr:from>
    <xdr:ext cx="534377" cy="259045"/>
    <xdr:sp macro="" textlink="">
      <xdr:nvSpPr>
        <xdr:cNvPr id="312" name="テキスト ボックス 311"/>
        <xdr:cNvSpPr txBox="1"/>
      </xdr:nvSpPr>
      <xdr:spPr>
        <a:xfrm>
          <a:off x="8483111" y="64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19282</xdr:rowOff>
    </xdr:from>
    <xdr:to>
      <xdr:col>41</xdr:col>
      <xdr:colOff>101600</xdr:colOff>
      <xdr:row>37</xdr:row>
      <xdr:rowOff>120882</xdr:rowOff>
    </xdr:to>
    <xdr:sp macro="" textlink="">
      <xdr:nvSpPr>
        <xdr:cNvPr id="313" name="楕円 312"/>
        <xdr:cNvSpPr/>
      </xdr:nvSpPr>
      <xdr:spPr>
        <a:xfrm>
          <a:off x="7810500" y="636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112009</xdr:rowOff>
    </xdr:from>
    <xdr:ext cx="534377" cy="259045"/>
    <xdr:sp macro="" textlink="">
      <xdr:nvSpPr>
        <xdr:cNvPr id="314" name="テキスト ボックス 313"/>
        <xdr:cNvSpPr txBox="1"/>
      </xdr:nvSpPr>
      <xdr:spPr>
        <a:xfrm>
          <a:off x="7594111" y="645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40135</xdr:rowOff>
    </xdr:from>
    <xdr:to>
      <xdr:col>36</xdr:col>
      <xdr:colOff>165100</xdr:colOff>
      <xdr:row>37</xdr:row>
      <xdr:rowOff>141735</xdr:rowOff>
    </xdr:to>
    <xdr:sp macro="" textlink="">
      <xdr:nvSpPr>
        <xdr:cNvPr id="315" name="楕円 314"/>
        <xdr:cNvSpPr/>
      </xdr:nvSpPr>
      <xdr:spPr>
        <a:xfrm>
          <a:off x="6921500" y="638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132862</xdr:rowOff>
    </xdr:from>
    <xdr:ext cx="534377" cy="259045"/>
    <xdr:sp macro="" textlink="">
      <xdr:nvSpPr>
        <xdr:cNvPr id="316" name="テキスト ボックス 315"/>
        <xdr:cNvSpPr txBox="1"/>
      </xdr:nvSpPr>
      <xdr:spPr>
        <a:xfrm>
          <a:off x="6705111" y="64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125954</xdr:rowOff>
    </xdr:from>
    <xdr:to>
      <xdr:col>55</xdr:col>
      <xdr:colOff>0</xdr:colOff>
      <xdr:row>58</xdr:row>
      <xdr:rowOff>40008</xdr:rowOff>
    </xdr:to>
    <xdr:cxnSp macro="">
      <xdr:nvCxnSpPr>
        <xdr:cNvPr id="345" name="直線コネクタ 344"/>
        <xdr:cNvCxnSpPr/>
      </xdr:nvCxnSpPr>
      <xdr:spPr>
        <a:xfrm flipV="1">
          <a:off x="9639300" y="9727154"/>
          <a:ext cx="838200" cy="25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143253</xdr:rowOff>
    </xdr:from>
    <xdr:ext cx="534377" cy="259045"/>
    <xdr:sp macro="" textlink="">
      <xdr:nvSpPr>
        <xdr:cNvPr id="346" name="普通建設事業費平均値テキスト"/>
        <xdr:cNvSpPr txBox="1"/>
      </xdr:nvSpPr>
      <xdr:spPr>
        <a:xfrm>
          <a:off x="10528300" y="9744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40008</xdr:rowOff>
    </xdr:from>
    <xdr:to>
      <xdr:col>50</xdr:col>
      <xdr:colOff>114300</xdr:colOff>
      <xdr:row>58</xdr:row>
      <xdr:rowOff>136439</xdr:rowOff>
    </xdr:to>
    <xdr:cxnSp macro="">
      <xdr:nvCxnSpPr>
        <xdr:cNvPr id="348" name="直線コネクタ 347"/>
        <xdr:cNvCxnSpPr/>
      </xdr:nvCxnSpPr>
      <xdr:spPr>
        <a:xfrm flipV="1">
          <a:off x="8750300" y="9984108"/>
          <a:ext cx="889000" cy="9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136949</xdr:rowOff>
    </xdr:from>
    <xdr:to>
      <xdr:col>45</xdr:col>
      <xdr:colOff>177800</xdr:colOff>
      <xdr:row>58</xdr:row>
      <xdr:rowOff>136439</xdr:rowOff>
    </xdr:to>
    <xdr:cxnSp macro="">
      <xdr:nvCxnSpPr>
        <xdr:cNvPr id="351" name="直線コネクタ 350"/>
        <xdr:cNvCxnSpPr/>
      </xdr:nvCxnSpPr>
      <xdr:spPr>
        <a:xfrm>
          <a:off x="7861300" y="9909599"/>
          <a:ext cx="889000" cy="17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165223</xdr:rowOff>
    </xdr:from>
    <xdr:ext cx="534377" cy="259045"/>
    <xdr:sp macro="" textlink="">
      <xdr:nvSpPr>
        <xdr:cNvPr id="353" name="テキスト ボックス 352"/>
        <xdr:cNvSpPr txBox="1"/>
      </xdr:nvSpPr>
      <xdr:spPr>
        <a:xfrm>
          <a:off x="8483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155370</xdr:rowOff>
    </xdr:from>
    <xdr:to>
      <xdr:col>41</xdr:col>
      <xdr:colOff>50800</xdr:colOff>
      <xdr:row>57</xdr:row>
      <xdr:rowOff>136949</xdr:rowOff>
    </xdr:to>
    <xdr:cxnSp macro="">
      <xdr:nvCxnSpPr>
        <xdr:cNvPr id="354" name="直線コネクタ 353"/>
        <xdr:cNvCxnSpPr/>
      </xdr:nvCxnSpPr>
      <xdr:spPr>
        <a:xfrm>
          <a:off x="6972300" y="9585120"/>
          <a:ext cx="889000" cy="32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11919</xdr:rowOff>
    </xdr:from>
    <xdr:to>
      <xdr:col>41</xdr:col>
      <xdr:colOff>101600</xdr:colOff>
      <xdr:row>57</xdr:row>
      <xdr:rowOff>113519</xdr:rowOff>
    </xdr:to>
    <xdr:sp macro="" textlink="">
      <xdr:nvSpPr>
        <xdr:cNvPr id="355" name="フローチャート: 判断 354"/>
        <xdr:cNvSpPr/>
      </xdr:nvSpPr>
      <xdr:spPr>
        <a:xfrm>
          <a:off x="7810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130046</xdr:rowOff>
    </xdr:from>
    <xdr:ext cx="534377" cy="259045"/>
    <xdr:sp macro="" textlink="">
      <xdr:nvSpPr>
        <xdr:cNvPr id="356" name="テキスト ボックス 355"/>
        <xdr:cNvSpPr txBox="1"/>
      </xdr:nvSpPr>
      <xdr:spPr>
        <a:xfrm>
          <a:off x="7594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52918</xdr:rowOff>
    </xdr:from>
    <xdr:to>
      <xdr:col>36</xdr:col>
      <xdr:colOff>165100</xdr:colOff>
      <xdr:row>57</xdr:row>
      <xdr:rowOff>154518</xdr:rowOff>
    </xdr:to>
    <xdr:sp macro="" textlink="">
      <xdr:nvSpPr>
        <xdr:cNvPr id="357" name="フローチャート: 判断 356"/>
        <xdr:cNvSpPr/>
      </xdr:nvSpPr>
      <xdr:spPr>
        <a:xfrm>
          <a:off x="6921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145645</xdr:rowOff>
    </xdr:from>
    <xdr:ext cx="534377" cy="259045"/>
    <xdr:sp macro="" textlink="">
      <xdr:nvSpPr>
        <xdr:cNvPr id="358" name="テキスト ボックス 357"/>
        <xdr:cNvSpPr txBox="1"/>
      </xdr:nvSpPr>
      <xdr:spPr>
        <a:xfrm>
          <a:off x="6705111" y="99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75154</xdr:rowOff>
    </xdr:from>
    <xdr:to>
      <xdr:col>55</xdr:col>
      <xdr:colOff>50800</xdr:colOff>
      <xdr:row>57</xdr:row>
      <xdr:rowOff>5304</xdr:rowOff>
    </xdr:to>
    <xdr:sp macro="" textlink="">
      <xdr:nvSpPr>
        <xdr:cNvPr id="364" name="楕円 363"/>
        <xdr:cNvSpPr/>
      </xdr:nvSpPr>
      <xdr:spPr>
        <a:xfrm>
          <a:off x="10426700" y="96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98031</xdr:rowOff>
    </xdr:from>
    <xdr:ext cx="599010" cy="259045"/>
    <xdr:sp macro="" textlink="">
      <xdr:nvSpPr>
        <xdr:cNvPr id="365" name="普通建設事業費該当値テキスト"/>
        <xdr:cNvSpPr txBox="1"/>
      </xdr:nvSpPr>
      <xdr:spPr>
        <a:xfrm>
          <a:off x="10528300" y="952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160658</xdr:rowOff>
    </xdr:from>
    <xdr:to>
      <xdr:col>50</xdr:col>
      <xdr:colOff>165100</xdr:colOff>
      <xdr:row>58</xdr:row>
      <xdr:rowOff>90808</xdr:rowOff>
    </xdr:to>
    <xdr:sp macro="" textlink="">
      <xdr:nvSpPr>
        <xdr:cNvPr id="366" name="楕円 365"/>
        <xdr:cNvSpPr/>
      </xdr:nvSpPr>
      <xdr:spPr>
        <a:xfrm>
          <a:off x="9588500" y="99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81935</xdr:rowOff>
    </xdr:from>
    <xdr:ext cx="534377" cy="259045"/>
    <xdr:sp macro="" textlink="">
      <xdr:nvSpPr>
        <xdr:cNvPr id="367" name="テキスト ボックス 366"/>
        <xdr:cNvSpPr txBox="1"/>
      </xdr:nvSpPr>
      <xdr:spPr>
        <a:xfrm>
          <a:off x="9372111" y="1002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85639</xdr:rowOff>
    </xdr:from>
    <xdr:to>
      <xdr:col>46</xdr:col>
      <xdr:colOff>38100</xdr:colOff>
      <xdr:row>59</xdr:row>
      <xdr:rowOff>15789</xdr:rowOff>
    </xdr:to>
    <xdr:sp macro="" textlink="">
      <xdr:nvSpPr>
        <xdr:cNvPr id="368" name="楕円 367"/>
        <xdr:cNvSpPr/>
      </xdr:nvSpPr>
      <xdr:spPr>
        <a:xfrm>
          <a:off x="8699500" y="100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6916</xdr:rowOff>
    </xdr:from>
    <xdr:ext cx="534377" cy="259045"/>
    <xdr:sp macro="" textlink="">
      <xdr:nvSpPr>
        <xdr:cNvPr id="369" name="テキスト ボックス 368"/>
        <xdr:cNvSpPr txBox="1"/>
      </xdr:nvSpPr>
      <xdr:spPr>
        <a:xfrm>
          <a:off x="8483111" y="1012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86149</xdr:rowOff>
    </xdr:from>
    <xdr:to>
      <xdr:col>41</xdr:col>
      <xdr:colOff>101600</xdr:colOff>
      <xdr:row>58</xdr:row>
      <xdr:rowOff>16299</xdr:rowOff>
    </xdr:to>
    <xdr:sp macro="" textlink="">
      <xdr:nvSpPr>
        <xdr:cNvPr id="370" name="楕円 369"/>
        <xdr:cNvSpPr/>
      </xdr:nvSpPr>
      <xdr:spPr>
        <a:xfrm>
          <a:off x="7810500" y="985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7426</xdr:rowOff>
    </xdr:from>
    <xdr:ext cx="534377" cy="259045"/>
    <xdr:sp macro="" textlink="">
      <xdr:nvSpPr>
        <xdr:cNvPr id="371" name="テキスト ボックス 370"/>
        <xdr:cNvSpPr txBox="1"/>
      </xdr:nvSpPr>
      <xdr:spPr>
        <a:xfrm>
          <a:off x="7594111" y="995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104570</xdr:rowOff>
    </xdr:from>
    <xdr:to>
      <xdr:col>36</xdr:col>
      <xdr:colOff>165100</xdr:colOff>
      <xdr:row>56</xdr:row>
      <xdr:rowOff>34720</xdr:rowOff>
    </xdr:to>
    <xdr:sp macro="" textlink="">
      <xdr:nvSpPr>
        <xdr:cNvPr id="372" name="楕円 371"/>
        <xdr:cNvSpPr/>
      </xdr:nvSpPr>
      <xdr:spPr>
        <a:xfrm>
          <a:off x="6921500" y="95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51247</xdr:rowOff>
    </xdr:from>
    <xdr:ext cx="599010" cy="259045"/>
    <xdr:sp macro="" textlink="">
      <xdr:nvSpPr>
        <xdr:cNvPr id="373" name="テキスト ボックス 372"/>
        <xdr:cNvSpPr txBox="1"/>
      </xdr:nvSpPr>
      <xdr:spPr>
        <a:xfrm>
          <a:off x="6672795" y="930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131547</xdr:rowOff>
    </xdr:from>
    <xdr:to>
      <xdr:col>55</xdr:col>
      <xdr:colOff>0</xdr:colOff>
      <xdr:row>78</xdr:row>
      <xdr:rowOff>149896</xdr:rowOff>
    </xdr:to>
    <xdr:cxnSp macro="">
      <xdr:nvCxnSpPr>
        <xdr:cNvPr id="402" name="直線コネクタ 401"/>
        <xdr:cNvCxnSpPr/>
      </xdr:nvCxnSpPr>
      <xdr:spPr>
        <a:xfrm>
          <a:off x="9639300" y="13504647"/>
          <a:ext cx="838200" cy="1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131547</xdr:rowOff>
    </xdr:from>
    <xdr:to>
      <xdr:col>50</xdr:col>
      <xdr:colOff>114300</xdr:colOff>
      <xdr:row>79</xdr:row>
      <xdr:rowOff>28494</xdr:rowOff>
    </xdr:to>
    <xdr:cxnSp macro="">
      <xdr:nvCxnSpPr>
        <xdr:cNvPr id="405" name="直線コネクタ 404"/>
        <xdr:cNvCxnSpPr/>
      </xdr:nvCxnSpPr>
      <xdr:spPr>
        <a:xfrm flipV="1">
          <a:off x="8750300" y="13504647"/>
          <a:ext cx="889000" cy="6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67721</xdr:rowOff>
    </xdr:from>
    <xdr:to>
      <xdr:col>45</xdr:col>
      <xdr:colOff>177800</xdr:colOff>
      <xdr:row>79</xdr:row>
      <xdr:rowOff>28494</xdr:rowOff>
    </xdr:to>
    <xdr:cxnSp macro="">
      <xdr:nvCxnSpPr>
        <xdr:cNvPr id="408" name="直線コネクタ 407"/>
        <xdr:cNvCxnSpPr/>
      </xdr:nvCxnSpPr>
      <xdr:spPr>
        <a:xfrm>
          <a:off x="7861300" y="13440821"/>
          <a:ext cx="889000" cy="13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66065</xdr:rowOff>
    </xdr:from>
    <xdr:ext cx="534377" cy="259045"/>
    <xdr:sp macro="" textlink="">
      <xdr:nvSpPr>
        <xdr:cNvPr id="410" name="テキスト ボックス 409"/>
        <xdr:cNvSpPr txBox="1"/>
      </xdr:nvSpPr>
      <xdr:spPr>
        <a:xfrm>
          <a:off x="8483111" y="130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28755</xdr:rowOff>
    </xdr:from>
    <xdr:to>
      <xdr:col>41</xdr:col>
      <xdr:colOff>101600</xdr:colOff>
      <xdr:row>77</xdr:row>
      <xdr:rowOff>130355</xdr:rowOff>
    </xdr:to>
    <xdr:sp macro="" textlink="">
      <xdr:nvSpPr>
        <xdr:cNvPr id="411" name="フローチャート: 判断 410"/>
        <xdr:cNvSpPr/>
      </xdr:nvSpPr>
      <xdr:spPr>
        <a:xfrm>
          <a:off x="7810500" y="132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146882</xdr:rowOff>
    </xdr:from>
    <xdr:ext cx="534377" cy="259045"/>
    <xdr:sp macro="" textlink="">
      <xdr:nvSpPr>
        <xdr:cNvPr id="412" name="テキスト ボックス 411"/>
        <xdr:cNvSpPr txBox="1"/>
      </xdr:nvSpPr>
      <xdr:spPr>
        <a:xfrm>
          <a:off x="7594111" y="1300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99096</xdr:rowOff>
    </xdr:from>
    <xdr:to>
      <xdr:col>55</xdr:col>
      <xdr:colOff>50800</xdr:colOff>
      <xdr:row>79</xdr:row>
      <xdr:rowOff>29246</xdr:rowOff>
    </xdr:to>
    <xdr:sp macro="" textlink="">
      <xdr:nvSpPr>
        <xdr:cNvPr id="418" name="楕円 417"/>
        <xdr:cNvSpPr/>
      </xdr:nvSpPr>
      <xdr:spPr>
        <a:xfrm>
          <a:off x="10426700" y="134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14023</xdr:rowOff>
    </xdr:from>
    <xdr:ext cx="469744" cy="259045"/>
    <xdr:sp macro="" textlink="">
      <xdr:nvSpPr>
        <xdr:cNvPr id="419" name="普通建設事業費 （ うち新規整備　）該当値テキスト"/>
        <xdr:cNvSpPr txBox="1"/>
      </xdr:nvSpPr>
      <xdr:spPr>
        <a:xfrm>
          <a:off x="10528300" y="1338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80747</xdr:rowOff>
    </xdr:from>
    <xdr:to>
      <xdr:col>50</xdr:col>
      <xdr:colOff>165100</xdr:colOff>
      <xdr:row>79</xdr:row>
      <xdr:rowOff>10897</xdr:rowOff>
    </xdr:to>
    <xdr:sp macro="" textlink="">
      <xdr:nvSpPr>
        <xdr:cNvPr id="420" name="楕円 419"/>
        <xdr:cNvSpPr/>
      </xdr:nvSpPr>
      <xdr:spPr>
        <a:xfrm>
          <a:off x="9588500" y="134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2024</xdr:rowOff>
    </xdr:from>
    <xdr:ext cx="534377" cy="259045"/>
    <xdr:sp macro="" textlink="">
      <xdr:nvSpPr>
        <xdr:cNvPr id="421" name="テキスト ボックス 420"/>
        <xdr:cNvSpPr txBox="1"/>
      </xdr:nvSpPr>
      <xdr:spPr>
        <a:xfrm>
          <a:off x="9372111" y="1354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149144</xdr:rowOff>
    </xdr:from>
    <xdr:to>
      <xdr:col>46</xdr:col>
      <xdr:colOff>38100</xdr:colOff>
      <xdr:row>79</xdr:row>
      <xdr:rowOff>79294</xdr:rowOff>
    </xdr:to>
    <xdr:sp macro="" textlink="">
      <xdr:nvSpPr>
        <xdr:cNvPr id="422" name="楕円 421"/>
        <xdr:cNvSpPr/>
      </xdr:nvSpPr>
      <xdr:spPr>
        <a:xfrm>
          <a:off x="8699500" y="1352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70421</xdr:rowOff>
    </xdr:from>
    <xdr:ext cx="469744" cy="259045"/>
    <xdr:sp macro="" textlink="">
      <xdr:nvSpPr>
        <xdr:cNvPr id="423" name="テキスト ボックス 422"/>
        <xdr:cNvSpPr txBox="1"/>
      </xdr:nvSpPr>
      <xdr:spPr>
        <a:xfrm>
          <a:off x="8515428" y="1361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16921</xdr:rowOff>
    </xdr:from>
    <xdr:to>
      <xdr:col>41</xdr:col>
      <xdr:colOff>101600</xdr:colOff>
      <xdr:row>78</xdr:row>
      <xdr:rowOff>118521</xdr:rowOff>
    </xdr:to>
    <xdr:sp macro="" textlink="">
      <xdr:nvSpPr>
        <xdr:cNvPr id="424" name="楕円 423"/>
        <xdr:cNvSpPr/>
      </xdr:nvSpPr>
      <xdr:spPr>
        <a:xfrm>
          <a:off x="7810500" y="1339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109648</xdr:rowOff>
    </xdr:from>
    <xdr:ext cx="534377" cy="259045"/>
    <xdr:sp macro="" textlink="">
      <xdr:nvSpPr>
        <xdr:cNvPr id="425" name="テキスト ボックス 424"/>
        <xdr:cNvSpPr txBox="1"/>
      </xdr:nvSpPr>
      <xdr:spPr>
        <a:xfrm>
          <a:off x="7594111" y="1348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52550</xdr:rowOff>
    </xdr:from>
    <xdr:to>
      <xdr:col>55</xdr:col>
      <xdr:colOff>0</xdr:colOff>
      <xdr:row>98</xdr:row>
      <xdr:rowOff>123698</xdr:rowOff>
    </xdr:to>
    <xdr:cxnSp macro="">
      <xdr:nvCxnSpPr>
        <xdr:cNvPr id="454" name="直線コネクタ 453"/>
        <xdr:cNvCxnSpPr/>
      </xdr:nvCxnSpPr>
      <xdr:spPr>
        <a:xfrm flipV="1">
          <a:off x="9639300" y="16854650"/>
          <a:ext cx="838200" cy="7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75639</xdr:rowOff>
    </xdr:from>
    <xdr:to>
      <xdr:col>50</xdr:col>
      <xdr:colOff>114300</xdr:colOff>
      <xdr:row>98</xdr:row>
      <xdr:rowOff>123698</xdr:rowOff>
    </xdr:to>
    <xdr:cxnSp macro="">
      <xdr:nvCxnSpPr>
        <xdr:cNvPr id="457" name="直線コネクタ 456"/>
        <xdr:cNvCxnSpPr/>
      </xdr:nvCxnSpPr>
      <xdr:spPr>
        <a:xfrm>
          <a:off x="8750300" y="16877739"/>
          <a:ext cx="889000" cy="4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77445</xdr:rowOff>
    </xdr:from>
    <xdr:to>
      <xdr:col>45</xdr:col>
      <xdr:colOff>177800</xdr:colOff>
      <xdr:row>98</xdr:row>
      <xdr:rowOff>75639</xdr:rowOff>
    </xdr:to>
    <xdr:cxnSp macro="">
      <xdr:nvCxnSpPr>
        <xdr:cNvPr id="460" name="直線コネクタ 459"/>
        <xdr:cNvCxnSpPr/>
      </xdr:nvCxnSpPr>
      <xdr:spPr>
        <a:xfrm>
          <a:off x="7861300" y="16708095"/>
          <a:ext cx="889000" cy="16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2" name="テキスト ボックス 461"/>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95301</xdr:rowOff>
    </xdr:from>
    <xdr:to>
      <xdr:col>41</xdr:col>
      <xdr:colOff>101600</xdr:colOff>
      <xdr:row>98</xdr:row>
      <xdr:rowOff>25451</xdr:rowOff>
    </xdr:to>
    <xdr:sp macro="" textlink="">
      <xdr:nvSpPr>
        <xdr:cNvPr id="463" name="フローチャート: 判断 462"/>
        <xdr:cNvSpPr/>
      </xdr:nvSpPr>
      <xdr:spPr>
        <a:xfrm>
          <a:off x="7810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16578</xdr:rowOff>
    </xdr:from>
    <xdr:ext cx="534377" cy="259045"/>
    <xdr:sp macro="" textlink="">
      <xdr:nvSpPr>
        <xdr:cNvPr id="464" name="テキスト ボックス 463"/>
        <xdr:cNvSpPr txBox="1"/>
      </xdr:nvSpPr>
      <xdr:spPr>
        <a:xfrm>
          <a:off x="7594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1750</xdr:rowOff>
    </xdr:from>
    <xdr:to>
      <xdr:col>55</xdr:col>
      <xdr:colOff>50800</xdr:colOff>
      <xdr:row>98</xdr:row>
      <xdr:rowOff>103350</xdr:rowOff>
    </xdr:to>
    <xdr:sp macro="" textlink="">
      <xdr:nvSpPr>
        <xdr:cNvPr id="470" name="楕円 469"/>
        <xdr:cNvSpPr/>
      </xdr:nvSpPr>
      <xdr:spPr>
        <a:xfrm>
          <a:off x="10426700" y="168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88127</xdr:rowOff>
    </xdr:from>
    <xdr:ext cx="534377" cy="259045"/>
    <xdr:sp macro="" textlink="">
      <xdr:nvSpPr>
        <xdr:cNvPr id="471" name="普通建設事業費 （ うち更新整備　）該当値テキスト"/>
        <xdr:cNvSpPr txBox="1"/>
      </xdr:nvSpPr>
      <xdr:spPr>
        <a:xfrm>
          <a:off x="10528300" y="1671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72898</xdr:rowOff>
    </xdr:from>
    <xdr:to>
      <xdr:col>50</xdr:col>
      <xdr:colOff>165100</xdr:colOff>
      <xdr:row>99</xdr:row>
      <xdr:rowOff>3048</xdr:rowOff>
    </xdr:to>
    <xdr:sp macro="" textlink="">
      <xdr:nvSpPr>
        <xdr:cNvPr id="472" name="楕円 471"/>
        <xdr:cNvSpPr/>
      </xdr:nvSpPr>
      <xdr:spPr>
        <a:xfrm>
          <a:off x="9588500" y="1687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165625</xdr:rowOff>
    </xdr:from>
    <xdr:ext cx="534377" cy="259045"/>
    <xdr:sp macro="" textlink="">
      <xdr:nvSpPr>
        <xdr:cNvPr id="473" name="テキスト ボックス 472"/>
        <xdr:cNvSpPr txBox="1"/>
      </xdr:nvSpPr>
      <xdr:spPr>
        <a:xfrm>
          <a:off x="9372111" y="1696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24839</xdr:rowOff>
    </xdr:from>
    <xdr:to>
      <xdr:col>46</xdr:col>
      <xdr:colOff>38100</xdr:colOff>
      <xdr:row>98</xdr:row>
      <xdr:rowOff>126439</xdr:rowOff>
    </xdr:to>
    <xdr:sp macro="" textlink="">
      <xdr:nvSpPr>
        <xdr:cNvPr id="474" name="楕円 473"/>
        <xdr:cNvSpPr/>
      </xdr:nvSpPr>
      <xdr:spPr>
        <a:xfrm>
          <a:off x="8699500" y="1682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117566</xdr:rowOff>
    </xdr:from>
    <xdr:ext cx="534377" cy="259045"/>
    <xdr:sp macro="" textlink="">
      <xdr:nvSpPr>
        <xdr:cNvPr id="475" name="テキスト ボックス 474"/>
        <xdr:cNvSpPr txBox="1"/>
      </xdr:nvSpPr>
      <xdr:spPr>
        <a:xfrm>
          <a:off x="8483111" y="1691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26645</xdr:rowOff>
    </xdr:from>
    <xdr:to>
      <xdr:col>41</xdr:col>
      <xdr:colOff>101600</xdr:colOff>
      <xdr:row>97</xdr:row>
      <xdr:rowOff>128245</xdr:rowOff>
    </xdr:to>
    <xdr:sp macro="" textlink="">
      <xdr:nvSpPr>
        <xdr:cNvPr id="476" name="楕円 475"/>
        <xdr:cNvSpPr/>
      </xdr:nvSpPr>
      <xdr:spPr>
        <a:xfrm>
          <a:off x="7810500" y="1665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144772</xdr:rowOff>
    </xdr:from>
    <xdr:ext cx="534377" cy="259045"/>
    <xdr:sp macro="" textlink="">
      <xdr:nvSpPr>
        <xdr:cNvPr id="477" name="テキスト ボックス 476"/>
        <xdr:cNvSpPr txBox="1"/>
      </xdr:nvSpPr>
      <xdr:spPr>
        <a:xfrm>
          <a:off x="7594111" y="1643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7" name="災害復旧事業費平均値テキスト"/>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4" name="テキスト ボックス 513"/>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120269</xdr:rowOff>
    </xdr:from>
    <xdr:to>
      <xdr:col>72</xdr:col>
      <xdr:colOff>38100</xdr:colOff>
      <xdr:row>39</xdr:row>
      <xdr:rowOff>50419</xdr:rowOff>
    </xdr:to>
    <xdr:sp macro="" textlink="">
      <xdr:nvSpPr>
        <xdr:cNvPr id="516" name="フローチャート: 判断 515"/>
        <xdr:cNvSpPr/>
      </xdr:nvSpPr>
      <xdr:spPr>
        <a:xfrm>
          <a:off x="13652500" y="66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66946</xdr:rowOff>
    </xdr:from>
    <xdr:ext cx="469744" cy="259045"/>
    <xdr:sp macro="" textlink="">
      <xdr:nvSpPr>
        <xdr:cNvPr id="517" name="テキスト ボックス 516"/>
        <xdr:cNvSpPr txBox="1"/>
      </xdr:nvSpPr>
      <xdr:spPr>
        <a:xfrm>
          <a:off x="13468428" y="64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122644</xdr:rowOff>
    </xdr:from>
    <xdr:to>
      <xdr:col>67</xdr:col>
      <xdr:colOff>101600</xdr:colOff>
      <xdr:row>39</xdr:row>
      <xdr:rowOff>52794</xdr:rowOff>
    </xdr:to>
    <xdr:sp macro="" textlink="">
      <xdr:nvSpPr>
        <xdr:cNvPr id="518" name="フローチャート: 判断 517"/>
        <xdr:cNvSpPr/>
      </xdr:nvSpPr>
      <xdr:spPr>
        <a:xfrm>
          <a:off x="12763500" y="663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69321</xdr:rowOff>
    </xdr:from>
    <xdr:ext cx="469744" cy="259045"/>
    <xdr:sp macro="" textlink="">
      <xdr:nvSpPr>
        <xdr:cNvPr id="519" name="テキスト ボックス 518"/>
        <xdr:cNvSpPr txBox="1"/>
      </xdr:nvSpPr>
      <xdr:spPr>
        <a:xfrm>
          <a:off x="12579428" y="641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123969</xdr:rowOff>
    </xdr:from>
    <xdr:ext cx="249299" cy="259045"/>
    <xdr:sp macro="" textlink="">
      <xdr:nvSpPr>
        <xdr:cNvPr id="526" name="災害復旧事業費該当値テキスト"/>
        <xdr:cNvSpPr txBox="1"/>
      </xdr:nvSpPr>
      <xdr:spPr>
        <a:xfrm>
          <a:off x="16370300" y="663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15" name="直線コネクタ 614"/>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16"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17" name="直線コネクタ 616"/>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8"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9" name="直線コネクタ 618"/>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75479</xdr:rowOff>
    </xdr:from>
    <xdr:to>
      <xdr:col>85</xdr:col>
      <xdr:colOff>127000</xdr:colOff>
      <xdr:row>77</xdr:row>
      <xdr:rowOff>120948</xdr:rowOff>
    </xdr:to>
    <xdr:cxnSp macro="">
      <xdr:nvCxnSpPr>
        <xdr:cNvPr id="620" name="直線コネクタ 619"/>
        <xdr:cNvCxnSpPr/>
      </xdr:nvCxnSpPr>
      <xdr:spPr>
        <a:xfrm flipV="1">
          <a:off x="15481300" y="13277129"/>
          <a:ext cx="838200" cy="4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21" name="公債費平均値テキスト"/>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22" name="フローチャート: 判断 621"/>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120948</xdr:rowOff>
    </xdr:from>
    <xdr:to>
      <xdr:col>81</xdr:col>
      <xdr:colOff>50800</xdr:colOff>
      <xdr:row>77</xdr:row>
      <xdr:rowOff>166660</xdr:rowOff>
    </xdr:to>
    <xdr:cxnSp macro="">
      <xdr:nvCxnSpPr>
        <xdr:cNvPr id="623" name="直線コネクタ 622"/>
        <xdr:cNvCxnSpPr/>
      </xdr:nvCxnSpPr>
      <xdr:spPr>
        <a:xfrm flipV="1">
          <a:off x="14592300" y="13322598"/>
          <a:ext cx="889000" cy="4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24" name="フローチャート: 判断 623"/>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25" name="テキスト ボックス 624"/>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164495</xdr:rowOff>
    </xdr:from>
    <xdr:to>
      <xdr:col>76</xdr:col>
      <xdr:colOff>114300</xdr:colOff>
      <xdr:row>77</xdr:row>
      <xdr:rowOff>166660</xdr:rowOff>
    </xdr:to>
    <xdr:cxnSp macro="">
      <xdr:nvCxnSpPr>
        <xdr:cNvPr id="626" name="直線コネクタ 625"/>
        <xdr:cNvCxnSpPr/>
      </xdr:nvCxnSpPr>
      <xdr:spPr>
        <a:xfrm>
          <a:off x="13703300" y="13366145"/>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27" name="フローチャート: 判断 626"/>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3916</xdr:rowOff>
    </xdr:from>
    <xdr:ext cx="534377" cy="259045"/>
    <xdr:sp macro="" textlink="">
      <xdr:nvSpPr>
        <xdr:cNvPr id="628" name="テキスト ボックス 627"/>
        <xdr:cNvSpPr txBox="1"/>
      </xdr:nvSpPr>
      <xdr:spPr>
        <a:xfrm>
          <a:off x="14325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164495</xdr:rowOff>
    </xdr:from>
    <xdr:to>
      <xdr:col>71</xdr:col>
      <xdr:colOff>177800</xdr:colOff>
      <xdr:row>78</xdr:row>
      <xdr:rowOff>6114</xdr:rowOff>
    </xdr:to>
    <xdr:cxnSp macro="">
      <xdr:nvCxnSpPr>
        <xdr:cNvPr id="629" name="直線コネクタ 628"/>
        <xdr:cNvCxnSpPr/>
      </xdr:nvCxnSpPr>
      <xdr:spPr>
        <a:xfrm flipV="1">
          <a:off x="12814300" y="13366145"/>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91446</xdr:rowOff>
    </xdr:from>
    <xdr:to>
      <xdr:col>72</xdr:col>
      <xdr:colOff>38100</xdr:colOff>
      <xdr:row>77</xdr:row>
      <xdr:rowOff>21596</xdr:rowOff>
    </xdr:to>
    <xdr:sp macro="" textlink="">
      <xdr:nvSpPr>
        <xdr:cNvPr id="630" name="フローチャート: 判断 629"/>
        <xdr:cNvSpPr/>
      </xdr:nvSpPr>
      <xdr:spPr>
        <a:xfrm>
          <a:off x="13652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38122</xdr:rowOff>
    </xdr:from>
    <xdr:ext cx="534377" cy="259045"/>
    <xdr:sp macro="" textlink="">
      <xdr:nvSpPr>
        <xdr:cNvPr id="631" name="テキスト ボックス 630"/>
        <xdr:cNvSpPr txBox="1"/>
      </xdr:nvSpPr>
      <xdr:spPr>
        <a:xfrm>
          <a:off x="13436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74293</xdr:rowOff>
    </xdr:from>
    <xdr:to>
      <xdr:col>67</xdr:col>
      <xdr:colOff>101600</xdr:colOff>
      <xdr:row>77</xdr:row>
      <xdr:rowOff>4443</xdr:rowOff>
    </xdr:to>
    <xdr:sp macro="" textlink="">
      <xdr:nvSpPr>
        <xdr:cNvPr id="632" name="フローチャート: 判断 631"/>
        <xdr:cNvSpPr/>
      </xdr:nvSpPr>
      <xdr:spPr>
        <a:xfrm>
          <a:off x="12763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20969</xdr:rowOff>
    </xdr:from>
    <xdr:ext cx="534377" cy="259045"/>
    <xdr:sp macro="" textlink="">
      <xdr:nvSpPr>
        <xdr:cNvPr id="633" name="テキスト ボックス 632"/>
        <xdr:cNvSpPr txBox="1"/>
      </xdr:nvSpPr>
      <xdr:spPr>
        <a:xfrm>
          <a:off x="12547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24679</xdr:rowOff>
    </xdr:from>
    <xdr:to>
      <xdr:col>85</xdr:col>
      <xdr:colOff>177800</xdr:colOff>
      <xdr:row>77</xdr:row>
      <xdr:rowOff>126279</xdr:rowOff>
    </xdr:to>
    <xdr:sp macro="" textlink="">
      <xdr:nvSpPr>
        <xdr:cNvPr id="639" name="楕円 638"/>
        <xdr:cNvSpPr/>
      </xdr:nvSpPr>
      <xdr:spPr>
        <a:xfrm>
          <a:off x="16268700" y="1322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3106</xdr:rowOff>
    </xdr:from>
    <xdr:ext cx="534377" cy="259045"/>
    <xdr:sp macro="" textlink="">
      <xdr:nvSpPr>
        <xdr:cNvPr id="640" name="公債費該当値テキスト"/>
        <xdr:cNvSpPr txBox="1"/>
      </xdr:nvSpPr>
      <xdr:spPr>
        <a:xfrm>
          <a:off x="16370300" y="1320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70148</xdr:rowOff>
    </xdr:from>
    <xdr:to>
      <xdr:col>81</xdr:col>
      <xdr:colOff>101600</xdr:colOff>
      <xdr:row>78</xdr:row>
      <xdr:rowOff>298</xdr:rowOff>
    </xdr:to>
    <xdr:sp macro="" textlink="">
      <xdr:nvSpPr>
        <xdr:cNvPr id="641" name="楕円 640"/>
        <xdr:cNvSpPr/>
      </xdr:nvSpPr>
      <xdr:spPr>
        <a:xfrm>
          <a:off x="15430500" y="1327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162875</xdr:rowOff>
    </xdr:from>
    <xdr:ext cx="534377" cy="259045"/>
    <xdr:sp macro="" textlink="">
      <xdr:nvSpPr>
        <xdr:cNvPr id="642" name="テキスト ボックス 641"/>
        <xdr:cNvSpPr txBox="1"/>
      </xdr:nvSpPr>
      <xdr:spPr>
        <a:xfrm>
          <a:off x="15214111" y="1336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115860</xdr:rowOff>
    </xdr:from>
    <xdr:to>
      <xdr:col>76</xdr:col>
      <xdr:colOff>165100</xdr:colOff>
      <xdr:row>78</xdr:row>
      <xdr:rowOff>46010</xdr:rowOff>
    </xdr:to>
    <xdr:sp macro="" textlink="">
      <xdr:nvSpPr>
        <xdr:cNvPr id="643" name="楕円 642"/>
        <xdr:cNvSpPr/>
      </xdr:nvSpPr>
      <xdr:spPr>
        <a:xfrm>
          <a:off x="14541500" y="1331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37137</xdr:rowOff>
    </xdr:from>
    <xdr:ext cx="534377" cy="259045"/>
    <xdr:sp macro="" textlink="">
      <xdr:nvSpPr>
        <xdr:cNvPr id="644" name="テキスト ボックス 643"/>
        <xdr:cNvSpPr txBox="1"/>
      </xdr:nvSpPr>
      <xdr:spPr>
        <a:xfrm>
          <a:off x="14325111" y="1341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113695</xdr:rowOff>
    </xdr:from>
    <xdr:to>
      <xdr:col>72</xdr:col>
      <xdr:colOff>38100</xdr:colOff>
      <xdr:row>78</xdr:row>
      <xdr:rowOff>43845</xdr:rowOff>
    </xdr:to>
    <xdr:sp macro="" textlink="">
      <xdr:nvSpPr>
        <xdr:cNvPr id="645" name="楕円 644"/>
        <xdr:cNvSpPr/>
      </xdr:nvSpPr>
      <xdr:spPr>
        <a:xfrm>
          <a:off x="13652500" y="1331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34972</xdr:rowOff>
    </xdr:from>
    <xdr:ext cx="534377" cy="259045"/>
    <xdr:sp macro="" textlink="">
      <xdr:nvSpPr>
        <xdr:cNvPr id="646" name="テキスト ボックス 645"/>
        <xdr:cNvSpPr txBox="1"/>
      </xdr:nvSpPr>
      <xdr:spPr>
        <a:xfrm>
          <a:off x="13436111" y="1340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126764</xdr:rowOff>
    </xdr:from>
    <xdr:to>
      <xdr:col>67</xdr:col>
      <xdr:colOff>101600</xdr:colOff>
      <xdr:row>78</xdr:row>
      <xdr:rowOff>56914</xdr:rowOff>
    </xdr:to>
    <xdr:sp macro="" textlink="">
      <xdr:nvSpPr>
        <xdr:cNvPr id="647" name="楕円 646"/>
        <xdr:cNvSpPr/>
      </xdr:nvSpPr>
      <xdr:spPr>
        <a:xfrm>
          <a:off x="12763500" y="1332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48041</xdr:rowOff>
    </xdr:from>
    <xdr:ext cx="534377" cy="259045"/>
    <xdr:sp macro="" textlink="">
      <xdr:nvSpPr>
        <xdr:cNvPr id="648" name="テキスト ボックス 647"/>
        <xdr:cNvSpPr txBox="1"/>
      </xdr:nvSpPr>
      <xdr:spPr>
        <a:xfrm>
          <a:off x="12547111" y="134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70" name="直線コネクタ 669"/>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71"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72" name="直線コネクタ 671"/>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73"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74" name="直線コネクタ 673"/>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135654</xdr:rowOff>
    </xdr:from>
    <xdr:to>
      <xdr:col>85</xdr:col>
      <xdr:colOff>127000</xdr:colOff>
      <xdr:row>98</xdr:row>
      <xdr:rowOff>136230</xdr:rowOff>
    </xdr:to>
    <xdr:cxnSp macro="">
      <xdr:nvCxnSpPr>
        <xdr:cNvPr id="675" name="直線コネクタ 674"/>
        <xdr:cNvCxnSpPr/>
      </xdr:nvCxnSpPr>
      <xdr:spPr>
        <a:xfrm flipV="1">
          <a:off x="15481300" y="16937754"/>
          <a:ext cx="8382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76"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77" name="フローチャート: 判断 676"/>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63480</xdr:rowOff>
    </xdr:from>
    <xdr:to>
      <xdr:col>81</xdr:col>
      <xdr:colOff>50800</xdr:colOff>
      <xdr:row>98</xdr:row>
      <xdr:rowOff>136230</xdr:rowOff>
    </xdr:to>
    <xdr:cxnSp macro="">
      <xdr:nvCxnSpPr>
        <xdr:cNvPr id="678" name="直線コネクタ 677"/>
        <xdr:cNvCxnSpPr/>
      </xdr:nvCxnSpPr>
      <xdr:spPr>
        <a:xfrm>
          <a:off x="14592300" y="16865580"/>
          <a:ext cx="889000" cy="7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9" name="フローチャート: 判断 678"/>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80" name="テキスト ボックス 679"/>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63480</xdr:rowOff>
    </xdr:from>
    <xdr:to>
      <xdr:col>76</xdr:col>
      <xdr:colOff>114300</xdr:colOff>
      <xdr:row>98</xdr:row>
      <xdr:rowOff>127803</xdr:rowOff>
    </xdr:to>
    <xdr:cxnSp macro="">
      <xdr:nvCxnSpPr>
        <xdr:cNvPr id="681" name="直線コネクタ 680"/>
        <xdr:cNvCxnSpPr/>
      </xdr:nvCxnSpPr>
      <xdr:spPr>
        <a:xfrm flipV="1">
          <a:off x="13703300" y="16865580"/>
          <a:ext cx="889000" cy="6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82" name="フローチャート: 判断 681"/>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83" name="テキスト ボックス 682"/>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22400</xdr:rowOff>
    </xdr:from>
    <xdr:to>
      <xdr:col>71</xdr:col>
      <xdr:colOff>177800</xdr:colOff>
      <xdr:row>98</xdr:row>
      <xdr:rowOff>127803</xdr:rowOff>
    </xdr:to>
    <xdr:cxnSp macro="">
      <xdr:nvCxnSpPr>
        <xdr:cNvPr id="684" name="直線コネクタ 683"/>
        <xdr:cNvCxnSpPr/>
      </xdr:nvCxnSpPr>
      <xdr:spPr>
        <a:xfrm>
          <a:off x="12814300" y="16824500"/>
          <a:ext cx="889000" cy="10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160675</xdr:rowOff>
    </xdr:from>
    <xdr:to>
      <xdr:col>72</xdr:col>
      <xdr:colOff>38100</xdr:colOff>
      <xdr:row>98</xdr:row>
      <xdr:rowOff>90825</xdr:rowOff>
    </xdr:to>
    <xdr:sp macro="" textlink="">
      <xdr:nvSpPr>
        <xdr:cNvPr id="685" name="フローチャート: 判断 684"/>
        <xdr:cNvSpPr/>
      </xdr:nvSpPr>
      <xdr:spPr>
        <a:xfrm>
          <a:off x="13652500" y="167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107352</xdr:rowOff>
    </xdr:from>
    <xdr:ext cx="534377" cy="259045"/>
    <xdr:sp macro="" textlink="">
      <xdr:nvSpPr>
        <xdr:cNvPr id="686" name="テキスト ボックス 685"/>
        <xdr:cNvSpPr txBox="1"/>
      </xdr:nvSpPr>
      <xdr:spPr>
        <a:xfrm>
          <a:off x="13436111" y="165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164717</xdr:rowOff>
    </xdr:from>
    <xdr:to>
      <xdr:col>67</xdr:col>
      <xdr:colOff>101600</xdr:colOff>
      <xdr:row>98</xdr:row>
      <xdr:rowOff>94867</xdr:rowOff>
    </xdr:to>
    <xdr:sp macro="" textlink="">
      <xdr:nvSpPr>
        <xdr:cNvPr id="687" name="フローチャート: 判断 686"/>
        <xdr:cNvSpPr/>
      </xdr:nvSpPr>
      <xdr:spPr>
        <a:xfrm>
          <a:off x="12763500" y="1679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85994</xdr:rowOff>
    </xdr:from>
    <xdr:ext cx="534377" cy="259045"/>
    <xdr:sp macro="" textlink="">
      <xdr:nvSpPr>
        <xdr:cNvPr id="688" name="テキスト ボックス 687"/>
        <xdr:cNvSpPr txBox="1"/>
      </xdr:nvSpPr>
      <xdr:spPr>
        <a:xfrm>
          <a:off x="12547111" y="1688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84854</xdr:rowOff>
    </xdr:from>
    <xdr:to>
      <xdr:col>85</xdr:col>
      <xdr:colOff>177800</xdr:colOff>
      <xdr:row>99</xdr:row>
      <xdr:rowOff>15004</xdr:rowOff>
    </xdr:to>
    <xdr:sp macro="" textlink="">
      <xdr:nvSpPr>
        <xdr:cNvPr id="694" name="楕円 693"/>
        <xdr:cNvSpPr/>
      </xdr:nvSpPr>
      <xdr:spPr>
        <a:xfrm>
          <a:off x="16268700" y="1688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171231</xdr:rowOff>
    </xdr:from>
    <xdr:ext cx="378565" cy="259045"/>
    <xdr:sp macro="" textlink="">
      <xdr:nvSpPr>
        <xdr:cNvPr id="695" name="積立金該当値テキスト"/>
        <xdr:cNvSpPr txBox="1"/>
      </xdr:nvSpPr>
      <xdr:spPr>
        <a:xfrm>
          <a:off x="16370300" y="1680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85430</xdr:rowOff>
    </xdr:from>
    <xdr:to>
      <xdr:col>81</xdr:col>
      <xdr:colOff>101600</xdr:colOff>
      <xdr:row>99</xdr:row>
      <xdr:rowOff>15580</xdr:rowOff>
    </xdr:to>
    <xdr:sp macro="" textlink="">
      <xdr:nvSpPr>
        <xdr:cNvPr id="696" name="楕円 695"/>
        <xdr:cNvSpPr/>
      </xdr:nvSpPr>
      <xdr:spPr>
        <a:xfrm>
          <a:off x="15430500" y="1688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6707</xdr:rowOff>
    </xdr:from>
    <xdr:ext cx="378565" cy="259045"/>
    <xdr:sp macro="" textlink="">
      <xdr:nvSpPr>
        <xdr:cNvPr id="697" name="テキスト ボックス 696"/>
        <xdr:cNvSpPr txBox="1"/>
      </xdr:nvSpPr>
      <xdr:spPr>
        <a:xfrm>
          <a:off x="15292017" y="16980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12680</xdr:rowOff>
    </xdr:from>
    <xdr:to>
      <xdr:col>76</xdr:col>
      <xdr:colOff>165100</xdr:colOff>
      <xdr:row>98</xdr:row>
      <xdr:rowOff>114280</xdr:rowOff>
    </xdr:to>
    <xdr:sp macro="" textlink="">
      <xdr:nvSpPr>
        <xdr:cNvPr id="698" name="楕円 697"/>
        <xdr:cNvSpPr/>
      </xdr:nvSpPr>
      <xdr:spPr>
        <a:xfrm>
          <a:off x="14541500" y="168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105407</xdr:rowOff>
    </xdr:from>
    <xdr:ext cx="534377" cy="259045"/>
    <xdr:sp macro="" textlink="">
      <xdr:nvSpPr>
        <xdr:cNvPr id="699" name="テキスト ボックス 698"/>
        <xdr:cNvSpPr txBox="1"/>
      </xdr:nvSpPr>
      <xdr:spPr>
        <a:xfrm>
          <a:off x="14325111" y="1690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77003</xdr:rowOff>
    </xdr:from>
    <xdr:to>
      <xdr:col>72</xdr:col>
      <xdr:colOff>38100</xdr:colOff>
      <xdr:row>99</xdr:row>
      <xdr:rowOff>7153</xdr:rowOff>
    </xdr:to>
    <xdr:sp macro="" textlink="">
      <xdr:nvSpPr>
        <xdr:cNvPr id="700" name="楕円 699"/>
        <xdr:cNvSpPr/>
      </xdr:nvSpPr>
      <xdr:spPr>
        <a:xfrm>
          <a:off x="13652500" y="1687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169730</xdr:rowOff>
    </xdr:from>
    <xdr:ext cx="469744" cy="259045"/>
    <xdr:sp macro="" textlink="">
      <xdr:nvSpPr>
        <xdr:cNvPr id="701" name="テキスト ボックス 700"/>
        <xdr:cNvSpPr txBox="1"/>
      </xdr:nvSpPr>
      <xdr:spPr>
        <a:xfrm>
          <a:off x="13468428" y="1697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143050</xdr:rowOff>
    </xdr:from>
    <xdr:to>
      <xdr:col>67</xdr:col>
      <xdr:colOff>101600</xdr:colOff>
      <xdr:row>98</xdr:row>
      <xdr:rowOff>73200</xdr:rowOff>
    </xdr:to>
    <xdr:sp macro="" textlink="">
      <xdr:nvSpPr>
        <xdr:cNvPr id="702" name="楕円 701"/>
        <xdr:cNvSpPr/>
      </xdr:nvSpPr>
      <xdr:spPr>
        <a:xfrm>
          <a:off x="12763500" y="167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89727</xdr:rowOff>
    </xdr:from>
    <xdr:ext cx="534377" cy="259045"/>
    <xdr:sp macro="" textlink="">
      <xdr:nvSpPr>
        <xdr:cNvPr id="703" name="テキスト ボックス 702"/>
        <xdr:cNvSpPr txBox="1"/>
      </xdr:nvSpPr>
      <xdr:spPr>
        <a:xfrm>
          <a:off x="12547111" y="165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27" name="直線コネクタ 726"/>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30"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31" name="直線コネクタ 730"/>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28143</xdr:rowOff>
    </xdr:from>
    <xdr:to>
      <xdr:col>116</xdr:col>
      <xdr:colOff>63500</xdr:colOff>
      <xdr:row>39</xdr:row>
      <xdr:rowOff>28296</xdr:rowOff>
    </xdr:to>
    <xdr:cxnSp macro="">
      <xdr:nvCxnSpPr>
        <xdr:cNvPr id="732" name="直線コネクタ 731"/>
        <xdr:cNvCxnSpPr/>
      </xdr:nvCxnSpPr>
      <xdr:spPr>
        <a:xfrm flipV="1">
          <a:off x="21323300" y="6714693"/>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33"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34" name="フローチャート: 判断 733"/>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28296</xdr:rowOff>
    </xdr:from>
    <xdr:to>
      <xdr:col>111</xdr:col>
      <xdr:colOff>177800</xdr:colOff>
      <xdr:row>39</xdr:row>
      <xdr:rowOff>28601</xdr:rowOff>
    </xdr:to>
    <xdr:cxnSp macro="">
      <xdr:nvCxnSpPr>
        <xdr:cNvPr id="735" name="直線コネクタ 734"/>
        <xdr:cNvCxnSpPr/>
      </xdr:nvCxnSpPr>
      <xdr:spPr>
        <a:xfrm flipV="1">
          <a:off x="20434300" y="6714846"/>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36" name="フローチャート: 判断 735"/>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37" name="テキスト ボックス 736"/>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28601</xdr:rowOff>
    </xdr:from>
    <xdr:to>
      <xdr:col>107</xdr:col>
      <xdr:colOff>50800</xdr:colOff>
      <xdr:row>39</xdr:row>
      <xdr:rowOff>28677</xdr:rowOff>
    </xdr:to>
    <xdr:cxnSp macro="">
      <xdr:nvCxnSpPr>
        <xdr:cNvPr id="738" name="直線コネクタ 737"/>
        <xdr:cNvCxnSpPr/>
      </xdr:nvCxnSpPr>
      <xdr:spPr>
        <a:xfrm flipV="1">
          <a:off x="19545300" y="671515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9" name="フローチャート: 判断 738"/>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40" name="テキスト ボックス 739"/>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28677</xdr:rowOff>
    </xdr:from>
    <xdr:to>
      <xdr:col>102</xdr:col>
      <xdr:colOff>114300</xdr:colOff>
      <xdr:row>39</xdr:row>
      <xdr:rowOff>28905</xdr:rowOff>
    </xdr:to>
    <xdr:cxnSp macro="">
      <xdr:nvCxnSpPr>
        <xdr:cNvPr id="741" name="直線コネクタ 740"/>
        <xdr:cNvCxnSpPr/>
      </xdr:nvCxnSpPr>
      <xdr:spPr>
        <a:xfrm flipV="1">
          <a:off x="18656300" y="671522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89053</xdr:rowOff>
    </xdr:from>
    <xdr:to>
      <xdr:col>102</xdr:col>
      <xdr:colOff>165100</xdr:colOff>
      <xdr:row>39</xdr:row>
      <xdr:rowOff>19203</xdr:rowOff>
    </xdr:to>
    <xdr:sp macro="" textlink="">
      <xdr:nvSpPr>
        <xdr:cNvPr id="742" name="フローチャート: 判断 741"/>
        <xdr:cNvSpPr/>
      </xdr:nvSpPr>
      <xdr:spPr>
        <a:xfrm>
          <a:off x="19494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35729</xdr:rowOff>
    </xdr:from>
    <xdr:ext cx="378565" cy="259045"/>
    <xdr:sp macro="" textlink="">
      <xdr:nvSpPr>
        <xdr:cNvPr id="743" name="テキスト ボックス 742"/>
        <xdr:cNvSpPr txBox="1"/>
      </xdr:nvSpPr>
      <xdr:spPr>
        <a:xfrm>
          <a:off x="19356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92481</xdr:rowOff>
    </xdr:from>
    <xdr:to>
      <xdr:col>98</xdr:col>
      <xdr:colOff>38100</xdr:colOff>
      <xdr:row>39</xdr:row>
      <xdr:rowOff>22631</xdr:rowOff>
    </xdr:to>
    <xdr:sp macro="" textlink="">
      <xdr:nvSpPr>
        <xdr:cNvPr id="744" name="フローチャート: 判断 743"/>
        <xdr:cNvSpPr/>
      </xdr:nvSpPr>
      <xdr:spPr>
        <a:xfrm>
          <a:off x="18605500" y="660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39159</xdr:rowOff>
    </xdr:from>
    <xdr:ext cx="378565" cy="259045"/>
    <xdr:sp macro="" textlink="">
      <xdr:nvSpPr>
        <xdr:cNvPr id="745" name="テキスト ボックス 744"/>
        <xdr:cNvSpPr txBox="1"/>
      </xdr:nvSpPr>
      <xdr:spPr>
        <a:xfrm>
          <a:off x="18467017" y="638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148793</xdr:rowOff>
    </xdr:from>
    <xdr:to>
      <xdr:col>116</xdr:col>
      <xdr:colOff>114300</xdr:colOff>
      <xdr:row>39</xdr:row>
      <xdr:rowOff>78943</xdr:rowOff>
    </xdr:to>
    <xdr:sp macro="" textlink="">
      <xdr:nvSpPr>
        <xdr:cNvPr id="751" name="楕円 750"/>
        <xdr:cNvSpPr/>
      </xdr:nvSpPr>
      <xdr:spPr>
        <a:xfrm>
          <a:off x="22110700" y="666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63720</xdr:rowOff>
    </xdr:from>
    <xdr:ext cx="378565" cy="259045"/>
    <xdr:sp macro="" textlink="">
      <xdr:nvSpPr>
        <xdr:cNvPr id="752" name="投資及び出資金該当値テキスト"/>
        <xdr:cNvSpPr txBox="1"/>
      </xdr:nvSpPr>
      <xdr:spPr>
        <a:xfrm>
          <a:off x="22212300" y="657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148946</xdr:rowOff>
    </xdr:from>
    <xdr:to>
      <xdr:col>112</xdr:col>
      <xdr:colOff>38100</xdr:colOff>
      <xdr:row>39</xdr:row>
      <xdr:rowOff>79096</xdr:rowOff>
    </xdr:to>
    <xdr:sp macro="" textlink="">
      <xdr:nvSpPr>
        <xdr:cNvPr id="753" name="楕円 752"/>
        <xdr:cNvSpPr/>
      </xdr:nvSpPr>
      <xdr:spPr>
        <a:xfrm>
          <a:off x="21272500" y="66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70223</xdr:rowOff>
    </xdr:from>
    <xdr:ext cx="378565" cy="259045"/>
    <xdr:sp macro="" textlink="">
      <xdr:nvSpPr>
        <xdr:cNvPr id="754" name="テキスト ボックス 753"/>
        <xdr:cNvSpPr txBox="1"/>
      </xdr:nvSpPr>
      <xdr:spPr>
        <a:xfrm>
          <a:off x="21134017" y="6756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149251</xdr:rowOff>
    </xdr:from>
    <xdr:to>
      <xdr:col>107</xdr:col>
      <xdr:colOff>101600</xdr:colOff>
      <xdr:row>39</xdr:row>
      <xdr:rowOff>79401</xdr:rowOff>
    </xdr:to>
    <xdr:sp macro="" textlink="">
      <xdr:nvSpPr>
        <xdr:cNvPr id="755" name="楕円 754"/>
        <xdr:cNvSpPr/>
      </xdr:nvSpPr>
      <xdr:spPr>
        <a:xfrm>
          <a:off x="20383500" y="66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70528</xdr:rowOff>
    </xdr:from>
    <xdr:ext cx="378565" cy="259045"/>
    <xdr:sp macro="" textlink="">
      <xdr:nvSpPr>
        <xdr:cNvPr id="756" name="テキスト ボックス 755"/>
        <xdr:cNvSpPr txBox="1"/>
      </xdr:nvSpPr>
      <xdr:spPr>
        <a:xfrm>
          <a:off x="20245017" y="675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149327</xdr:rowOff>
    </xdr:from>
    <xdr:to>
      <xdr:col>102</xdr:col>
      <xdr:colOff>165100</xdr:colOff>
      <xdr:row>39</xdr:row>
      <xdr:rowOff>79477</xdr:rowOff>
    </xdr:to>
    <xdr:sp macro="" textlink="">
      <xdr:nvSpPr>
        <xdr:cNvPr id="757" name="楕円 756"/>
        <xdr:cNvSpPr/>
      </xdr:nvSpPr>
      <xdr:spPr>
        <a:xfrm>
          <a:off x="19494500" y="66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70604</xdr:rowOff>
    </xdr:from>
    <xdr:ext cx="378565" cy="259045"/>
    <xdr:sp macro="" textlink="">
      <xdr:nvSpPr>
        <xdr:cNvPr id="758" name="テキスト ボックス 757"/>
        <xdr:cNvSpPr txBox="1"/>
      </xdr:nvSpPr>
      <xdr:spPr>
        <a:xfrm>
          <a:off x="19356017" y="6757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149555</xdr:rowOff>
    </xdr:from>
    <xdr:to>
      <xdr:col>98</xdr:col>
      <xdr:colOff>38100</xdr:colOff>
      <xdr:row>39</xdr:row>
      <xdr:rowOff>79705</xdr:rowOff>
    </xdr:to>
    <xdr:sp macro="" textlink="">
      <xdr:nvSpPr>
        <xdr:cNvPr id="759" name="楕円 758"/>
        <xdr:cNvSpPr/>
      </xdr:nvSpPr>
      <xdr:spPr>
        <a:xfrm>
          <a:off x="18605500" y="666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70832</xdr:rowOff>
    </xdr:from>
    <xdr:ext cx="378565" cy="259045"/>
    <xdr:sp macro="" textlink="">
      <xdr:nvSpPr>
        <xdr:cNvPr id="760" name="テキスト ボックス 759"/>
        <xdr:cNvSpPr txBox="1"/>
      </xdr:nvSpPr>
      <xdr:spPr>
        <a:xfrm>
          <a:off x="18467017" y="6757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84" name="直線コネクタ 783"/>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85"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87"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8" name="直線コネクタ 787"/>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90"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91" name="フローチャート: 判断 790"/>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93" name="フローチャート: 判断 792"/>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94" name="テキスト ボックス 793"/>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96" name="フローチャート: 判断 795"/>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97" name="テキスト ボックス 796"/>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142684</xdr:rowOff>
    </xdr:from>
    <xdr:to>
      <xdr:col>102</xdr:col>
      <xdr:colOff>165100</xdr:colOff>
      <xdr:row>59</xdr:row>
      <xdr:rowOff>72834</xdr:rowOff>
    </xdr:to>
    <xdr:sp macro="" textlink="">
      <xdr:nvSpPr>
        <xdr:cNvPr id="799" name="フローチャート: 判断 798"/>
        <xdr:cNvSpPr/>
      </xdr:nvSpPr>
      <xdr:spPr>
        <a:xfrm>
          <a:off x="19494500" y="1008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89361</xdr:rowOff>
    </xdr:from>
    <xdr:ext cx="469744" cy="259045"/>
    <xdr:sp macro="" textlink="">
      <xdr:nvSpPr>
        <xdr:cNvPr id="800" name="テキスト ボックス 799"/>
        <xdr:cNvSpPr txBox="1"/>
      </xdr:nvSpPr>
      <xdr:spPr>
        <a:xfrm>
          <a:off x="19310428" y="986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116015</xdr:rowOff>
    </xdr:from>
    <xdr:to>
      <xdr:col>98</xdr:col>
      <xdr:colOff>38100</xdr:colOff>
      <xdr:row>59</xdr:row>
      <xdr:rowOff>46165</xdr:rowOff>
    </xdr:to>
    <xdr:sp macro="" textlink="">
      <xdr:nvSpPr>
        <xdr:cNvPr id="801" name="フローチャート: 判断 800"/>
        <xdr:cNvSpPr/>
      </xdr:nvSpPr>
      <xdr:spPr>
        <a:xfrm>
          <a:off x="18605500" y="1006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62692</xdr:rowOff>
    </xdr:from>
    <xdr:ext cx="469744" cy="259045"/>
    <xdr:sp macro="" textlink="">
      <xdr:nvSpPr>
        <xdr:cNvPr id="802" name="テキスト ボックス 801"/>
        <xdr:cNvSpPr txBox="1"/>
      </xdr:nvSpPr>
      <xdr:spPr>
        <a:xfrm>
          <a:off x="18421428" y="98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249299" cy="259045"/>
    <xdr:sp macro="" textlink="">
      <xdr:nvSpPr>
        <xdr:cNvPr id="809" name="貸付金該当値テキスト"/>
        <xdr:cNvSpPr txBox="1"/>
      </xdr:nvSpPr>
      <xdr:spPr>
        <a:xfrm>
          <a:off x="22212300" y="100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43" name="直線コネクタ 842"/>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44"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45" name="直線コネクタ 844"/>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46"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47" name="直線コネクタ 846"/>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65731</xdr:rowOff>
    </xdr:from>
    <xdr:to>
      <xdr:col>116</xdr:col>
      <xdr:colOff>63500</xdr:colOff>
      <xdr:row>76</xdr:row>
      <xdr:rowOff>81102</xdr:rowOff>
    </xdr:to>
    <xdr:cxnSp macro="">
      <xdr:nvCxnSpPr>
        <xdr:cNvPr id="848" name="直線コネクタ 847"/>
        <xdr:cNvCxnSpPr/>
      </xdr:nvCxnSpPr>
      <xdr:spPr>
        <a:xfrm flipV="1">
          <a:off x="21323300" y="13095931"/>
          <a:ext cx="838200" cy="1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49" name="繰出金平均値テキスト"/>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50" name="フローチャート: 判断 849"/>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81102</xdr:rowOff>
    </xdr:from>
    <xdr:to>
      <xdr:col>111</xdr:col>
      <xdr:colOff>177800</xdr:colOff>
      <xdr:row>76</xdr:row>
      <xdr:rowOff>107304</xdr:rowOff>
    </xdr:to>
    <xdr:cxnSp macro="">
      <xdr:nvCxnSpPr>
        <xdr:cNvPr id="851" name="直線コネクタ 850"/>
        <xdr:cNvCxnSpPr/>
      </xdr:nvCxnSpPr>
      <xdr:spPr>
        <a:xfrm flipV="1">
          <a:off x="20434300" y="13111302"/>
          <a:ext cx="889000" cy="2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52" name="フローチャート: 判断 851"/>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53" name="テキスト ボックス 852"/>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107304</xdr:rowOff>
    </xdr:from>
    <xdr:to>
      <xdr:col>107</xdr:col>
      <xdr:colOff>50800</xdr:colOff>
      <xdr:row>76</xdr:row>
      <xdr:rowOff>112443</xdr:rowOff>
    </xdr:to>
    <xdr:cxnSp macro="">
      <xdr:nvCxnSpPr>
        <xdr:cNvPr id="854" name="直線コネクタ 853"/>
        <xdr:cNvCxnSpPr/>
      </xdr:nvCxnSpPr>
      <xdr:spPr>
        <a:xfrm flipV="1">
          <a:off x="19545300" y="13137504"/>
          <a:ext cx="889000" cy="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55" name="フローチャート: 判断 854"/>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18889</xdr:rowOff>
    </xdr:from>
    <xdr:ext cx="534377" cy="259045"/>
    <xdr:sp macro="" textlink="">
      <xdr:nvSpPr>
        <xdr:cNvPr id="856" name="テキスト ボックス 855"/>
        <xdr:cNvSpPr txBox="1"/>
      </xdr:nvSpPr>
      <xdr:spPr>
        <a:xfrm>
          <a:off x="20167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112443</xdr:rowOff>
    </xdr:from>
    <xdr:to>
      <xdr:col>102</xdr:col>
      <xdr:colOff>114300</xdr:colOff>
      <xdr:row>76</xdr:row>
      <xdr:rowOff>141486</xdr:rowOff>
    </xdr:to>
    <xdr:cxnSp macro="">
      <xdr:nvCxnSpPr>
        <xdr:cNvPr id="857" name="直線コネクタ 856"/>
        <xdr:cNvCxnSpPr/>
      </xdr:nvCxnSpPr>
      <xdr:spPr>
        <a:xfrm flipV="1">
          <a:off x="18656300" y="13142643"/>
          <a:ext cx="889000" cy="2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113273</xdr:rowOff>
    </xdr:from>
    <xdr:to>
      <xdr:col>102</xdr:col>
      <xdr:colOff>165100</xdr:colOff>
      <xdr:row>76</xdr:row>
      <xdr:rowOff>43424</xdr:rowOff>
    </xdr:to>
    <xdr:sp macro="" textlink="">
      <xdr:nvSpPr>
        <xdr:cNvPr id="858" name="フローチャート: 判断 857"/>
        <xdr:cNvSpPr/>
      </xdr:nvSpPr>
      <xdr:spPr>
        <a:xfrm>
          <a:off x="19494500" y="12972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59950</xdr:rowOff>
    </xdr:from>
    <xdr:ext cx="534377" cy="259045"/>
    <xdr:sp macro="" textlink="">
      <xdr:nvSpPr>
        <xdr:cNvPr id="859" name="テキスト ボックス 858"/>
        <xdr:cNvSpPr txBox="1"/>
      </xdr:nvSpPr>
      <xdr:spPr>
        <a:xfrm>
          <a:off x="19278111" y="1274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143318</xdr:rowOff>
    </xdr:from>
    <xdr:to>
      <xdr:col>98</xdr:col>
      <xdr:colOff>38100</xdr:colOff>
      <xdr:row>76</xdr:row>
      <xdr:rowOff>73468</xdr:rowOff>
    </xdr:to>
    <xdr:sp macro="" textlink="">
      <xdr:nvSpPr>
        <xdr:cNvPr id="860" name="フローチャート: 判断 859"/>
        <xdr:cNvSpPr/>
      </xdr:nvSpPr>
      <xdr:spPr>
        <a:xfrm>
          <a:off x="18605500" y="1300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89995</xdr:rowOff>
    </xdr:from>
    <xdr:ext cx="534377" cy="259045"/>
    <xdr:sp macro="" textlink="">
      <xdr:nvSpPr>
        <xdr:cNvPr id="861" name="テキスト ボックス 860"/>
        <xdr:cNvSpPr txBox="1"/>
      </xdr:nvSpPr>
      <xdr:spPr>
        <a:xfrm>
          <a:off x="18389111" y="1277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14931</xdr:rowOff>
    </xdr:from>
    <xdr:to>
      <xdr:col>116</xdr:col>
      <xdr:colOff>114300</xdr:colOff>
      <xdr:row>76</xdr:row>
      <xdr:rowOff>116531</xdr:rowOff>
    </xdr:to>
    <xdr:sp macro="" textlink="">
      <xdr:nvSpPr>
        <xdr:cNvPr id="867" name="楕円 866"/>
        <xdr:cNvSpPr/>
      </xdr:nvSpPr>
      <xdr:spPr>
        <a:xfrm>
          <a:off x="22110700" y="1304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164808</xdr:rowOff>
    </xdr:from>
    <xdr:ext cx="534377" cy="259045"/>
    <xdr:sp macro="" textlink="">
      <xdr:nvSpPr>
        <xdr:cNvPr id="868" name="繰出金該当値テキスト"/>
        <xdr:cNvSpPr txBox="1"/>
      </xdr:nvSpPr>
      <xdr:spPr>
        <a:xfrm>
          <a:off x="22212300" y="1302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30302</xdr:rowOff>
    </xdr:from>
    <xdr:to>
      <xdr:col>112</xdr:col>
      <xdr:colOff>38100</xdr:colOff>
      <xdr:row>76</xdr:row>
      <xdr:rowOff>131902</xdr:rowOff>
    </xdr:to>
    <xdr:sp macro="" textlink="">
      <xdr:nvSpPr>
        <xdr:cNvPr id="869" name="楕円 868"/>
        <xdr:cNvSpPr/>
      </xdr:nvSpPr>
      <xdr:spPr>
        <a:xfrm>
          <a:off x="21272500" y="130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123029</xdr:rowOff>
    </xdr:from>
    <xdr:ext cx="534377" cy="259045"/>
    <xdr:sp macro="" textlink="">
      <xdr:nvSpPr>
        <xdr:cNvPr id="870" name="テキスト ボックス 869"/>
        <xdr:cNvSpPr txBox="1"/>
      </xdr:nvSpPr>
      <xdr:spPr>
        <a:xfrm>
          <a:off x="21056111" y="1315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56504</xdr:rowOff>
    </xdr:from>
    <xdr:to>
      <xdr:col>107</xdr:col>
      <xdr:colOff>101600</xdr:colOff>
      <xdr:row>76</xdr:row>
      <xdr:rowOff>158104</xdr:rowOff>
    </xdr:to>
    <xdr:sp macro="" textlink="">
      <xdr:nvSpPr>
        <xdr:cNvPr id="871" name="楕円 870"/>
        <xdr:cNvSpPr/>
      </xdr:nvSpPr>
      <xdr:spPr>
        <a:xfrm>
          <a:off x="20383500" y="130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149231</xdr:rowOff>
    </xdr:from>
    <xdr:ext cx="534377" cy="259045"/>
    <xdr:sp macro="" textlink="">
      <xdr:nvSpPr>
        <xdr:cNvPr id="872" name="テキスト ボックス 871"/>
        <xdr:cNvSpPr txBox="1"/>
      </xdr:nvSpPr>
      <xdr:spPr>
        <a:xfrm>
          <a:off x="20167111" y="1317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61643</xdr:rowOff>
    </xdr:from>
    <xdr:to>
      <xdr:col>102</xdr:col>
      <xdr:colOff>165100</xdr:colOff>
      <xdr:row>76</xdr:row>
      <xdr:rowOff>163243</xdr:rowOff>
    </xdr:to>
    <xdr:sp macro="" textlink="">
      <xdr:nvSpPr>
        <xdr:cNvPr id="873" name="楕円 872"/>
        <xdr:cNvSpPr/>
      </xdr:nvSpPr>
      <xdr:spPr>
        <a:xfrm>
          <a:off x="19494500" y="130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154370</xdr:rowOff>
    </xdr:from>
    <xdr:ext cx="534377" cy="259045"/>
    <xdr:sp macro="" textlink="">
      <xdr:nvSpPr>
        <xdr:cNvPr id="874" name="テキスト ボックス 873"/>
        <xdr:cNvSpPr txBox="1"/>
      </xdr:nvSpPr>
      <xdr:spPr>
        <a:xfrm>
          <a:off x="19278111" y="1318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90686</xdr:rowOff>
    </xdr:from>
    <xdr:to>
      <xdr:col>98</xdr:col>
      <xdr:colOff>38100</xdr:colOff>
      <xdr:row>77</xdr:row>
      <xdr:rowOff>20836</xdr:rowOff>
    </xdr:to>
    <xdr:sp macro="" textlink="">
      <xdr:nvSpPr>
        <xdr:cNvPr id="875" name="楕円 874"/>
        <xdr:cNvSpPr/>
      </xdr:nvSpPr>
      <xdr:spPr>
        <a:xfrm>
          <a:off x="18605500" y="1312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11963</xdr:rowOff>
    </xdr:from>
    <xdr:ext cx="534377" cy="259045"/>
    <xdr:sp macro="" textlink="">
      <xdr:nvSpPr>
        <xdr:cNvPr id="876" name="テキスト ボックス 875"/>
        <xdr:cNvSpPr txBox="1"/>
      </xdr:nvSpPr>
      <xdr:spPr>
        <a:xfrm>
          <a:off x="18389111" y="1321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baseline="0">
              <a:latin typeface="ＭＳ Ｐゴシック" panose="020B0600070205080204" pitchFamily="50" charset="-128"/>
              <a:ea typeface="ＭＳ Ｐゴシック" panose="020B0600070205080204" pitchFamily="50" charset="-128"/>
            </a:rPr>
            <a:t>113,608</a:t>
          </a:r>
          <a:r>
            <a:rPr kumimoji="1" lang="ja-JP" altLang="en-US" sz="1300" baseline="0">
              <a:latin typeface="ＭＳ Ｐゴシック" panose="020B0600070205080204" pitchFamily="50" charset="-128"/>
              <a:ea typeface="ＭＳ Ｐゴシック" panose="020B0600070205080204" pitchFamily="50" charset="-128"/>
            </a:rPr>
            <a:t>円となっており、平成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年度から比較すると</a:t>
          </a:r>
          <a:r>
            <a:rPr kumimoji="1" lang="en-US" altLang="ja-JP" sz="1300" baseline="0">
              <a:latin typeface="ＭＳ Ｐゴシック" panose="020B0600070205080204" pitchFamily="50" charset="-128"/>
              <a:ea typeface="ＭＳ Ｐゴシック" panose="020B0600070205080204" pitchFamily="50" charset="-128"/>
            </a:rPr>
            <a:t>5</a:t>
          </a:r>
          <a:r>
            <a:rPr kumimoji="1" lang="ja-JP" altLang="en-US" sz="1300" baseline="0">
              <a:latin typeface="ＭＳ Ｐゴシック" panose="020B0600070205080204" pitchFamily="50" charset="-128"/>
              <a:ea typeface="ＭＳ Ｐゴシック" panose="020B0600070205080204" pitchFamily="50" charset="-128"/>
            </a:rPr>
            <a:t>倍以上に増加しており、類似団体平均値、埼玉県平均値、全国平均値の全てで上回る数値となっている。要因としては、福祉・健康複合施設新築工事、学校給食センター改築工事などが上げられ、普通建設事業費は前年度決算と比較すると</a:t>
          </a:r>
          <a:r>
            <a:rPr kumimoji="1" lang="en-US" altLang="ja-JP" sz="1300" baseline="0">
              <a:latin typeface="ＭＳ Ｐゴシック" panose="020B0600070205080204" pitchFamily="50" charset="-128"/>
              <a:ea typeface="ＭＳ Ｐゴシック" panose="020B0600070205080204" pitchFamily="50" charset="-128"/>
            </a:rPr>
            <a:t>140</a:t>
          </a:r>
          <a:r>
            <a:rPr kumimoji="1" lang="ja-JP" altLang="en-US" sz="1300" baseline="0">
              <a:latin typeface="ＭＳ Ｐゴシック" panose="020B0600070205080204" pitchFamily="50" charset="-128"/>
              <a:ea typeface="ＭＳ Ｐゴシック" panose="020B0600070205080204" pitchFamily="50" charset="-128"/>
            </a:rPr>
            <a:t>％以上の増加となっている。今後、鳩山町公共施設総合管理計画に基づき、事業の取捨選択を徹底し、事業費の減少を目指していく。</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公債費は近年増加傾向にあり、住民一人当たりの公債費も平成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年度に前年度比減となったものの、平成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と続けて前年度比増となった。今後もさらに増加する見込があることから非常に厳しい財政運営となることが予想される。現在予定をしている大きな事業の終了後は、地方債の新規発行を抑え、高利率の地方債については借換を行うなど公債費の減少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埼玉県鳩山町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14,000
13,891
25.73
6,188,186
6,077,768
107,927
3,515,747
6,691,731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36259</xdr:rowOff>
    </xdr:from>
    <xdr:to>
      <xdr:col>24</xdr:col>
      <xdr:colOff>63500</xdr:colOff>
      <xdr:row>37</xdr:row>
      <xdr:rowOff>169608</xdr:rowOff>
    </xdr:to>
    <xdr:cxnSp macro="">
      <xdr:nvCxnSpPr>
        <xdr:cNvPr id="61" name="直線コネクタ 60"/>
        <xdr:cNvCxnSpPr/>
      </xdr:nvCxnSpPr>
      <xdr:spPr>
        <a:xfrm>
          <a:off x="3797300" y="6379909"/>
          <a:ext cx="838200" cy="13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5097</xdr:rowOff>
    </xdr:from>
    <xdr:ext cx="469744" cy="259045"/>
    <xdr:sp macro="" textlink="">
      <xdr:nvSpPr>
        <xdr:cNvPr id="62" name="議会費平均値テキスト"/>
        <xdr:cNvSpPr txBox="1"/>
      </xdr:nvSpPr>
      <xdr:spPr>
        <a:xfrm>
          <a:off x="4686300" y="600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103696</xdr:rowOff>
    </xdr:from>
    <xdr:to>
      <xdr:col>19</xdr:col>
      <xdr:colOff>177800</xdr:colOff>
      <xdr:row>37</xdr:row>
      <xdr:rowOff>36259</xdr:rowOff>
    </xdr:to>
    <xdr:cxnSp macro="">
      <xdr:nvCxnSpPr>
        <xdr:cNvPr id="64" name="直線コネクタ 63"/>
        <xdr:cNvCxnSpPr/>
      </xdr:nvCxnSpPr>
      <xdr:spPr>
        <a:xfrm>
          <a:off x="2908300" y="6275896"/>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107967</xdr:rowOff>
    </xdr:from>
    <xdr:ext cx="469744" cy="259045"/>
    <xdr:sp macro="" textlink="">
      <xdr:nvSpPr>
        <xdr:cNvPr id="66" name="テキスト ボックス 65"/>
        <xdr:cNvSpPr txBox="1"/>
      </xdr:nvSpPr>
      <xdr:spPr>
        <a:xfrm>
          <a:off x="3562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103696</xdr:rowOff>
    </xdr:from>
    <xdr:to>
      <xdr:col>15</xdr:col>
      <xdr:colOff>50800</xdr:colOff>
      <xdr:row>37</xdr:row>
      <xdr:rowOff>12636</xdr:rowOff>
    </xdr:to>
    <xdr:cxnSp macro="">
      <xdr:nvCxnSpPr>
        <xdr:cNvPr id="67" name="直線コネクタ 66"/>
        <xdr:cNvCxnSpPr/>
      </xdr:nvCxnSpPr>
      <xdr:spPr>
        <a:xfrm flipV="1">
          <a:off x="2019300" y="6275896"/>
          <a:ext cx="889000" cy="8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163212</xdr:rowOff>
    </xdr:from>
    <xdr:ext cx="469744" cy="259045"/>
    <xdr:sp macro="" textlink="">
      <xdr:nvSpPr>
        <xdr:cNvPr id="69" name="テキスト ボックス 68"/>
        <xdr:cNvSpPr txBox="1"/>
      </xdr:nvSpPr>
      <xdr:spPr>
        <a:xfrm>
          <a:off x="2673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5397</xdr:rowOff>
    </xdr:from>
    <xdr:to>
      <xdr:col>10</xdr:col>
      <xdr:colOff>114300</xdr:colOff>
      <xdr:row>37</xdr:row>
      <xdr:rowOff>12636</xdr:rowOff>
    </xdr:to>
    <xdr:cxnSp macro="">
      <xdr:nvCxnSpPr>
        <xdr:cNvPr id="70" name="直線コネクタ 69"/>
        <xdr:cNvCxnSpPr/>
      </xdr:nvCxnSpPr>
      <xdr:spPr>
        <a:xfrm>
          <a:off x="1130300" y="634904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132715</xdr:rowOff>
    </xdr:from>
    <xdr:to>
      <xdr:col>10</xdr:col>
      <xdr:colOff>165100</xdr:colOff>
      <xdr:row>37</xdr:row>
      <xdr:rowOff>62865</xdr:rowOff>
    </xdr:to>
    <xdr:sp macro="" textlink="">
      <xdr:nvSpPr>
        <xdr:cNvPr id="71" name="フローチャート: 判断 70"/>
        <xdr:cNvSpPr/>
      </xdr:nvSpPr>
      <xdr:spPr>
        <a:xfrm>
          <a:off x="1968500" y="63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79392</xdr:rowOff>
    </xdr:from>
    <xdr:ext cx="469744" cy="259045"/>
    <xdr:sp macro="" textlink="">
      <xdr:nvSpPr>
        <xdr:cNvPr id="72" name="テキスト ボックス 71"/>
        <xdr:cNvSpPr txBox="1"/>
      </xdr:nvSpPr>
      <xdr:spPr>
        <a:xfrm>
          <a:off x="1784428" y="608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142621</xdr:rowOff>
    </xdr:from>
    <xdr:to>
      <xdr:col>6</xdr:col>
      <xdr:colOff>38100</xdr:colOff>
      <xdr:row>37</xdr:row>
      <xdr:rowOff>72771</xdr:rowOff>
    </xdr:to>
    <xdr:sp macro="" textlink="">
      <xdr:nvSpPr>
        <xdr:cNvPr id="73" name="フローチャート: 判断 72"/>
        <xdr:cNvSpPr/>
      </xdr:nvSpPr>
      <xdr:spPr>
        <a:xfrm>
          <a:off x="1079500" y="631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63898</xdr:rowOff>
    </xdr:from>
    <xdr:ext cx="469744" cy="259045"/>
    <xdr:sp macro="" textlink="">
      <xdr:nvSpPr>
        <xdr:cNvPr id="74" name="テキスト ボックス 73"/>
        <xdr:cNvSpPr txBox="1"/>
      </xdr:nvSpPr>
      <xdr:spPr>
        <a:xfrm>
          <a:off x="895428" y="640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118809</xdr:rowOff>
    </xdr:from>
    <xdr:to>
      <xdr:col>24</xdr:col>
      <xdr:colOff>114300</xdr:colOff>
      <xdr:row>38</xdr:row>
      <xdr:rowOff>48958</xdr:rowOff>
    </xdr:to>
    <xdr:sp macro="" textlink="">
      <xdr:nvSpPr>
        <xdr:cNvPr id="80" name="楕円 79"/>
        <xdr:cNvSpPr/>
      </xdr:nvSpPr>
      <xdr:spPr>
        <a:xfrm>
          <a:off x="4584700" y="6462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33736</xdr:rowOff>
    </xdr:from>
    <xdr:ext cx="469744" cy="259045"/>
    <xdr:sp macro="" textlink="">
      <xdr:nvSpPr>
        <xdr:cNvPr id="81" name="議会費該当値テキスト"/>
        <xdr:cNvSpPr txBox="1"/>
      </xdr:nvSpPr>
      <xdr:spPr>
        <a:xfrm>
          <a:off x="4686300" y="637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156909</xdr:rowOff>
    </xdr:from>
    <xdr:to>
      <xdr:col>20</xdr:col>
      <xdr:colOff>38100</xdr:colOff>
      <xdr:row>37</xdr:row>
      <xdr:rowOff>87059</xdr:rowOff>
    </xdr:to>
    <xdr:sp macro="" textlink="">
      <xdr:nvSpPr>
        <xdr:cNvPr id="82" name="楕円 81"/>
        <xdr:cNvSpPr/>
      </xdr:nvSpPr>
      <xdr:spPr>
        <a:xfrm>
          <a:off x="3746500" y="63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78186</xdr:rowOff>
    </xdr:from>
    <xdr:ext cx="469744" cy="259045"/>
    <xdr:sp macro="" textlink="">
      <xdr:nvSpPr>
        <xdr:cNvPr id="83" name="テキスト ボックス 82"/>
        <xdr:cNvSpPr txBox="1"/>
      </xdr:nvSpPr>
      <xdr:spPr>
        <a:xfrm>
          <a:off x="3562428" y="64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52896</xdr:rowOff>
    </xdr:from>
    <xdr:to>
      <xdr:col>15</xdr:col>
      <xdr:colOff>101600</xdr:colOff>
      <xdr:row>36</xdr:row>
      <xdr:rowOff>154496</xdr:rowOff>
    </xdr:to>
    <xdr:sp macro="" textlink="">
      <xdr:nvSpPr>
        <xdr:cNvPr id="84" name="楕円 83"/>
        <xdr:cNvSpPr/>
      </xdr:nvSpPr>
      <xdr:spPr>
        <a:xfrm>
          <a:off x="2857500" y="622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145623</xdr:rowOff>
    </xdr:from>
    <xdr:ext cx="469744" cy="259045"/>
    <xdr:sp macro="" textlink="">
      <xdr:nvSpPr>
        <xdr:cNvPr id="85" name="テキスト ボックス 84"/>
        <xdr:cNvSpPr txBox="1"/>
      </xdr:nvSpPr>
      <xdr:spPr>
        <a:xfrm>
          <a:off x="2673428" y="631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133286</xdr:rowOff>
    </xdr:from>
    <xdr:to>
      <xdr:col>10</xdr:col>
      <xdr:colOff>165100</xdr:colOff>
      <xdr:row>37</xdr:row>
      <xdr:rowOff>63436</xdr:rowOff>
    </xdr:to>
    <xdr:sp macro="" textlink="">
      <xdr:nvSpPr>
        <xdr:cNvPr id="86" name="楕円 85"/>
        <xdr:cNvSpPr/>
      </xdr:nvSpPr>
      <xdr:spPr>
        <a:xfrm>
          <a:off x="1968500" y="63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54563</xdr:rowOff>
    </xdr:from>
    <xdr:ext cx="469744" cy="259045"/>
    <xdr:sp macro="" textlink="">
      <xdr:nvSpPr>
        <xdr:cNvPr id="87" name="テキスト ボックス 86"/>
        <xdr:cNvSpPr txBox="1"/>
      </xdr:nvSpPr>
      <xdr:spPr>
        <a:xfrm>
          <a:off x="1784428" y="63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126047</xdr:rowOff>
    </xdr:from>
    <xdr:to>
      <xdr:col>6</xdr:col>
      <xdr:colOff>38100</xdr:colOff>
      <xdr:row>37</xdr:row>
      <xdr:rowOff>56197</xdr:rowOff>
    </xdr:to>
    <xdr:sp macro="" textlink="">
      <xdr:nvSpPr>
        <xdr:cNvPr id="88" name="楕円 87"/>
        <xdr:cNvSpPr/>
      </xdr:nvSpPr>
      <xdr:spPr>
        <a:xfrm>
          <a:off x="1079500" y="629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72724</xdr:rowOff>
    </xdr:from>
    <xdr:ext cx="469744" cy="259045"/>
    <xdr:sp macro="" textlink="">
      <xdr:nvSpPr>
        <xdr:cNvPr id="89" name="テキスト ボックス 88"/>
        <xdr:cNvSpPr txBox="1"/>
      </xdr:nvSpPr>
      <xdr:spPr>
        <a:xfrm>
          <a:off x="895428" y="607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24832</xdr:rowOff>
    </xdr:from>
    <xdr:to>
      <xdr:col>24</xdr:col>
      <xdr:colOff>63500</xdr:colOff>
      <xdr:row>58</xdr:row>
      <xdr:rowOff>13657</xdr:rowOff>
    </xdr:to>
    <xdr:cxnSp macro="">
      <xdr:nvCxnSpPr>
        <xdr:cNvPr id="120" name="直線コネクタ 119"/>
        <xdr:cNvCxnSpPr/>
      </xdr:nvCxnSpPr>
      <xdr:spPr>
        <a:xfrm flipV="1">
          <a:off x="3797300" y="9797482"/>
          <a:ext cx="838200" cy="16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20275</xdr:rowOff>
    </xdr:from>
    <xdr:ext cx="599010" cy="259045"/>
    <xdr:sp macro="" textlink="">
      <xdr:nvSpPr>
        <xdr:cNvPr id="121" name="総務費平均値テキスト"/>
        <xdr:cNvSpPr txBox="1"/>
      </xdr:nvSpPr>
      <xdr:spPr>
        <a:xfrm>
          <a:off x="4686300" y="9792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13657</xdr:rowOff>
    </xdr:from>
    <xdr:to>
      <xdr:col>19</xdr:col>
      <xdr:colOff>177800</xdr:colOff>
      <xdr:row>58</xdr:row>
      <xdr:rowOff>14055</xdr:rowOff>
    </xdr:to>
    <xdr:cxnSp macro="">
      <xdr:nvCxnSpPr>
        <xdr:cNvPr id="123" name="直線コネクタ 122"/>
        <xdr:cNvCxnSpPr/>
      </xdr:nvCxnSpPr>
      <xdr:spPr>
        <a:xfrm flipV="1">
          <a:off x="2908300" y="9957757"/>
          <a:ext cx="8890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14055</xdr:rowOff>
    </xdr:from>
    <xdr:to>
      <xdr:col>15</xdr:col>
      <xdr:colOff>50800</xdr:colOff>
      <xdr:row>58</xdr:row>
      <xdr:rowOff>47809</xdr:rowOff>
    </xdr:to>
    <xdr:cxnSp macro="">
      <xdr:nvCxnSpPr>
        <xdr:cNvPr id="126" name="直線コネクタ 125"/>
        <xdr:cNvCxnSpPr/>
      </xdr:nvCxnSpPr>
      <xdr:spPr>
        <a:xfrm flipV="1">
          <a:off x="2019300" y="9958155"/>
          <a:ext cx="889000" cy="3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25812</xdr:rowOff>
    </xdr:from>
    <xdr:ext cx="534377" cy="259045"/>
    <xdr:sp macro="" textlink="">
      <xdr:nvSpPr>
        <xdr:cNvPr id="128" name="テキスト ボックス 127"/>
        <xdr:cNvSpPr txBox="1"/>
      </xdr:nvSpPr>
      <xdr:spPr>
        <a:xfrm>
          <a:off x="2641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157550</xdr:rowOff>
    </xdr:from>
    <xdr:to>
      <xdr:col>10</xdr:col>
      <xdr:colOff>114300</xdr:colOff>
      <xdr:row>58</xdr:row>
      <xdr:rowOff>47809</xdr:rowOff>
    </xdr:to>
    <xdr:cxnSp macro="">
      <xdr:nvCxnSpPr>
        <xdr:cNvPr id="129" name="直線コネクタ 128"/>
        <xdr:cNvCxnSpPr/>
      </xdr:nvCxnSpPr>
      <xdr:spPr>
        <a:xfrm>
          <a:off x="1130300" y="9930200"/>
          <a:ext cx="889000" cy="6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132759</xdr:rowOff>
    </xdr:from>
    <xdr:to>
      <xdr:col>10</xdr:col>
      <xdr:colOff>165100</xdr:colOff>
      <xdr:row>58</xdr:row>
      <xdr:rowOff>62909</xdr:rowOff>
    </xdr:to>
    <xdr:sp macro="" textlink="">
      <xdr:nvSpPr>
        <xdr:cNvPr id="130" name="フローチャート: 判断 129"/>
        <xdr:cNvSpPr/>
      </xdr:nvSpPr>
      <xdr:spPr>
        <a:xfrm>
          <a:off x="1968500" y="990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79436</xdr:rowOff>
    </xdr:from>
    <xdr:ext cx="534377" cy="259045"/>
    <xdr:sp macro="" textlink="">
      <xdr:nvSpPr>
        <xdr:cNvPr id="131" name="テキスト ボックス 130"/>
        <xdr:cNvSpPr txBox="1"/>
      </xdr:nvSpPr>
      <xdr:spPr>
        <a:xfrm>
          <a:off x="1752111" y="968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137487</xdr:rowOff>
    </xdr:from>
    <xdr:to>
      <xdr:col>6</xdr:col>
      <xdr:colOff>38100</xdr:colOff>
      <xdr:row>58</xdr:row>
      <xdr:rowOff>67637</xdr:rowOff>
    </xdr:to>
    <xdr:sp macro="" textlink="">
      <xdr:nvSpPr>
        <xdr:cNvPr id="132" name="フローチャート: 判断 131"/>
        <xdr:cNvSpPr/>
      </xdr:nvSpPr>
      <xdr:spPr>
        <a:xfrm>
          <a:off x="1079500" y="99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58764</xdr:rowOff>
    </xdr:from>
    <xdr:ext cx="534377" cy="259045"/>
    <xdr:sp macro="" textlink="">
      <xdr:nvSpPr>
        <xdr:cNvPr id="133" name="テキスト ボックス 132"/>
        <xdr:cNvSpPr txBox="1"/>
      </xdr:nvSpPr>
      <xdr:spPr>
        <a:xfrm>
          <a:off x="863111" y="100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145482</xdr:rowOff>
    </xdr:from>
    <xdr:to>
      <xdr:col>24</xdr:col>
      <xdr:colOff>114300</xdr:colOff>
      <xdr:row>57</xdr:row>
      <xdr:rowOff>75632</xdr:rowOff>
    </xdr:to>
    <xdr:sp macro="" textlink="">
      <xdr:nvSpPr>
        <xdr:cNvPr id="139" name="楕円 138"/>
        <xdr:cNvSpPr/>
      </xdr:nvSpPr>
      <xdr:spPr>
        <a:xfrm>
          <a:off x="4584700" y="974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168359</xdr:rowOff>
    </xdr:from>
    <xdr:ext cx="599010" cy="259045"/>
    <xdr:sp macro="" textlink="">
      <xdr:nvSpPr>
        <xdr:cNvPr id="140" name="総務費該当値テキスト"/>
        <xdr:cNvSpPr txBox="1"/>
      </xdr:nvSpPr>
      <xdr:spPr>
        <a:xfrm>
          <a:off x="4686300" y="959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134307</xdr:rowOff>
    </xdr:from>
    <xdr:to>
      <xdr:col>20</xdr:col>
      <xdr:colOff>38100</xdr:colOff>
      <xdr:row>58</xdr:row>
      <xdr:rowOff>64457</xdr:rowOff>
    </xdr:to>
    <xdr:sp macro="" textlink="">
      <xdr:nvSpPr>
        <xdr:cNvPr id="141" name="楕円 140"/>
        <xdr:cNvSpPr/>
      </xdr:nvSpPr>
      <xdr:spPr>
        <a:xfrm>
          <a:off x="3746500" y="990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55584</xdr:rowOff>
    </xdr:from>
    <xdr:ext cx="534377" cy="259045"/>
    <xdr:sp macro="" textlink="">
      <xdr:nvSpPr>
        <xdr:cNvPr id="142" name="テキスト ボックス 141"/>
        <xdr:cNvSpPr txBox="1"/>
      </xdr:nvSpPr>
      <xdr:spPr>
        <a:xfrm>
          <a:off x="3530111" y="999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134705</xdr:rowOff>
    </xdr:from>
    <xdr:to>
      <xdr:col>15</xdr:col>
      <xdr:colOff>101600</xdr:colOff>
      <xdr:row>58</xdr:row>
      <xdr:rowOff>64855</xdr:rowOff>
    </xdr:to>
    <xdr:sp macro="" textlink="">
      <xdr:nvSpPr>
        <xdr:cNvPr id="143" name="楕円 142"/>
        <xdr:cNvSpPr/>
      </xdr:nvSpPr>
      <xdr:spPr>
        <a:xfrm>
          <a:off x="2857500" y="990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55982</xdr:rowOff>
    </xdr:from>
    <xdr:ext cx="534377" cy="259045"/>
    <xdr:sp macro="" textlink="">
      <xdr:nvSpPr>
        <xdr:cNvPr id="144" name="テキスト ボックス 143"/>
        <xdr:cNvSpPr txBox="1"/>
      </xdr:nvSpPr>
      <xdr:spPr>
        <a:xfrm>
          <a:off x="2641111" y="1000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168459</xdr:rowOff>
    </xdr:from>
    <xdr:to>
      <xdr:col>10</xdr:col>
      <xdr:colOff>165100</xdr:colOff>
      <xdr:row>58</xdr:row>
      <xdr:rowOff>98609</xdr:rowOff>
    </xdr:to>
    <xdr:sp macro="" textlink="">
      <xdr:nvSpPr>
        <xdr:cNvPr id="145" name="楕円 144"/>
        <xdr:cNvSpPr/>
      </xdr:nvSpPr>
      <xdr:spPr>
        <a:xfrm>
          <a:off x="1968500" y="994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89736</xdr:rowOff>
    </xdr:from>
    <xdr:ext cx="534377" cy="259045"/>
    <xdr:sp macro="" textlink="">
      <xdr:nvSpPr>
        <xdr:cNvPr id="146" name="テキスト ボックス 145"/>
        <xdr:cNvSpPr txBox="1"/>
      </xdr:nvSpPr>
      <xdr:spPr>
        <a:xfrm>
          <a:off x="1752111" y="1003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106750</xdr:rowOff>
    </xdr:from>
    <xdr:to>
      <xdr:col>6</xdr:col>
      <xdr:colOff>38100</xdr:colOff>
      <xdr:row>58</xdr:row>
      <xdr:rowOff>36900</xdr:rowOff>
    </xdr:to>
    <xdr:sp macro="" textlink="">
      <xdr:nvSpPr>
        <xdr:cNvPr id="147" name="楕円 146"/>
        <xdr:cNvSpPr/>
      </xdr:nvSpPr>
      <xdr:spPr>
        <a:xfrm>
          <a:off x="1079500" y="98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53427</xdr:rowOff>
    </xdr:from>
    <xdr:ext cx="534377" cy="259045"/>
    <xdr:sp macro="" textlink="">
      <xdr:nvSpPr>
        <xdr:cNvPr id="148" name="テキスト ボックス 147"/>
        <xdr:cNvSpPr txBox="1"/>
      </xdr:nvSpPr>
      <xdr:spPr>
        <a:xfrm>
          <a:off x="863111" y="965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124905</xdr:rowOff>
    </xdr:from>
    <xdr:to>
      <xdr:col>24</xdr:col>
      <xdr:colOff>62865</xdr:colOff>
      <xdr:row>78</xdr:row>
      <xdr:rowOff>89857</xdr:rowOff>
    </xdr:to>
    <xdr:cxnSp macro="">
      <xdr:nvCxnSpPr>
        <xdr:cNvPr id="171" name="直線コネクタ 170"/>
        <xdr:cNvCxnSpPr/>
      </xdr:nvCxnSpPr>
      <xdr:spPr>
        <a:xfrm flipV="1">
          <a:off x="4633595" y="12126405"/>
          <a:ext cx="1270" cy="1336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93684</xdr:rowOff>
    </xdr:from>
    <xdr:ext cx="599010" cy="259045"/>
    <xdr:sp macro="" textlink="">
      <xdr:nvSpPr>
        <xdr:cNvPr id="172" name="民生費最小値テキスト"/>
        <xdr:cNvSpPr txBox="1"/>
      </xdr:nvSpPr>
      <xdr:spPr>
        <a:xfrm>
          <a:off x="4686300" y="1346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89857</xdr:rowOff>
    </xdr:from>
    <xdr:to>
      <xdr:col>24</xdr:col>
      <xdr:colOff>152400</xdr:colOff>
      <xdr:row>78</xdr:row>
      <xdr:rowOff>89857</xdr:rowOff>
    </xdr:to>
    <xdr:cxnSp macro="">
      <xdr:nvCxnSpPr>
        <xdr:cNvPr id="173" name="直線コネクタ 172"/>
        <xdr:cNvCxnSpPr/>
      </xdr:nvCxnSpPr>
      <xdr:spPr>
        <a:xfrm>
          <a:off x="4546600" y="134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71582</xdr:rowOff>
    </xdr:from>
    <xdr:ext cx="599010" cy="259045"/>
    <xdr:sp macro="" textlink="">
      <xdr:nvSpPr>
        <xdr:cNvPr id="174" name="民生費最大値テキスト"/>
        <xdr:cNvSpPr txBox="1"/>
      </xdr:nvSpPr>
      <xdr:spPr>
        <a:xfrm>
          <a:off x="4686300" y="1190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124905</xdr:rowOff>
    </xdr:from>
    <xdr:to>
      <xdr:col>24</xdr:col>
      <xdr:colOff>152400</xdr:colOff>
      <xdr:row>70</xdr:row>
      <xdr:rowOff>124905</xdr:rowOff>
    </xdr:to>
    <xdr:cxnSp macro="">
      <xdr:nvCxnSpPr>
        <xdr:cNvPr id="175" name="直線コネクタ 174"/>
        <xdr:cNvCxnSpPr/>
      </xdr:nvCxnSpPr>
      <xdr:spPr>
        <a:xfrm>
          <a:off x="4546600" y="1212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89857</xdr:rowOff>
    </xdr:from>
    <xdr:to>
      <xdr:col>24</xdr:col>
      <xdr:colOff>63500</xdr:colOff>
      <xdr:row>78</xdr:row>
      <xdr:rowOff>118842</xdr:rowOff>
    </xdr:to>
    <xdr:cxnSp macro="">
      <xdr:nvCxnSpPr>
        <xdr:cNvPr id="176" name="直線コネクタ 175"/>
        <xdr:cNvCxnSpPr/>
      </xdr:nvCxnSpPr>
      <xdr:spPr>
        <a:xfrm flipV="1">
          <a:off x="3797300" y="13462957"/>
          <a:ext cx="838200" cy="2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160734</xdr:rowOff>
    </xdr:from>
    <xdr:ext cx="599010" cy="259045"/>
    <xdr:sp macro="" textlink="">
      <xdr:nvSpPr>
        <xdr:cNvPr id="177" name="民生費平均値テキスト"/>
        <xdr:cNvSpPr txBox="1"/>
      </xdr:nvSpPr>
      <xdr:spPr>
        <a:xfrm>
          <a:off x="4686300" y="12848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137857</xdr:rowOff>
    </xdr:from>
    <xdr:to>
      <xdr:col>24</xdr:col>
      <xdr:colOff>114300</xdr:colOff>
      <xdr:row>76</xdr:row>
      <xdr:rowOff>68007</xdr:rowOff>
    </xdr:to>
    <xdr:sp macro="" textlink="">
      <xdr:nvSpPr>
        <xdr:cNvPr id="178" name="フローチャート: 判断 177"/>
        <xdr:cNvSpPr/>
      </xdr:nvSpPr>
      <xdr:spPr>
        <a:xfrm>
          <a:off x="45847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118842</xdr:rowOff>
    </xdr:from>
    <xdr:to>
      <xdr:col>19</xdr:col>
      <xdr:colOff>177800</xdr:colOff>
      <xdr:row>78</xdr:row>
      <xdr:rowOff>149603</xdr:rowOff>
    </xdr:to>
    <xdr:cxnSp macro="">
      <xdr:nvCxnSpPr>
        <xdr:cNvPr id="179" name="直線コネクタ 178"/>
        <xdr:cNvCxnSpPr/>
      </xdr:nvCxnSpPr>
      <xdr:spPr>
        <a:xfrm flipV="1">
          <a:off x="2908300" y="13491942"/>
          <a:ext cx="889000" cy="3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171069</xdr:rowOff>
    </xdr:from>
    <xdr:to>
      <xdr:col>20</xdr:col>
      <xdr:colOff>38100</xdr:colOff>
      <xdr:row>76</xdr:row>
      <xdr:rowOff>101219</xdr:rowOff>
    </xdr:to>
    <xdr:sp macro="" textlink="">
      <xdr:nvSpPr>
        <xdr:cNvPr id="180" name="フローチャート: 判断 179"/>
        <xdr:cNvSpPr/>
      </xdr:nvSpPr>
      <xdr:spPr>
        <a:xfrm>
          <a:off x="3746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117745</xdr:rowOff>
    </xdr:from>
    <xdr:ext cx="599010" cy="259045"/>
    <xdr:sp macro="" textlink="">
      <xdr:nvSpPr>
        <xdr:cNvPr id="181" name="テキスト ボックス 180"/>
        <xdr:cNvSpPr txBox="1"/>
      </xdr:nvSpPr>
      <xdr:spPr>
        <a:xfrm>
          <a:off x="3497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149603</xdr:rowOff>
    </xdr:from>
    <xdr:to>
      <xdr:col>15</xdr:col>
      <xdr:colOff>50800</xdr:colOff>
      <xdr:row>78</xdr:row>
      <xdr:rowOff>159753</xdr:rowOff>
    </xdr:to>
    <xdr:cxnSp macro="">
      <xdr:nvCxnSpPr>
        <xdr:cNvPr id="182" name="直線コネクタ 181"/>
        <xdr:cNvCxnSpPr/>
      </xdr:nvCxnSpPr>
      <xdr:spPr>
        <a:xfrm flipV="1">
          <a:off x="2019300" y="13522703"/>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52279</xdr:rowOff>
    </xdr:from>
    <xdr:to>
      <xdr:col>15</xdr:col>
      <xdr:colOff>101600</xdr:colOff>
      <xdr:row>76</xdr:row>
      <xdr:rowOff>153879</xdr:rowOff>
    </xdr:to>
    <xdr:sp macro="" textlink="">
      <xdr:nvSpPr>
        <xdr:cNvPr id="183" name="フローチャート: 判断 182"/>
        <xdr:cNvSpPr/>
      </xdr:nvSpPr>
      <xdr:spPr>
        <a:xfrm>
          <a:off x="2857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170405</xdr:rowOff>
    </xdr:from>
    <xdr:ext cx="599010" cy="259045"/>
    <xdr:sp macro="" textlink="">
      <xdr:nvSpPr>
        <xdr:cNvPr id="184" name="テキスト ボックス 183"/>
        <xdr:cNvSpPr txBox="1"/>
      </xdr:nvSpPr>
      <xdr:spPr>
        <a:xfrm>
          <a:off x="2608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159753</xdr:rowOff>
    </xdr:from>
    <xdr:to>
      <xdr:col>10</xdr:col>
      <xdr:colOff>114300</xdr:colOff>
      <xdr:row>78</xdr:row>
      <xdr:rowOff>163018</xdr:rowOff>
    </xdr:to>
    <xdr:cxnSp macro="">
      <xdr:nvCxnSpPr>
        <xdr:cNvPr id="185" name="直線コネクタ 184"/>
        <xdr:cNvCxnSpPr/>
      </xdr:nvCxnSpPr>
      <xdr:spPr>
        <a:xfrm flipV="1">
          <a:off x="1130300" y="1353285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104015</xdr:rowOff>
    </xdr:from>
    <xdr:to>
      <xdr:col>10</xdr:col>
      <xdr:colOff>165100</xdr:colOff>
      <xdr:row>77</xdr:row>
      <xdr:rowOff>34165</xdr:rowOff>
    </xdr:to>
    <xdr:sp macro="" textlink="">
      <xdr:nvSpPr>
        <xdr:cNvPr id="186" name="フローチャート: 判断 185"/>
        <xdr:cNvSpPr/>
      </xdr:nvSpPr>
      <xdr:spPr>
        <a:xfrm>
          <a:off x="1968500" y="131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50692</xdr:rowOff>
    </xdr:from>
    <xdr:ext cx="599010" cy="259045"/>
    <xdr:sp macro="" textlink="">
      <xdr:nvSpPr>
        <xdr:cNvPr id="187" name="テキスト ボックス 186"/>
        <xdr:cNvSpPr txBox="1"/>
      </xdr:nvSpPr>
      <xdr:spPr>
        <a:xfrm>
          <a:off x="1719795" y="1290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60618</xdr:rowOff>
    </xdr:from>
    <xdr:to>
      <xdr:col>6</xdr:col>
      <xdr:colOff>38100</xdr:colOff>
      <xdr:row>77</xdr:row>
      <xdr:rowOff>162218</xdr:rowOff>
    </xdr:to>
    <xdr:sp macro="" textlink="">
      <xdr:nvSpPr>
        <xdr:cNvPr id="188" name="フローチャート: 判断 187"/>
        <xdr:cNvSpPr/>
      </xdr:nvSpPr>
      <xdr:spPr>
        <a:xfrm>
          <a:off x="1079500" y="132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7295</xdr:rowOff>
    </xdr:from>
    <xdr:ext cx="599010" cy="259045"/>
    <xdr:sp macro="" textlink="">
      <xdr:nvSpPr>
        <xdr:cNvPr id="189" name="テキスト ボックス 188"/>
        <xdr:cNvSpPr txBox="1"/>
      </xdr:nvSpPr>
      <xdr:spPr>
        <a:xfrm>
          <a:off x="830795" y="1303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39057</xdr:rowOff>
    </xdr:from>
    <xdr:to>
      <xdr:col>24</xdr:col>
      <xdr:colOff>114300</xdr:colOff>
      <xdr:row>78</xdr:row>
      <xdr:rowOff>140657</xdr:rowOff>
    </xdr:to>
    <xdr:sp macro="" textlink="">
      <xdr:nvSpPr>
        <xdr:cNvPr id="195" name="楕円 194"/>
        <xdr:cNvSpPr/>
      </xdr:nvSpPr>
      <xdr:spPr>
        <a:xfrm>
          <a:off x="4584700" y="1341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125434</xdr:rowOff>
    </xdr:from>
    <xdr:ext cx="599010" cy="259045"/>
    <xdr:sp macro="" textlink="">
      <xdr:nvSpPr>
        <xdr:cNvPr id="196" name="民生費該当値テキスト"/>
        <xdr:cNvSpPr txBox="1"/>
      </xdr:nvSpPr>
      <xdr:spPr>
        <a:xfrm>
          <a:off x="4686300" y="1332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68042</xdr:rowOff>
    </xdr:from>
    <xdr:to>
      <xdr:col>20</xdr:col>
      <xdr:colOff>38100</xdr:colOff>
      <xdr:row>78</xdr:row>
      <xdr:rowOff>169642</xdr:rowOff>
    </xdr:to>
    <xdr:sp macro="" textlink="">
      <xdr:nvSpPr>
        <xdr:cNvPr id="197" name="楕円 196"/>
        <xdr:cNvSpPr/>
      </xdr:nvSpPr>
      <xdr:spPr>
        <a:xfrm>
          <a:off x="3746500" y="134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160769</xdr:rowOff>
    </xdr:from>
    <xdr:ext cx="599010" cy="259045"/>
    <xdr:sp macro="" textlink="">
      <xdr:nvSpPr>
        <xdr:cNvPr id="198" name="テキスト ボックス 197"/>
        <xdr:cNvSpPr txBox="1"/>
      </xdr:nvSpPr>
      <xdr:spPr>
        <a:xfrm>
          <a:off x="3497795" y="1353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98803</xdr:rowOff>
    </xdr:from>
    <xdr:to>
      <xdr:col>15</xdr:col>
      <xdr:colOff>101600</xdr:colOff>
      <xdr:row>79</xdr:row>
      <xdr:rowOff>28953</xdr:rowOff>
    </xdr:to>
    <xdr:sp macro="" textlink="">
      <xdr:nvSpPr>
        <xdr:cNvPr id="199" name="楕円 198"/>
        <xdr:cNvSpPr/>
      </xdr:nvSpPr>
      <xdr:spPr>
        <a:xfrm>
          <a:off x="2857500" y="1347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20080</xdr:rowOff>
    </xdr:from>
    <xdr:ext cx="534377" cy="259045"/>
    <xdr:sp macro="" textlink="">
      <xdr:nvSpPr>
        <xdr:cNvPr id="200" name="テキスト ボックス 199"/>
        <xdr:cNvSpPr txBox="1"/>
      </xdr:nvSpPr>
      <xdr:spPr>
        <a:xfrm>
          <a:off x="2641111" y="1356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108953</xdr:rowOff>
    </xdr:from>
    <xdr:to>
      <xdr:col>10</xdr:col>
      <xdr:colOff>165100</xdr:colOff>
      <xdr:row>79</xdr:row>
      <xdr:rowOff>39103</xdr:rowOff>
    </xdr:to>
    <xdr:sp macro="" textlink="">
      <xdr:nvSpPr>
        <xdr:cNvPr id="201" name="楕円 200"/>
        <xdr:cNvSpPr/>
      </xdr:nvSpPr>
      <xdr:spPr>
        <a:xfrm>
          <a:off x="1968500" y="134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30230</xdr:rowOff>
    </xdr:from>
    <xdr:ext cx="534377" cy="259045"/>
    <xdr:sp macro="" textlink="">
      <xdr:nvSpPr>
        <xdr:cNvPr id="202" name="テキスト ボックス 201"/>
        <xdr:cNvSpPr txBox="1"/>
      </xdr:nvSpPr>
      <xdr:spPr>
        <a:xfrm>
          <a:off x="1752111" y="1357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112218</xdr:rowOff>
    </xdr:from>
    <xdr:to>
      <xdr:col>6</xdr:col>
      <xdr:colOff>38100</xdr:colOff>
      <xdr:row>79</xdr:row>
      <xdr:rowOff>42368</xdr:rowOff>
    </xdr:to>
    <xdr:sp macro="" textlink="">
      <xdr:nvSpPr>
        <xdr:cNvPr id="203" name="楕円 202"/>
        <xdr:cNvSpPr/>
      </xdr:nvSpPr>
      <xdr:spPr>
        <a:xfrm>
          <a:off x="1079500" y="134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33495</xdr:rowOff>
    </xdr:from>
    <xdr:ext cx="534377" cy="259045"/>
    <xdr:sp macro="" textlink="">
      <xdr:nvSpPr>
        <xdr:cNvPr id="204" name="テキスト ボックス 203"/>
        <xdr:cNvSpPr txBox="1"/>
      </xdr:nvSpPr>
      <xdr:spPr>
        <a:xfrm>
          <a:off x="863111" y="1357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26" name="直線コネクタ 225"/>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27"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28" name="直線コネクタ 227"/>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29"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0" name="直線コネクタ 229"/>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3322</xdr:rowOff>
    </xdr:from>
    <xdr:to>
      <xdr:col>24</xdr:col>
      <xdr:colOff>63500</xdr:colOff>
      <xdr:row>98</xdr:row>
      <xdr:rowOff>13170</xdr:rowOff>
    </xdr:to>
    <xdr:cxnSp macro="">
      <xdr:nvCxnSpPr>
        <xdr:cNvPr id="231" name="直線コネクタ 230"/>
        <xdr:cNvCxnSpPr/>
      </xdr:nvCxnSpPr>
      <xdr:spPr>
        <a:xfrm>
          <a:off x="3797300" y="16805422"/>
          <a:ext cx="838200" cy="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44665</xdr:rowOff>
    </xdr:from>
    <xdr:ext cx="534377" cy="259045"/>
    <xdr:sp macro="" textlink="">
      <xdr:nvSpPr>
        <xdr:cNvPr id="232" name="衛生費平均値テキスト"/>
        <xdr:cNvSpPr txBox="1"/>
      </xdr:nvSpPr>
      <xdr:spPr>
        <a:xfrm>
          <a:off x="4686300" y="1650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3" name="フローチャート: 判断 232"/>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3322</xdr:rowOff>
    </xdr:from>
    <xdr:to>
      <xdr:col>19</xdr:col>
      <xdr:colOff>177800</xdr:colOff>
      <xdr:row>98</xdr:row>
      <xdr:rowOff>4277</xdr:rowOff>
    </xdr:to>
    <xdr:cxnSp macro="">
      <xdr:nvCxnSpPr>
        <xdr:cNvPr id="234" name="直線コネクタ 233"/>
        <xdr:cNvCxnSpPr/>
      </xdr:nvCxnSpPr>
      <xdr:spPr>
        <a:xfrm flipV="1">
          <a:off x="2908300" y="16805422"/>
          <a:ext cx="8890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35" name="フローチャート: 判断 234"/>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138854</xdr:rowOff>
    </xdr:from>
    <xdr:ext cx="534377" cy="259045"/>
    <xdr:sp macro="" textlink="">
      <xdr:nvSpPr>
        <xdr:cNvPr id="236" name="テキスト ボックス 235"/>
        <xdr:cNvSpPr txBox="1"/>
      </xdr:nvSpPr>
      <xdr:spPr>
        <a:xfrm>
          <a:off x="3530111" y="1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122112</xdr:rowOff>
    </xdr:from>
    <xdr:to>
      <xdr:col>15</xdr:col>
      <xdr:colOff>50800</xdr:colOff>
      <xdr:row>98</xdr:row>
      <xdr:rowOff>4277</xdr:rowOff>
    </xdr:to>
    <xdr:cxnSp macro="">
      <xdr:nvCxnSpPr>
        <xdr:cNvPr id="237" name="直線コネクタ 236"/>
        <xdr:cNvCxnSpPr/>
      </xdr:nvCxnSpPr>
      <xdr:spPr>
        <a:xfrm>
          <a:off x="2019300" y="16752762"/>
          <a:ext cx="889000" cy="5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38" name="フローチャート: 判断 237"/>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147252</xdr:rowOff>
    </xdr:from>
    <xdr:ext cx="534377" cy="259045"/>
    <xdr:sp macro="" textlink="">
      <xdr:nvSpPr>
        <xdr:cNvPr id="239" name="テキスト ボックス 238"/>
        <xdr:cNvSpPr txBox="1"/>
      </xdr:nvSpPr>
      <xdr:spPr>
        <a:xfrm>
          <a:off x="2641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122112</xdr:rowOff>
    </xdr:from>
    <xdr:to>
      <xdr:col>10</xdr:col>
      <xdr:colOff>114300</xdr:colOff>
      <xdr:row>98</xdr:row>
      <xdr:rowOff>13055</xdr:rowOff>
    </xdr:to>
    <xdr:cxnSp macro="">
      <xdr:nvCxnSpPr>
        <xdr:cNvPr id="240" name="直線コネクタ 239"/>
        <xdr:cNvCxnSpPr/>
      </xdr:nvCxnSpPr>
      <xdr:spPr>
        <a:xfrm flipV="1">
          <a:off x="1130300" y="16752762"/>
          <a:ext cx="889000" cy="6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70484</xdr:rowOff>
    </xdr:from>
    <xdr:to>
      <xdr:col>10</xdr:col>
      <xdr:colOff>165100</xdr:colOff>
      <xdr:row>98</xdr:row>
      <xdr:rowOff>634</xdr:rowOff>
    </xdr:to>
    <xdr:sp macro="" textlink="">
      <xdr:nvSpPr>
        <xdr:cNvPr id="241" name="フローチャート: 判断 240"/>
        <xdr:cNvSpPr/>
      </xdr:nvSpPr>
      <xdr:spPr>
        <a:xfrm>
          <a:off x="1968500" y="1670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17161</xdr:rowOff>
    </xdr:from>
    <xdr:ext cx="534377" cy="259045"/>
    <xdr:sp macro="" textlink="">
      <xdr:nvSpPr>
        <xdr:cNvPr id="242" name="テキスト ボックス 241"/>
        <xdr:cNvSpPr txBox="1"/>
      </xdr:nvSpPr>
      <xdr:spPr>
        <a:xfrm>
          <a:off x="1752111" y="16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63168</xdr:rowOff>
    </xdr:from>
    <xdr:to>
      <xdr:col>6</xdr:col>
      <xdr:colOff>38100</xdr:colOff>
      <xdr:row>97</xdr:row>
      <xdr:rowOff>164768</xdr:rowOff>
    </xdr:to>
    <xdr:sp macro="" textlink="">
      <xdr:nvSpPr>
        <xdr:cNvPr id="243" name="フローチャート: 判断 242"/>
        <xdr:cNvSpPr/>
      </xdr:nvSpPr>
      <xdr:spPr>
        <a:xfrm>
          <a:off x="1079500" y="1669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9845</xdr:rowOff>
    </xdr:from>
    <xdr:ext cx="534377" cy="259045"/>
    <xdr:sp macro="" textlink="">
      <xdr:nvSpPr>
        <xdr:cNvPr id="244" name="テキスト ボックス 243"/>
        <xdr:cNvSpPr txBox="1"/>
      </xdr:nvSpPr>
      <xdr:spPr>
        <a:xfrm>
          <a:off x="863111" y="1646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133820</xdr:rowOff>
    </xdr:from>
    <xdr:to>
      <xdr:col>24</xdr:col>
      <xdr:colOff>114300</xdr:colOff>
      <xdr:row>98</xdr:row>
      <xdr:rowOff>63970</xdr:rowOff>
    </xdr:to>
    <xdr:sp macro="" textlink="">
      <xdr:nvSpPr>
        <xdr:cNvPr id="250" name="楕円 249"/>
        <xdr:cNvSpPr/>
      </xdr:nvSpPr>
      <xdr:spPr>
        <a:xfrm>
          <a:off x="4584700" y="167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48747</xdr:rowOff>
    </xdr:from>
    <xdr:ext cx="534377" cy="259045"/>
    <xdr:sp macro="" textlink="">
      <xdr:nvSpPr>
        <xdr:cNvPr id="251" name="衛生費該当値テキスト"/>
        <xdr:cNvSpPr txBox="1"/>
      </xdr:nvSpPr>
      <xdr:spPr>
        <a:xfrm>
          <a:off x="4686300" y="1667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123972</xdr:rowOff>
    </xdr:from>
    <xdr:to>
      <xdr:col>20</xdr:col>
      <xdr:colOff>38100</xdr:colOff>
      <xdr:row>98</xdr:row>
      <xdr:rowOff>54122</xdr:rowOff>
    </xdr:to>
    <xdr:sp macro="" textlink="">
      <xdr:nvSpPr>
        <xdr:cNvPr id="252" name="楕円 251"/>
        <xdr:cNvSpPr/>
      </xdr:nvSpPr>
      <xdr:spPr>
        <a:xfrm>
          <a:off x="3746500" y="167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45249</xdr:rowOff>
    </xdr:from>
    <xdr:ext cx="534377" cy="259045"/>
    <xdr:sp macro="" textlink="">
      <xdr:nvSpPr>
        <xdr:cNvPr id="253" name="テキスト ボックス 252"/>
        <xdr:cNvSpPr txBox="1"/>
      </xdr:nvSpPr>
      <xdr:spPr>
        <a:xfrm>
          <a:off x="3530111" y="168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124927</xdr:rowOff>
    </xdr:from>
    <xdr:to>
      <xdr:col>15</xdr:col>
      <xdr:colOff>101600</xdr:colOff>
      <xdr:row>98</xdr:row>
      <xdr:rowOff>55077</xdr:rowOff>
    </xdr:to>
    <xdr:sp macro="" textlink="">
      <xdr:nvSpPr>
        <xdr:cNvPr id="254" name="楕円 253"/>
        <xdr:cNvSpPr/>
      </xdr:nvSpPr>
      <xdr:spPr>
        <a:xfrm>
          <a:off x="2857500" y="167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46204</xdr:rowOff>
    </xdr:from>
    <xdr:ext cx="534377" cy="259045"/>
    <xdr:sp macro="" textlink="">
      <xdr:nvSpPr>
        <xdr:cNvPr id="255" name="テキスト ボックス 254"/>
        <xdr:cNvSpPr txBox="1"/>
      </xdr:nvSpPr>
      <xdr:spPr>
        <a:xfrm>
          <a:off x="2641111" y="1684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71312</xdr:rowOff>
    </xdr:from>
    <xdr:to>
      <xdr:col>10</xdr:col>
      <xdr:colOff>165100</xdr:colOff>
      <xdr:row>98</xdr:row>
      <xdr:rowOff>1462</xdr:rowOff>
    </xdr:to>
    <xdr:sp macro="" textlink="">
      <xdr:nvSpPr>
        <xdr:cNvPr id="256" name="楕円 255"/>
        <xdr:cNvSpPr/>
      </xdr:nvSpPr>
      <xdr:spPr>
        <a:xfrm>
          <a:off x="1968500" y="167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164039</xdr:rowOff>
    </xdr:from>
    <xdr:ext cx="534377" cy="259045"/>
    <xdr:sp macro="" textlink="">
      <xdr:nvSpPr>
        <xdr:cNvPr id="257" name="テキスト ボックス 256"/>
        <xdr:cNvSpPr txBox="1"/>
      </xdr:nvSpPr>
      <xdr:spPr>
        <a:xfrm>
          <a:off x="1752111" y="167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133705</xdr:rowOff>
    </xdr:from>
    <xdr:to>
      <xdr:col>6</xdr:col>
      <xdr:colOff>38100</xdr:colOff>
      <xdr:row>98</xdr:row>
      <xdr:rowOff>63855</xdr:rowOff>
    </xdr:to>
    <xdr:sp macro="" textlink="">
      <xdr:nvSpPr>
        <xdr:cNvPr id="258" name="楕円 257"/>
        <xdr:cNvSpPr/>
      </xdr:nvSpPr>
      <xdr:spPr>
        <a:xfrm>
          <a:off x="1079500" y="167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54982</xdr:rowOff>
    </xdr:from>
    <xdr:ext cx="534377" cy="259045"/>
    <xdr:sp macro="" textlink="">
      <xdr:nvSpPr>
        <xdr:cNvPr id="259" name="テキスト ボックス 258"/>
        <xdr:cNvSpPr txBox="1"/>
      </xdr:nvSpPr>
      <xdr:spPr>
        <a:xfrm>
          <a:off x="863111" y="1685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85" name="直線コネクタ 284"/>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88"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89" name="直線コネクタ 288"/>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61976</xdr:rowOff>
    </xdr:from>
    <xdr:to>
      <xdr:col>55</xdr:col>
      <xdr:colOff>0</xdr:colOff>
      <xdr:row>39</xdr:row>
      <xdr:rowOff>65242</xdr:rowOff>
    </xdr:to>
    <xdr:cxnSp macro="">
      <xdr:nvCxnSpPr>
        <xdr:cNvPr id="290" name="直線コネクタ 289"/>
        <xdr:cNvCxnSpPr/>
      </xdr:nvCxnSpPr>
      <xdr:spPr>
        <a:xfrm flipV="1">
          <a:off x="9639300" y="67485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1"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2" name="フローチャート: 判断 291"/>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61976</xdr:rowOff>
    </xdr:from>
    <xdr:to>
      <xdr:col>50</xdr:col>
      <xdr:colOff>114300</xdr:colOff>
      <xdr:row>39</xdr:row>
      <xdr:rowOff>65242</xdr:rowOff>
    </xdr:to>
    <xdr:cxnSp macro="">
      <xdr:nvCxnSpPr>
        <xdr:cNvPr id="293" name="直線コネクタ 292"/>
        <xdr:cNvCxnSpPr/>
      </xdr:nvCxnSpPr>
      <xdr:spPr>
        <a:xfrm>
          <a:off x="8750300" y="67485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294" name="フローチャート: 判断 293"/>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295" name="テキスト ボックス 294"/>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57731</xdr:rowOff>
    </xdr:from>
    <xdr:to>
      <xdr:col>45</xdr:col>
      <xdr:colOff>177800</xdr:colOff>
      <xdr:row>39</xdr:row>
      <xdr:rowOff>61976</xdr:rowOff>
    </xdr:to>
    <xdr:cxnSp macro="">
      <xdr:nvCxnSpPr>
        <xdr:cNvPr id="296" name="直線コネクタ 295"/>
        <xdr:cNvCxnSpPr/>
      </xdr:nvCxnSpPr>
      <xdr:spPr>
        <a:xfrm>
          <a:off x="7861300" y="6744281"/>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297" name="フローチャート: 判断 296"/>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94033</xdr:rowOff>
    </xdr:from>
    <xdr:ext cx="378565" cy="259045"/>
    <xdr:sp macro="" textlink="">
      <xdr:nvSpPr>
        <xdr:cNvPr id="298" name="テキスト ボックス 297"/>
        <xdr:cNvSpPr txBox="1"/>
      </xdr:nvSpPr>
      <xdr:spPr>
        <a:xfrm>
          <a:off x="8561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45648</xdr:rowOff>
    </xdr:from>
    <xdr:to>
      <xdr:col>41</xdr:col>
      <xdr:colOff>50800</xdr:colOff>
      <xdr:row>39</xdr:row>
      <xdr:rowOff>57731</xdr:rowOff>
    </xdr:to>
    <xdr:cxnSp macro="">
      <xdr:nvCxnSpPr>
        <xdr:cNvPr id="299" name="直線コネクタ 298"/>
        <xdr:cNvCxnSpPr/>
      </xdr:nvCxnSpPr>
      <xdr:spPr>
        <a:xfrm>
          <a:off x="6972300" y="6732198"/>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0" name="フローチャート: 判断 299"/>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1" name="テキスト ボックス 300"/>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2" name="フローチャート: 判断 301"/>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3" name="テキスト ボックス 302"/>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11176</xdr:rowOff>
    </xdr:from>
    <xdr:to>
      <xdr:col>55</xdr:col>
      <xdr:colOff>50800</xdr:colOff>
      <xdr:row>39</xdr:row>
      <xdr:rowOff>112776</xdr:rowOff>
    </xdr:to>
    <xdr:sp macro="" textlink="">
      <xdr:nvSpPr>
        <xdr:cNvPr id="309" name="楕円 308"/>
        <xdr:cNvSpPr/>
      </xdr:nvSpPr>
      <xdr:spPr>
        <a:xfrm>
          <a:off x="104267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97553</xdr:rowOff>
    </xdr:from>
    <xdr:ext cx="378565" cy="259045"/>
    <xdr:sp macro="" textlink="">
      <xdr:nvSpPr>
        <xdr:cNvPr id="310" name="労働費該当値テキスト"/>
        <xdr:cNvSpPr txBox="1"/>
      </xdr:nvSpPr>
      <xdr:spPr>
        <a:xfrm>
          <a:off x="10528300" y="6612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14442</xdr:rowOff>
    </xdr:from>
    <xdr:to>
      <xdr:col>50</xdr:col>
      <xdr:colOff>165100</xdr:colOff>
      <xdr:row>39</xdr:row>
      <xdr:rowOff>116042</xdr:rowOff>
    </xdr:to>
    <xdr:sp macro="" textlink="">
      <xdr:nvSpPr>
        <xdr:cNvPr id="311" name="楕円 310"/>
        <xdr:cNvSpPr/>
      </xdr:nvSpPr>
      <xdr:spPr>
        <a:xfrm>
          <a:off x="9588500" y="670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107169</xdr:rowOff>
    </xdr:from>
    <xdr:ext cx="378565" cy="259045"/>
    <xdr:sp macro="" textlink="">
      <xdr:nvSpPr>
        <xdr:cNvPr id="312" name="テキスト ボックス 311"/>
        <xdr:cNvSpPr txBox="1"/>
      </xdr:nvSpPr>
      <xdr:spPr>
        <a:xfrm>
          <a:off x="9450017" y="6793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11176</xdr:rowOff>
    </xdr:from>
    <xdr:to>
      <xdr:col>46</xdr:col>
      <xdr:colOff>38100</xdr:colOff>
      <xdr:row>39</xdr:row>
      <xdr:rowOff>112776</xdr:rowOff>
    </xdr:to>
    <xdr:sp macro="" textlink="">
      <xdr:nvSpPr>
        <xdr:cNvPr id="313" name="楕円 312"/>
        <xdr:cNvSpPr/>
      </xdr:nvSpPr>
      <xdr:spPr>
        <a:xfrm>
          <a:off x="86995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103903</xdr:rowOff>
    </xdr:from>
    <xdr:ext cx="378565" cy="259045"/>
    <xdr:sp macro="" textlink="">
      <xdr:nvSpPr>
        <xdr:cNvPr id="314" name="テキスト ボックス 313"/>
        <xdr:cNvSpPr txBox="1"/>
      </xdr:nvSpPr>
      <xdr:spPr>
        <a:xfrm>
          <a:off x="8561017" y="6790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6931</xdr:rowOff>
    </xdr:from>
    <xdr:to>
      <xdr:col>41</xdr:col>
      <xdr:colOff>101600</xdr:colOff>
      <xdr:row>39</xdr:row>
      <xdr:rowOff>108531</xdr:rowOff>
    </xdr:to>
    <xdr:sp macro="" textlink="">
      <xdr:nvSpPr>
        <xdr:cNvPr id="315" name="楕円 314"/>
        <xdr:cNvSpPr/>
      </xdr:nvSpPr>
      <xdr:spPr>
        <a:xfrm>
          <a:off x="7810500" y="669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99658</xdr:rowOff>
    </xdr:from>
    <xdr:ext cx="378565" cy="259045"/>
    <xdr:sp macro="" textlink="">
      <xdr:nvSpPr>
        <xdr:cNvPr id="316" name="テキスト ボックス 315"/>
        <xdr:cNvSpPr txBox="1"/>
      </xdr:nvSpPr>
      <xdr:spPr>
        <a:xfrm>
          <a:off x="7672017" y="6786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166298</xdr:rowOff>
    </xdr:from>
    <xdr:to>
      <xdr:col>36</xdr:col>
      <xdr:colOff>165100</xdr:colOff>
      <xdr:row>39</xdr:row>
      <xdr:rowOff>96448</xdr:rowOff>
    </xdr:to>
    <xdr:sp macro="" textlink="">
      <xdr:nvSpPr>
        <xdr:cNvPr id="317" name="楕円 316"/>
        <xdr:cNvSpPr/>
      </xdr:nvSpPr>
      <xdr:spPr>
        <a:xfrm>
          <a:off x="6921500" y="668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87575</xdr:rowOff>
    </xdr:from>
    <xdr:ext cx="378565" cy="259045"/>
    <xdr:sp macro="" textlink="">
      <xdr:nvSpPr>
        <xdr:cNvPr id="318" name="テキスト ボックス 317"/>
        <xdr:cNvSpPr txBox="1"/>
      </xdr:nvSpPr>
      <xdr:spPr>
        <a:xfrm>
          <a:off x="6783017" y="6774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4" name="テキスト ボックス 33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38" name="直線コネクタ 337"/>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39"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0" name="直線コネクタ 339"/>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1"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2" name="直線コネクタ 341"/>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149633</xdr:rowOff>
    </xdr:from>
    <xdr:to>
      <xdr:col>55</xdr:col>
      <xdr:colOff>0</xdr:colOff>
      <xdr:row>57</xdr:row>
      <xdr:rowOff>150147</xdr:rowOff>
    </xdr:to>
    <xdr:cxnSp macro="">
      <xdr:nvCxnSpPr>
        <xdr:cNvPr id="343" name="直線コネクタ 342"/>
        <xdr:cNvCxnSpPr/>
      </xdr:nvCxnSpPr>
      <xdr:spPr>
        <a:xfrm>
          <a:off x="9639300" y="9922283"/>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44" name="農林水産業費平均値テキスト"/>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45" name="フローチャート: 判断 344"/>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145615</xdr:rowOff>
    </xdr:from>
    <xdr:to>
      <xdr:col>50</xdr:col>
      <xdr:colOff>114300</xdr:colOff>
      <xdr:row>57</xdr:row>
      <xdr:rowOff>149633</xdr:rowOff>
    </xdr:to>
    <xdr:cxnSp macro="">
      <xdr:nvCxnSpPr>
        <xdr:cNvPr id="346" name="直線コネクタ 345"/>
        <xdr:cNvCxnSpPr/>
      </xdr:nvCxnSpPr>
      <xdr:spPr>
        <a:xfrm>
          <a:off x="8750300" y="9918265"/>
          <a:ext cx="889000" cy="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47" name="フローチャート: 判断 346"/>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48" name="テキスト ボックス 347"/>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111313</xdr:rowOff>
    </xdr:from>
    <xdr:to>
      <xdr:col>45</xdr:col>
      <xdr:colOff>177800</xdr:colOff>
      <xdr:row>57</xdr:row>
      <xdr:rowOff>145615</xdr:rowOff>
    </xdr:to>
    <xdr:cxnSp macro="">
      <xdr:nvCxnSpPr>
        <xdr:cNvPr id="349" name="直線コネクタ 348"/>
        <xdr:cNvCxnSpPr/>
      </xdr:nvCxnSpPr>
      <xdr:spPr>
        <a:xfrm>
          <a:off x="7861300" y="9883963"/>
          <a:ext cx="889000" cy="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0" name="フローチャート: 判断 349"/>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91104</xdr:rowOff>
    </xdr:from>
    <xdr:ext cx="534377" cy="259045"/>
    <xdr:sp macro="" textlink="">
      <xdr:nvSpPr>
        <xdr:cNvPr id="351" name="テキスト ボックス 350"/>
        <xdr:cNvSpPr txBox="1"/>
      </xdr:nvSpPr>
      <xdr:spPr>
        <a:xfrm>
          <a:off x="8483111" y="95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111313</xdr:rowOff>
    </xdr:from>
    <xdr:to>
      <xdr:col>41</xdr:col>
      <xdr:colOff>50800</xdr:colOff>
      <xdr:row>57</xdr:row>
      <xdr:rowOff>139620</xdr:rowOff>
    </xdr:to>
    <xdr:cxnSp macro="">
      <xdr:nvCxnSpPr>
        <xdr:cNvPr id="352" name="直線コネクタ 351"/>
        <xdr:cNvCxnSpPr/>
      </xdr:nvCxnSpPr>
      <xdr:spPr>
        <a:xfrm flipV="1">
          <a:off x="6972300" y="9883963"/>
          <a:ext cx="889000" cy="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14125</xdr:rowOff>
    </xdr:from>
    <xdr:to>
      <xdr:col>41</xdr:col>
      <xdr:colOff>101600</xdr:colOff>
      <xdr:row>57</xdr:row>
      <xdr:rowOff>115725</xdr:rowOff>
    </xdr:to>
    <xdr:sp macro="" textlink="">
      <xdr:nvSpPr>
        <xdr:cNvPr id="353" name="フローチャート: 判断 352"/>
        <xdr:cNvSpPr/>
      </xdr:nvSpPr>
      <xdr:spPr>
        <a:xfrm>
          <a:off x="7810500" y="978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132252</xdr:rowOff>
    </xdr:from>
    <xdr:ext cx="534377" cy="259045"/>
    <xdr:sp macro="" textlink="">
      <xdr:nvSpPr>
        <xdr:cNvPr id="354" name="テキスト ボックス 353"/>
        <xdr:cNvSpPr txBox="1"/>
      </xdr:nvSpPr>
      <xdr:spPr>
        <a:xfrm>
          <a:off x="7594111" y="956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16571</xdr:rowOff>
    </xdr:from>
    <xdr:to>
      <xdr:col>36</xdr:col>
      <xdr:colOff>165100</xdr:colOff>
      <xdr:row>57</xdr:row>
      <xdr:rowOff>118171</xdr:rowOff>
    </xdr:to>
    <xdr:sp macro="" textlink="">
      <xdr:nvSpPr>
        <xdr:cNvPr id="355" name="フローチャート: 判断 354"/>
        <xdr:cNvSpPr/>
      </xdr:nvSpPr>
      <xdr:spPr>
        <a:xfrm>
          <a:off x="6921500" y="9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134698</xdr:rowOff>
    </xdr:from>
    <xdr:ext cx="534377" cy="259045"/>
    <xdr:sp macro="" textlink="">
      <xdr:nvSpPr>
        <xdr:cNvPr id="356" name="テキスト ボックス 355"/>
        <xdr:cNvSpPr txBox="1"/>
      </xdr:nvSpPr>
      <xdr:spPr>
        <a:xfrm>
          <a:off x="6705111" y="956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99347</xdr:rowOff>
    </xdr:from>
    <xdr:to>
      <xdr:col>55</xdr:col>
      <xdr:colOff>50800</xdr:colOff>
      <xdr:row>58</xdr:row>
      <xdr:rowOff>29497</xdr:rowOff>
    </xdr:to>
    <xdr:sp macro="" textlink="">
      <xdr:nvSpPr>
        <xdr:cNvPr id="362" name="楕円 361"/>
        <xdr:cNvSpPr/>
      </xdr:nvSpPr>
      <xdr:spPr>
        <a:xfrm>
          <a:off x="10426700" y="987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14274</xdr:rowOff>
    </xdr:from>
    <xdr:ext cx="469744" cy="259045"/>
    <xdr:sp macro="" textlink="">
      <xdr:nvSpPr>
        <xdr:cNvPr id="363" name="農林水産業費該当値テキスト"/>
        <xdr:cNvSpPr txBox="1"/>
      </xdr:nvSpPr>
      <xdr:spPr>
        <a:xfrm>
          <a:off x="10528300" y="978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98833</xdr:rowOff>
    </xdr:from>
    <xdr:to>
      <xdr:col>50</xdr:col>
      <xdr:colOff>165100</xdr:colOff>
      <xdr:row>58</xdr:row>
      <xdr:rowOff>28983</xdr:rowOff>
    </xdr:to>
    <xdr:sp macro="" textlink="">
      <xdr:nvSpPr>
        <xdr:cNvPr id="364" name="楕円 363"/>
        <xdr:cNvSpPr/>
      </xdr:nvSpPr>
      <xdr:spPr>
        <a:xfrm>
          <a:off x="9588500" y="987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20110</xdr:rowOff>
    </xdr:from>
    <xdr:ext cx="469744" cy="259045"/>
    <xdr:sp macro="" textlink="">
      <xdr:nvSpPr>
        <xdr:cNvPr id="365" name="テキスト ボックス 364"/>
        <xdr:cNvSpPr txBox="1"/>
      </xdr:nvSpPr>
      <xdr:spPr>
        <a:xfrm>
          <a:off x="9404428" y="99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94815</xdr:rowOff>
    </xdr:from>
    <xdr:to>
      <xdr:col>46</xdr:col>
      <xdr:colOff>38100</xdr:colOff>
      <xdr:row>58</xdr:row>
      <xdr:rowOff>24965</xdr:rowOff>
    </xdr:to>
    <xdr:sp macro="" textlink="">
      <xdr:nvSpPr>
        <xdr:cNvPr id="366" name="楕円 365"/>
        <xdr:cNvSpPr/>
      </xdr:nvSpPr>
      <xdr:spPr>
        <a:xfrm>
          <a:off x="8699500" y="986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16092</xdr:rowOff>
    </xdr:from>
    <xdr:ext cx="469744" cy="259045"/>
    <xdr:sp macro="" textlink="">
      <xdr:nvSpPr>
        <xdr:cNvPr id="367" name="テキスト ボックス 366"/>
        <xdr:cNvSpPr txBox="1"/>
      </xdr:nvSpPr>
      <xdr:spPr>
        <a:xfrm>
          <a:off x="8515428" y="99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60513</xdr:rowOff>
    </xdr:from>
    <xdr:to>
      <xdr:col>41</xdr:col>
      <xdr:colOff>101600</xdr:colOff>
      <xdr:row>57</xdr:row>
      <xdr:rowOff>162113</xdr:rowOff>
    </xdr:to>
    <xdr:sp macro="" textlink="">
      <xdr:nvSpPr>
        <xdr:cNvPr id="368" name="楕円 367"/>
        <xdr:cNvSpPr/>
      </xdr:nvSpPr>
      <xdr:spPr>
        <a:xfrm>
          <a:off x="7810500" y="983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153240</xdr:rowOff>
    </xdr:from>
    <xdr:ext cx="534377" cy="259045"/>
    <xdr:sp macro="" textlink="">
      <xdr:nvSpPr>
        <xdr:cNvPr id="369" name="テキスト ボックス 368"/>
        <xdr:cNvSpPr txBox="1"/>
      </xdr:nvSpPr>
      <xdr:spPr>
        <a:xfrm>
          <a:off x="7594111" y="992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88820</xdr:rowOff>
    </xdr:from>
    <xdr:to>
      <xdr:col>36</xdr:col>
      <xdr:colOff>165100</xdr:colOff>
      <xdr:row>58</xdr:row>
      <xdr:rowOff>18970</xdr:rowOff>
    </xdr:to>
    <xdr:sp macro="" textlink="">
      <xdr:nvSpPr>
        <xdr:cNvPr id="370" name="楕円 369"/>
        <xdr:cNvSpPr/>
      </xdr:nvSpPr>
      <xdr:spPr>
        <a:xfrm>
          <a:off x="6921500" y="986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10097</xdr:rowOff>
    </xdr:from>
    <xdr:ext cx="534377" cy="259045"/>
    <xdr:sp macro="" textlink="">
      <xdr:nvSpPr>
        <xdr:cNvPr id="371" name="テキスト ボックス 370"/>
        <xdr:cNvSpPr txBox="1"/>
      </xdr:nvSpPr>
      <xdr:spPr>
        <a:xfrm>
          <a:off x="6705111" y="995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395" name="直線コネクタ 394"/>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396"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397" name="直線コネクタ 396"/>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398"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399" name="直線コネクタ 398"/>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165773</xdr:rowOff>
    </xdr:from>
    <xdr:to>
      <xdr:col>55</xdr:col>
      <xdr:colOff>0</xdr:colOff>
      <xdr:row>78</xdr:row>
      <xdr:rowOff>166649</xdr:rowOff>
    </xdr:to>
    <xdr:cxnSp macro="">
      <xdr:nvCxnSpPr>
        <xdr:cNvPr id="400" name="直線コネクタ 399"/>
        <xdr:cNvCxnSpPr/>
      </xdr:nvCxnSpPr>
      <xdr:spPr>
        <a:xfrm>
          <a:off x="9639300" y="13538873"/>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1"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2" name="フローチャート: 判断 401"/>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165773</xdr:rowOff>
    </xdr:from>
    <xdr:to>
      <xdr:col>50</xdr:col>
      <xdr:colOff>114300</xdr:colOff>
      <xdr:row>78</xdr:row>
      <xdr:rowOff>169545</xdr:rowOff>
    </xdr:to>
    <xdr:cxnSp macro="">
      <xdr:nvCxnSpPr>
        <xdr:cNvPr id="403" name="直線コネクタ 402"/>
        <xdr:cNvCxnSpPr/>
      </xdr:nvCxnSpPr>
      <xdr:spPr>
        <a:xfrm flipV="1">
          <a:off x="8750300" y="13538873"/>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04" name="フローチャート: 判断 403"/>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05" name="テキスト ボックス 404"/>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169545</xdr:rowOff>
    </xdr:from>
    <xdr:to>
      <xdr:col>45</xdr:col>
      <xdr:colOff>177800</xdr:colOff>
      <xdr:row>79</xdr:row>
      <xdr:rowOff>20943</xdr:rowOff>
    </xdr:to>
    <xdr:cxnSp macro="">
      <xdr:nvCxnSpPr>
        <xdr:cNvPr id="406" name="直線コネクタ 405"/>
        <xdr:cNvCxnSpPr/>
      </xdr:nvCxnSpPr>
      <xdr:spPr>
        <a:xfrm flipV="1">
          <a:off x="7861300" y="13542645"/>
          <a:ext cx="889000" cy="2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07" name="フローチャート: 判断 406"/>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105821</xdr:rowOff>
    </xdr:from>
    <xdr:ext cx="534377" cy="259045"/>
    <xdr:sp macro="" textlink="">
      <xdr:nvSpPr>
        <xdr:cNvPr id="408" name="テキスト ボックス 407"/>
        <xdr:cNvSpPr txBox="1"/>
      </xdr:nvSpPr>
      <xdr:spPr>
        <a:xfrm>
          <a:off x="8483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17005</xdr:rowOff>
    </xdr:from>
    <xdr:to>
      <xdr:col>41</xdr:col>
      <xdr:colOff>50800</xdr:colOff>
      <xdr:row>79</xdr:row>
      <xdr:rowOff>20943</xdr:rowOff>
    </xdr:to>
    <xdr:cxnSp macro="">
      <xdr:nvCxnSpPr>
        <xdr:cNvPr id="409" name="直線コネクタ 408"/>
        <xdr:cNvCxnSpPr/>
      </xdr:nvCxnSpPr>
      <xdr:spPr>
        <a:xfrm>
          <a:off x="6972300" y="13561555"/>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47549</xdr:rowOff>
    </xdr:from>
    <xdr:to>
      <xdr:col>41</xdr:col>
      <xdr:colOff>101600</xdr:colOff>
      <xdr:row>78</xdr:row>
      <xdr:rowOff>149149</xdr:rowOff>
    </xdr:to>
    <xdr:sp macro="" textlink="">
      <xdr:nvSpPr>
        <xdr:cNvPr id="410" name="フローチャート: 判断 409"/>
        <xdr:cNvSpPr/>
      </xdr:nvSpPr>
      <xdr:spPr>
        <a:xfrm>
          <a:off x="7810500" y="1342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165676</xdr:rowOff>
    </xdr:from>
    <xdr:ext cx="469744" cy="259045"/>
    <xdr:sp macro="" textlink="">
      <xdr:nvSpPr>
        <xdr:cNvPr id="411" name="テキスト ボックス 410"/>
        <xdr:cNvSpPr txBox="1"/>
      </xdr:nvSpPr>
      <xdr:spPr>
        <a:xfrm>
          <a:off x="7626428" y="1319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49771</xdr:rowOff>
    </xdr:from>
    <xdr:to>
      <xdr:col>36</xdr:col>
      <xdr:colOff>165100</xdr:colOff>
      <xdr:row>78</xdr:row>
      <xdr:rowOff>151371</xdr:rowOff>
    </xdr:to>
    <xdr:sp macro="" textlink="">
      <xdr:nvSpPr>
        <xdr:cNvPr id="412" name="フローチャート: 判断 411"/>
        <xdr:cNvSpPr/>
      </xdr:nvSpPr>
      <xdr:spPr>
        <a:xfrm>
          <a:off x="6921500" y="1342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167898</xdr:rowOff>
    </xdr:from>
    <xdr:ext cx="469744" cy="259045"/>
    <xdr:sp macro="" textlink="">
      <xdr:nvSpPr>
        <xdr:cNvPr id="413" name="テキスト ボックス 412"/>
        <xdr:cNvSpPr txBox="1"/>
      </xdr:nvSpPr>
      <xdr:spPr>
        <a:xfrm>
          <a:off x="6737428" y="1319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115849</xdr:rowOff>
    </xdr:from>
    <xdr:to>
      <xdr:col>55</xdr:col>
      <xdr:colOff>50800</xdr:colOff>
      <xdr:row>79</xdr:row>
      <xdr:rowOff>45999</xdr:rowOff>
    </xdr:to>
    <xdr:sp macro="" textlink="">
      <xdr:nvSpPr>
        <xdr:cNvPr id="419" name="楕円 418"/>
        <xdr:cNvSpPr/>
      </xdr:nvSpPr>
      <xdr:spPr>
        <a:xfrm>
          <a:off x="10426700" y="1348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30776</xdr:rowOff>
    </xdr:from>
    <xdr:ext cx="469744" cy="259045"/>
    <xdr:sp macro="" textlink="">
      <xdr:nvSpPr>
        <xdr:cNvPr id="420" name="商工費該当値テキスト"/>
        <xdr:cNvSpPr txBox="1"/>
      </xdr:nvSpPr>
      <xdr:spPr>
        <a:xfrm>
          <a:off x="10528300" y="1340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114973</xdr:rowOff>
    </xdr:from>
    <xdr:to>
      <xdr:col>50</xdr:col>
      <xdr:colOff>165100</xdr:colOff>
      <xdr:row>79</xdr:row>
      <xdr:rowOff>45123</xdr:rowOff>
    </xdr:to>
    <xdr:sp macro="" textlink="">
      <xdr:nvSpPr>
        <xdr:cNvPr id="421" name="楕円 420"/>
        <xdr:cNvSpPr/>
      </xdr:nvSpPr>
      <xdr:spPr>
        <a:xfrm>
          <a:off x="9588500" y="1348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36250</xdr:rowOff>
    </xdr:from>
    <xdr:ext cx="469744" cy="259045"/>
    <xdr:sp macro="" textlink="">
      <xdr:nvSpPr>
        <xdr:cNvPr id="422" name="テキスト ボックス 421"/>
        <xdr:cNvSpPr txBox="1"/>
      </xdr:nvSpPr>
      <xdr:spPr>
        <a:xfrm>
          <a:off x="9404428" y="1358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118745</xdr:rowOff>
    </xdr:from>
    <xdr:to>
      <xdr:col>46</xdr:col>
      <xdr:colOff>38100</xdr:colOff>
      <xdr:row>79</xdr:row>
      <xdr:rowOff>48895</xdr:rowOff>
    </xdr:to>
    <xdr:sp macro="" textlink="">
      <xdr:nvSpPr>
        <xdr:cNvPr id="423" name="楕円 422"/>
        <xdr:cNvSpPr/>
      </xdr:nvSpPr>
      <xdr:spPr>
        <a:xfrm>
          <a:off x="8699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40022</xdr:rowOff>
    </xdr:from>
    <xdr:ext cx="469744" cy="259045"/>
    <xdr:sp macro="" textlink="">
      <xdr:nvSpPr>
        <xdr:cNvPr id="424" name="テキスト ボックス 423"/>
        <xdr:cNvSpPr txBox="1"/>
      </xdr:nvSpPr>
      <xdr:spPr>
        <a:xfrm>
          <a:off x="8515428" y="1358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141593</xdr:rowOff>
    </xdr:from>
    <xdr:to>
      <xdr:col>41</xdr:col>
      <xdr:colOff>101600</xdr:colOff>
      <xdr:row>79</xdr:row>
      <xdr:rowOff>71743</xdr:rowOff>
    </xdr:to>
    <xdr:sp macro="" textlink="">
      <xdr:nvSpPr>
        <xdr:cNvPr id="425" name="楕円 424"/>
        <xdr:cNvSpPr/>
      </xdr:nvSpPr>
      <xdr:spPr>
        <a:xfrm>
          <a:off x="7810500" y="1351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62870</xdr:rowOff>
    </xdr:from>
    <xdr:ext cx="469744" cy="259045"/>
    <xdr:sp macro="" textlink="">
      <xdr:nvSpPr>
        <xdr:cNvPr id="426" name="テキスト ボックス 425"/>
        <xdr:cNvSpPr txBox="1"/>
      </xdr:nvSpPr>
      <xdr:spPr>
        <a:xfrm>
          <a:off x="7626428" y="1360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137655</xdr:rowOff>
    </xdr:from>
    <xdr:to>
      <xdr:col>36</xdr:col>
      <xdr:colOff>165100</xdr:colOff>
      <xdr:row>79</xdr:row>
      <xdr:rowOff>67805</xdr:rowOff>
    </xdr:to>
    <xdr:sp macro="" textlink="">
      <xdr:nvSpPr>
        <xdr:cNvPr id="427" name="楕円 426"/>
        <xdr:cNvSpPr/>
      </xdr:nvSpPr>
      <xdr:spPr>
        <a:xfrm>
          <a:off x="6921500" y="1351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58932</xdr:rowOff>
    </xdr:from>
    <xdr:ext cx="469744" cy="259045"/>
    <xdr:sp macro="" textlink="">
      <xdr:nvSpPr>
        <xdr:cNvPr id="428" name="テキスト ボックス 427"/>
        <xdr:cNvSpPr txBox="1"/>
      </xdr:nvSpPr>
      <xdr:spPr>
        <a:xfrm>
          <a:off x="6737428" y="1360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2" name="直線コネクタ 451"/>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3"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54" name="直線コネクタ 453"/>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55"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56" name="直線コネクタ 455"/>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106767</xdr:rowOff>
    </xdr:from>
    <xdr:to>
      <xdr:col>55</xdr:col>
      <xdr:colOff>0</xdr:colOff>
      <xdr:row>97</xdr:row>
      <xdr:rowOff>137254</xdr:rowOff>
    </xdr:to>
    <xdr:cxnSp macro="">
      <xdr:nvCxnSpPr>
        <xdr:cNvPr id="457" name="直線コネクタ 456"/>
        <xdr:cNvCxnSpPr/>
      </xdr:nvCxnSpPr>
      <xdr:spPr>
        <a:xfrm>
          <a:off x="9639300" y="16737417"/>
          <a:ext cx="838200" cy="3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58" name="土木費平均値テキスト"/>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59" name="フローチャート: 判断 458"/>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106767</xdr:rowOff>
    </xdr:from>
    <xdr:to>
      <xdr:col>50</xdr:col>
      <xdr:colOff>114300</xdr:colOff>
      <xdr:row>97</xdr:row>
      <xdr:rowOff>128803</xdr:rowOff>
    </xdr:to>
    <xdr:cxnSp macro="">
      <xdr:nvCxnSpPr>
        <xdr:cNvPr id="460" name="直線コネクタ 459"/>
        <xdr:cNvCxnSpPr/>
      </xdr:nvCxnSpPr>
      <xdr:spPr>
        <a:xfrm flipV="1">
          <a:off x="8750300" y="16737417"/>
          <a:ext cx="889000" cy="2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1" name="フローチャート: 判断 460"/>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52509</xdr:rowOff>
    </xdr:from>
    <xdr:ext cx="534377" cy="259045"/>
    <xdr:sp macro="" textlink="">
      <xdr:nvSpPr>
        <xdr:cNvPr id="462" name="テキスト ボックス 461"/>
        <xdr:cNvSpPr txBox="1"/>
      </xdr:nvSpPr>
      <xdr:spPr>
        <a:xfrm>
          <a:off x="9372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106873</xdr:rowOff>
    </xdr:from>
    <xdr:to>
      <xdr:col>45</xdr:col>
      <xdr:colOff>177800</xdr:colOff>
      <xdr:row>97</xdr:row>
      <xdr:rowOff>128803</xdr:rowOff>
    </xdr:to>
    <xdr:cxnSp macro="">
      <xdr:nvCxnSpPr>
        <xdr:cNvPr id="463" name="直線コネクタ 462"/>
        <xdr:cNvCxnSpPr/>
      </xdr:nvCxnSpPr>
      <xdr:spPr>
        <a:xfrm>
          <a:off x="7861300" y="16737523"/>
          <a:ext cx="889000" cy="2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64" name="フローチャート: 判断 463"/>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32529</xdr:rowOff>
    </xdr:from>
    <xdr:ext cx="534377" cy="259045"/>
    <xdr:sp macro="" textlink="">
      <xdr:nvSpPr>
        <xdr:cNvPr id="465" name="テキスト ボックス 464"/>
        <xdr:cNvSpPr txBox="1"/>
      </xdr:nvSpPr>
      <xdr:spPr>
        <a:xfrm>
          <a:off x="8483111" y="163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145872</xdr:rowOff>
    </xdr:from>
    <xdr:to>
      <xdr:col>41</xdr:col>
      <xdr:colOff>50800</xdr:colOff>
      <xdr:row>97</xdr:row>
      <xdr:rowOff>106873</xdr:rowOff>
    </xdr:to>
    <xdr:cxnSp macro="">
      <xdr:nvCxnSpPr>
        <xdr:cNvPr id="466" name="直線コネクタ 465"/>
        <xdr:cNvCxnSpPr/>
      </xdr:nvCxnSpPr>
      <xdr:spPr>
        <a:xfrm>
          <a:off x="6972300" y="16605072"/>
          <a:ext cx="889000" cy="13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42563</xdr:rowOff>
    </xdr:from>
    <xdr:to>
      <xdr:col>41</xdr:col>
      <xdr:colOff>101600</xdr:colOff>
      <xdr:row>96</xdr:row>
      <xdr:rowOff>144163</xdr:rowOff>
    </xdr:to>
    <xdr:sp macro="" textlink="">
      <xdr:nvSpPr>
        <xdr:cNvPr id="467" name="フローチャート: 判断 466"/>
        <xdr:cNvSpPr/>
      </xdr:nvSpPr>
      <xdr:spPr>
        <a:xfrm>
          <a:off x="7810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160690</xdr:rowOff>
    </xdr:from>
    <xdr:ext cx="534377" cy="259045"/>
    <xdr:sp macro="" textlink="">
      <xdr:nvSpPr>
        <xdr:cNvPr id="468" name="テキスト ボックス 467"/>
        <xdr:cNvSpPr txBox="1"/>
      </xdr:nvSpPr>
      <xdr:spPr>
        <a:xfrm>
          <a:off x="7594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102966</xdr:rowOff>
    </xdr:from>
    <xdr:to>
      <xdr:col>36</xdr:col>
      <xdr:colOff>165100</xdr:colOff>
      <xdr:row>97</xdr:row>
      <xdr:rowOff>33116</xdr:rowOff>
    </xdr:to>
    <xdr:sp macro="" textlink="">
      <xdr:nvSpPr>
        <xdr:cNvPr id="469" name="フローチャート: 判断 468"/>
        <xdr:cNvSpPr/>
      </xdr:nvSpPr>
      <xdr:spPr>
        <a:xfrm>
          <a:off x="6921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24243</xdr:rowOff>
    </xdr:from>
    <xdr:ext cx="534377" cy="259045"/>
    <xdr:sp macro="" textlink="">
      <xdr:nvSpPr>
        <xdr:cNvPr id="470" name="テキスト ボックス 469"/>
        <xdr:cNvSpPr txBox="1"/>
      </xdr:nvSpPr>
      <xdr:spPr>
        <a:xfrm>
          <a:off x="6705111" y="166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86454</xdr:rowOff>
    </xdr:from>
    <xdr:to>
      <xdr:col>55</xdr:col>
      <xdr:colOff>50800</xdr:colOff>
      <xdr:row>98</xdr:row>
      <xdr:rowOff>16604</xdr:rowOff>
    </xdr:to>
    <xdr:sp macro="" textlink="">
      <xdr:nvSpPr>
        <xdr:cNvPr id="476" name="楕円 475"/>
        <xdr:cNvSpPr/>
      </xdr:nvSpPr>
      <xdr:spPr>
        <a:xfrm>
          <a:off x="10426700" y="1671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64881</xdr:rowOff>
    </xdr:from>
    <xdr:ext cx="534377" cy="259045"/>
    <xdr:sp macro="" textlink="">
      <xdr:nvSpPr>
        <xdr:cNvPr id="477" name="土木費該当値テキスト"/>
        <xdr:cNvSpPr txBox="1"/>
      </xdr:nvSpPr>
      <xdr:spPr>
        <a:xfrm>
          <a:off x="10528300" y="166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55967</xdr:rowOff>
    </xdr:from>
    <xdr:to>
      <xdr:col>50</xdr:col>
      <xdr:colOff>165100</xdr:colOff>
      <xdr:row>97</xdr:row>
      <xdr:rowOff>157567</xdr:rowOff>
    </xdr:to>
    <xdr:sp macro="" textlink="">
      <xdr:nvSpPr>
        <xdr:cNvPr id="478" name="楕円 477"/>
        <xdr:cNvSpPr/>
      </xdr:nvSpPr>
      <xdr:spPr>
        <a:xfrm>
          <a:off x="9588500" y="1668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148694</xdr:rowOff>
    </xdr:from>
    <xdr:ext cx="534377" cy="259045"/>
    <xdr:sp macro="" textlink="">
      <xdr:nvSpPr>
        <xdr:cNvPr id="479" name="テキスト ボックス 478"/>
        <xdr:cNvSpPr txBox="1"/>
      </xdr:nvSpPr>
      <xdr:spPr>
        <a:xfrm>
          <a:off x="9372111" y="1677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78003</xdr:rowOff>
    </xdr:from>
    <xdr:to>
      <xdr:col>46</xdr:col>
      <xdr:colOff>38100</xdr:colOff>
      <xdr:row>98</xdr:row>
      <xdr:rowOff>8153</xdr:rowOff>
    </xdr:to>
    <xdr:sp macro="" textlink="">
      <xdr:nvSpPr>
        <xdr:cNvPr id="480" name="楕円 479"/>
        <xdr:cNvSpPr/>
      </xdr:nvSpPr>
      <xdr:spPr>
        <a:xfrm>
          <a:off x="8699500" y="167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170730</xdr:rowOff>
    </xdr:from>
    <xdr:ext cx="534377" cy="259045"/>
    <xdr:sp macro="" textlink="">
      <xdr:nvSpPr>
        <xdr:cNvPr id="481" name="テキスト ボックス 480"/>
        <xdr:cNvSpPr txBox="1"/>
      </xdr:nvSpPr>
      <xdr:spPr>
        <a:xfrm>
          <a:off x="8483111" y="1680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56073</xdr:rowOff>
    </xdr:from>
    <xdr:to>
      <xdr:col>41</xdr:col>
      <xdr:colOff>101600</xdr:colOff>
      <xdr:row>97</xdr:row>
      <xdr:rowOff>157673</xdr:rowOff>
    </xdr:to>
    <xdr:sp macro="" textlink="">
      <xdr:nvSpPr>
        <xdr:cNvPr id="482" name="楕円 481"/>
        <xdr:cNvSpPr/>
      </xdr:nvSpPr>
      <xdr:spPr>
        <a:xfrm>
          <a:off x="7810500" y="1668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148800</xdr:rowOff>
    </xdr:from>
    <xdr:ext cx="534377" cy="259045"/>
    <xdr:sp macro="" textlink="">
      <xdr:nvSpPr>
        <xdr:cNvPr id="483" name="テキスト ボックス 482"/>
        <xdr:cNvSpPr txBox="1"/>
      </xdr:nvSpPr>
      <xdr:spPr>
        <a:xfrm>
          <a:off x="7594111" y="167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95072</xdr:rowOff>
    </xdr:from>
    <xdr:to>
      <xdr:col>36</xdr:col>
      <xdr:colOff>165100</xdr:colOff>
      <xdr:row>97</xdr:row>
      <xdr:rowOff>25222</xdr:rowOff>
    </xdr:to>
    <xdr:sp macro="" textlink="">
      <xdr:nvSpPr>
        <xdr:cNvPr id="484" name="楕円 483"/>
        <xdr:cNvSpPr/>
      </xdr:nvSpPr>
      <xdr:spPr>
        <a:xfrm>
          <a:off x="6921500" y="165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41749</xdr:rowOff>
    </xdr:from>
    <xdr:ext cx="534377" cy="259045"/>
    <xdr:sp macro="" textlink="">
      <xdr:nvSpPr>
        <xdr:cNvPr id="485" name="テキスト ボックス 484"/>
        <xdr:cNvSpPr txBox="1"/>
      </xdr:nvSpPr>
      <xdr:spPr>
        <a:xfrm>
          <a:off x="6705111" y="163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09" name="直線コネクタ 508"/>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0"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1" name="直線コネクタ 510"/>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2"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3" name="直線コネクタ 512"/>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131261</xdr:rowOff>
    </xdr:from>
    <xdr:to>
      <xdr:col>85</xdr:col>
      <xdr:colOff>127000</xdr:colOff>
      <xdr:row>36</xdr:row>
      <xdr:rowOff>144691</xdr:rowOff>
    </xdr:to>
    <xdr:cxnSp macro="">
      <xdr:nvCxnSpPr>
        <xdr:cNvPr id="514" name="直線コネクタ 513"/>
        <xdr:cNvCxnSpPr/>
      </xdr:nvCxnSpPr>
      <xdr:spPr>
        <a:xfrm>
          <a:off x="15481300" y="6303461"/>
          <a:ext cx="8382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15"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16" name="フローチャート: 判断 515"/>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131261</xdr:rowOff>
    </xdr:from>
    <xdr:to>
      <xdr:col>81</xdr:col>
      <xdr:colOff>50800</xdr:colOff>
      <xdr:row>36</xdr:row>
      <xdr:rowOff>147472</xdr:rowOff>
    </xdr:to>
    <xdr:cxnSp macro="">
      <xdr:nvCxnSpPr>
        <xdr:cNvPr id="517" name="直線コネクタ 516"/>
        <xdr:cNvCxnSpPr/>
      </xdr:nvCxnSpPr>
      <xdr:spPr>
        <a:xfrm flipV="1">
          <a:off x="14592300" y="6303461"/>
          <a:ext cx="889000" cy="1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18" name="フローチャート: 判断 517"/>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19" name="テキスト ボックス 518"/>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147472</xdr:rowOff>
    </xdr:from>
    <xdr:to>
      <xdr:col>76</xdr:col>
      <xdr:colOff>114300</xdr:colOff>
      <xdr:row>37</xdr:row>
      <xdr:rowOff>4102</xdr:rowOff>
    </xdr:to>
    <xdr:cxnSp macro="">
      <xdr:nvCxnSpPr>
        <xdr:cNvPr id="520" name="直線コネクタ 519"/>
        <xdr:cNvCxnSpPr/>
      </xdr:nvCxnSpPr>
      <xdr:spPr>
        <a:xfrm flipV="1">
          <a:off x="13703300" y="6319672"/>
          <a:ext cx="889000" cy="2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1" name="フローチャート: 判断 520"/>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22" name="テキスト ボックス 521"/>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39497</xdr:rowOff>
    </xdr:from>
    <xdr:to>
      <xdr:col>71</xdr:col>
      <xdr:colOff>177800</xdr:colOff>
      <xdr:row>37</xdr:row>
      <xdr:rowOff>4102</xdr:rowOff>
    </xdr:to>
    <xdr:cxnSp macro="">
      <xdr:nvCxnSpPr>
        <xdr:cNvPr id="523" name="直線コネクタ 522"/>
        <xdr:cNvCxnSpPr/>
      </xdr:nvCxnSpPr>
      <xdr:spPr>
        <a:xfrm>
          <a:off x="12814300" y="5868797"/>
          <a:ext cx="889000" cy="47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24" name="フローチャート: 判断 523"/>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25" name="テキスト ボックス 524"/>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26" name="フローチャート: 判断 525"/>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166978</xdr:rowOff>
    </xdr:from>
    <xdr:ext cx="534377" cy="259045"/>
    <xdr:sp macro="" textlink="">
      <xdr:nvSpPr>
        <xdr:cNvPr id="527" name="テキスト ボックス 526"/>
        <xdr:cNvSpPr txBox="1"/>
      </xdr:nvSpPr>
      <xdr:spPr>
        <a:xfrm>
          <a:off x="12547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93891</xdr:rowOff>
    </xdr:from>
    <xdr:to>
      <xdr:col>85</xdr:col>
      <xdr:colOff>177800</xdr:colOff>
      <xdr:row>37</xdr:row>
      <xdr:rowOff>24041</xdr:rowOff>
    </xdr:to>
    <xdr:sp macro="" textlink="">
      <xdr:nvSpPr>
        <xdr:cNvPr id="533" name="楕円 532"/>
        <xdr:cNvSpPr/>
      </xdr:nvSpPr>
      <xdr:spPr>
        <a:xfrm>
          <a:off x="16268700" y="626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72318</xdr:rowOff>
    </xdr:from>
    <xdr:ext cx="534377" cy="259045"/>
    <xdr:sp macro="" textlink="">
      <xdr:nvSpPr>
        <xdr:cNvPr id="534" name="消防費該当値テキスト"/>
        <xdr:cNvSpPr txBox="1"/>
      </xdr:nvSpPr>
      <xdr:spPr>
        <a:xfrm>
          <a:off x="16370300" y="62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80461</xdr:rowOff>
    </xdr:from>
    <xdr:to>
      <xdr:col>81</xdr:col>
      <xdr:colOff>101600</xdr:colOff>
      <xdr:row>37</xdr:row>
      <xdr:rowOff>10611</xdr:rowOff>
    </xdr:to>
    <xdr:sp macro="" textlink="">
      <xdr:nvSpPr>
        <xdr:cNvPr id="535" name="楕円 534"/>
        <xdr:cNvSpPr/>
      </xdr:nvSpPr>
      <xdr:spPr>
        <a:xfrm>
          <a:off x="15430500" y="625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1738</xdr:rowOff>
    </xdr:from>
    <xdr:ext cx="534377" cy="259045"/>
    <xdr:sp macro="" textlink="">
      <xdr:nvSpPr>
        <xdr:cNvPr id="536" name="テキスト ボックス 535"/>
        <xdr:cNvSpPr txBox="1"/>
      </xdr:nvSpPr>
      <xdr:spPr>
        <a:xfrm>
          <a:off x="15214111" y="63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96672</xdr:rowOff>
    </xdr:from>
    <xdr:to>
      <xdr:col>76</xdr:col>
      <xdr:colOff>165100</xdr:colOff>
      <xdr:row>37</xdr:row>
      <xdr:rowOff>26822</xdr:rowOff>
    </xdr:to>
    <xdr:sp macro="" textlink="">
      <xdr:nvSpPr>
        <xdr:cNvPr id="537" name="楕円 536"/>
        <xdr:cNvSpPr/>
      </xdr:nvSpPr>
      <xdr:spPr>
        <a:xfrm>
          <a:off x="14541500" y="62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17949</xdr:rowOff>
    </xdr:from>
    <xdr:ext cx="534377" cy="259045"/>
    <xdr:sp macro="" textlink="">
      <xdr:nvSpPr>
        <xdr:cNvPr id="538" name="テキスト ボックス 537"/>
        <xdr:cNvSpPr txBox="1"/>
      </xdr:nvSpPr>
      <xdr:spPr>
        <a:xfrm>
          <a:off x="14325111" y="63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124752</xdr:rowOff>
    </xdr:from>
    <xdr:to>
      <xdr:col>72</xdr:col>
      <xdr:colOff>38100</xdr:colOff>
      <xdr:row>37</xdr:row>
      <xdr:rowOff>54902</xdr:rowOff>
    </xdr:to>
    <xdr:sp macro="" textlink="">
      <xdr:nvSpPr>
        <xdr:cNvPr id="539" name="楕円 538"/>
        <xdr:cNvSpPr/>
      </xdr:nvSpPr>
      <xdr:spPr>
        <a:xfrm>
          <a:off x="13652500" y="62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46029</xdr:rowOff>
    </xdr:from>
    <xdr:ext cx="534377" cy="259045"/>
    <xdr:sp macro="" textlink="">
      <xdr:nvSpPr>
        <xdr:cNvPr id="540" name="テキスト ボックス 539"/>
        <xdr:cNvSpPr txBox="1"/>
      </xdr:nvSpPr>
      <xdr:spPr>
        <a:xfrm>
          <a:off x="13436111" y="63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160147</xdr:rowOff>
    </xdr:from>
    <xdr:to>
      <xdr:col>67</xdr:col>
      <xdr:colOff>101600</xdr:colOff>
      <xdr:row>34</xdr:row>
      <xdr:rowOff>90297</xdr:rowOff>
    </xdr:to>
    <xdr:sp macro="" textlink="">
      <xdr:nvSpPr>
        <xdr:cNvPr id="541" name="楕円 540"/>
        <xdr:cNvSpPr/>
      </xdr:nvSpPr>
      <xdr:spPr>
        <a:xfrm>
          <a:off x="12763500" y="581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106824</xdr:rowOff>
    </xdr:from>
    <xdr:ext cx="534377" cy="259045"/>
    <xdr:sp macro="" textlink="">
      <xdr:nvSpPr>
        <xdr:cNvPr id="542" name="テキスト ボックス 541"/>
        <xdr:cNvSpPr txBox="1"/>
      </xdr:nvSpPr>
      <xdr:spPr>
        <a:xfrm>
          <a:off x="12547111" y="559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66" name="直線コネクタ 565"/>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67"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68" name="直線コネクタ 567"/>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69"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0" name="直線コネクタ 569"/>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97531</xdr:rowOff>
    </xdr:from>
    <xdr:to>
      <xdr:col>85</xdr:col>
      <xdr:colOff>127000</xdr:colOff>
      <xdr:row>57</xdr:row>
      <xdr:rowOff>72072</xdr:rowOff>
    </xdr:to>
    <xdr:cxnSp macro="">
      <xdr:nvCxnSpPr>
        <xdr:cNvPr id="571" name="直線コネクタ 570"/>
        <xdr:cNvCxnSpPr/>
      </xdr:nvCxnSpPr>
      <xdr:spPr>
        <a:xfrm flipV="1">
          <a:off x="15481300" y="9698731"/>
          <a:ext cx="838200" cy="14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72" name="教育費平均値テキスト"/>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3" name="フローチャート: 判断 572"/>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72072</xdr:rowOff>
    </xdr:from>
    <xdr:to>
      <xdr:col>81</xdr:col>
      <xdr:colOff>50800</xdr:colOff>
      <xdr:row>57</xdr:row>
      <xdr:rowOff>136919</xdr:rowOff>
    </xdr:to>
    <xdr:cxnSp macro="">
      <xdr:nvCxnSpPr>
        <xdr:cNvPr id="574" name="直線コネクタ 573"/>
        <xdr:cNvCxnSpPr/>
      </xdr:nvCxnSpPr>
      <xdr:spPr>
        <a:xfrm flipV="1">
          <a:off x="14592300" y="9844722"/>
          <a:ext cx="889000" cy="6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75" name="フローチャート: 判断 574"/>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76" name="テキスト ボックス 575"/>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6670</xdr:rowOff>
    </xdr:from>
    <xdr:to>
      <xdr:col>76</xdr:col>
      <xdr:colOff>114300</xdr:colOff>
      <xdr:row>57</xdr:row>
      <xdr:rowOff>136919</xdr:rowOff>
    </xdr:to>
    <xdr:cxnSp macro="">
      <xdr:nvCxnSpPr>
        <xdr:cNvPr id="577" name="直線コネクタ 576"/>
        <xdr:cNvCxnSpPr/>
      </xdr:nvCxnSpPr>
      <xdr:spPr>
        <a:xfrm>
          <a:off x="13703300" y="9779320"/>
          <a:ext cx="889000" cy="13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78" name="フローチャート: 判断 577"/>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5760</xdr:rowOff>
    </xdr:from>
    <xdr:ext cx="534377" cy="259045"/>
    <xdr:sp macro="" textlink="">
      <xdr:nvSpPr>
        <xdr:cNvPr id="579" name="テキスト ボックス 578"/>
        <xdr:cNvSpPr txBox="1"/>
      </xdr:nvSpPr>
      <xdr:spPr>
        <a:xfrm>
          <a:off x="14325111" y="943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149247</xdr:rowOff>
    </xdr:from>
    <xdr:to>
      <xdr:col>71</xdr:col>
      <xdr:colOff>177800</xdr:colOff>
      <xdr:row>57</xdr:row>
      <xdr:rowOff>6670</xdr:rowOff>
    </xdr:to>
    <xdr:cxnSp macro="">
      <xdr:nvCxnSpPr>
        <xdr:cNvPr id="580" name="直線コネクタ 579"/>
        <xdr:cNvCxnSpPr/>
      </xdr:nvCxnSpPr>
      <xdr:spPr>
        <a:xfrm>
          <a:off x="12814300" y="9407547"/>
          <a:ext cx="889000" cy="37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53422</xdr:rowOff>
    </xdr:from>
    <xdr:to>
      <xdr:col>72</xdr:col>
      <xdr:colOff>38100</xdr:colOff>
      <xdr:row>56</xdr:row>
      <xdr:rowOff>155022</xdr:rowOff>
    </xdr:to>
    <xdr:sp macro="" textlink="">
      <xdr:nvSpPr>
        <xdr:cNvPr id="581" name="フローチャート: 判断 580"/>
        <xdr:cNvSpPr/>
      </xdr:nvSpPr>
      <xdr:spPr>
        <a:xfrm>
          <a:off x="13652500" y="96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99</xdr:rowOff>
    </xdr:from>
    <xdr:ext cx="534377" cy="259045"/>
    <xdr:sp macro="" textlink="">
      <xdr:nvSpPr>
        <xdr:cNvPr id="582" name="テキスト ボックス 581"/>
        <xdr:cNvSpPr txBox="1"/>
      </xdr:nvSpPr>
      <xdr:spPr>
        <a:xfrm>
          <a:off x="13436111" y="942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89952</xdr:rowOff>
    </xdr:from>
    <xdr:to>
      <xdr:col>67</xdr:col>
      <xdr:colOff>101600</xdr:colOff>
      <xdr:row>57</xdr:row>
      <xdr:rowOff>20102</xdr:rowOff>
    </xdr:to>
    <xdr:sp macro="" textlink="">
      <xdr:nvSpPr>
        <xdr:cNvPr id="583" name="フローチャート: 判断 582"/>
        <xdr:cNvSpPr/>
      </xdr:nvSpPr>
      <xdr:spPr>
        <a:xfrm>
          <a:off x="12763500" y="969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11229</xdr:rowOff>
    </xdr:from>
    <xdr:ext cx="534377" cy="259045"/>
    <xdr:sp macro="" textlink="">
      <xdr:nvSpPr>
        <xdr:cNvPr id="584" name="テキスト ボックス 583"/>
        <xdr:cNvSpPr txBox="1"/>
      </xdr:nvSpPr>
      <xdr:spPr>
        <a:xfrm>
          <a:off x="12547111" y="978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46731</xdr:rowOff>
    </xdr:from>
    <xdr:to>
      <xdr:col>85</xdr:col>
      <xdr:colOff>177800</xdr:colOff>
      <xdr:row>56</xdr:row>
      <xdr:rowOff>148331</xdr:rowOff>
    </xdr:to>
    <xdr:sp macro="" textlink="">
      <xdr:nvSpPr>
        <xdr:cNvPr id="590" name="楕円 589"/>
        <xdr:cNvSpPr/>
      </xdr:nvSpPr>
      <xdr:spPr>
        <a:xfrm>
          <a:off x="16268700" y="964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25158</xdr:rowOff>
    </xdr:from>
    <xdr:ext cx="534377" cy="259045"/>
    <xdr:sp macro="" textlink="">
      <xdr:nvSpPr>
        <xdr:cNvPr id="591" name="教育費該当値テキスト"/>
        <xdr:cNvSpPr txBox="1"/>
      </xdr:nvSpPr>
      <xdr:spPr>
        <a:xfrm>
          <a:off x="16370300" y="962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21272</xdr:rowOff>
    </xdr:from>
    <xdr:to>
      <xdr:col>81</xdr:col>
      <xdr:colOff>101600</xdr:colOff>
      <xdr:row>57</xdr:row>
      <xdr:rowOff>122872</xdr:rowOff>
    </xdr:to>
    <xdr:sp macro="" textlink="">
      <xdr:nvSpPr>
        <xdr:cNvPr id="592" name="楕円 591"/>
        <xdr:cNvSpPr/>
      </xdr:nvSpPr>
      <xdr:spPr>
        <a:xfrm>
          <a:off x="15430500" y="979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113999</xdr:rowOff>
    </xdr:from>
    <xdr:ext cx="534377" cy="259045"/>
    <xdr:sp macro="" textlink="">
      <xdr:nvSpPr>
        <xdr:cNvPr id="593" name="テキスト ボックス 592"/>
        <xdr:cNvSpPr txBox="1"/>
      </xdr:nvSpPr>
      <xdr:spPr>
        <a:xfrm>
          <a:off x="15214111" y="988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86119</xdr:rowOff>
    </xdr:from>
    <xdr:to>
      <xdr:col>76</xdr:col>
      <xdr:colOff>165100</xdr:colOff>
      <xdr:row>58</xdr:row>
      <xdr:rowOff>16269</xdr:rowOff>
    </xdr:to>
    <xdr:sp macro="" textlink="">
      <xdr:nvSpPr>
        <xdr:cNvPr id="594" name="楕円 593"/>
        <xdr:cNvSpPr/>
      </xdr:nvSpPr>
      <xdr:spPr>
        <a:xfrm>
          <a:off x="14541500" y="98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7396</xdr:rowOff>
    </xdr:from>
    <xdr:ext cx="534377" cy="259045"/>
    <xdr:sp macro="" textlink="">
      <xdr:nvSpPr>
        <xdr:cNvPr id="595" name="テキスト ボックス 594"/>
        <xdr:cNvSpPr txBox="1"/>
      </xdr:nvSpPr>
      <xdr:spPr>
        <a:xfrm>
          <a:off x="14325111" y="99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127320</xdr:rowOff>
    </xdr:from>
    <xdr:to>
      <xdr:col>72</xdr:col>
      <xdr:colOff>38100</xdr:colOff>
      <xdr:row>57</xdr:row>
      <xdr:rowOff>57470</xdr:rowOff>
    </xdr:to>
    <xdr:sp macro="" textlink="">
      <xdr:nvSpPr>
        <xdr:cNvPr id="596" name="楕円 595"/>
        <xdr:cNvSpPr/>
      </xdr:nvSpPr>
      <xdr:spPr>
        <a:xfrm>
          <a:off x="13652500" y="97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48597</xdr:rowOff>
    </xdr:from>
    <xdr:ext cx="534377" cy="259045"/>
    <xdr:sp macro="" textlink="">
      <xdr:nvSpPr>
        <xdr:cNvPr id="597" name="テキスト ボックス 596"/>
        <xdr:cNvSpPr txBox="1"/>
      </xdr:nvSpPr>
      <xdr:spPr>
        <a:xfrm>
          <a:off x="13436111" y="98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98447</xdr:rowOff>
    </xdr:from>
    <xdr:to>
      <xdr:col>67</xdr:col>
      <xdr:colOff>101600</xdr:colOff>
      <xdr:row>55</xdr:row>
      <xdr:rowOff>28597</xdr:rowOff>
    </xdr:to>
    <xdr:sp macro="" textlink="">
      <xdr:nvSpPr>
        <xdr:cNvPr id="598" name="楕円 597"/>
        <xdr:cNvSpPr/>
      </xdr:nvSpPr>
      <xdr:spPr>
        <a:xfrm>
          <a:off x="12763500" y="935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45124</xdr:rowOff>
    </xdr:from>
    <xdr:ext cx="534377" cy="259045"/>
    <xdr:sp macro="" textlink="">
      <xdr:nvSpPr>
        <xdr:cNvPr id="599" name="テキスト ボックス 598"/>
        <xdr:cNvSpPr txBox="1"/>
      </xdr:nvSpPr>
      <xdr:spPr>
        <a:xfrm>
          <a:off x="12547111" y="913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3" name="直線コネクタ 622"/>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24"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26"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27" name="直線コネクタ 626"/>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29" name="災害復旧費平均値テキスト"/>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0" name="フローチャート: 判断 629"/>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2" name="フローチャート: 判断 631"/>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3" name="テキスト ボックス 632"/>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35" name="フローチャート: 判断 634"/>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36" name="テキスト ボックス 635"/>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120269</xdr:rowOff>
    </xdr:from>
    <xdr:to>
      <xdr:col>72</xdr:col>
      <xdr:colOff>38100</xdr:colOff>
      <xdr:row>79</xdr:row>
      <xdr:rowOff>50419</xdr:rowOff>
    </xdr:to>
    <xdr:sp macro="" textlink="">
      <xdr:nvSpPr>
        <xdr:cNvPr id="638" name="フローチャート: 判断 637"/>
        <xdr:cNvSpPr/>
      </xdr:nvSpPr>
      <xdr:spPr>
        <a:xfrm>
          <a:off x="13652500" y="1349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66946</xdr:rowOff>
    </xdr:from>
    <xdr:ext cx="469744" cy="259045"/>
    <xdr:sp macro="" textlink="">
      <xdr:nvSpPr>
        <xdr:cNvPr id="639" name="テキスト ボックス 638"/>
        <xdr:cNvSpPr txBox="1"/>
      </xdr:nvSpPr>
      <xdr:spPr>
        <a:xfrm>
          <a:off x="13468428" y="1326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122644</xdr:rowOff>
    </xdr:from>
    <xdr:to>
      <xdr:col>67</xdr:col>
      <xdr:colOff>101600</xdr:colOff>
      <xdr:row>79</xdr:row>
      <xdr:rowOff>52794</xdr:rowOff>
    </xdr:to>
    <xdr:sp macro="" textlink="">
      <xdr:nvSpPr>
        <xdr:cNvPr id="640" name="フローチャート: 判断 639"/>
        <xdr:cNvSpPr/>
      </xdr:nvSpPr>
      <xdr:spPr>
        <a:xfrm>
          <a:off x="12763500" y="13495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69321</xdr:rowOff>
    </xdr:from>
    <xdr:ext cx="469744" cy="259045"/>
    <xdr:sp macro="" textlink="">
      <xdr:nvSpPr>
        <xdr:cNvPr id="641" name="テキスト ボックス 640"/>
        <xdr:cNvSpPr txBox="1"/>
      </xdr:nvSpPr>
      <xdr:spPr>
        <a:xfrm>
          <a:off x="12579428" y="132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123969</xdr:rowOff>
    </xdr:from>
    <xdr:ext cx="249299" cy="259045"/>
    <xdr:sp macro="" textlink="">
      <xdr:nvSpPr>
        <xdr:cNvPr id="648" name="災害復旧費該当値テキスト"/>
        <xdr:cNvSpPr txBox="1"/>
      </xdr:nvSpPr>
      <xdr:spPr>
        <a:xfrm>
          <a:off x="16370300" y="13497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0" name="直線コネクタ 679"/>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1"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2" name="直線コネクタ 681"/>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3"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84" name="直線コネクタ 683"/>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75479</xdr:rowOff>
    </xdr:from>
    <xdr:to>
      <xdr:col>85</xdr:col>
      <xdr:colOff>127000</xdr:colOff>
      <xdr:row>97</xdr:row>
      <xdr:rowOff>120948</xdr:rowOff>
    </xdr:to>
    <xdr:cxnSp macro="">
      <xdr:nvCxnSpPr>
        <xdr:cNvPr id="685" name="直線コネクタ 684"/>
        <xdr:cNvCxnSpPr/>
      </xdr:nvCxnSpPr>
      <xdr:spPr>
        <a:xfrm flipV="1">
          <a:off x="15481300" y="16706129"/>
          <a:ext cx="838200" cy="4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86" name="公債費平均値テキスト"/>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87" name="フローチャート: 判断 686"/>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120948</xdr:rowOff>
    </xdr:from>
    <xdr:to>
      <xdr:col>81</xdr:col>
      <xdr:colOff>50800</xdr:colOff>
      <xdr:row>97</xdr:row>
      <xdr:rowOff>166660</xdr:rowOff>
    </xdr:to>
    <xdr:cxnSp macro="">
      <xdr:nvCxnSpPr>
        <xdr:cNvPr id="688" name="直線コネクタ 687"/>
        <xdr:cNvCxnSpPr/>
      </xdr:nvCxnSpPr>
      <xdr:spPr>
        <a:xfrm flipV="1">
          <a:off x="14592300" y="16751598"/>
          <a:ext cx="889000" cy="4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89" name="フローチャート: 判断 688"/>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0" name="テキスト ボックス 689"/>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164495</xdr:rowOff>
    </xdr:from>
    <xdr:to>
      <xdr:col>76</xdr:col>
      <xdr:colOff>114300</xdr:colOff>
      <xdr:row>97</xdr:row>
      <xdr:rowOff>166660</xdr:rowOff>
    </xdr:to>
    <xdr:cxnSp macro="">
      <xdr:nvCxnSpPr>
        <xdr:cNvPr id="691" name="直線コネクタ 690"/>
        <xdr:cNvCxnSpPr/>
      </xdr:nvCxnSpPr>
      <xdr:spPr>
        <a:xfrm>
          <a:off x="13703300" y="16795145"/>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2" name="フローチャート: 判断 691"/>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3908</xdr:rowOff>
    </xdr:from>
    <xdr:ext cx="534377" cy="259045"/>
    <xdr:sp macro="" textlink="">
      <xdr:nvSpPr>
        <xdr:cNvPr id="693" name="テキスト ボックス 692"/>
        <xdr:cNvSpPr txBox="1"/>
      </xdr:nvSpPr>
      <xdr:spPr>
        <a:xfrm>
          <a:off x="14325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164495</xdr:rowOff>
    </xdr:from>
    <xdr:to>
      <xdr:col>71</xdr:col>
      <xdr:colOff>177800</xdr:colOff>
      <xdr:row>98</xdr:row>
      <xdr:rowOff>6114</xdr:rowOff>
    </xdr:to>
    <xdr:cxnSp macro="">
      <xdr:nvCxnSpPr>
        <xdr:cNvPr id="694" name="直線コネクタ 693"/>
        <xdr:cNvCxnSpPr/>
      </xdr:nvCxnSpPr>
      <xdr:spPr>
        <a:xfrm flipV="1">
          <a:off x="12814300" y="16795145"/>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91156</xdr:rowOff>
    </xdr:from>
    <xdr:to>
      <xdr:col>72</xdr:col>
      <xdr:colOff>38100</xdr:colOff>
      <xdr:row>97</xdr:row>
      <xdr:rowOff>21306</xdr:rowOff>
    </xdr:to>
    <xdr:sp macro="" textlink="">
      <xdr:nvSpPr>
        <xdr:cNvPr id="695" name="フローチャート: 判断 694"/>
        <xdr:cNvSpPr/>
      </xdr:nvSpPr>
      <xdr:spPr>
        <a:xfrm>
          <a:off x="13652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37833</xdr:rowOff>
    </xdr:from>
    <xdr:ext cx="534377" cy="259045"/>
    <xdr:sp macro="" textlink="">
      <xdr:nvSpPr>
        <xdr:cNvPr id="696" name="テキスト ボックス 695"/>
        <xdr:cNvSpPr txBox="1"/>
      </xdr:nvSpPr>
      <xdr:spPr>
        <a:xfrm>
          <a:off x="13436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74223</xdr:rowOff>
    </xdr:from>
    <xdr:to>
      <xdr:col>67</xdr:col>
      <xdr:colOff>101600</xdr:colOff>
      <xdr:row>97</xdr:row>
      <xdr:rowOff>4373</xdr:rowOff>
    </xdr:to>
    <xdr:sp macro="" textlink="">
      <xdr:nvSpPr>
        <xdr:cNvPr id="697" name="フローチャート: 判断 696"/>
        <xdr:cNvSpPr/>
      </xdr:nvSpPr>
      <xdr:spPr>
        <a:xfrm>
          <a:off x="12763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20900</xdr:rowOff>
    </xdr:from>
    <xdr:ext cx="534377" cy="259045"/>
    <xdr:sp macro="" textlink="">
      <xdr:nvSpPr>
        <xdr:cNvPr id="698" name="テキスト ボックス 697"/>
        <xdr:cNvSpPr txBox="1"/>
      </xdr:nvSpPr>
      <xdr:spPr>
        <a:xfrm>
          <a:off x="12547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24679</xdr:rowOff>
    </xdr:from>
    <xdr:to>
      <xdr:col>85</xdr:col>
      <xdr:colOff>177800</xdr:colOff>
      <xdr:row>97</xdr:row>
      <xdr:rowOff>126279</xdr:rowOff>
    </xdr:to>
    <xdr:sp macro="" textlink="">
      <xdr:nvSpPr>
        <xdr:cNvPr id="704" name="楕円 703"/>
        <xdr:cNvSpPr/>
      </xdr:nvSpPr>
      <xdr:spPr>
        <a:xfrm>
          <a:off x="16268700" y="1665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3106</xdr:rowOff>
    </xdr:from>
    <xdr:ext cx="534377" cy="259045"/>
    <xdr:sp macro="" textlink="">
      <xdr:nvSpPr>
        <xdr:cNvPr id="705" name="公債費該当値テキスト"/>
        <xdr:cNvSpPr txBox="1"/>
      </xdr:nvSpPr>
      <xdr:spPr>
        <a:xfrm>
          <a:off x="16370300" y="1663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70148</xdr:rowOff>
    </xdr:from>
    <xdr:to>
      <xdr:col>81</xdr:col>
      <xdr:colOff>101600</xdr:colOff>
      <xdr:row>98</xdr:row>
      <xdr:rowOff>298</xdr:rowOff>
    </xdr:to>
    <xdr:sp macro="" textlink="">
      <xdr:nvSpPr>
        <xdr:cNvPr id="706" name="楕円 705"/>
        <xdr:cNvSpPr/>
      </xdr:nvSpPr>
      <xdr:spPr>
        <a:xfrm>
          <a:off x="15430500" y="1670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162875</xdr:rowOff>
    </xdr:from>
    <xdr:ext cx="534377" cy="259045"/>
    <xdr:sp macro="" textlink="">
      <xdr:nvSpPr>
        <xdr:cNvPr id="707" name="テキスト ボックス 706"/>
        <xdr:cNvSpPr txBox="1"/>
      </xdr:nvSpPr>
      <xdr:spPr>
        <a:xfrm>
          <a:off x="15214111" y="1679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115860</xdr:rowOff>
    </xdr:from>
    <xdr:to>
      <xdr:col>76</xdr:col>
      <xdr:colOff>165100</xdr:colOff>
      <xdr:row>98</xdr:row>
      <xdr:rowOff>46010</xdr:rowOff>
    </xdr:to>
    <xdr:sp macro="" textlink="">
      <xdr:nvSpPr>
        <xdr:cNvPr id="708" name="楕円 707"/>
        <xdr:cNvSpPr/>
      </xdr:nvSpPr>
      <xdr:spPr>
        <a:xfrm>
          <a:off x="14541500" y="1674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37137</xdr:rowOff>
    </xdr:from>
    <xdr:ext cx="534377" cy="259045"/>
    <xdr:sp macro="" textlink="">
      <xdr:nvSpPr>
        <xdr:cNvPr id="709" name="テキスト ボックス 708"/>
        <xdr:cNvSpPr txBox="1"/>
      </xdr:nvSpPr>
      <xdr:spPr>
        <a:xfrm>
          <a:off x="14325111" y="1683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113695</xdr:rowOff>
    </xdr:from>
    <xdr:to>
      <xdr:col>72</xdr:col>
      <xdr:colOff>38100</xdr:colOff>
      <xdr:row>98</xdr:row>
      <xdr:rowOff>43845</xdr:rowOff>
    </xdr:to>
    <xdr:sp macro="" textlink="">
      <xdr:nvSpPr>
        <xdr:cNvPr id="710" name="楕円 709"/>
        <xdr:cNvSpPr/>
      </xdr:nvSpPr>
      <xdr:spPr>
        <a:xfrm>
          <a:off x="13652500" y="167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34972</xdr:rowOff>
    </xdr:from>
    <xdr:ext cx="534377" cy="259045"/>
    <xdr:sp macro="" textlink="">
      <xdr:nvSpPr>
        <xdr:cNvPr id="711" name="テキスト ボックス 710"/>
        <xdr:cNvSpPr txBox="1"/>
      </xdr:nvSpPr>
      <xdr:spPr>
        <a:xfrm>
          <a:off x="13436111" y="1683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126764</xdr:rowOff>
    </xdr:from>
    <xdr:to>
      <xdr:col>67</xdr:col>
      <xdr:colOff>101600</xdr:colOff>
      <xdr:row>98</xdr:row>
      <xdr:rowOff>56914</xdr:rowOff>
    </xdr:to>
    <xdr:sp macro="" textlink="">
      <xdr:nvSpPr>
        <xdr:cNvPr id="712" name="楕円 711"/>
        <xdr:cNvSpPr/>
      </xdr:nvSpPr>
      <xdr:spPr>
        <a:xfrm>
          <a:off x="12763500" y="167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48041</xdr:rowOff>
    </xdr:from>
    <xdr:ext cx="534377" cy="259045"/>
    <xdr:sp macro="" textlink="">
      <xdr:nvSpPr>
        <xdr:cNvPr id="713" name="テキスト ボックス 712"/>
        <xdr:cNvSpPr txBox="1"/>
      </xdr:nvSpPr>
      <xdr:spPr>
        <a:xfrm>
          <a:off x="12547111" y="1685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35" name="直線コネクタ 734"/>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38"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39" name="直線コネクタ 738"/>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1"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2" name="フローチャート: 判断 741"/>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47" name="フローチャート: 判断 746"/>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48" name="テキスト ボックス 747"/>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160680</xdr:rowOff>
    </xdr:from>
    <xdr:to>
      <xdr:col>102</xdr:col>
      <xdr:colOff>165100</xdr:colOff>
      <xdr:row>38</xdr:row>
      <xdr:rowOff>90830</xdr:rowOff>
    </xdr:to>
    <xdr:sp macro="" textlink="">
      <xdr:nvSpPr>
        <xdr:cNvPr id="750" name="フローチャート: 判断 749"/>
        <xdr:cNvSpPr/>
      </xdr:nvSpPr>
      <xdr:spPr>
        <a:xfrm>
          <a:off x="19494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107358</xdr:rowOff>
    </xdr:from>
    <xdr:ext cx="378565" cy="259045"/>
    <xdr:sp macro="" textlink="">
      <xdr:nvSpPr>
        <xdr:cNvPr id="751" name="テキスト ボックス 750"/>
        <xdr:cNvSpPr txBox="1"/>
      </xdr:nvSpPr>
      <xdr:spPr>
        <a:xfrm>
          <a:off x="19356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51409</xdr:rowOff>
    </xdr:from>
    <xdr:to>
      <xdr:col>98</xdr:col>
      <xdr:colOff>38100</xdr:colOff>
      <xdr:row>38</xdr:row>
      <xdr:rowOff>153009</xdr:rowOff>
    </xdr:to>
    <xdr:sp macro="" textlink="">
      <xdr:nvSpPr>
        <xdr:cNvPr id="752" name="フローチャート: 判断 751"/>
        <xdr:cNvSpPr/>
      </xdr:nvSpPr>
      <xdr:spPr>
        <a:xfrm>
          <a:off x="18605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169537</xdr:rowOff>
    </xdr:from>
    <xdr:ext cx="313932" cy="259045"/>
    <xdr:sp macro="" textlink="">
      <xdr:nvSpPr>
        <xdr:cNvPr id="753" name="テキスト ボックス 752"/>
        <xdr:cNvSpPr txBox="1"/>
      </xdr:nvSpPr>
      <xdr:spPr>
        <a:xfrm>
          <a:off x="18499333" y="6341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0"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消防費・教育費は類似団体と差異の少ない数値となっている。平成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年度で類似団体内順位が低いのは、</a:t>
          </a:r>
          <a:r>
            <a:rPr kumimoji="1" lang="ja-JP" altLang="en-US" sz="1300">
              <a:solidFill>
                <a:schemeClr val="dk1"/>
              </a:solidFill>
              <a:effectLst/>
              <a:latin typeface="+mn-lt"/>
              <a:ea typeface="+mn-ea"/>
              <a:cs typeface="+mn-cs"/>
            </a:rPr>
            <a:t>議会費や</a:t>
          </a:r>
          <a:r>
            <a:rPr kumimoji="1" lang="ja-JP" altLang="ja-JP" sz="1300">
              <a:solidFill>
                <a:schemeClr val="dk1"/>
              </a:solidFill>
              <a:effectLst/>
              <a:latin typeface="+mn-lt"/>
              <a:ea typeface="+mn-ea"/>
              <a:cs typeface="+mn-cs"/>
            </a:rPr>
            <a:t>農林水産業費</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民生費、衛生費である。</a:t>
          </a:r>
          <a:endParaRPr lang="ja-JP" altLang="ja-JP" sz="1300">
            <a:effectLst/>
          </a:endParaRPr>
        </a:p>
        <a:p>
          <a:r>
            <a:rPr kumimoji="1" lang="ja-JP" altLang="ja-JP" sz="1300">
              <a:solidFill>
                <a:schemeClr val="dk1"/>
              </a:solidFill>
              <a:effectLst/>
              <a:latin typeface="+mn-lt"/>
              <a:ea typeface="+mn-ea"/>
              <a:cs typeface="+mn-cs"/>
            </a:rPr>
            <a:t>　類似団体の平均を下回る民生費だが、町の歳出としては高い割合となっており、今後、福祉の対象者を精査するなどして適正な歳出となるよう検討していく必要がある。</a:t>
          </a:r>
          <a:endParaRPr lang="ja-JP" altLang="ja-JP" sz="1300">
            <a:effectLst/>
          </a:endParaRPr>
        </a:p>
        <a:p>
          <a:r>
            <a:rPr kumimoji="1" lang="ja-JP" altLang="ja-JP" sz="1300">
              <a:solidFill>
                <a:schemeClr val="dk1"/>
              </a:solidFill>
              <a:effectLst/>
              <a:latin typeface="+mn-lt"/>
              <a:ea typeface="+mn-ea"/>
              <a:cs typeface="+mn-cs"/>
            </a:rPr>
            <a:t>　その他、公債費については今後増加が見込まれるので、地方債残高や償還額の推移を見極めながら、計画的な借入を行う必要がある。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埼玉県鳩山町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財政調整基金残高の標準財政規模比は、標準財政規模が前年度より減少したにもかかわらず、年度間における財源調整に不足が生じたことから積立額以上に取崩を行ったため、前年度比で</a:t>
          </a:r>
          <a:r>
            <a:rPr kumimoji="1" lang="en-US" altLang="ja-JP" sz="1400" baseline="0">
              <a:latin typeface="ＭＳ ゴシック" pitchFamily="49" charset="-128"/>
              <a:ea typeface="ＭＳ ゴシック" pitchFamily="49" charset="-128"/>
            </a:rPr>
            <a:t>1.64</a:t>
          </a:r>
          <a:r>
            <a:rPr kumimoji="1" lang="ja-JP" altLang="en-US" sz="1400" baseline="0">
              <a:latin typeface="ＭＳ ゴシック" pitchFamily="49" charset="-128"/>
              <a:ea typeface="ＭＳ ゴシック" pitchFamily="49" charset="-128"/>
            </a:rPr>
            <a:t>ポイント減となった。平成</a:t>
          </a:r>
          <a:r>
            <a:rPr kumimoji="1" lang="en-US" altLang="ja-JP" sz="1400" baseline="0">
              <a:latin typeface="ＭＳ ゴシック" pitchFamily="49" charset="-128"/>
              <a:ea typeface="ＭＳ ゴシック" pitchFamily="49" charset="-128"/>
            </a:rPr>
            <a:t>27</a:t>
          </a:r>
          <a:r>
            <a:rPr kumimoji="1" lang="ja-JP" altLang="en-US" sz="1400" baseline="0">
              <a:latin typeface="ＭＳ ゴシック" pitchFamily="49" charset="-128"/>
              <a:ea typeface="ＭＳ ゴシック" pitchFamily="49" charset="-128"/>
            </a:rPr>
            <a:t>年度から比べると</a:t>
          </a:r>
          <a:r>
            <a:rPr kumimoji="1" lang="en-US" altLang="ja-JP" sz="1400" baseline="0">
              <a:latin typeface="ＭＳ ゴシック" pitchFamily="49" charset="-128"/>
              <a:ea typeface="ＭＳ ゴシック" pitchFamily="49" charset="-128"/>
            </a:rPr>
            <a:t>2.48</a:t>
          </a:r>
          <a:r>
            <a:rPr kumimoji="1" lang="ja-JP" altLang="en-US" sz="1400" baseline="0">
              <a:latin typeface="ＭＳ ゴシック" pitchFamily="49" charset="-128"/>
              <a:ea typeface="ＭＳ ゴシック" pitchFamily="49" charset="-128"/>
            </a:rPr>
            <a:t>ポイントも減少していることから、今後は適正な事業計画に基づき、財政調整基金の積立額を増やせるよう努める。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埼玉県鳩山町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19</a:t>
          </a:r>
          <a:r>
            <a:rPr lang="ja-JP" altLang="ja-JP" sz="1100" b="0" i="0">
              <a:solidFill>
                <a:schemeClr val="dk1"/>
              </a:solidFill>
              <a:effectLst/>
              <a:latin typeface="+mn-lt"/>
              <a:ea typeface="+mn-ea"/>
              <a:cs typeface="+mn-cs"/>
            </a:rPr>
            <a:t>年度決算からの算出開始以来、平成</a:t>
          </a:r>
          <a:r>
            <a:rPr lang="en-US" altLang="ja-JP" sz="1100" b="0" i="0">
              <a:solidFill>
                <a:schemeClr val="dk1"/>
              </a:solidFill>
              <a:effectLst/>
              <a:latin typeface="+mn-lt"/>
              <a:ea typeface="+mn-ea"/>
              <a:cs typeface="+mn-cs"/>
            </a:rPr>
            <a:t>24</a:t>
          </a:r>
          <a:r>
            <a:rPr lang="ja-JP" altLang="ja-JP" sz="1100" b="0" i="0">
              <a:solidFill>
                <a:schemeClr val="dk1"/>
              </a:solidFill>
              <a:effectLst/>
              <a:latin typeface="+mn-lt"/>
              <a:ea typeface="+mn-ea"/>
              <a:cs typeface="+mn-cs"/>
            </a:rPr>
            <a:t>年度までは一般会計及び特別会計等の全ての会計において毎年度黒字となっていた平成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年度については国民健康保険特別会計が赤字となったものの平成</a:t>
          </a:r>
          <a:r>
            <a:rPr lang="en-US" altLang="ja-JP" sz="1100" b="0" i="0">
              <a:solidFill>
                <a:schemeClr val="dk1"/>
              </a:solidFill>
              <a:effectLst/>
              <a:latin typeface="+mn-lt"/>
              <a:ea typeface="+mn-ea"/>
              <a:cs typeface="+mn-cs"/>
            </a:rPr>
            <a:t>26</a:t>
          </a:r>
          <a:r>
            <a:rPr lang="ja-JP" altLang="ja-JP" sz="1100" b="0" i="0">
              <a:solidFill>
                <a:schemeClr val="dk1"/>
              </a:solidFill>
              <a:effectLst/>
              <a:latin typeface="+mn-lt"/>
              <a:ea typeface="+mn-ea"/>
              <a:cs typeface="+mn-cs"/>
            </a:rPr>
            <a:t>年度からは黒字となっている。</a:t>
          </a:r>
          <a:endParaRPr lang="ja-JP" altLang="ja-JP" sz="1400">
            <a:effectLst/>
          </a:endParaRPr>
        </a:p>
        <a:p>
          <a:pPr eaLnBrk="1" fontAlgn="base" latinLnBrk="0" hangingPunct="1"/>
          <a:r>
            <a:rPr lang="ja-JP" altLang="ja-JP" sz="1100" b="0" i="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地方公営企業法適用事業である水道事業会計については、一般会計やその他の特別会計とは異なり、当年度内の歳入歳出以外に流動資産なども算出に含まれるため、他の会計と比較して比率が大きくなっている。</a:t>
          </a:r>
          <a:endParaRPr lang="ja-JP" altLang="ja-JP" sz="1400">
            <a:effectLst/>
          </a:endParaRPr>
        </a:p>
        <a:p>
          <a:pPr eaLnBrk="1" fontAlgn="base" latinLnBrk="0" hangingPunct="1"/>
          <a:r>
            <a:rPr lang="ja-JP" altLang="ja-JP" sz="1100" baseline="0">
              <a:solidFill>
                <a:schemeClr val="dk1"/>
              </a:solidFill>
              <a:effectLst/>
              <a:latin typeface="+mn-lt"/>
              <a:ea typeface="+mn-ea"/>
              <a:cs typeface="+mn-cs"/>
            </a:rPr>
            <a:t>　水道事業会計を除いた各特別会計への一般会計からの繰出金額は全体的に増加傾向が続いており、特に国民健康保険事業においては、法定負担のみにとどまらず、法定外負担も必要となっている状況となっており、一般会計の負担は非常に大きくなっている。そのようなことから、今後は、一般会計のみならず、特別会計においても、できる限りの収入確保対策を行い、一般会計からの繰出額を減少させるように努めていかなければならない。</a:t>
          </a:r>
          <a:endParaRPr lang="ja-JP" altLang="ja-JP" sz="1400">
            <a:effectLst/>
          </a:endParaRPr>
        </a:p>
        <a:p>
          <a:pPr fontAlgn="base"/>
          <a:r>
            <a:rPr lang="ja-JP" altLang="ja-JP" sz="1100" baseline="0">
              <a:solidFill>
                <a:schemeClr val="dk1"/>
              </a:solidFill>
              <a:effectLst/>
              <a:latin typeface="+mn-lt"/>
              <a:ea typeface="+mn-ea"/>
              <a:cs typeface="+mn-cs"/>
            </a:rPr>
            <a:t>　また、一般会計においても、介護保険事業、国民健康保険事業そして後期高齢者医療事業の各特別会計に対しては、各特別会計事業費が増大すれば、連動して法定負担も増加するため、町税等自主財源の確保や歳出の更なる削減をしていかなければならず、実質赤字比率が生じなかったとはいえ、楽観視できない状況となっている。</a:t>
          </a:r>
          <a:endParaRPr lang="ja-JP" altLang="ja-JP" sz="1400">
            <a:effectLst/>
          </a:endParaRPr>
        </a:p>
        <a:p>
          <a:r>
            <a:rPr lang="ja-JP" altLang="ja-JP" sz="1100" baseline="0">
              <a:solidFill>
                <a:schemeClr val="dk1"/>
              </a:solidFill>
              <a:effectLst/>
              <a:latin typeface="+mn-lt"/>
              <a:ea typeface="+mn-ea"/>
              <a:cs typeface="+mn-cs"/>
            </a:rPr>
            <a:t>　そのようなことから、今後においても限りある予算の効率性を高め、適切な受益者負担となるよう健全な行財政運営及び経営管理を推進して行く必要がある。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6188186</v>
      </c>
      <c r="BO4" s="410"/>
      <c r="BP4" s="410"/>
      <c r="BQ4" s="410"/>
      <c r="BR4" s="410"/>
      <c r="BS4" s="410"/>
      <c r="BT4" s="410"/>
      <c r="BU4" s="411"/>
      <c r="BV4" s="409">
        <v>5252034</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3.1</v>
      </c>
      <c r="CU4" s="416"/>
      <c r="CV4" s="416"/>
      <c r="CW4" s="416"/>
      <c r="CX4" s="416"/>
      <c r="CY4" s="416"/>
      <c r="CZ4" s="416"/>
      <c r="DA4" s="417"/>
      <c r="DB4" s="415">
        <v>1.4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6077768</v>
      </c>
      <c r="BO5" s="447"/>
      <c r="BP5" s="447"/>
      <c r="BQ5" s="447"/>
      <c r="BR5" s="447"/>
      <c r="BS5" s="447"/>
      <c r="BT5" s="447"/>
      <c r="BU5" s="448"/>
      <c r="BV5" s="446">
        <v>5162600</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93.9</v>
      </c>
      <c r="CU5" s="444"/>
      <c r="CV5" s="444"/>
      <c r="CW5" s="444"/>
      <c r="CX5" s="444"/>
      <c r="CY5" s="444"/>
      <c r="CZ5" s="444"/>
      <c r="DA5" s="445"/>
      <c r="DB5" s="443">
        <v>96.8</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110418</v>
      </c>
      <c r="BO6" s="447"/>
      <c r="BP6" s="447"/>
      <c r="BQ6" s="447"/>
      <c r="BR6" s="447"/>
      <c r="BS6" s="447"/>
      <c r="BT6" s="447"/>
      <c r="BU6" s="448"/>
      <c r="BV6" s="446">
        <v>89434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100.7</v>
      </c>
      <c r="CU6" s="484"/>
      <c r="CV6" s="484"/>
      <c r="CW6" s="484"/>
      <c r="CX6" s="484"/>
      <c r="CY6" s="484"/>
      <c r="CZ6" s="484"/>
      <c r="DA6" s="485"/>
      <c r="DB6" s="483">
        <v>103.1</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2491</v>
      </c>
      <c r="BO7" s="447"/>
      <c r="BP7" s="447"/>
      <c r="BQ7" s="447"/>
      <c r="BR7" s="447"/>
      <c r="BS7" s="447"/>
      <c r="BT7" s="447"/>
      <c r="BU7" s="448"/>
      <c r="BV7" s="446">
        <v>40785</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3515747</v>
      </c>
      <c r="CU7" s="447"/>
      <c r="CV7" s="447"/>
      <c r="CW7" s="447"/>
      <c r="CX7" s="447"/>
      <c r="CY7" s="447"/>
      <c r="CZ7" s="447"/>
      <c r="DA7" s="448"/>
      <c r="DB7" s="446">
        <v>3519628</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107927</v>
      </c>
      <c r="BO8" s="447"/>
      <c r="BP8" s="447"/>
      <c r="BQ8" s="447"/>
      <c r="BR8" s="447"/>
      <c r="BS8" s="447"/>
      <c r="BT8" s="447"/>
      <c r="BU8" s="448"/>
      <c r="BV8" s="446">
        <v>48649</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0.61</v>
      </c>
      <c r="CU8" s="487"/>
      <c r="CV8" s="487"/>
      <c r="CW8" s="487"/>
      <c r="CX8" s="487"/>
      <c r="CY8" s="487"/>
      <c r="CZ8" s="487"/>
      <c r="DA8" s="488"/>
      <c r="DB8" s="486">
        <v>0.61</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14338</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87</v>
      </c>
      <c r="AV9" s="479"/>
      <c r="AW9" s="479"/>
      <c r="AX9" s="479"/>
      <c r="AY9" s="480" t="s">
        <v>110</v>
      </c>
      <c r="AZ9" s="481"/>
      <c r="BA9" s="481"/>
      <c r="BB9" s="481"/>
      <c r="BC9" s="481"/>
      <c r="BD9" s="481"/>
      <c r="BE9" s="481"/>
      <c r="BF9" s="481"/>
      <c r="BG9" s="481"/>
      <c r="BH9" s="481"/>
      <c r="BI9" s="481"/>
      <c r="BJ9" s="481"/>
      <c r="BK9" s="481"/>
      <c r="BL9" s="481"/>
      <c r="BM9" s="482"/>
      <c r="BN9" s="446">
        <v>59278</v>
      </c>
      <c r="BO9" s="447"/>
      <c r="BP9" s="447"/>
      <c r="BQ9" s="447"/>
      <c r="BR9" s="447"/>
      <c r="BS9" s="447"/>
      <c r="BT9" s="447"/>
      <c r="BU9" s="448"/>
      <c r="BV9" s="446">
        <v>-29575</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14.6</v>
      </c>
      <c r="CU9" s="444"/>
      <c r="CV9" s="444"/>
      <c r="CW9" s="444"/>
      <c r="CX9" s="444"/>
      <c r="CY9" s="444"/>
      <c r="CZ9" s="444"/>
      <c r="DA9" s="445"/>
      <c r="DB9" s="443">
        <v>12.8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15305</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87</v>
      </c>
      <c r="AV10" s="479"/>
      <c r="AW10" s="479"/>
      <c r="AX10" s="479"/>
      <c r="AY10" s="480" t="s">
        <v>114</v>
      </c>
      <c r="AZ10" s="481"/>
      <c r="BA10" s="481"/>
      <c r="BB10" s="481"/>
      <c r="BC10" s="481"/>
      <c r="BD10" s="481"/>
      <c r="BE10" s="481"/>
      <c r="BF10" s="481"/>
      <c r="BG10" s="481"/>
      <c r="BH10" s="481"/>
      <c r="BI10" s="481"/>
      <c r="BJ10" s="481"/>
      <c r="BK10" s="481"/>
      <c r="BL10" s="481"/>
      <c r="BM10" s="482"/>
      <c r="BN10" s="446">
        <v>3043</v>
      </c>
      <c r="BO10" s="447"/>
      <c r="BP10" s="447"/>
      <c r="BQ10" s="447"/>
      <c r="BR10" s="447"/>
      <c r="BS10" s="447"/>
      <c r="BT10" s="447"/>
      <c r="BU10" s="448"/>
      <c r="BV10" s="446">
        <v>123</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14000</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103</v>
      </c>
      <c r="AV12" s="479"/>
      <c r="AW12" s="479"/>
      <c r="AX12" s="479"/>
      <c r="AY12" s="480" t="s">
        <v>128</v>
      </c>
      <c r="AZ12" s="481"/>
      <c r="BA12" s="481"/>
      <c r="BB12" s="481"/>
      <c r="BC12" s="481"/>
      <c r="BD12" s="481"/>
      <c r="BE12" s="481"/>
      <c r="BF12" s="481"/>
      <c r="BG12" s="481"/>
      <c r="BH12" s="481"/>
      <c r="BI12" s="481"/>
      <c r="BJ12" s="481"/>
      <c r="BK12" s="481"/>
      <c r="BL12" s="481"/>
      <c r="BM12" s="482"/>
      <c r="BN12" s="446">
        <v>60772</v>
      </c>
      <c r="BO12" s="447"/>
      <c r="BP12" s="447"/>
      <c r="BQ12" s="447"/>
      <c r="BR12" s="447"/>
      <c r="BS12" s="447"/>
      <c r="BT12" s="447"/>
      <c r="BU12" s="448"/>
      <c r="BV12" s="446">
        <v>31111</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13891</v>
      </c>
      <c r="S13" s="528"/>
      <c r="T13" s="528"/>
      <c r="U13" s="528"/>
      <c r="V13" s="529"/>
      <c r="W13" s="462" t="s">
        <v>132</v>
      </c>
      <c r="X13" s="463"/>
      <c r="Y13" s="463"/>
      <c r="Z13" s="463"/>
      <c r="AA13" s="463"/>
      <c r="AB13" s="453"/>
      <c r="AC13" s="497">
        <v>213</v>
      </c>
      <c r="AD13" s="498"/>
      <c r="AE13" s="498"/>
      <c r="AF13" s="498"/>
      <c r="AG13" s="537"/>
      <c r="AH13" s="497">
        <v>217</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1549</v>
      </c>
      <c r="BO13" s="447"/>
      <c r="BP13" s="447"/>
      <c r="BQ13" s="447"/>
      <c r="BR13" s="447"/>
      <c r="BS13" s="447"/>
      <c r="BT13" s="447"/>
      <c r="BU13" s="448"/>
      <c r="BV13" s="446">
        <v>-60563</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7.8</v>
      </c>
      <c r="CU13" s="444"/>
      <c r="CV13" s="444"/>
      <c r="CW13" s="444"/>
      <c r="CX13" s="444"/>
      <c r="CY13" s="444"/>
      <c r="CZ13" s="444"/>
      <c r="DA13" s="445"/>
      <c r="DB13" s="443">
        <v>6.7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14165</v>
      </c>
      <c r="S14" s="528"/>
      <c r="T14" s="528"/>
      <c r="U14" s="528"/>
      <c r="V14" s="529"/>
      <c r="W14" s="436"/>
      <c r="X14" s="437"/>
      <c r="Y14" s="437"/>
      <c r="Z14" s="437"/>
      <c r="AA14" s="437"/>
      <c r="AB14" s="426"/>
      <c r="AC14" s="530">
        <v>3.4</v>
      </c>
      <c r="AD14" s="531"/>
      <c r="AE14" s="531"/>
      <c r="AF14" s="531"/>
      <c r="AG14" s="532"/>
      <c r="AH14" s="530">
        <v>3.2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106.5</v>
      </c>
      <c r="CU14" s="542"/>
      <c r="CV14" s="542"/>
      <c r="CW14" s="542"/>
      <c r="CX14" s="542"/>
      <c r="CY14" s="542"/>
      <c r="CZ14" s="542"/>
      <c r="DA14" s="543"/>
      <c r="DB14" s="541">
        <v>78.099999999999994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139</v>
      </c>
      <c r="N15" s="535"/>
      <c r="O15" s="535"/>
      <c r="P15" s="535"/>
      <c r="Q15" s="536"/>
      <c r="R15" s="527">
        <v>14063</v>
      </c>
      <c r="S15" s="528"/>
      <c r="T15" s="528"/>
      <c r="U15" s="528"/>
      <c r="V15" s="529"/>
      <c r="W15" s="462" t="s">
        <v>140</v>
      </c>
      <c r="X15" s="463"/>
      <c r="Y15" s="463"/>
      <c r="Z15" s="463"/>
      <c r="AA15" s="463"/>
      <c r="AB15" s="453"/>
      <c r="AC15" s="497">
        <v>1662</v>
      </c>
      <c r="AD15" s="498"/>
      <c r="AE15" s="498"/>
      <c r="AF15" s="498"/>
      <c r="AG15" s="537"/>
      <c r="AH15" s="497">
        <v>1849</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1702039</v>
      </c>
      <c r="BO15" s="410"/>
      <c r="BP15" s="410"/>
      <c r="BQ15" s="410"/>
      <c r="BR15" s="410"/>
      <c r="BS15" s="410"/>
      <c r="BT15" s="410"/>
      <c r="BU15" s="411"/>
      <c r="BV15" s="409">
        <v>1752692</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26.6</v>
      </c>
      <c r="AD16" s="531"/>
      <c r="AE16" s="531"/>
      <c r="AF16" s="531"/>
      <c r="AG16" s="532"/>
      <c r="AH16" s="530">
        <v>26.9</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2808989</v>
      </c>
      <c r="BO16" s="447"/>
      <c r="BP16" s="447"/>
      <c r="BQ16" s="447"/>
      <c r="BR16" s="447"/>
      <c r="BS16" s="447"/>
      <c r="BT16" s="447"/>
      <c r="BU16" s="448"/>
      <c r="BV16" s="446">
        <v>2825862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4370</v>
      </c>
      <c r="AD17" s="498"/>
      <c r="AE17" s="498"/>
      <c r="AF17" s="498"/>
      <c r="AG17" s="537"/>
      <c r="AH17" s="497">
        <v>4809</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2168201</v>
      </c>
      <c r="BO17" s="447"/>
      <c r="BP17" s="447"/>
      <c r="BQ17" s="447"/>
      <c r="BR17" s="447"/>
      <c r="BS17" s="447"/>
      <c r="BT17" s="447"/>
      <c r="BU17" s="448"/>
      <c r="BV17" s="446">
        <v>2229957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25.73</v>
      </c>
      <c r="M18" s="559"/>
      <c r="N18" s="559"/>
      <c r="O18" s="559"/>
      <c r="P18" s="559"/>
      <c r="Q18" s="559"/>
      <c r="R18" s="560"/>
      <c r="S18" s="560"/>
      <c r="T18" s="560"/>
      <c r="U18" s="560"/>
      <c r="V18" s="561"/>
      <c r="W18" s="464"/>
      <c r="X18" s="465"/>
      <c r="Y18" s="465"/>
      <c r="Z18" s="465"/>
      <c r="AA18" s="465"/>
      <c r="AB18" s="456"/>
      <c r="AC18" s="562">
        <v>70</v>
      </c>
      <c r="AD18" s="563"/>
      <c r="AE18" s="563"/>
      <c r="AF18" s="563"/>
      <c r="AG18" s="564"/>
      <c r="AH18" s="562">
        <v>69.900000000000006</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3392118</v>
      </c>
      <c r="BO18" s="447"/>
      <c r="BP18" s="447"/>
      <c r="BQ18" s="447"/>
      <c r="BR18" s="447"/>
      <c r="BS18" s="447"/>
      <c r="BT18" s="447"/>
      <c r="BU18" s="448"/>
      <c r="BV18" s="446">
        <v>3435971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557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3911867</v>
      </c>
      <c r="BO19" s="447"/>
      <c r="BP19" s="447"/>
      <c r="BQ19" s="447"/>
      <c r="BR19" s="447"/>
      <c r="BS19" s="447"/>
      <c r="BT19" s="447"/>
      <c r="BU19" s="448"/>
      <c r="BV19" s="446">
        <v>3869816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5309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6691731</v>
      </c>
      <c r="BO23" s="447"/>
      <c r="BP23" s="447"/>
      <c r="BQ23" s="447"/>
      <c r="BR23" s="447"/>
      <c r="BS23" s="447"/>
      <c r="BT23" s="447"/>
      <c r="BU23" s="448"/>
      <c r="BV23" s="446">
        <v>5980015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5624</v>
      </c>
      <c r="R24" s="498"/>
      <c r="S24" s="498"/>
      <c r="T24" s="498"/>
      <c r="U24" s="498"/>
      <c r="V24" s="537"/>
      <c r="W24" s="596"/>
      <c r="X24" s="584"/>
      <c r="Y24" s="585"/>
      <c r="Z24" s="496" t="s">
        <v>164</v>
      </c>
      <c r="AA24" s="476"/>
      <c r="AB24" s="476"/>
      <c r="AC24" s="476"/>
      <c r="AD24" s="476"/>
      <c r="AE24" s="476"/>
      <c r="AF24" s="476"/>
      <c r="AG24" s="477"/>
      <c r="AH24" s="497">
        <v>107</v>
      </c>
      <c r="AI24" s="498"/>
      <c r="AJ24" s="498"/>
      <c r="AK24" s="498"/>
      <c r="AL24" s="537"/>
      <c r="AM24" s="497">
        <v>325494</v>
      </c>
      <c r="AN24" s="498"/>
      <c r="AO24" s="498"/>
      <c r="AP24" s="498"/>
      <c r="AQ24" s="498"/>
      <c r="AR24" s="537"/>
      <c r="AS24" s="497">
        <v>3042</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4463067</v>
      </c>
      <c r="BO24" s="447"/>
      <c r="BP24" s="447"/>
      <c r="BQ24" s="447"/>
      <c r="BR24" s="447"/>
      <c r="BS24" s="447"/>
      <c r="BT24" s="447"/>
      <c r="BU24" s="448"/>
      <c r="BV24" s="446">
        <v>4543913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5256</v>
      </c>
      <c r="R25" s="498"/>
      <c r="S25" s="498"/>
      <c r="T25" s="498"/>
      <c r="U25" s="498"/>
      <c r="V25" s="537"/>
      <c r="W25" s="596"/>
      <c r="X25" s="584"/>
      <c r="Y25" s="585"/>
      <c r="Z25" s="496" t="s">
        <v>167</v>
      </c>
      <c r="AA25" s="476"/>
      <c r="AB25" s="476"/>
      <c r="AC25" s="476"/>
      <c r="AD25" s="476"/>
      <c r="AE25" s="476"/>
      <c r="AF25" s="476"/>
      <c r="AG25" s="477"/>
      <c r="AH25" s="497" t="s">
        <v>130</v>
      </c>
      <c r="AI25" s="498"/>
      <c r="AJ25" s="498"/>
      <c r="AK25" s="498"/>
      <c r="AL25" s="537"/>
      <c r="AM25" s="497" t="s">
        <v>130</v>
      </c>
      <c r="AN25" s="498"/>
      <c r="AO25" s="498"/>
      <c r="AP25" s="498"/>
      <c r="AQ25" s="498"/>
      <c r="AR25" s="537"/>
      <c r="AS25" s="497" t="s">
        <v>122</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t="s">
        <v>169</v>
      </c>
      <c r="BO25" s="410"/>
      <c r="BP25" s="410"/>
      <c r="BQ25" s="410"/>
      <c r="BR25" s="410"/>
      <c r="BS25" s="410"/>
      <c r="BT25" s="410"/>
      <c r="BU25" s="411"/>
      <c r="BV25" s="409" t="s">
        <v>122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5301</v>
      </c>
      <c r="R26" s="498"/>
      <c r="S26" s="498"/>
      <c r="T26" s="498"/>
      <c r="U26" s="498"/>
      <c r="V26" s="537"/>
      <c r="W26" s="596"/>
      <c r="X26" s="584"/>
      <c r="Y26" s="585"/>
      <c r="Z26" s="496" t="s">
        <v>171</v>
      </c>
      <c r="AA26" s="606"/>
      <c r="AB26" s="606"/>
      <c r="AC26" s="606"/>
      <c r="AD26" s="606"/>
      <c r="AE26" s="606"/>
      <c r="AF26" s="606"/>
      <c r="AG26" s="607"/>
      <c r="AH26" s="497">
        <v>2</v>
      </c>
      <c r="AI26" s="498"/>
      <c r="AJ26" s="498"/>
      <c r="AK26" s="498"/>
      <c r="AL26" s="537"/>
      <c r="AM26" s="497" t="s">
        <v>172</v>
      </c>
      <c r="AN26" s="498"/>
      <c r="AO26" s="498"/>
      <c r="AP26" s="498"/>
      <c r="AQ26" s="498"/>
      <c r="AR26" s="537"/>
      <c r="AS26" s="497" t="s">
        <v>172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2980</v>
      </c>
      <c r="R27" s="498"/>
      <c r="S27" s="498"/>
      <c r="T27" s="498"/>
      <c r="U27" s="498"/>
      <c r="V27" s="537"/>
      <c r="W27" s="596"/>
      <c r="X27" s="584"/>
      <c r="Y27" s="585"/>
      <c r="Z27" s="496" t="s">
        <v>175</v>
      </c>
      <c r="AA27" s="476"/>
      <c r="AB27" s="476"/>
      <c r="AC27" s="476"/>
      <c r="AD27" s="476"/>
      <c r="AE27" s="476"/>
      <c r="AF27" s="476"/>
      <c r="AG27" s="477"/>
      <c r="AH27" s="497">
        <v>4</v>
      </c>
      <c r="AI27" s="498"/>
      <c r="AJ27" s="498"/>
      <c r="AK27" s="498"/>
      <c r="AL27" s="537"/>
      <c r="AM27" s="497">
        <v>12466</v>
      </c>
      <c r="AN27" s="498"/>
      <c r="AO27" s="498"/>
      <c r="AP27" s="498"/>
      <c r="AQ27" s="498"/>
      <c r="AR27" s="537"/>
      <c r="AS27" s="497">
        <v>3117</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211270</v>
      </c>
      <c r="BO27" s="620"/>
      <c r="BP27" s="620"/>
      <c r="BQ27" s="620"/>
      <c r="BR27" s="620"/>
      <c r="BS27" s="620"/>
      <c r="BT27" s="620"/>
      <c r="BU27" s="621"/>
      <c r="BV27" s="619">
        <v>211270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2320</v>
      </c>
      <c r="R28" s="498"/>
      <c r="S28" s="498"/>
      <c r="T28" s="498"/>
      <c r="U28" s="498"/>
      <c r="V28" s="537"/>
      <c r="W28" s="596"/>
      <c r="X28" s="584"/>
      <c r="Y28" s="585"/>
      <c r="Z28" s="496" t="s">
        <v>178</v>
      </c>
      <c r="AA28" s="476"/>
      <c r="AB28" s="476"/>
      <c r="AC28" s="476"/>
      <c r="AD28" s="476"/>
      <c r="AE28" s="476"/>
      <c r="AF28" s="476"/>
      <c r="AG28" s="477"/>
      <c r="AH28" s="497" t="s">
        <v>169</v>
      </c>
      <c r="AI28" s="498"/>
      <c r="AJ28" s="498"/>
      <c r="AK28" s="498"/>
      <c r="AL28" s="537"/>
      <c r="AM28" s="497" t="s">
        <v>122</v>
      </c>
      <c r="AN28" s="498"/>
      <c r="AO28" s="498"/>
      <c r="AP28" s="498"/>
      <c r="AQ28" s="498"/>
      <c r="AR28" s="537"/>
      <c r="AS28" s="497" t="s">
        <v>130</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204788</v>
      </c>
      <c r="BO28" s="410"/>
      <c r="BP28" s="410"/>
      <c r="BQ28" s="410"/>
      <c r="BR28" s="410"/>
      <c r="BS28" s="410"/>
      <c r="BT28" s="410"/>
      <c r="BU28" s="411"/>
      <c r="BV28" s="409">
        <v>262517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11</v>
      </c>
      <c r="M29" s="498"/>
      <c r="N29" s="498"/>
      <c r="O29" s="498"/>
      <c r="P29" s="537"/>
      <c r="Q29" s="497">
        <v>2110</v>
      </c>
      <c r="R29" s="498"/>
      <c r="S29" s="498"/>
      <c r="T29" s="498"/>
      <c r="U29" s="498"/>
      <c r="V29" s="537"/>
      <c r="W29" s="597"/>
      <c r="X29" s="598"/>
      <c r="Y29" s="599"/>
      <c r="Z29" s="496" t="s">
        <v>181</v>
      </c>
      <c r="AA29" s="476"/>
      <c r="AB29" s="476"/>
      <c r="AC29" s="476"/>
      <c r="AD29" s="476"/>
      <c r="AE29" s="476"/>
      <c r="AF29" s="476"/>
      <c r="AG29" s="477"/>
      <c r="AH29" s="497">
        <v>111</v>
      </c>
      <c r="AI29" s="498"/>
      <c r="AJ29" s="498"/>
      <c r="AK29" s="498"/>
      <c r="AL29" s="537"/>
      <c r="AM29" s="497">
        <v>337960</v>
      </c>
      <c r="AN29" s="498"/>
      <c r="AO29" s="498"/>
      <c r="AP29" s="498"/>
      <c r="AQ29" s="498"/>
      <c r="AR29" s="537"/>
      <c r="AS29" s="497">
        <v>3045</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188</v>
      </c>
      <c r="BO29" s="447"/>
      <c r="BP29" s="447"/>
      <c r="BQ29" s="447"/>
      <c r="BR29" s="447"/>
      <c r="BS29" s="447"/>
      <c r="BT29" s="447"/>
      <c r="BU29" s="448"/>
      <c r="BV29" s="446">
        <v>188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95.2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271054</v>
      </c>
      <c r="BO30" s="620"/>
      <c r="BP30" s="620"/>
      <c r="BQ30" s="620"/>
      <c r="BR30" s="620"/>
      <c r="BS30" s="620"/>
      <c r="BT30" s="620"/>
      <c r="BU30" s="621"/>
      <c r="BV30" s="619">
        <v>293641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194</v>
      </c>
      <c r="AN33" s="470"/>
      <c r="AO33" s="435" t="s">
        <v>195</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199</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毛呂山・越生・鳩山公共下水道組合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鳩山町毛呂山・越生都市計画事業今宿東土地区画整理事業（普通会計）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浄化槽設置管理事業特別会計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西入間広域消防組合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IF('各会計、関係団体の財政状況及び健全化判断比率'!B34="","",'各会計、関係団体の財政状況及び健全化判断比率'!B34)</f>
        <v>鳩山町毛呂山・越生都市計画事業今宿東土地区画整理事業</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埼玉県西部環境保全組合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坂戸地区衛生組合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広域静苑組合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206</v>
      </c>
    </row>
    <row r="50" spans="5:5">
      <c r="E50" s="167" t="s">
        <v>207</v>
      </c>
    </row>
    <row r="51" spans="5:5">
      <c r="E51" s="167" t="s">
        <v>208</v>
      </c>
    </row>
    <row r="52" spans="5:5">
      <c r="E52" s="167" t="s">
        <v>209</v>
      </c>
    </row>
    <row r="53" spans="5:5">
      <c r="E53" s="167" t="s">
        <v>210</v>
      </c>
    </row>
    <row r="54" spans="5:5"/>
    <row r="55" spans="5:5"/>
    <row r="56" spans="5:5"/>
    <row r="57" spans="5:5" hidden="1"/>
    <row r="58" spans="5:5" hidden="1"/>
    <row r="59" spans="5:5" hidden="1"/>
  </sheetData>
  <sheetProtection algorithmName="SHA-512" hashValue="iHHLcgMZn1OaxUCZ7EBkJBALKaS+km+nkNF6hZOUJzJJPgPNAgNKtokWob1YaG6vtUoQbZVQk82dR9ztW5+SCg==" saltValue="UiIigMTSvOD20DQ2i20H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0" zoomScaleSheetLayoutView="100" workbookViewId="0">
      <selection activeCell="BN8" sqref="BN8:BU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24" t="s">
        <v>567</v>
      </c>
      <c r="D34" s="1224"/>
      <c r="E34" s="1225"/>
      <c r="F34" s="32">
        <v>24.59</v>
      </c>
      <c r="G34" s="33">
        <v>15.76</v>
      </c>
      <c r="H34" s="33">
        <v>17.690000000000001</v>
      </c>
      <c r="I34" s="33">
        <v>18.64</v>
      </c>
      <c r="J34" s="34">
        <v>17.940000000000001</v>
      </c>
      <c r="K34" s="22"/>
      <c r="L34" s="22"/>
      <c r="M34" s="22"/>
      <c r="N34" s="22"/>
      <c r="O34" s="22"/>
      <c r="P34" s="22"/>
    </row>
    <row r="35" spans="1:16" ht="39" customHeight="1">
      <c r="A35" s="22"/>
      <c r="B35" s="35"/>
      <c r="C35" s="1218" t="s">
        <v>568</v>
      </c>
      <c r="D35" s="1219"/>
      <c r="E35" s="1220"/>
      <c r="F35" s="36" t="s">
        <v>569</v>
      </c>
      <c r="G35" s="37">
        <v>2.66</v>
      </c>
      <c r="H35" s="37">
        <v>2.33</v>
      </c>
      <c r="I35" s="37">
        <v>3.54</v>
      </c>
      <c r="J35" s="38">
        <v>5.0999999999999996</v>
      </c>
      <c r="K35" s="22"/>
      <c r="L35" s="22"/>
      <c r="M35" s="22"/>
      <c r="N35" s="22"/>
      <c r="O35" s="22"/>
      <c r="P35" s="22"/>
    </row>
    <row r="36" spans="1:16" ht="39" customHeight="1">
      <c r="A36" s="22"/>
      <c r="B36" s="35"/>
      <c r="C36" s="1218" t="s">
        <v>570</v>
      </c>
      <c r="D36" s="1219"/>
      <c r="E36" s="1220"/>
      <c r="F36" s="36">
        <v>2.82</v>
      </c>
      <c r="G36" s="37">
        <v>2.91</v>
      </c>
      <c r="H36" s="37">
        <v>2.17</v>
      </c>
      <c r="I36" s="37">
        <v>1.35</v>
      </c>
      <c r="J36" s="38">
        <v>2.96</v>
      </c>
      <c r="K36" s="22"/>
      <c r="L36" s="22"/>
      <c r="M36" s="22"/>
      <c r="N36" s="22"/>
      <c r="O36" s="22"/>
      <c r="P36" s="22"/>
    </row>
    <row r="37" spans="1:16" ht="39" customHeight="1">
      <c r="A37" s="22"/>
      <c r="B37" s="35"/>
      <c r="C37" s="1218" t="s">
        <v>571</v>
      </c>
      <c r="D37" s="1219"/>
      <c r="E37" s="1220"/>
      <c r="F37" s="36">
        <v>1.2</v>
      </c>
      <c r="G37" s="37">
        <v>1.53</v>
      </c>
      <c r="H37" s="37">
        <v>2.78</v>
      </c>
      <c r="I37" s="37">
        <v>1.8</v>
      </c>
      <c r="J37" s="38">
        <v>1.7</v>
      </c>
      <c r="K37" s="22"/>
      <c r="L37" s="22"/>
      <c r="M37" s="22"/>
      <c r="N37" s="22"/>
      <c r="O37" s="22"/>
      <c r="P37" s="22"/>
    </row>
    <row r="38" spans="1:16" ht="39" customHeight="1">
      <c r="A38" s="22"/>
      <c r="B38" s="35"/>
      <c r="C38" s="1218" t="s">
        <v>572</v>
      </c>
      <c r="D38" s="1219"/>
      <c r="E38" s="1220"/>
      <c r="F38" s="36">
        <v>0.36</v>
      </c>
      <c r="G38" s="37">
        <v>0.46</v>
      </c>
      <c r="H38" s="37">
        <v>0.37</v>
      </c>
      <c r="I38" s="37">
        <v>0.19</v>
      </c>
      <c r="J38" s="38">
        <v>0.21</v>
      </c>
      <c r="K38" s="22"/>
      <c r="L38" s="22"/>
      <c r="M38" s="22"/>
      <c r="N38" s="22"/>
      <c r="O38" s="22"/>
      <c r="P38" s="22"/>
    </row>
    <row r="39" spans="1:16" ht="39" customHeight="1">
      <c r="A39" s="22"/>
      <c r="B39" s="35"/>
      <c r="C39" s="1218" t="s">
        <v>573</v>
      </c>
      <c r="D39" s="1219"/>
      <c r="E39" s="1220"/>
      <c r="F39" s="36">
        <v>0.16</v>
      </c>
      <c r="G39" s="37">
        <v>0.54</v>
      </c>
      <c r="H39" s="37">
        <v>0.03</v>
      </c>
      <c r="I39" s="37">
        <v>0.02</v>
      </c>
      <c r="J39" s="38">
        <v>0.1</v>
      </c>
      <c r="K39" s="22"/>
      <c r="L39" s="22"/>
      <c r="M39" s="22"/>
      <c r="N39" s="22"/>
      <c r="O39" s="22"/>
      <c r="P39" s="22"/>
    </row>
    <row r="40" spans="1:16" ht="39" customHeight="1">
      <c r="A40" s="22"/>
      <c r="B40" s="35"/>
      <c r="C40" s="1218" t="s">
        <v>574</v>
      </c>
      <c r="D40" s="1219"/>
      <c r="E40" s="1220"/>
      <c r="F40" s="36">
        <v>0.03</v>
      </c>
      <c r="G40" s="37">
        <v>0.01</v>
      </c>
      <c r="H40" s="37">
        <v>0.02</v>
      </c>
      <c r="I40" s="37">
        <v>0.03</v>
      </c>
      <c r="J40" s="38">
        <v>0.03</v>
      </c>
      <c r="K40" s="22"/>
      <c r="L40" s="22"/>
      <c r="M40" s="22"/>
      <c r="N40" s="22"/>
      <c r="O40" s="22"/>
      <c r="P40" s="22"/>
    </row>
    <row r="41" spans="1:16" ht="39" customHeight="1">
      <c r="A41" s="22"/>
      <c r="B41" s="35"/>
      <c r="C41" s="1218" t="s">
        <v>575</v>
      </c>
      <c r="D41" s="1219"/>
      <c r="E41" s="1220"/>
      <c r="F41" s="36">
        <v>0.01</v>
      </c>
      <c r="G41" s="37">
        <v>0</v>
      </c>
      <c r="H41" s="37">
        <v>0.01</v>
      </c>
      <c r="I41" s="37">
        <v>0</v>
      </c>
      <c r="J41" s="38">
        <v>0.02</v>
      </c>
      <c r="K41" s="22"/>
      <c r="L41" s="22"/>
      <c r="M41" s="22"/>
      <c r="N41" s="22"/>
      <c r="O41" s="22"/>
      <c r="P41" s="22"/>
    </row>
    <row r="42" spans="1:16" ht="39" customHeight="1">
      <c r="A42" s="22"/>
      <c r="B42" s="39"/>
      <c r="C42" s="1218" t="s">
        <v>576</v>
      </c>
      <c r="D42" s="1219"/>
      <c r="E42" s="1220"/>
      <c r="F42" s="36" t="s">
        <v>516</v>
      </c>
      <c r="G42" s="37" t="s">
        <v>516</v>
      </c>
      <c r="H42" s="37" t="s">
        <v>516</v>
      </c>
      <c r="I42" s="37" t="s">
        <v>516</v>
      </c>
      <c r="J42" s="38" t="s">
        <v>516</v>
      </c>
      <c r="K42" s="22"/>
      <c r="L42" s="22"/>
      <c r="M42" s="22"/>
      <c r="N42" s="22"/>
      <c r="O42" s="22"/>
      <c r="P42" s="22"/>
    </row>
    <row r="43" spans="1:16" ht="39" customHeight="1" thickBot="1">
      <c r="A43" s="22"/>
      <c r="B43" s="40"/>
      <c r="C43" s="1221" t="s">
        <v>577</v>
      </c>
      <c r="D43" s="1222"/>
      <c r="E43" s="1223"/>
      <c r="F43" s="41">
        <v>0.01</v>
      </c>
      <c r="G43" s="42">
        <v>0.01</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urREhB9VwdjllKKE8vxwptdGJSdhVNT+bQat1nXsh56CdHg3YfTVIj2lyut3NlUCXjZ2v+CY/v/jssFo+Owdg==" saltValue="2uLXWM0cO4RZRkZv1jde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BN8" sqref="BN8:BU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34" t="s">
        <v>11</v>
      </c>
      <c r="C45" s="1235"/>
      <c r="D45" s="58"/>
      <c r="E45" s="1240" t="s">
        <v>12</v>
      </c>
      <c r="F45" s="1240"/>
      <c r="G45" s="1240"/>
      <c r="H45" s="1240"/>
      <c r="I45" s="1240"/>
      <c r="J45" s="1241"/>
      <c r="K45" s="59">
        <v>404</v>
      </c>
      <c r="L45" s="60">
        <v>423</v>
      </c>
      <c r="M45" s="60">
        <v>417</v>
      </c>
      <c r="N45" s="60">
        <v>495</v>
      </c>
      <c r="O45" s="61">
        <v>572</v>
      </c>
      <c r="P45" s="48"/>
      <c r="Q45" s="48"/>
      <c r="R45" s="48"/>
      <c r="S45" s="48"/>
      <c r="T45" s="48"/>
      <c r="U45" s="48"/>
    </row>
    <row r="46" spans="1:21" ht="30.75" customHeight="1">
      <c r="A46" s="48"/>
      <c r="B46" s="1236"/>
      <c r="C46" s="1237"/>
      <c r="D46" s="62"/>
      <c r="E46" s="1228" t="s">
        <v>13</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c r="A47" s="48"/>
      <c r="B47" s="1236"/>
      <c r="C47" s="1237"/>
      <c r="D47" s="62"/>
      <c r="E47" s="1228" t="s">
        <v>14</v>
      </c>
      <c r="F47" s="1228"/>
      <c r="G47" s="1228"/>
      <c r="H47" s="1228"/>
      <c r="I47" s="1228"/>
      <c r="J47" s="1229"/>
      <c r="K47" s="63" t="s">
        <v>516</v>
      </c>
      <c r="L47" s="64" t="s">
        <v>516</v>
      </c>
      <c r="M47" s="64" t="s">
        <v>516</v>
      </c>
      <c r="N47" s="64" t="s">
        <v>516</v>
      </c>
      <c r="O47" s="65" t="s">
        <v>516</v>
      </c>
      <c r="P47" s="48"/>
      <c r="Q47" s="48"/>
      <c r="R47" s="48"/>
      <c r="S47" s="48"/>
      <c r="T47" s="48"/>
      <c r="U47" s="48"/>
    </row>
    <row r="48" spans="1:21" ht="30.75" customHeight="1">
      <c r="A48" s="48"/>
      <c r="B48" s="1236"/>
      <c r="C48" s="1237"/>
      <c r="D48" s="62"/>
      <c r="E48" s="1228" t="s">
        <v>15</v>
      </c>
      <c r="F48" s="1228"/>
      <c r="G48" s="1228"/>
      <c r="H48" s="1228"/>
      <c r="I48" s="1228"/>
      <c r="J48" s="1229"/>
      <c r="K48" s="63">
        <v>18</v>
      </c>
      <c r="L48" s="64">
        <v>20</v>
      </c>
      <c r="M48" s="64">
        <v>17</v>
      </c>
      <c r="N48" s="64">
        <v>25</v>
      </c>
      <c r="O48" s="65">
        <v>25</v>
      </c>
      <c r="P48" s="48"/>
      <c r="Q48" s="48"/>
      <c r="R48" s="48"/>
      <c r="S48" s="48"/>
      <c r="T48" s="48"/>
      <c r="U48" s="48"/>
    </row>
    <row r="49" spans="1:21" ht="30.75" customHeight="1">
      <c r="A49" s="48"/>
      <c r="B49" s="1236"/>
      <c r="C49" s="1237"/>
      <c r="D49" s="62"/>
      <c r="E49" s="1228" t="s">
        <v>16</v>
      </c>
      <c r="F49" s="1228"/>
      <c r="G49" s="1228"/>
      <c r="H49" s="1228"/>
      <c r="I49" s="1228"/>
      <c r="J49" s="1229"/>
      <c r="K49" s="63">
        <v>156</v>
      </c>
      <c r="L49" s="64">
        <v>143</v>
      </c>
      <c r="M49" s="64">
        <v>139</v>
      </c>
      <c r="N49" s="64">
        <v>141</v>
      </c>
      <c r="O49" s="65">
        <v>137</v>
      </c>
      <c r="P49" s="48"/>
      <c r="Q49" s="48"/>
      <c r="R49" s="48"/>
      <c r="S49" s="48"/>
      <c r="T49" s="48"/>
      <c r="U49" s="48"/>
    </row>
    <row r="50" spans="1:21" ht="30.75" customHeight="1">
      <c r="A50" s="48"/>
      <c r="B50" s="1236"/>
      <c r="C50" s="1237"/>
      <c r="D50" s="62"/>
      <c r="E50" s="1228" t="s">
        <v>17</v>
      </c>
      <c r="F50" s="1228"/>
      <c r="G50" s="1228"/>
      <c r="H50" s="1228"/>
      <c r="I50" s="1228"/>
      <c r="J50" s="1229"/>
      <c r="K50" s="63" t="s">
        <v>516</v>
      </c>
      <c r="L50" s="64" t="s">
        <v>516</v>
      </c>
      <c r="M50" s="64" t="s">
        <v>516</v>
      </c>
      <c r="N50" s="64" t="s">
        <v>516</v>
      </c>
      <c r="O50" s="65" t="s">
        <v>516</v>
      </c>
      <c r="P50" s="48"/>
      <c r="Q50" s="48"/>
      <c r="R50" s="48"/>
      <c r="S50" s="48"/>
      <c r="T50" s="48"/>
      <c r="U50" s="48"/>
    </row>
    <row r="51" spans="1:21" ht="30.75" customHeight="1">
      <c r="A51" s="48"/>
      <c r="B51" s="1238"/>
      <c r="C51" s="1239"/>
      <c r="D51" s="66"/>
      <c r="E51" s="1228" t="s">
        <v>18</v>
      </c>
      <c r="F51" s="1228"/>
      <c r="G51" s="1228"/>
      <c r="H51" s="1228"/>
      <c r="I51" s="1228"/>
      <c r="J51" s="1229"/>
      <c r="K51" s="63">
        <v>1</v>
      </c>
      <c r="L51" s="64">
        <v>0</v>
      </c>
      <c r="M51" s="64">
        <v>0</v>
      </c>
      <c r="N51" s="64">
        <v>0</v>
      </c>
      <c r="O51" s="65">
        <v>1</v>
      </c>
      <c r="P51" s="48"/>
      <c r="Q51" s="48"/>
      <c r="R51" s="48"/>
      <c r="S51" s="48"/>
      <c r="T51" s="48"/>
      <c r="U51" s="48"/>
    </row>
    <row r="52" spans="1:21" ht="30.75" customHeight="1">
      <c r="A52" s="48"/>
      <c r="B52" s="1226" t="s">
        <v>19</v>
      </c>
      <c r="C52" s="1227"/>
      <c r="D52" s="66"/>
      <c r="E52" s="1228" t="s">
        <v>20</v>
      </c>
      <c r="F52" s="1228"/>
      <c r="G52" s="1228"/>
      <c r="H52" s="1228"/>
      <c r="I52" s="1228"/>
      <c r="J52" s="1229"/>
      <c r="K52" s="63">
        <v>379</v>
      </c>
      <c r="L52" s="64">
        <v>392</v>
      </c>
      <c r="M52" s="64">
        <v>394</v>
      </c>
      <c r="N52" s="64">
        <v>411</v>
      </c>
      <c r="O52" s="65">
        <v>428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200</v>
      </c>
      <c r="L53" s="69">
        <v>194</v>
      </c>
      <c r="M53" s="69">
        <v>179</v>
      </c>
      <c r="N53" s="69">
        <v>250</v>
      </c>
      <c r="O53" s="70">
        <v>307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LJ+xtuj0NrI8KCL7Q+gp1tVPXEoG4w3JpzVnVnXwB/FJg953IAEQ4yQcSC9OumuD+uteKXxjNy4iVEMsrZ4SQ==" saltValue="3VEiCYl8G1cENxVEkNgMF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48" zoomScaleSheetLayoutView="100" workbookViewId="0">
      <selection activeCell="BN8" sqref="BN8:BU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559</v>
      </c>
      <c r="J40" s="79" t="s">
        <v>560</v>
      </c>
      <c r="K40" s="79" t="s">
        <v>561</v>
      </c>
      <c r="L40" s="79" t="s">
        <v>562</v>
      </c>
      <c r="M40" s="80" t="s">
        <v>563</v>
      </c>
    </row>
    <row r="41" spans="2:13" ht="27.75" customHeight="1">
      <c r="B41" s="1242" t="s">
        <v>24</v>
      </c>
      <c r="C41" s="1243"/>
      <c r="D41" s="81"/>
      <c r="E41" s="1248" t="s">
        <v>25</v>
      </c>
      <c r="F41" s="1248"/>
      <c r="G41" s="1248"/>
      <c r="H41" s="1249"/>
      <c r="I41" s="82">
        <v>5426</v>
      </c>
      <c r="J41" s="83">
        <v>5709</v>
      </c>
      <c r="K41" s="83">
        <v>5789</v>
      </c>
      <c r="L41" s="83">
        <v>5980</v>
      </c>
      <c r="M41" s="84">
        <v>6692</v>
      </c>
    </row>
    <row r="42" spans="2:13" ht="27.75" customHeight="1">
      <c r="B42" s="1244"/>
      <c r="C42" s="1245"/>
      <c r="D42" s="85"/>
      <c r="E42" s="1250" t="s">
        <v>26</v>
      </c>
      <c r="F42" s="1250"/>
      <c r="G42" s="1250"/>
      <c r="H42" s="1251"/>
      <c r="I42" s="86" t="s">
        <v>516</v>
      </c>
      <c r="J42" s="87" t="s">
        <v>516</v>
      </c>
      <c r="K42" s="87" t="s">
        <v>516</v>
      </c>
      <c r="L42" s="87" t="s">
        <v>516</v>
      </c>
      <c r="M42" s="88" t="s">
        <v>516</v>
      </c>
    </row>
    <row r="43" spans="2:13" ht="27.75" customHeight="1">
      <c r="B43" s="1244"/>
      <c r="C43" s="1245"/>
      <c r="D43" s="85"/>
      <c r="E43" s="1250" t="s">
        <v>27</v>
      </c>
      <c r="F43" s="1250"/>
      <c r="G43" s="1250"/>
      <c r="H43" s="1251"/>
      <c r="I43" s="86">
        <v>325</v>
      </c>
      <c r="J43" s="87">
        <v>291</v>
      </c>
      <c r="K43" s="87">
        <v>258</v>
      </c>
      <c r="L43" s="87">
        <v>274</v>
      </c>
      <c r="M43" s="88">
        <v>277</v>
      </c>
    </row>
    <row r="44" spans="2:13" ht="27.75" customHeight="1">
      <c r="B44" s="1244"/>
      <c r="C44" s="1245"/>
      <c r="D44" s="85"/>
      <c r="E44" s="1250" t="s">
        <v>28</v>
      </c>
      <c r="F44" s="1250"/>
      <c r="G44" s="1250"/>
      <c r="H44" s="1251"/>
      <c r="I44" s="86">
        <v>1230</v>
      </c>
      <c r="J44" s="87">
        <v>1190</v>
      </c>
      <c r="K44" s="87">
        <v>1249</v>
      </c>
      <c r="L44" s="87">
        <v>1251</v>
      </c>
      <c r="M44" s="88">
        <v>1256</v>
      </c>
    </row>
    <row r="45" spans="2:13" ht="27.75" customHeight="1">
      <c r="B45" s="1244"/>
      <c r="C45" s="1245"/>
      <c r="D45" s="85"/>
      <c r="E45" s="1250" t="s">
        <v>29</v>
      </c>
      <c r="F45" s="1250"/>
      <c r="G45" s="1250"/>
      <c r="H45" s="1251"/>
      <c r="I45" s="86">
        <v>867</v>
      </c>
      <c r="J45" s="87">
        <v>748</v>
      </c>
      <c r="K45" s="87">
        <v>705</v>
      </c>
      <c r="L45" s="87">
        <v>760</v>
      </c>
      <c r="M45" s="88">
        <v>787</v>
      </c>
    </row>
    <row r="46" spans="2:13" ht="27.75" customHeight="1">
      <c r="B46" s="1244"/>
      <c r="C46" s="1245"/>
      <c r="D46" s="89"/>
      <c r="E46" s="1250" t="s">
        <v>30</v>
      </c>
      <c r="F46" s="1250"/>
      <c r="G46" s="1250"/>
      <c r="H46" s="1251"/>
      <c r="I46" s="86" t="s">
        <v>516</v>
      </c>
      <c r="J46" s="87" t="s">
        <v>516</v>
      </c>
      <c r="K46" s="87" t="s">
        <v>516</v>
      </c>
      <c r="L46" s="87" t="s">
        <v>516</v>
      </c>
      <c r="M46" s="88" t="s">
        <v>516</v>
      </c>
    </row>
    <row r="47" spans="2:13" ht="27.75" customHeight="1">
      <c r="B47" s="1244"/>
      <c r="C47" s="1245"/>
      <c r="D47" s="90"/>
      <c r="E47" s="1252" t="s">
        <v>31</v>
      </c>
      <c r="F47" s="1253"/>
      <c r="G47" s="1253"/>
      <c r="H47" s="1254"/>
      <c r="I47" s="86" t="s">
        <v>516</v>
      </c>
      <c r="J47" s="87" t="s">
        <v>516</v>
      </c>
      <c r="K47" s="87" t="s">
        <v>516</v>
      </c>
      <c r="L47" s="87" t="s">
        <v>516</v>
      </c>
      <c r="M47" s="88" t="s">
        <v>516</v>
      </c>
    </row>
    <row r="48" spans="2:13" ht="27.75" customHeight="1">
      <c r="B48" s="1244"/>
      <c r="C48" s="1245"/>
      <c r="D48" s="85"/>
      <c r="E48" s="1250" t="s">
        <v>32</v>
      </c>
      <c r="F48" s="1250"/>
      <c r="G48" s="1250"/>
      <c r="H48" s="1251"/>
      <c r="I48" s="86" t="s">
        <v>516</v>
      </c>
      <c r="J48" s="87" t="s">
        <v>516</v>
      </c>
      <c r="K48" s="87" t="s">
        <v>516</v>
      </c>
      <c r="L48" s="87" t="s">
        <v>516</v>
      </c>
      <c r="M48" s="88" t="s">
        <v>516</v>
      </c>
    </row>
    <row r="49" spans="2:13" ht="27.75" customHeight="1">
      <c r="B49" s="1246"/>
      <c r="C49" s="1247"/>
      <c r="D49" s="85"/>
      <c r="E49" s="1250" t="s">
        <v>33</v>
      </c>
      <c r="F49" s="1250"/>
      <c r="G49" s="1250"/>
      <c r="H49" s="1251"/>
      <c r="I49" s="86" t="s">
        <v>516</v>
      </c>
      <c r="J49" s="87" t="s">
        <v>516</v>
      </c>
      <c r="K49" s="87" t="s">
        <v>516</v>
      </c>
      <c r="L49" s="87" t="s">
        <v>516</v>
      </c>
      <c r="M49" s="88" t="s">
        <v>516</v>
      </c>
    </row>
    <row r="50" spans="2:13" ht="27.75" customHeight="1">
      <c r="B50" s="1255" t="s">
        <v>34</v>
      </c>
      <c r="C50" s="1256"/>
      <c r="D50" s="91"/>
      <c r="E50" s="1250" t="s">
        <v>35</v>
      </c>
      <c r="F50" s="1250"/>
      <c r="G50" s="1250"/>
      <c r="H50" s="1251"/>
      <c r="I50" s="86">
        <v>922</v>
      </c>
      <c r="J50" s="87">
        <v>441</v>
      </c>
      <c r="K50" s="87">
        <v>662</v>
      </c>
      <c r="L50" s="87">
        <v>656</v>
      </c>
      <c r="M50" s="88">
        <v>661</v>
      </c>
    </row>
    <row r="51" spans="2:13" ht="27.75" customHeight="1">
      <c r="B51" s="1244"/>
      <c r="C51" s="1245"/>
      <c r="D51" s="85"/>
      <c r="E51" s="1250" t="s">
        <v>36</v>
      </c>
      <c r="F51" s="1250"/>
      <c r="G51" s="1250"/>
      <c r="H51" s="1251"/>
      <c r="I51" s="86" t="s">
        <v>516</v>
      </c>
      <c r="J51" s="87" t="s">
        <v>516</v>
      </c>
      <c r="K51" s="87" t="s">
        <v>516</v>
      </c>
      <c r="L51" s="87" t="s">
        <v>516</v>
      </c>
      <c r="M51" s="88" t="s">
        <v>516</v>
      </c>
    </row>
    <row r="52" spans="2:13" ht="27.75" customHeight="1">
      <c r="B52" s="1246"/>
      <c r="C52" s="1247"/>
      <c r="D52" s="85"/>
      <c r="E52" s="1250" t="s">
        <v>37</v>
      </c>
      <c r="F52" s="1250"/>
      <c r="G52" s="1250"/>
      <c r="H52" s="1251"/>
      <c r="I52" s="86">
        <v>5125</v>
      </c>
      <c r="J52" s="87">
        <v>5442</v>
      </c>
      <c r="K52" s="87">
        <v>5160</v>
      </c>
      <c r="L52" s="87">
        <v>5180</v>
      </c>
      <c r="M52" s="88">
        <v>5059</v>
      </c>
    </row>
    <row r="53" spans="2:13" ht="27.75" customHeight="1" thickBot="1">
      <c r="B53" s="1257" t="s">
        <v>38</v>
      </c>
      <c r="C53" s="1258"/>
      <c r="D53" s="92"/>
      <c r="E53" s="1259" t="s">
        <v>39</v>
      </c>
      <c r="F53" s="1259"/>
      <c r="G53" s="1259"/>
      <c r="H53" s="1260"/>
      <c r="I53" s="93">
        <v>1800</v>
      </c>
      <c r="J53" s="94">
        <v>2055</v>
      </c>
      <c r="K53" s="94">
        <v>2179</v>
      </c>
      <c r="L53" s="94">
        <v>2430</v>
      </c>
      <c r="M53" s="95">
        <v>3292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YqWzrd1jTpw/emyl/EyQQ8wfd1CuaRpkPy/37EbIwkpDCtFVn/HSl36RnUpu6dDMF65i72AHI5vESsulm654Q==" saltValue="klnOV91prxSPCt2t1LZW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BN8" sqref="BN8:BU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561</v>
      </c>
      <c r="G54" s="104" t="s">
        <v>562</v>
      </c>
      <c r="H54" s="105" t="s">
        <v>563</v>
      </c>
    </row>
    <row r="55" spans="2:8" ht="52.5" customHeight="1">
      <c r="B55" s="106"/>
      <c r="C55" s="1269" t="s">
        <v>42</v>
      </c>
      <c r="D55" s="1269"/>
      <c r="E55" s="1270"/>
      <c r="F55" s="107">
        <v>294</v>
      </c>
      <c r="G55" s="107">
        <v>263</v>
      </c>
      <c r="H55" s="108">
        <v>205</v>
      </c>
    </row>
    <row r="56" spans="2:8" ht="52.5" customHeight="1">
      <c r="B56" s="109"/>
      <c r="C56" s="1271" t="s">
        <v>43</v>
      </c>
      <c r="D56" s="1271"/>
      <c r="E56" s="1272"/>
      <c r="F56" s="110">
        <v>0</v>
      </c>
      <c r="G56" s="110">
        <v>0</v>
      </c>
      <c r="H56" s="111">
        <v>0</v>
      </c>
    </row>
    <row r="57" spans="2:8" ht="53.25" customHeight="1">
      <c r="B57" s="109"/>
      <c r="C57" s="1273" t="s">
        <v>44</v>
      </c>
      <c r="D57" s="1273"/>
      <c r="E57" s="1274"/>
      <c r="F57" s="112">
        <v>320</v>
      </c>
      <c r="G57" s="112">
        <v>294</v>
      </c>
      <c r="H57" s="113">
        <v>271</v>
      </c>
    </row>
    <row r="58" spans="2:8" ht="45.75" customHeight="1">
      <c r="B58" s="114"/>
      <c r="C58" s="1261" t="s">
        <v>578</v>
      </c>
      <c r="D58" s="1262"/>
      <c r="E58" s="1263"/>
      <c r="F58" s="115">
        <v>200</v>
      </c>
      <c r="G58" s="115">
        <v>204</v>
      </c>
      <c r="H58" s="116">
        <v>203</v>
      </c>
    </row>
    <row r="59" spans="2:8" ht="45.75" customHeight="1">
      <c r="B59" s="114"/>
      <c r="C59" s="1261" t="s">
        <v>579</v>
      </c>
      <c r="D59" s="1262"/>
      <c r="E59" s="1263"/>
      <c r="F59" s="115">
        <v>29</v>
      </c>
      <c r="G59" s="115">
        <v>24</v>
      </c>
      <c r="H59" s="116">
        <v>14</v>
      </c>
    </row>
    <row r="60" spans="2:8" ht="45.75" customHeight="1">
      <c r="B60" s="114"/>
      <c r="C60" s="1261" t="s">
        <v>580</v>
      </c>
      <c r="D60" s="1262"/>
      <c r="E60" s="1263"/>
      <c r="F60" s="115">
        <v>14</v>
      </c>
      <c r="G60" s="115">
        <v>14</v>
      </c>
      <c r="H60" s="116">
        <v>14</v>
      </c>
    </row>
    <row r="61" spans="2:8" ht="45.75" customHeight="1">
      <c r="B61" s="114"/>
      <c r="C61" s="1261" t="s">
        <v>581</v>
      </c>
      <c r="D61" s="1262"/>
      <c r="E61" s="1263"/>
      <c r="F61" s="115">
        <v>5</v>
      </c>
      <c r="G61" s="115">
        <v>9</v>
      </c>
      <c r="H61" s="116">
        <v>9</v>
      </c>
    </row>
    <row r="62" spans="2:8" ht="45.75" customHeight="1" thickBot="1">
      <c r="B62" s="117"/>
      <c r="C62" s="1264" t="s">
        <v>582</v>
      </c>
      <c r="D62" s="1265"/>
      <c r="E62" s="1266"/>
      <c r="F62" s="118">
        <v>72</v>
      </c>
      <c r="G62" s="118">
        <v>43</v>
      </c>
      <c r="H62" s="119">
        <v>31</v>
      </c>
    </row>
    <row r="63" spans="2:8" ht="52.5" customHeight="1" thickBot="1">
      <c r="B63" s="120"/>
      <c r="C63" s="1267" t="s">
        <v>45</v>
      </c>
      <c r="D63" s="1267"/>
      <c r="E63" s="1268"/>
      <c r="F63" s="121">
        <v>614</v>
      </c>
      <c r="G63" s="121">
        <v>556</v>
      </c>
      <c r="H63" s="122">
        <v>476</v>
      </c>
    </row>
    <row r="64" spans="2:8" ht="15" customHeight="1"/>
    <row r="65" ht="0" hidden="1" customHeight="1"/>
    <row r="66" ht="0" hidden="1" customHeight="1"/>
  </sheetData>
  <sheetProtection algorithmName="SHA-512" hashValue="wUNm42I4a+bvAiFxf49JRv5CVlWuGIIk3fjeugrkalCZTwc59k5dFFV4rPAk+gDxcnIbWzk7B9MbQ+VO+ulcVg==" saltValue="qSsuPBXyG1IwMg8mLbN0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70" sqref="AN70"/>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591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592</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559</v>
      </c>
      <c r="BQ50" s="1280"/>
      <c r="BR50" s="1280"/>
      <c r="BS50" s="1280"/>
      <c r="BT50" s="1280"/>
      <c r="BU50" s="1280"/>
      <c r="BV50" s="1280"/>
      <c r="BW50" s="1280"/>
      <c r="BX50" s="1280" t="s">
        <v>560</v>
      </c>
      <c r="BY50" s="1280"/>
      <c r="BZ50" s="1280"/>
      <c r="CA50" s="1280"/>
      <c r="CB50" s="1280"/>
      <c r="CC50" s="1280"/>
      <c r="CD50" s="1280"/>
      <c r="CE50" s="1280"/>
      <c r="CF50" s="1280" t="s">
        <v>561</v>
      </c>
      <c r="CG50" s="1280"/>
      <c r="CH50" s="1280"/>
      <c r="CI50" s="1280"/>
      <c r="CJ50" s="1280"/>
      <c r="CK50" s="1280"/>
      <c r="CL50" s="1280"/>
      <c r="CM50" s="1280"/>
      <c r="CN50" s="1280" t="s">
        <v>562</v>
      </c>
      <c r="CO50" s="1280"/>
      <c r="CP50" s="1280"/>
      <c r="CQ50" s="1280"/>
      <c r="CR50" s="1280"/>
      <c r="CS50" s="1280"/>
      <c r="CT50" s="1280"/>
      <c r="CU50" s="1280"/>
      <c r="CV50" s="1280" t="s">
        <v>563</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593</v>
      </c>
      <c r="AO51" s="1278"/>
      <c r="AP51" s="1278"/>
      <c r="AQ51" s="1278"/>
      <c r="AR51" s="1278"/>
      <c r="AS51" s="1278"/>
      <c r="AT51" s="1278"/>
      <c r="AU51" s="1278"/>
      <c r="AV51" s="1278"/>
      <c r="AW51" s="1278"/>
      <c r="AX51" s="1278"/>
      <c r="AY51" s="1278"/>
      <c r="AZ51" s="1278"/>
      <c r="BA51" s="1278"/>
      <c r="BB51" s="1278" t="s">
        <v>594</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78.099999999999994</v>
      </c>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595</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66.099999999999994</v>
      </c>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596</v>
      </c>
      <c r="AO55" s="1280"/>
      <c r="AP55" s="1280"/>
      <c r="AQ55" s="1280"/>
      <c r="AR55" s="1280"/>
      <c r="AS55" s="1280"/>
      <c r="AT55" s="1280"/>
      <c r="AU55" s="1280"/>
      <c r="AV55" s="1280"/>
      <c r="AW55" s="1280"/>
      <c r="AX55" s="1280"/>
      <c r="AY55" s="1280"/>
      <c r="AZ55" s="1280"/>
      <c r="BA55" s="1280"/>
      <c r="BB55" s="1278" t="s">
        <v>597</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0</v>
      </c>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595</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52.1</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598</v>
      </c>
    </row>
    <row r="64" spans="1:109">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599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592</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559</v>
      </c>
      <c r="BQ72" s="1280"/>
      <c r="BR72" s="1280"/>
      <c r="BS72" s="1280"/>
      <c r="BT72" s="1280"/>
      <c r="BU72" s="1280"/>
      <c r="BV72" s="1280"/>
      <c r="BW72" s="1280"/>
      <c r="BX72" s="1280" t="s">
        <v>560</v>
      </c>
      <c r="BY72" s="1280"/>
      <c r="BZ72" s="1280"/>
      <c r="CA72" s="1280"/>
      <c r="CB72" s="1280"/>
      <c r="CC72" s="1280"/>
      <c r="CD72" s="1280"/>
      <c r="CE72" s="1280"/>
      <c r="CF72" s="1280" t="s">
        <v>561</v>
      </c>
      <c r="CG72" s="1280"/>
      <c r="CH72" s="1280"/>
      <c r="CI72" s="1280"/>
      <c r="CJ72" s="1280"/>
      <c r="CK72" s="1280"/>
      <c r="CL72" s="1280"/>
      <c r="CM72" s="1280"/>
      <c r="CN72" s="1280" t="s">
        <v>562</v>
      </c>
      <c r="CO72" s="1280"/>
      <c r="CP72" s="1280"/>
      <c r="CQ72" s="1280"/>
      <c r="CR72" s="1280"/>
      <c r="CS72" s="1280"/>
      <c r="CT72" s="1280"/>
      <c r="CU72" s="1280"/>
      <c r="CV72" s="1280" t="s">
        <v>563</v>
      </c>
      <c r="CW72" s="1280"/>
      <c r="CX72" s="1280"/>
      <c r="CY72" s="1280"/>
      <c r="CZ72" s="1280"/>
      <c r="DA72" s="1280"/>
      <c r="DB72" s="1280"/>
      <c r="DC72" s="1280"/>
    </row>
    <row r="73" spans="2:107">
      <c r="B73" s="374"/>
      <c r="G73" s="1283"/>
      <c r="H73" s="1283"/>
      <c r="I73" s="1283"/>
      <c r="J73" s="1283"/>
      <c r="K73" s="1279"/>
      <c r="L73" s="1279"/>
      <c r="M73" s="1279"/>
      <c r="N73" s="1279"/>
      <c r="AM73" s="383"/>
      <c r="AN73" s="1278" t="s">
        <v>593</v>
      </c>
      <c r="AO73" s="1278"/>
      <c r="AP73" s="1278"/>
      <c r="AQ73" s="1278"/>
      <c r="AR73" s="1278"/>
      <c r="AS73" s="1278"/>
      <c r="AT73" s="1278"/>
      <c r="AU73" s="1278"/>
      <c r="AV73" s="1278"/>
      <c r="AW73" s="1278"/>
      <c r="AX73" s="1278"/>
      <c r="AY73" s="1278"/>
      <c r="AZ73" s="1278"/>
      <c r="BA73" s="1278"/>
      <c r="BB73" s="1278" t="s">
        <v>597</v>
      </c>
      <c r="BC73" s="1278"/>
      <c r="BD73" s="1278"/>
      <c r="BE73" s="1278"/>
      <c r="BF73" s="1278"/>
      <c r="BG73" s="1278"/>
      <c r="BH73" s="1278"/>
      <c r="BI73" s="1278"/>
      <c r="BJ73" s="1278"/>
      <c r="BK73" s="1278"/>
      <c r="BL73" s="1278"/>
      <c r="BM73" s="1278"/>
      <c r="BN73" s="1278"/>
      <c r="BO73" s="1278"/>
      <c r="BP73" s="1275">
        <v>60</v>
      </c>
      <c r="BQ73" s="1275"/>
      <c r="BR73" s="1275"/>
      <c r="BS73" s="1275"/>
      <c r="BT73" s="1275"/>
      <c r="BU73" s="1275"/>
      <c r="BV73" s="1275"/>
      <c r="BW73" s="1275"/>
      <c r="BX73" s="1275">
        <v>68.599999999999994</v>
      </c>
      <c r="BY73" s="1275"/>
      <c r="BZ73" s="1275"/>
      <c r="CA73" s="1275"/>
      <c r="CB73" s="1275"/>
      <c r="CC73" s="1275"/>
      <c r="CD73" s="1275"/>
      <c r="CE73" s="1275"/>
      <c r="CF73" s="1275">
        <v>69.3</v>
      </c>
      <c r="CG73" s="1275"/>
      <c r="CH73" s="1275"/>
      <c r="CI73" s="1275"/>
      <c r="CJ73" s="1275"/>
      <c r="CK73" s="1275"/>
      <c r="CL73" s="1275"/>
      <c r="CM73" s="1275"/>
      <c r="CN73" s="1275">
        <v>78.099999999999994</v>
      </c>
      <c r="CO73" s="1275"/>
      <c r="CP73" s="1275"/>
      <c r="CQ73" s="1275"/>
      <c r="CR73" s="1275"/>
      <c r="CS73" s="1275"/>
      <c r="CT73" s="1275"/>
      <c r="CU73" s="1275"/>
      <c r="CV73" s="1275">
        <v>106.5</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600</v>
      </c>
      <c r="BC75" s="1278"/>
      <c r="BD75" s="1278"/>
      <c r="BE75" s="1278"/>
      <c r="BF75" s="1278"/>
      <c r="BG75" s="1278"/>
      <c r="BH75" s="1278"/>
      <c r="BI75" s="1278"/>
      <c r="BJ75" s="1278"/>
      <c r="BK75" s="1278"/>
      <c r="BL75" s="1278"/>
      <c r="BM75" s="1278"/>
      <c r="BN75" s="1278"/>
      <c r="BO75" s="1278"/>
      <c r="BP75" s="1275">
        <v>6.3</v>
      </c>
      <c r="BQ75" s="1275"/>
      <c r="BR75" s="1275"/>
      <c r="BS75" s="1275"/>
      <c r="BT75" s="1275"/>
      <c r="BU75" s="1275"/>
      <c r="BV75" s="1275"/>
      <c r="BW75" s="1275"/>
      <c r="BX75" s="1275">
        <v>6.4</v>
      </c>
      <c r="BY75" s="1275"/>
      <c r="BZ75" s="1275"/>
      <c r="CA75" s="1275"/>
      <c r="CB75" s="1275"/>
      <c r="CC75" s="1275"/>
      <c r="CD75" s="1275"/>
      <c r="CE75" s="1275"/>
      <c r="CF75" s="1275">
        <v>6.2</v>
      </c>
      <c r="CG75" s="1275"/>
      <c r="CH75" s="1275"/>
      <c r="CI75" s="1275"/>
      <c r="CJ75" s="1275"/>
      <c r="CK75" s="1275"/>
      <c r="CL75" s="1275"/>
      <c r="CM75" s="1275"/>
      <c r="CN75" s="1275">
        <v>6.7</v>
      </c>
      <c r="CO75" s="1275"/>
      <c r="CP75" s="1275"/>
      <c r="CQ75" s="1275"/>
      <c r="CR75" s="1275"/>
      <c r="CS75" s="1275"/>
      <c r="CT75" s="1275"/>
      <c r="CU75" s="1275"/>
      <c r="CV75" s="1275">
        <v>7.8</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596</v>
      </c>
      <c r="AO77" s="1280"/>
      <c r="AP77" s="1280"/>
      <c r="AQ77" s="1280"/>
      <c r="AR77" s="1280"/>
      <c r="AS77" s="1280"/>
      <c r="AT77" s="1280"/>
      <c r="AU77" s="1280"/>
      <c r="AV77" s="1280"/>
      <c r="AW77" s="1280"/>
      <c r="AX77" s="1280"/>
      <c r="AY77" s="1280"/>
      <c r="AZ77" s="1280"/>
      <c r="BA77" s="1280"/>
      <c r="BB77" s="1278" t="s">
        <v>597</v>
      </c>
      <c r="BC77" s="1278"/>
      <c r="BD77" s="1278"/>
      <c r="BE77" s="1278"/>
      <c r="BF77" s="1278"/>
      <c r="BG77" s="1278"/>
      <c r="BH77" s="1278"/>
      <c r="BI77" s="1278"/>
      <c r="BJ77" s="1278"/>
      <c r="BK77" s="1278"/>
      <c r="BL77" s="1278"/>
      <c r="BM77" s="1278"/>
      <c r="BN77" s="1278"/>
      <c r="BO77" s="1278"/>
      <c r="BP77" s="1275">
        <v>54.6</v>
      </c>
      <c r="BQ77" s="1275"/>
      <c r="BR77" s="1275"/>
      <c r="BS77" s="1275"/>
      <c r="BT77" s="1275"/>
      <c r="BU77" s="1275"/>
      <c r="BV77" s="1275"/>
      <c r="BW77" s="1275"/>
      <c r="BX77" s="1275">
        <v>48.7</v>
      </c>
      <c r="BY77" s="1275"/>
      <c r="BZ77" s="1275"/>
      <c r="CA77" s="1275"/>
      <c r="CB77" s="1275"/>
      <c r="CC77" s="1275"/>
      <c r="CD77" s="1275"/>
      <c r="CE77" s="1275"/>
      <c r="CF77" s="1275">
        <v>13.1</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600</v>
      </c>
      <c r="BC79" s="1278"/>
      <c r="BD79" s="1278"/>
      <c r="BE79" s="1278"/>
      <c r="BF79" s="1278"/>
      <c r="BG79" s="1278"/>
      <c r="BH79" s="1278"/>
      <c r="BI79" s="1278"/>
      <c r="BJ79" s="1278"/>
      <c r="BK79" s="1278"/>
      <c r="BL79" s="1278"/>
      <c r="BM79" s="1278"/>
      <c r="BN79" s="1278"/>
      <c r="BO79" s="1278"/>
      <c r="BP79" s="1275">
        <v>11.2</v>
      </c>
      <c r="BQ79" s="1275"/>
      <c r="BR79" s="1275"/>
      <c r="BS79" s="1275"/>
      <c r="BT79" s="1275"/>
      <c r="BU79" s="1275"/>
      <c r="BV79" s="1275"/>
      <c r="BW79" s="1275"/>
      <c r="BX79" s="1275">
        <v>10.4</v>
      </c>
      <c r="BY79" s="1275"/>
      <c r="BZ79" s="1275"/>
      <c r="CA79" s="1275"/>
      <c r="CB79" s="1275"/>
      <c r="CC79" s="1275"/>
      <c r="CD79" s="1275"/>
      <c r="CE79" s="1275"/>
      <c r="CF79" s="1275">
        <v>8.9</v>
      </c>
      <c r="CG79" s="1275"/>
      <c r="CH79" s="1275"/>
      <c r="CI79" s="1275"/>
      <c r="CJ79" s="1275"/>
      <c r="CK79" s="1275"/>
      <c r="CL79" s="1275"/>
      <c r="CM79" s="1275"/>
      <c r="CN79" s="1275">
        <v>7.9</v>
      </c>
      <c r="CO79" s="1275"/>
      <c r="CP79" s="1275"/>
      <c r="CQ79" s="1275"/>
      <c r="CR79" s="1275"/>
      <c r="CS79" s="1275"/>
      <c r="CT79" s="1275"/>
      <c r="CU79" s="1275"/>
      <c r="CV79" s="1275">
        <v>7.9</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5ts2xWGOnQpHX057RBN7yQ0v6eZTiXCJ+pM93cUa79fIM2E958MN2y0Dh1RqsfkSSHzNAgqE2sl15mf1CbtFmQ==" saltValue="aspMzbjM+sQaIcimADeV9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N70" sqref="AN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YNXtfsIuyijWolG92mtsaDr+nsneFwR1/qdGg5Siz29xxagYUWrccrDqJt8UiQhtzeXCi3Emi29qN5b4YLANA==" saltValue="COLlvPU52HqNcroCiDbDl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B9" sqref="B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6CXEaDVAnQG9IJXT2Uq1TKGcUv0mtvC8ysmKEwArqUGWK1KDPnBPsUajrnRjD9Occ7l9HWi4DgfeYRSwIhH0g==" saltValue="PPqCVFsa789fWvNB7hov8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556</v>
      </c>
      <c r="G2" s="136"/>
      <c r="H2" s="137"/>
    </row>
    <row r="3" spans="1:8">
      <c r="A3" s="133" t="s">
        <v>549</v>
      </c>
      <c r="B3" s="138"/>
      <c r="C3" s="139"/>
      <c r="D3" s="140">
        <v>150887</v>
      </c>
      <c r="E3" s="141"/>
      <c r="F3" s="142">
        <v>74444</v>
      </c>
      <c r="G3" s="143"/>
      <c r="H3" s="144"/>
    </row>
    <row r="4" spans="1:8">
      <c r="A4" s="145"/>
      <c r="B4" s="146"/>
      <c r="C4" s="147"/>
      <c r="D4" s="148">
        <v>60263</v>
      </c>
      <c r="E4" s="149"/>
      <c r="F4" s="150">
        <v>34175</v>
      </c>
      <c r="G4" s="151"/>
      <c r="H4" s="152"/>
    </row>
    <row r="5" spans="1:8">
      <c r="A5" s="133" t="s">
        <v>551</v>
      </c>
      <c r="B5" s="138"/>
      <c r="C5" s="139"/>
      <c r="D5" s="140">
        <v>65722</v>
      </c>
      <c r="E5" s="141"/>
      <c r="F5" s="142">
        <v>85205</v>
      </c>
      <c r="G5" s="143"/>
      <c r="H5" s="144"/>
    </row>
    <row r="6" spans="1:8">
      <c r="A6" s="145"/>
      <c r="B6" s="146"/>
      <c r="C6" s="147"/>
      <c r="D6" s="148">
        <v>40742</v>
      </c>
      <c r="E6" s="149"/>
      <c r="F6" s="150">
        <v>38847</v>
      </c>
      <c r="G6" s="151"/>
      <c r="H6" s="152"/>
    </row>
    <row r="7" spans="1:8">
      <c r="A7" s="133" t="s">
        <v>552</v>
      </c>
      <c r="B7" s="138"/>
      <c r="C7" s="139"/>
      <c r="D7" s="140">
        <v>20856</v>
      </c>
      <c r="E7" s="141"/>
      <c r="F7" s="142">
        <v>75972</v>
      </c>
      <c r="G7" s="143"/>
      <c r="H7" s="144"/>
    </row>
    <row r="8" spans="1:8">
      <c r="A8" s="145"/>
      <c r="B8" s="146"/>
      <c r="C8" s="147"/>
      <c r="D8" s="148">
        <v>6456</v>
      </c>
      <c r="E8" s="149"/>
      <c r="F8" s="150">
        <v>40712</v>
      </c>
      <c r="G8" s="151"/>
      <c r="H8" s="152"/>
    </row>
    <row r="9" spans="1:8">
      <c r="A9" s="133" t="s">
        <v>553</v>
      </c>
      <c r="B9" s="138"/>
      <c r="C9" s="139"/>
      <c r="D9" s="140">
        <v>46166</v>
      </c>
      <c r="E9" s="141"/>
      <c r="F9" s="142">
        <v>79466</v>
      </c>
      <c r="G9" s="143"/>
      <c r="H9" s="144"/>
    </row>
    <row r="10" spans="1:8">
      <c r="A10" s="145"/>
      <c r="B10" s="146"/>
      <c r="C10" s="147"/>
      <c r="D10" s="148">
        <v>5506</v>
      </c>
      <c r="E10" s="149"/>
      <c r="F10" s="150">
        <v>44645</v>
      </c>
      <c r="G10" s="151"/>
      <c r="H10" s="152"/>
    </row>
    <row r="11" spans="1:8">
      <c r="A11" s="133" t="s">
        <v>554</v>
      </c>
      <c r="B11" s="138"/>
      <c r="C11" s="139"/>
      <c r="D11" s="140">
        <v>113608</v>
      </c>
      <c r="E11" s="141"/>
      <c r="F11" s="142">
        <v>90072</v>
      </c>
      <c r="G11" s="143"/>
      <c r="H11" s="144"/>
    </row>
    <row r="12" spans="1:8">
      <c r="A12" s="145"/>
      <c r="B12" s="146"/>
      <c r="C12" s="153"/>
      <c r="D12" s="148">
        <v>14392</v>
      </c>
      <c r="E12" s="149"/>
      <c r="F12" s="150">
        <v>46083</v>
      </c>
      <c r="G12" s="151"/>
      <c r="H12" s="152"/>
    </row>
    <row r="13" spans="1:8">
      <c r="A13" s="133"/>
      <c r="B13" s="138"/>
      <c r="C13" s="154"/>
      <c r="D13" s="155">
        <v>79448</v>
      </c>
      <c r="E13" s="156"/>
      <c r="F13" s="157">
        <v>81032</v>
      </c>
      <c r="G13" s="158"/>
      <c r="H13" s="144"/>
    </row>
    <row r="14" spans="1:8">
      <c r="A14" s="145"/>
      <c r="B14" s="146"/>
      <c r="C14" s="147"/>
      <c r="D14" s="148">
        <v>25472</v>
      </c>
      <c r="E14" s="149"/>
      <c r="F14" s="150">
        <v>40892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2.99</v>
      </c>
      <c r="C19" s="159">
        <f>ROUND(VALUE(SUBSTITUTE(実質収支比率等に係る経年分析!G$48,"▲","-")),2)</f>
        <v>3.46</v>
      </c>
      <c r="D19" s="159">
        <f>ROUND(VALUE(SUBSTITUTE(実質収支比率等に係る経年分析!H$48,"▲","-")),2)</f>
        <v>2.21</v>
      </c>
      <c r="E19" s="159">
        <f>ROUND(VALUE(SUBSTITUTE(実質収支比率等に係る経年分析!I$48,"▲","-")),2)</f>
        <v>1.38</v>
      </c>
      <c r="F19" s="159">
        <f>ROUND(VALUE(SUBSTITUTE(実質収支比率等に係る経年分析!J$48,"▲","-")),2)</f>
        <v>3.07</v>
      </c>
    </row>
    <row r="20" spans="1:11">
      <c r="A20" s="159" t="s">
        <v>49</v>
      </c>
      <c r="B20" s="159">
        <f>ROUND(VALUE(SUBSTITUTE(実質収支比率等に係る経年分析!F$47,"▲","-")),2)</f>
        <v>7.85</v>
      </c>
      <c r="C20" s="159">
        <f>ROUND(VALUE(SUBSTITUTE(実質収支比率等に係る経年分析!G$47,"▲","-")),2)</f>
        <v>4.46</v>
      </c>
      <c r="D20" s="159">
        <f>ROUND(VALUE(SUBSTITUTE(実質収支比率等に係る経年分析!H$47,"▲","-")),2)</f>
        <v>8.3000000000000007</v>
      </c>
      <c r="E20" s="159">
        <f>ROUND(VALUE(SUBSTITUTE(実質収支比率等に係る経年分析!I$47,"▲","-")),2)</f>
        <v>7.46</v>
      </c>
      <c r="F20" s="159">
        <f>ROUND(VALUE(SUBSTITUTE(実質収支比率等に係る経年分析!J$47,"▲","-")),2)</f>
        <v>5.82</v>
      </c>
    </row>
    <row r="21" spans="1:11">
      <c r="A21" s="159" t="s">
        <v>50</v>
      </c>
      <c r="B21" s="159">
        <f>IF(ISNUMBER(VALUE(SUBSTITUTE(実質収支比率等に係る経年分析!F$49,"▲","-"))),ROUND(VALUE(SUBSTITUTE(実質収支比率等に係る経年分析!F$49,"▲","-")),2),NA())</f>
        <v>-3.64</v>
      </c>
      <c r="C21" s="159">
        <f>IF(ISNUMBER(VALUE(SUBSTITUTE(実質収支比率等に係る経年分析!G$49,"▲","-"))),ROUND(VALUE(SUBSTITUTE(実質収支比率等に係る経年分析!G$49,"▲","-")),2),NA())</f>
        <v>-2.89</v>
      </c>
      <c r="D21" s="159">
        <f>IF(ISNUMBER(VALUE(SUBSTITUTE(実質収支比率等に係る経年分析!H$49,"▲","-"))),ROUND(VALUE(SUBSTITUTE(実質収支比率等に係る経年分析!H$49,"▲","-")),2),NA())</f>
        <v>2.93</v>
      </c>
      <c r="E21" s="159">
        <f>IF(ISNUMBER(VALUE(SUBSTITUTE(実質収支比率等に係る経年分析!I$49,"▲","-"))),ROUND(VALUE(SUBSTITUTE(実質収支比率等に係る経年分析!I$49,"▲","-")),2),NA())</f>
        <v>-1.72</v>
      </c>
      <c r="F21" s="159">
        <f>IF(ISNUMBER(VALUE(SUBSTITUTE(実質収支比率等に係る経年分析!J$49,"▲","-"))),ROUND(VALUE(SUBSTITUTE(実質収支比率等に係る経年分析!J$49,"▲","-")),2),NA())</f>
        <v>0.04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浄化槽設置管理事業特別会計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c r="A31" s="160" t="str">
        <f>IF(連結実質赤字比率に係る赤字・黒字の構成分析!C$39="",NA(),連結実質赤字比率に係る赤字・黒字の構成分析!C$39)</f>
        <v>鳩山町毛呂山・越生都市計画事業今宿東土地区画整理事業（普通会計）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c r="A32" s="160" t="str">
        <f>IF(連結実質赤字比率に係る赤字・黒字の構成分析!C$38="",NA(),連結実質赤字比率に係る赤字・黒字の構成分析!C$38)</f>
        <v>鳩山町毛呂山・越生都市計画事業今宿東土地区画整理事業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0.21</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1.53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2.78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2.91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2.17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2.96</v>
      </c>
    </row>
    <row r="35" spans="1:16">
      <c r="A35" s="160" t="str">
        <f>IF(連結実質赤字比率に係る赤字・黒字の構成分析!C$35="",NA(),連結実質赤字比率に係る赤字・黒字の構成分析!C$35)</f>
        <v>国民健康保険特別会計</v>
      </c>
      <c r="B35" s="160">
        <f>IF(ROUND(VALUE(SUBSTITUTE(連結実質赤字比率に係る赤字・黒字の構成分析!F$35,"▲", "-")), 2) &lt; 0, ABS(ROUND(VALUE(SUBSTITUTE(連結実質赤字比率に係る赤字・黒字の構成分析!F$35,"▲", "-")), 2)), NA())</f>
        <v>0.3</v>
      </c>
      <c r="C35" s="160" t="e">
        <f>IF(ROUND(VALUE(SUBSTITUTE(連結実質赤字比率に係る赤字・黒字の構成分析!F$35,"▲", "-")), 2) &gt;= 0, ABS(ROUND(VALUE(SUBSTITUTE(連結実質赤字比率に係る赤字・黒字の構成分析!F$35,"▲", "-")), 2)), NA())</f>
        <v>#N/A</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2.66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2.33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3.54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5.0999999999999996</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24.59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15.76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17.690000000000001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18.64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17.940000000000001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379</v>
      </c>
      <c r="E42" s="161"/>
      <c r="F42" s="161"/>
      <c r="G42" s="161">
        <f>'実質公債費比率（分子）の構造'!L$52</f>
        <v>392</v>
      </c>
      <c r="H42" s="161"/>
      <c r="I42" s="161"/>
      <c r="J42" s="161">
        <f>'実質公債費比率（分子）の構造'!M$52</f>
        <v>394</v>
      </c>
      <c r="K42" s="161"/>
      <c r="L42" s="161"/>
      <c r="M42" s="161">
        <f>'実質公債費比率（分子）の構造'!N$52</f>
        <v>411</v>
      </c>
      <c r="N42" s="161"/>
      <c r="O42" s="161"/>
      <c r="P42" s="161">
        <f>'実質公債費比率（分子）の構造'!O$52</f>
        <v>428</v>
      </c>
    </row>
    <row r="43" spans="1:16">
      <c r="A43" s="161" t="s">
        <v>58</v>
      </c>
      <c r="B43" s="161">
        <f>'実質公債費比率（分子）の構造'!K$51</f>
        <v>1</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1</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156</v>
      </c>
      <c r="C45" s="161"/>
      <c r="D45" s="161"/>
      <c r="E45" s="161">
        <f>'実質公債費比率（分子）の構造'!L$49</f>
        <v>143</v>
      </c>
      <c r="F45" s="161"/>
      <c r="G45" s="161"/>
      <c r="H45" s="161">
        <f>'実質公債費比率（分子）の構造'!M$49</f>
        <v>139</v>
      </c>
      <c r="I45" s="161"/>
      <c r="J45" s="161"/>
      <c r="K45" s="161">
        <f>'実質公債費比率（分子）の構造'!N$49</f>
        <v>141</v>
      </c>
      <c r="L45" s="161"/>
      <c r="M45" s="161"/>
      <c r="N45" s="161">
        <f>'実質公債費比率（分子）の構造'!O$49</f>
        <v>137</v>
      </c>
      <c r="O45" s="161"/>
      <c r="P45" s="161"/>
    </row>
    <row r="46" spans="1:16">
      <c r="A46" s="161" t="s">
        <v>61</v>
      </c>
      <c r="B46" s="161">
        <f>'実質公債費比率（分子）の構造'!K$48</f>
        <v>18</v>
      </c>
      <c r="C46" s="161"/>
      <c r="D46" s="161"/>
      <c r="E46" s="161">
        <f>'実質公債費比率（分子）の構造'!L$48</f>
        <v>20</v>
      </c>
      <c r="F46" s="161"/>
      <c r="G46" s="161"/>
      <c r="H46" s="161">
        <f>'実質公債費比率（分子）の構造'!M$48</f>
        <v>17</v>
      </c>
      <c r="I46" s="161"/>
      <c r="J46" s="161"/>
      <c r="K46" s="161">
        <f>'実質公債費比率（分子）の構造'!N$48</f>
        <v>25</v>
      </c>
      <c r="L46" s="161"/>
      <c r="M46" s="161"/>
      <c r="N46" s="161">
        <f>'実質公債費比率（分子）の構造'!O$48</f>
        <v>25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404</v>
      </c>
      <c r="C49" s="161"/>
      <c r="D49" s="161"/>
      <c r="E49" s="161">
        <f>'実質公債費比率（分子）の構造'!L$45</f>
        <v>423</v>
      </c>
      <c r="F49" s="161"/>
      <c r="G49" s="161"/>
      <c r="H49" s="161">
        <f>'実質公債費比率（分子）の構造'!M$45</f>
        <v>417</v>
      </c>
      <c r="I49" s="161"/>
      <c r="J49" s="161"/>
      <c r="K49" s="161">
        <f>'実質公債費比率（分子）の構造'!N$45</f>
        <v>495</v>
      </c>
      <c r="L49" s="161"/>
      <c r="M49" s="161"/>
      <c r="N49" s="161">
        <f>'実質公債費比率（分子）の構造'!O$45</f>
        <v>572</v>
      </c>
      <c r="O49" s="161"/>
      <c r="P49" s="161"/>
    </row>
    <row r="50" spans="1:16">
      <c r="A50" s="161" t="s">
        <v>64</v>
      </c>
      <c r="B50" s="161" t="e">
        <f>NA()</f>
        <v>#N/A</v>
      </c>
      <c r="C50" s="161">
        <f>IF(ISNUMBER('実質公債費比率（分子）の構造'!K$53),'実質公債費比率（分子）の構造'!K$53,NA())</f>
        <v>200</v>
      </c>
      <c r="D50" s="161" t="e">
        <f>NA()</f>
        <v>#N/A</v>
      </c>
      <c r="E50" s="161" t="e">
        <f>NA()</f>
        <v>#N/A</v>
      </c>
      <c r="F50" s="161">
        <f>IF(ISNUMBER('実質公債費比率（分子）の構造'!L$53),'実質公債費比率（分子）の構造'!L$53,NA())</f>
        <v>194</v>
      </c>
      <c r="G50" s="161" t="e">
        <f>NA()</f>
        <v>#N/A</v>
      </c>
      <c r="H50" s="161" t="e">
        <f>NA()</f>
        <v>#N/A</v>
      </c>
      <c r="I50" s="161">
        <f>IF(ISNUMBER('実質公債費比率（分子）の構造'!M$53),'実質公債費比率（分子）の構造'!M$53,NA())</f>
        <v>179</v>
      </c>
      <c r="J50" s="161" t="e">
        <f>NA()</f>
        <v>#N/A</v>
      </c>
      <c r="K50" s="161" t="e">
        <f>NA()</f>
        <v>#N/A</v>
      </c>
      <c r="L50" s="161">
        <f>IF(ISNUMBER('実質公債費比率（分子）の構造'!N$53),'実質公債費比率（分子）の構造'!N$53,NA())</f>
        <v>250</v>
      </c>
      <c r="M50" s="161" t="e">
        <f>NA()</f>
        <v>#N/A</v>
      </c>
      <c r="N50" s="161" t="e">
        <f>NA()</f>
        <v>#N/A</v>
      </c>
      <c r="O50" s="161">
        <f>IF(ISNUMBER('実質公債費比率（分子）の構造'!O$53),'実質公債費比率（分子）の構造'!O$53,NA())</f>
        <v>307</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5125</v>
      </c>
      <c r="E56" s="160"/>
      <c r="F56" s="160"/>
      <c r="G56" s="160">
        <f>'将来負担比率（分子）の構造'!J$52</f>
        <v>5442</v>
      </c>
      <c r="H56" s="160"/>
      <c r="I56" s="160"/>
      <c r="J56" s="160">
        <f>'将来負担比率（分子）の構造'!K$52</f>
        <v>5160</v>
      </c>
      <c r="K56" s="160"/>
      <c r="L56" s="160"/>
      <c r="M56" s="160">
        <f>'将来負担比率（分子）の構造'!L$52</f>
        <v>5180</v>
      </c>
      <c r="N56" s="160"/>
      <c r="O56" s="160"/>
      <c r="P56" s="160">
        <f>'将来負担比率（分子）の構造'!M$52</f>
        <v>5059</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922</v>
      </c>
      <c r="E58" s="160"/>
      <c r="F58" s="160"/>
      <c r="G58" s="160">
        <f>'将来負担比率（分子）の構造'!J$50</f>
        <v>441</v>
      </c>
      <c r="H58" s="160"/>
      <c r="I58" s="160"/>
      <c r="J58" s="160">
        <f>'将来負担比率（分子）の構造'!K$50</f>
        <v>662</v>
      </c>
      <c r="K58" s="160"/>
      <c r="L58" s="160"/>
      <c r="M58" s="160">
        <f>'将来負担比率（分子）の構造'!L$50</f>
        <v>656</v>
      </c>
      <c r="N58" s="160"/>
      <c r="O58" s="160"/>
      <c r="P58" s="160">
        <f>'将来負担比率（分子）の構造'!M$50</f>
        <v>661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867</v>
      </c>
      <c r="C62" s="160"/>
      <c r="D62" s="160"/>
      <c r="E62" s="160">
        <f>'将来負担比率（分子）の構造'!J$45</f>
        <v>748</v>
      </c>
      <c r="F62" s="160"/>
      <c r="G62" s="160"/>
      <c r="H62" s="160">
        <f>'将来負担比率（分子）の構造'!K$45</f>
        <v>705</v>
      </c>
      <c r="I62" s="160"/>
      <c r="J62" s="160"/>
      <c r="K62" s="160">
        <f>'将来負担比率（分子）の構造'!L$45</f>
        <v>760</v>
      </c>
      <c r="L62" s="160"/>
      <c r="M62" s="160"/>
      <c r="N62" s="160">
        <f>'将来負担比率（分子）の構造'!M$45</f>
        <v>787</v>
      </c>
      <c r="O62" s="160"/>
      <c r="P62" s="160"/>
    </row>
    <row r="63" spans="1:16">
      <c r="A63" s="160" t="s">
        <v>28</v>
      </c>
      <c r="B63" s="160">
        <f>'将来負担比率（分子）の構造'!I$44</f>
        <v>1230</v>
      </c>
      <c r="C63" s="160"/>
      <c r="D63" s="160"/>
      <c r="E63" s="160">
        <f>'将来負担比率（分子）の構造'!J$44</f>
        <v>1190</v>
      </c>
      <c r="F63" s="160"/>
      <c r="G63" s="160"/>
      <c r="H63" s="160">
        <f>'将来負担比率（分子）の構造'!K$44</f>
        <v>1249</v>
      </c>
      <c r="I63" s="160"/>
      <c r="J63" s="160"/>
      <c r="K63" s="160">
        <f>'将来負担比率（分子）の構造'!L$44</f>
        <v>1251</v>
      </c>
      <c r="L63" s="160"/>
      <c r="M63" s="160"/>
      <c r="N63" s="160">
        <f>'将来負担比率（分子）の構造'!M$44</f>
        <v>1256</v>
      </c>
      <c r="O63" s="160"/>
      <c r="P63" s="160"/>
    </row>
    <row r="64" spans="1:16">
      <c r="A64" s="160" t="s">
        <v>27</v>
      </c>
      <c r="B64" s="160">
        <f>'将来負担比率（分子）の構造'!I$43</f>
        <v>325</v>
      </c>
      <c r="C64" s="160"/>
      <c r="D64" s="160"/>
      <c r="E64" s="160">
        <f>'将来負担比率（分子）の構造'!J$43</f>
        <v>291</v>
      </c>
      <c r="F64" s="160"/>
      <c r="G64" s="160"/>
      <c r="H64" s="160">
        <f>'将来負担比率（分子）の構造'!K$43</f>
        <v>258</v>
      </c>
      <c r="I64" s="160"/>
      <c r="J64" s="160"/>
      <c r="K64" s="160">
        <f>'将来負担比率（分子）の構造'!L$43</f>
        <v>274</v>
      </c>
      <c r="L64" s="160"/>
      <c r="M64" s="160"/>
      <c r="N64" s="160">
        <f>'将来負担比率（分子）の構造'!M$43</f>
        <v>277</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5426</v>
      </c>
      <c r="C66" s="160"/>
      <c r="D66" s="160"/>
      <c r="E66" s="160">
        <f>'将来負担比率（分子）の構造'!J$41</f>
        <v>5709</v>
      </c>
      <c r="F66" s="160"/>
      <c r="G66" s="160"/>
      <c r="H66" s="160">
        <f>'将来負担比率（分子）の構造'!K$41</f>
        <v>5789</v>
      </c>
      <c r="I66" s="160"/>
      <c r="J66" s="160"/>
      <c r="K66" s="160">
        <f>'将来負担比率（分子）の構造'!L$41</f>
        <v>5980</v>
      </c>
      <c r="L66" s="160"/>
      <c r="M66" s="160"/>
      <c r="N66" s="160">
        <f>'将来負担比率（分子）の構造'!M$41</f>
        <v>6692</v>
      </c>
      <c r="O66" s="160"/>
      <c r="P66" s="160"/>
    </row>
    <row r="67" spans="1:16">
      <c r="A67" s="160" t="s">
        <v>68</v>
      </c>
      <c r="B67" s="160" t="e">
        <f>NA()</f>
        <v>#N/A</v>
      </c>
      <c r="C67" s="160">
        <f>IF(ISNUMBER('将来負担比率（分子）の構造'!I$53), IF('将来負担比率（分子）の構造'!I$53 &lt; 0, 0, '将来負担比率（分子）の構造'!I$53), NA())</f>
        <v>1800</v>
      </c>
      <c r="D67" s="160" t="e">
        <f>NA()</f>
        <v>#N/A</v>
      </c>
      <c r="E67" s="160" t="e">
        <f>NA()</f>
        <v>#N/A</v>
      </c>
      <c r="F67" s="160">
        <f>IF(ISNUMBER('将来負担比率（分子）の構造'!J$53), IF('将来負担比率（分子）の構造'!J$53 &lt; 0, 0, '将来負担比率（分子）の構造'!J$53), NA())</f>
        <v>2055</v>
      </c>
      <c r="G67" s="160" t="e">
        <f>NA()</f>
        <v>#N/A</v>
      </c>
      <c r="H67" s="160" t="e">
        <f>NA()</f>
        <v>#N/A</v>
      </c>
      <c r="I67" s="160">
        <f>IF(ISNUMBER('将来負担比率（分子）の構造'!K$53), IF('将来負担比率（分子）の構造'!K$53 &lt; 0, 0, '将来負担比率（分子）の構造'!K$53), NA())</f>
        <v>2179</v>
      </c>
      <c r="J67" s="160" t="e">
        <f>NA()</f>
        <v>#N/A</v>
      </c>
      <c r="K67" s="160" t="e">
        <f>NA()</f>
        <v>#N/A</v>
      </c>
      <c r="L67" s="160">
        <f>IF(ISNUMBER('将来負担比率（分子）の構造'!L$53), IF('将来負担比率（分子）の構造'!L$53 &lt; 0, 0, '将来負担比率（分子）の構造'!L$53), NA())</f>
        <v>2430</v>
      </c>
      <c r="M67" s="160" t="e">
        <f>NA()</f>
        <v>#N/A</v>
      </c>
      <c r="N67" s="160" t="e">
        <f>NA()</f>
        <v>#N/A</v>
      </c>
      <c r="O67" s="160">
        <f>IF(ISNUMBER('将来負担比率（分子）の構造'!M$53), IF('将来負担比率（分子）の構造'!M$53 &lt; 0, 0, '将来負担比率（分子）の構造'!M$53), NA())</f>
        <v>3292</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294</v>
      </c>
      <c r="C72" s="164">
        <f>基金残高に係る経年分析!G55</f>
        <v>263</v>
      </c>
      <c r="D72" s="164">
        <f>基金残高に係る経年分析!H55</f>
        <v>205</v>
      </c>
    </row>
    <row r="73" spans="1:16">
      <c r="A73" s="163" t="s">
        <v>71</v>
      </c>
      <c r="B73" s="164">
        <f>基金残高に係る経年分析!F56</f>
        <v>0</v>
      </c>
      <c r="C73" s="164">
        <f>基金残高に係る経年分析!G56</f>
        <v>0</v>
      </c>
      <c r="D73" s="164">
        <f>基金残高に係る経年分析!H56</f>
        <v>0</v>
      </c>
    </row>
    <row r="74" spans="1:16">
      <c r="A74" s="163" t="s">
        <v>72</v>
      </c>
      <c r="B74" s="164">
        <f>基金残高に係る経年分析!F57</f>
        <v>320</v>
      </c>
      <c r="C74" s="164">
        <f>基金残高に係る経年分析!G57</f>
        <v>294</v>
      </c>
      <c r="D74" s="164">
        <f>基金残高に係る経年分析!H57</f>
        <v>271</v>
      </c>
    </row>
  </sheetData>
  <sheetProtection algorithmName="SHA-512" hashValue="ll/g6UH9d7AnuCAtHbMMy2btgsdtvyP1XYldm9oBDQ5H+lGYRjtCOALHw3LER6zfot+zQ69RZhA0k0Yq2AcatQ==" saltValue="aYzqZoI1RTekx/EYP1Yg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1" workbookViewId="0">
      <selection activeCell="BG8" sqref="BG8:CB8"/>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224</v>
      </c>
      <c r="C5" s="646"/>
      <c r="D5" s="646"/>
      <c r="E5" s="646"/>
      <c r="F5" s="646"/>
      <c r="G5" s="646"/>
      <c r="H5" s="646"/>
      <c r="I5" s="646"/>
      <c r="J5" s="646"/>
      <c r="K5" s="646"/>
      <c r="L5" s="646"/>
      <c r="M5" s="646"/>
      <c r="N5" s="646"/>
      <c r="O5" s="646"/>
      <c r="P5" s="646"/>
      <c r="Q5" s="647"/>
      <c r="R5" s="648">
        <v>1790020</v>
      </c>
      <c r="S5" s="649"/>
      <c r="T5" s="649"/>
      <c r="U5" s="649"/>
      <c r="V5" s="649"/>
      <c r="W5" s="649"/>
      <c r="X5" s="649"/>
      <c r="Y5" s="650"/>
      <c r="Z5" s="651">
        <v>28.9</v>
      </c>
      <c r="AA5" s="651"/>
      <c r="AB5" s="651"/>
      <c r="AC5" s="651"/>
      <c r="AD5" s="652">
        <v>1790020</v>
      </c>
      <c r="AE5" s="652"/>
      <c r="AF5" s="652"/>
      <c r="AG5" s="652"/>
      <c r="AH5" s="652"/>
      <c r="AI5" s="652"/>
      <c r="AJ5" s="652"/>
      <c r="AK5" s="652"/>
      <c r="AL5" s="653">
        <v>53.1</v>
      </c>
      <c r="AM5" s="654"/>
      <c r="AN5" s="654"/>
      <c r="AO5" s="655"/>
      <c r="AP5" s="645" t="s">
        <v>225</v>
      </c>
      <c r="AQ5" s="646"/>
      <c r="AR5" s="646"/>
      <c r="AS5" s="646"/>
      <c r="AT5" s="646"/>
      <c r="AU5" s="646"/>
      <c r="AV5" s="646"/>
      <c r="AW5" s="646"/>
      <c r="AX5" s="646"/>
      <c r="AY5" s="646"/>
      <c r="AZ5" s="646"/>
      <c r="BA5" s="646"/>
      <c r="BB5" s="646"/>
      <c r="BC5" s="646"/>
      <c r="BD5" s="646"/>
      <c r="BE5" s="646"/>
      <c r="BF5" s="647"/>
      <c r="BG5" s="659">
        <v>1790020</v>
      </c>
      <c r="BH5" s="660"/>
      <c r="BI5" s="660"/>
      <c r="BJ5" s="660"/>
      <c r="BK5" s="660"/>
      <c r="BL5" s="660"/>
      <c r="BM5" s="660"/>
      <c r="BN5" s="661"/>
      <c r="BO5" s="662">
        <v>100</v>
      </c>
      <c r="BP5" s="662"/>
      <c r="BQ5" s="662"/>
      <c r="BR5" s="662"/>
      <c r="BS5" s="663" t="s">
        <v>122</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c r="B6" s="656" t="s">
        <v>229</v>
      </c>
      <c r="C6" s="657"/>
      <c r="D6" s="657"/>
      <c r="E6" s="657"/>
      <c r="F6" s="657"/>
      <c r="G6" s="657"/>
      <c r="H6" s="657"/>
      <c r="I6" s="657"/>
      <c r="J6" s="657"/>
      <c r="K6" s="657"/>
      <c r="L6" s="657"/>
      <c r="M6" s="657"/>
      <c r="N6" s="657"/>
      <c r="O6" s="657"/>
      <c r="P6" s="657"/>
      <c r="Q6" s="658"/>
      <c r="R6" s="659">
        <v>65411</v>
      </c>
      <c r="S6" s="660"/>
      <c r="T6" s="660"/>
      <c r="U6" s="660"/>
      <c r="V6" s="660"/>
      <c r="W6" s="660"/>
      <c r="X6" s="660"/>
      <c r="Y6" s="661"/>
      <c r="Z6" s="662">
        <v>1.1000000000000001</v>
      </c>
      <c r="AA6" s="662"/>
      <c r="AB6" s="662"/>
      <c r="AC6" s="662"/>
      <c r="AD6" s="663">
        <v>65411</v>
      </c>
      <c r="AE6" s="663"/>
      <c r="AF6" s="663"/>
      <c r="AG6" s="663"/>
      <c r="AH6" s="663"/>
      <c r="AI6" s="663"/>
      <c r="AJ6" s="663"/>
      <c r="AK6" s="663"/>
      <c r="AL6" s="664">
        <v>1.9</v>
      </c>
      <c r="AM6" s="665"/>
      <c r="AN6" s="665"/>
      <c r="AO6" s="666"/>
      <c r="AP6" s="656" t="s">
        <v>230</v>
      </c>
      <c r="AQ6" s="657"/>
      <c r="AR6" s="657"/>
      <c r="AS6" s="657"/>
      <c r="AT6" s="657"/>
      <c r="AU6" s="657"/>
      <c r="AV6" s="657"/>
      <c r="AW6" s="657"/>
      <c r="AX6" s="657"/>
      <c r="AY6" s="657"/>
      <c r="AZ6" s="657"/>
      <c r="BA6" s="657"/>
      <c r="BB6" s="657"/>
      <c r="BC6" s="657"/>
      <c r="BD6" s="657"/>
      <c r="BE6" s="657"/>
      <c r="BF6" s="658"/>
      <c r="BG6" s="659">
        <v>1790020</v>
      </c>
      <c r="BH6" s="660"/>
      <c r="BI6" s="660"/>
      <c r="BJ6" s="660"/>
      <c r="BK6" s="660"/>
      <c r="BL6" s="660"/>
      <c r="BM6" s="660"/>
      <c r="BN6" s="661"/>
      <c r="BO6" s="662">
        <v>100</v>
      </c>
      <c r="BP6" s="662"/>
      <c r="BQ6" s="662"/>
      <c r="BR6" s="662"/>
      <c r="BS6" s="663" t="s">
        <v>231</v>
      </c>
      <c r="BT6" s="663"/>
      <c r="BU6" s="663"/>
      <c r="BV6" s="663"/>
      <c r="BW6" s="663"/>
      <c r="BX6" s="663"/>
      <c r="BY6" s="663"/>
      <c r="BZ6" s="663"/>
      <c r="CA6" s="663"/>
      <c r="CB6" s="667"/>
      <c r="CD6" s="670" t="s">
        <v>232</v>
      </c>
      <c r="CE6" s="671"/>
      <c r="CF6" s="671"/>
      <c r="CG6" s="671"/>
      <c r="CH6" s="671"/>
      <c r="CI6" s="671"/>
      <c r="CJ6" s="671"/>
      <c r="CK6" s="671"/>
      <c r="CL6" s="671"/>
      <c r="CM6" s="671"/>
      <c r="CN6" s="671"/>
      <c r="CO6" s="671"/>
      <c r="CP6" s="671"/>
      <c r="CQ6" s="672"/>
      <c r="CR6" s="659">
        <v>72006</v>
      </c>
      <c r="CS6" s="660"/>
      <c r="CT6" s="660"/>
      <c r="CU6" s="660"/>
      <c r="CV6" s="660"/>
      <c r="CW6" s="660"/>
      <c r="CX6" s="660"/>
      <c r="CY6" s="661"/>
      <c r="CZ6" s="653">
        <v>1.2</v>
      </c>
      <c r="DA6" s="654"/>
      <c r="DB6" s="654"/>
      <c r="DC6" s="673"/>
      <c r="DD6" s="668" t="s">
        <v>233</v>
      </c>
      <c r="DE6" s="660"/>
      <c r="DF6" s="660"/>
      <c r="DG6" s="660"/>
      <c r="DH6" s="660"/>
      <c r="DI6" s="660"/>
      <c r="DJ6" s="660"/>
      <c r="DK6" s="660"/>
      <c r="DL6" s="660"/>
      <c r="DM6" s="660"/>
      <c r="DN6" s="660"/>
      <c r="DO6" s="660"/>
      <c r="DP6" s="661"/>
      <c r="DQ6" s="668">
        <v>72006</v>
      </c>
      <c r="DR6" s="660"/>
      <c r="DS6" s="660"/>
      <c r="DT6" s="660"/>
      <c r="DU6" s="660"/>
      <c r="DV6" s="660"/>
      <c r="DW6" s="660"/>
      <c r="DX6" s="660"/>
      <c r="DY6" s="660"/>
      <c r="DZ6" s="660"/>
      <c r="EA6" s="660"/>
      <c r="EB6" s="660"/>
      <c r="EC6" s="669"/>
    </row>
    <row r="7" spans="2:143" ht="11.25" customHeight="1">
      <c r="B7" s="656" t="s">
        <v>234</v>
      </c>
      <c r="C7" s="657"/>
      <c r="D7" s="657"/>
      <c r="E7" s="657"/>
      <c r="F7" s="657"/>
      <c r="G7" s="657"/>
      <c r="H7" s="657"/>
      <c r="I7" s="657"/>
      <c r="J7" s="657"/>
      <c r="K7" s="657"/>
      <c r="L7" s="657"/>
      <c r="M7" s="657"/>
      <c r="N7" s="657"/>
      <c r="O7" s="657"/>
      <c r="P7" s="657"/>
      <c r="Q7" s="658"/>
      <c r="R7" s="659">
        <v>2724</v>
      </c>
      <c r="S7" s="660"/>
      <c r="T7" s="660"/>
      <c r="U7" s="660"/>
      <c r="V7" s="660"/>
      <c r="W7" s="660"/>
      <c r="X7" s="660"/>
      <c r="Y7" s="661"/>
      <c r="Z7" s="662">
        <v>0</v>
      </c>
      <c r="AA7" s="662"/>
      <c r="AB7" s="662"/>
      <c r="AC7" s="662"/>
      <c r="AD7" s="663">
        <v>2724</v>
      </c>
      <c r="AE7" s="663"/>
      <c r="AF7" s="663"/>
      <c r="AG7" s="663"/>
      <c r="AH7" s="663"/>
      <c r="AI7" s="663"/>
      <c r="AJ7" s="663"/>
      <c r="AK7" s="663"/>
      <c r="AL7" s="664">
        <v>0.1</v>
      </c>
      <c r="AM7" s="665"/>
      <c r="AN7" s="665"/>
      <c r="AO7" s="666"/>
      <c r="AP7" s="656" t="s">
        <v>235</v>
      </c>
      <c r="AQ7" s="657"/>
      <c r="AR7" s="657"/>
      <c r="AS7" s="657"/>
      <c r="AT7" s="657"/>
      <c r="AU7" s="657"/>
      <c r="AV7" s="657"/>
      <c r="AW7" s="657"/>
      <c r="AX7" s="657"/>
      <c r="AY7" s="657"/>
      <c r="AZ7" s="657"/>
      <c r="BA7" s="657"/>
      <c r="BB7" s="657"/>
      <c r="BC7" s="657"/>
      <c r="BD7" s="657"/>
      <c r="BE7" s="657"/>
      <c r="BF7" s="658"/>
      <c r="BG7" s="659">
        <v>785201</v>
      </c>
      <c r="BH7" s="660"/>
      <c r="BI7" s="660"/>
      <c r="BJ7" s="660"/>
      <c r="BK7" s="660"/>
      <c r="BL7" s="660"/>
      <c r="BM7" s="660"/>
      <c r="BN7" s="661"/>
      <c r="BO7" s="662">
        <v>43.9</v>
      </c>
      <c r="BP7" s="662"/>
      <c r="BQ7" s="662"/>
      <c r="BR7" s="662"/>
      <c r="BS7" s="663" t="s">
        <v>122</v>
      </c>
      <c r="BT7" s="663"/>
      <c r="BU7" s="663"/>
      <c r="BV7" s="663"/>
      <c r="BW7" s="663"/>
      <c r="BX7" s="663"/>
      <c r="BY7" s="663"/>
      <c r="BZ7" s="663"/>
      <c r="CA7" s="663"/>
      <c r="CB7" s="667"/>
      <c r="CD7" s="674" t="s">
        <v>236</v>
      </c>
      <c r="CE7" s="675"/>
      <c r="CF7" s="675"/>
      <c r="CG7" s="675"/>
      <c r="CH7" s="675"/>
      <c r="CI7" s="675"/>
      <c r="CJ7" s="675"/>
      <c r="CK7" s="675"/>
      <c r="CL7" s="675"/>
      <c r="CM7" s="675"/>
      <c r="CN7" s="675"/>
      <c r="CO7" s="675"/>
      <c r="CP7" s="675"/>
      <c r="CQ7" s="676"/>
      <c r="CR7" s="659">
        <v>1787429</v>
      </c>
      <c r="CS7" s="660"/>
      <c r="CT7" s="660"/>
      <c r="CU7" s="660"/>
      <c r="CV7" s="660"/>
      <c r="CW7" s="660"/>
      <c r="CX7" s="660"/>
      <c r="CY7" s="661"/>
      <c r="CZ7" s="662">
        <v>29.4</v>
      </c>
      <c r="DA7" s="662"/>
      <c r="DB7" s="662"/>
      <c r="DC7" s="662"/>
      <c r="DD7" s="668">
        <v>1027419</v>
      </c>
      <c r="DE7" s="660"/>
      <c r="DF7" s="660"/>
      <c r="DG7" s="660"/>
      <c r="DH7" s="660"/>
      <c r="DI7" s="660"/>
      <c r="DJ7" s="660"/>
      <c r="DK7" s="660"/>
      <c r="DL7" s="660"/>
      <c r="DM7" s="660"/>
      <c r="DN7" s="660"/>
      <c r="DO7" s="660"/>
      <c r="DP7" s="661"/>
      <c r="DQ7" s="668">
        <v>762252</v>
      </c>
      <c r="DR7" s="660"/>
      <c r="DS7" s="660"/>
      <c r="DT7" s="660"/>
      <c r="DU7" s="660"/>
      <c r="DV7" s="660"/>
      <c r="DW7" s="660"/>
      <c r="DX7" s="660"/>
      <c r="DY7" s="660"/>
      <c r="DZ7" s="660"/>
      <c r="EA7" s="660"/>
      <c r="EB7" s="660"/>
      <c r="EC7" s="669"/>
    </row>
    <row r="8" spans="2:143" ht="11.25" customHeight="1">
      <c r="B8" s="656" t="s">
        <v>237</v>
      </c>
      <c r="C8" s="657"/>
      <c r="D8" s="657"/>
      <c r="E8" s="657"/>
      <c r="F8" s="657"/>
      <c r="G8" s="657"/>
      <c r="H8" s="657"/>
      <c r="I8" s="657"/>
      <c r="J8" s="657"/>
      <c r="K8" s="657"/>
      <c r="L8" s="657"/>
      <c r="M8" s="657"/>
      <c r="N8" s="657"/>
      <c r="O8" s="657"/>
      <c r="P8" s="657"/>
      <c r="Q8" s="658"/>
      <c r="R8" s="659">
        <v>9288</v>
      </c>
      <c r="S8" s="660"/>
      <c r="T8" s="660"/>
      <c r="U8" s="660"/>
      <c r="V8" s="660"/>
      <c r="W8" s="660"/>
      <c r="X8" s="660"/>
      <c r="Y8" s="661"/>
      <c r="Z8" s="662">
        <v>0.2</v>
      </c>
      <c r="AA8" s="662"/>
      <c r="AB8" s="662"/>
      <c r="AC8" s="662"/>
      <c r="AD8" s="663">
        <v>9288</v>
      </c>
      <c r="AE8" s="663"/>
      <c r="AF8" s="663"/>
      <c r="AG8" s="663"/>
      <c r="AH8" s="663"/>
      <c r="AI8" s="663"/>
      <c r="AJ8" s="663"/>
      <c r="AK8" s="663"/>
      <c r="AL8" s="664">
        <v>0.3</v>
      </c>
      <c r="AM8" s="665"/>
      <c r="AN8" s="665"/>
      <c r="AO8" s="666"/>
      <c r="AP8" s="656" t="s">
        <v>238</v>
      </c>
      <c r="AQ8" s="657"/>
      <c r="AR8" s="657"/>
      <c r="AS8" s="657"/>
      <c r="AT8" s="657"/>
      <c r="AU8" s="657"/>
      <c r="AV8" s="657"/>
      <c r="AW8" s="657"/>
      <c r="AX8" s="657"/>
      <c r="AY8" s="657"/>
      <c r="AZ8" s="657"/>
      <c r="BA8" s="657"/>
      <c r="BB8" s="657"/>
      <c r="BC8" s="657"/>
      <c r="BD8" s="657"/>
      <c r="BE8" s="657"/>
      <c r="BF8" s="658"/>
      <c r="BG8" s="659">
        <v>26016</v>
      </c>
      <c r="BH8" s="660"/>
      <c r="BI8" s="660"/>
      <c r="BJ8" s="660"/>
      <c r="BK8" s="660"/>
      <c r="BL8" s="660"/>
      <c r="BM8" s="660"/>
      <c r="BN8" s="661"/>
      <c r="BO8" s="662">
        <v>1.5</v>
      </c>
      <c r="BP8" s="662"/>
      <c r="BQ8" s="662"/>
      <c r="BR8" s="662"/>
      <c r="BS8" s="668" t="s">
        <v>233</v>
      </c>
      <c r="BT8" s="660"/>
      <c r="BU8" s="660"/>
      <c r="BV8" s="660"/>
      <c r="BW8" s="660"/>
      <c r="BX8" s="660"/>
      <c r="BY8" s="660"/>
      <c r="BZ8" s="660"/>
      <c r="CA8" s="660"/>
      <c r="CB8" s="669"/>
      <c r="CD8" s="674" t="s">
        <v>239</v>
      </c>
      <c r="CE8" s="675"/>
      <c r="CF8" s="675"/>
      <c r="CG8" s="675"/>
      <c r="CH8" s="675"/>
      <c r="CI8" s="675"/>
      <c r="CJ8" s="675"/>
      <c r="CK8" s="675"/>
      <c r="CL8" s="675"/>
      <c r="CM8" s="675"/>
      <c r="CN8" s="675"/>
      <c r="CO8" s="675"/>
      <c r="CP8" s="675"/>
      <c r="CQ8" s="676"/>
      <c r="CR8" s="659">
        <v>1476316</v>
      </c>
      <c r="CS8" s="660"/>
      <c r="CT8" s="660"/>
      <c r="CU8" s="660"/>
      <c r="CV8" s="660"/>
      <c r="CW8" s="660"/>
      <c r="CX8" s="660"/>
      <c r="CY8" s="661"/>
      <c r="CZ8" s="662">
        <v>24.3</v>
      </c>
      <c r="DA8" s="662"/>
      <c r="DB8" s="662"/>
      <c r="DC8" s="662"/>
      <c r="DD8" s="668">
        <v>1347</v>
      </c>
      <c r="DE8" s="660"/>
      <c r="DF8" s="660"/>
      <c r="DG8" s="660"/>
      <c r="DH8" s="660"/>
      <c r="DI8" s="660"/>
      <c r="DJ8" s="660"/>
      <c r="DK8" s="660"/>
      <c r="DL8" s="660"/>
      <c r="DM8" s="660"/>
      <c r="DN8" s="660"/>
      <c r="DO8" s="660"/>
      <c r="DP8" s="661"/>
      <c r="DQ8" s="668">
        <v>820493</v>
      </c>
      <c r="DR8" s="660"/>
      <c r="DS8" s="660"/>
      <c r="DT8" s="660"/>
      <c r="DU8" s="660"/>
      <c r="DV8" s="660"/>
      <c r="DW8" s="660"/>
      <c r="DX8" s="660"/>
      <c r="DY8" s="660"/>
      <c r="DZ8" s="660"/>
      <c r="EA8" s="660"/>
      <c r="EB8" s="660"/>
      <c r="EC8" s="669"/>
    </row>
    <row r="9" spans="2:143" ht="11.25" customHeight="1">
      <c r="B9" s="656" t="s">
        <v>240</v>
      </c>
      <c r="C9" s="657"/>
      <c r="D9" s="657"/>
      <c r="E9" s="657"/>
      <c r="F9" s="657"/>
      <c r="G9" s="657"/>
      <c r="H9" s="657"/>
      <c r="I9" s="657"/>
      <c r="J9" s="657"/>
      <c r="K9" s="657"/>
      <c r="L9" s="657"/>
      <c r="M9" s="657"/>
      <c r="N9" s="657"/>
      <c r="O9" s="657"/>
      <c r="P9" s="657"/>
      <c r="Q9" s="658"/>
      <c r="R9" s="659">
        <v>10076</v>
      </c>
      <c r="S9" s="660"/>
      <c r="T9" s="660"/>
      <c r="U9" s="660"/>
      <c r="V9" s="660"/>
      <c r="W9" s="660"/>
      <c r="X9" s="660"/>
      <c r="Y9" s="661"/>
      <c r="Z9" s="662">
        <v>0.2</v>
      </c>
      <c r="AA9" s="662"/>
      <c r="AB9" s="662"/>
      <c r="AC9" s="662"/>
      <c r="AD9" s="663">
        <v>10076</v>
      </c>
      <c r="AE9" s="663"/>
      <c r="AF9" s="663"/>
      <c r="AG9" s="663"/>
      <c r="AH9" s="663"/>
      <c r="AI9" s="663"/>
      <c r="AJ9" s="663"/>
      <c r="AK9" s="663"/>
      <c r="AL9" s="664">
        <v>0.3</v>
      </c>
      <c r="AM9" s="665"/>
      <c r="AN9" s="665"/>
      <c r="AO9" s="666"/>
      <c r="AP9" s="656" t="s">
        <v>241</v>
      </c>
      <c r="AQ9" s="657"/>
      <c r="AR9" s="657"/>
      <c r="AS9" s="657"/>
      <c r="AT9" s="657"/>
      <c r="AU9" s="657"/>
      <c r="AV9" s="657"/>
      <c r="AW9" s="657"/>
      <c r="AX9" s="657"/>
      <c r="AY9" s="657"/>
      <c r="AZ9" s="657"/>
      <c r="BA9" s="657"/>
      <c r="BB9" s="657"/>
      <c r="BC9" s="657"/>
      <c r="BD9" s="657"/>
      <c r="BE9" s="657"/>
      <c r="BF9" s="658"/>
      <c r="BG9" s="659">
        <v>687964</v>
      </c>
      <c r="BH9" s="660"/>
      <c r="BI9" s="660"/>
      <c r="BJ9" s="660"/>
      <c r="BK9" s="660"/>
      <c r="BL9" s="660"/>
      <c r="BM9" s="660"/>
      <c r="BN9" s="661"/>
      <c r="BO9" s="662">
        <v>38.4</v>
      </c>
      <c r="BP9" s="662"/>
      <c r="BQ9" s="662"/>
      <c r="BR9" s="662"/>
      <c r="BS9" s="668" t="s">
        <v>130</v>
      </c>
      <c r="BT9" s="660"/>
      <c r="BU9" s="660"/>
      <c r="BV9" s="660"/>
      <c r="BW9" s="660"/>
      <c r="BX9" s="660"/>
      <c r="BY9" s="660"/>
      <c r="BZ9" s="660"/>
      <c r="CA9" s="660"/>
      <c r="CB9" s="669"/>
      <c r="CD9" s="674" t="s">
        <v>242</v>
      </c>
      <c r="CE9" s="675"/>
      <c r="CF9" s="675"/>
      <c r="CG9" s="675"/>
      <c r="CH9" s="675"/>
      <c r="CI9" s="675"/>
      <c r="CJ9" s="675"/>
      <c r="CK9" s="675"/>
      <c r="CL9" s="675"/>
      <c r="CM9" s="675"/>
      <c r="CN9" s="675"/>
      <c r="CO9" s="675"/>
      <c r="CP9" s="675"/>
      <c r="CQ9" s="676"/>
      <c r="CR9" s="659">
        <v>387450</v>
      </c>
      <c r="CS9" s="660"/>
      <c r="CT9" s="660"/>
      <c r="CU9" s="660"/>
      <c r="CV9" s="660"/>
      <c r="CW9" s="660"/>
      <c r="CX9" s="660"/>
      <c r="CY9" s="661"/>
      <c r="CZ9" s="662">
        <v>6.4</v>
      </c>
      <c r="DA9" s="662"/>
      <c r="DB9" s="662"/>
      <c r="DC9" s="662"/>
      <c r="DD9" s="668" t="s">
        <v>122</v>
      </c>
      <c r="DE9" s="660"/>
      <c r="DF9" s="660"/>
      <c r="DG9" s="660"/>
      <c r="DH9" s="660"/>
      <c r="DI9" s="660"/>
      <c r="DJ9" s="660"/>
      <c r="DK9" s="660"/>
      <c r="DL9" s="660"/>
      <c r="DM9" s="660"/>
      <c r="DN9" s="660"/>
      <c r="DO9" s="660"/>
      <c r="DP9" s="661"/>
      <c r="DQ9" s="668">
        <v>380539</v>
      </c>
      <c r="DR9" s="660"/>
      <c r="DS9" s="660"/>
      <c r="DT9" s="660"/>
      <c r="DU9" s="660"/>
      <c r="DV9" s="660"/>
      <c r="DW9" s="660"/>
      <c r="DX9" s="660"/>
      <c r="DY9" s="660"/>
      <c r="DZ9" s="660"/>
      <c r="EA9" s="660"/>
      <c r="EB9" s="660"/>
      <c r="EC9" s="669"/>
    </row>
    <row r="10" spans="2:143" ht="11.25" customHeight="1">
      <c r="B10" s="656" t="s">
        <v>243</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122</v>
      </c>
      <c r="AM10" s="665"/>
      <c r="AN10" s="665"/>
      <c r="AO10" s="666"/>
      <c r="AP10" s="656" t="s">
        <v>244</v>
      </c>
      <c r="AQ10" s="657"/>
      <c r="AR10" s="657"/>
      <c r="AS10" s="657"/>
      <c r="AT10" s="657"/>
      <c r="AU10" s="657"/>
      <c r="AV10" s="657"/>
      <c r="AW10" s="657"/>
      <c r="AX10" s="657"/>
      <c r="AY10" s="657"/>
      <c r="AZ10" s="657"/>
      <c r="BA10" s="657"/>
      <c r="BB10" s="657"/>
      <c r="BC10" s="657"/>
      <c r="BD10" s="657"/>
      <c r="BE10" s="657"/>
      <c r="BF10" s="658"/>
      <c r="BG10" s="659">
        <v>24199</v>
      </c>
      <c r="BH10" s="660"/>
      <c r="BI10" s="660"/>
      <c r="BJ10" s="660"/>
      <c r="BK10" s="660"/>
      <c r="BL10" s="660"/>
      <c r="BM10" s="660"/>
      <c r="BN10" s="661"/>
      <c r="BO10" s="662">
        <v>1.4</v>
      </c>
      <c r="BP10" s="662"/>
      <c r="BQ10" s="662"/>
      <c r="BR10" s="662"/>
      <c r="BS10" s="668" t="s">
        <v>122</v>
      </c>
      <c r="BT10" s="660"/>
      <c r="BU10" s="660"/>
      <c r="BV10" s="660"/>
      <c r="BW10" s="660"/>
      <c r="BX10" s="660"/>
      <c r="BY10" s="660"/>
      <c r="BZ10" s="660"/>
      <c r="CA10" s="660"/>
      <c r="CB10" s="669"/>
      <c r="CD10" s="674" t="s">
        <v>245</v>
      </c>
      <c r="CE10" s="675"/>
      <c r="CF10" s="675"/>
      <c r="CG10" s="675"/>
      <c r="CH10" s="675"/>
      <c r="CI10" s="675"/>
      <c r="CJ10" s="675"/>
      <c r="CK10" s="675"/>
      <c r="CL10" s="675"/>
      <c r="CM10" s="675"/>
      <c r="CN10" s="675"/>
      <c r="CO10" s="675"/>
      <c r="CP10" s="675"/>
      <c r="CQ10" s="676"/>
      <c r="CR10" s="659">
        <v>1580</v>
      </c>
      <c r="CS10" s="660"/>
      <c r="CT10" s="660"/>
      <c r="CU10" s="660"/>
      <c r="CV10" s="660"/>
      <c r="CW10" s="660"/>
      <c r="CX10" s="660"/>
      <c r="CY10" s="661"/>
      <c r="CZ10" s="662">
        <v>0</v>
      </c>
      <c r="DA10" s="662"/>
      <c r="DB10" s="662"/>
      <c r="DC10" s="662"/>
      <c r="DD10" s="668" t="s">
        <v>122</v>
      </c>
      <c r="DE10" s="660"/>
      <c r="DF10" s="660"/>
      <c r="DG10" s="660"/>
      <c r="DH10" s="660"/>
      <c r="DI10" s="660"/>
      <c r="DJ10" s="660"/>
      <c r="DK10" s="660"/>
      <c r="DL10" s="660"/>
      <c r="DM10" s="660"/>
      <c r="DN10" s="660"/>
      <c r="DO10" s="660"/>
      <c r="DP10" s="661"/>
      <c r="DQ10" s="668">
        <v>1580</v>
      </c>
      <c r="DR10" s="660"/>
      <c r="DS10" s="660"/>
      <c r="DT10" s="660"/>
      <c r="DU10" s="660"/>
      <c r="DV10" s="660"/>
      <c r="DW10" s="660"/>
      <c r="DX10" s="660"/>
      <c r="DY10" s="660"/>
      <c r="DZ10" s="660"/>
      <c r="EA10" s="660"/>
      <c r="EB10" s="660"/>
      <c r="EC10" s="669"/>
    </row>
    <row r="11" spans="2:143" ht="11.25" customHeight="1">
      <c r="B11" s="656" t="s">
        <v>246</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233</v>
      </c>
      <c r="AE11" s="663"/>
      <c r="AF11" s="663"/>
      <c r="AG11" s="663"/>
      <c r="AH11" s="663"/>
      <c r="AI11" s="663"/>
      <c r="AJ11" s="663"/>
      <c r="AK11" s="663"/>
      <c r="AL11" s="664" t="s">
        <v>130</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47022</v>
      </c>
      <c r="BH11" s="660"/>
      <c r="BI11" s="660"/>
      <c r="BJ11" s="660"/>
      <c r="BK11" s="660"/>
      <c r="BL11" s="660"/>
      <c r="BM11" s="660"/>
      <c r="BN11" s="661"/>
      <c r="BO11" s="662">
        <v>2.6</v>
      </c>
      <c r="BP11" s="662"/>
      <c r="BQ11" s="662"/>
      <c r="BR11" s="662"/>
      <c r="BS11" s="668" t="s">
        <v>122</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114407</v>
      </c>
      <c r="CS11" s="660"/>
      <c r="CT11" s="660"/>
      <c r="CU11" s="660"/>
      <c r="CV11" s="660"/>
      <c r="CW11" s="660"/>
      <c r="CX11" s="660"/>
      <c r="CY11" s="661"/>
      <c r="CZ11" s="662">
        <v>1.9</v>
      </c>
      <c r="DA11" s="662"/>
      <c r="DB11" s="662"/>
      <c r="DC11" s="662"/>
      <c r="DD11" s="668">
        <v>299</v>
      </c>
      <c r="DE11" s="660"/>
      <c r="DF11" s="660"/>
      <c r="DG11" s="660"/>
      <c r="DH11" s="660"/>
      <c r="DI11" s="660"/>
      <c r="DJ11" s="660"/>
      <c r="DK11" s="660"/>
      <c r="DL11" s="660"/>
      <c r="DM11" s="660"/>
      <c r="DN11" s="660"/>
      <c r="DO11" s="660"/>
      <c r="DP11" s="661"/>
      <c r="DQ11" s="668">
        <v>101186</v>
      </c>
      <c r="DR11" s="660"/>
      <c r="DS11" s="660"/>
      <c r="DT11" s="660"/>
      <c r="DU11" s="660"/>
      <c r="DV11" s="660"/>
      <c r="DW11" s="660"/>
      <c r="DX11" s="660"/>
      <c r="DY11" s="660"/>
      <c r="DZ11" s="660"/>
      <c r="EA11" s="660"/>
      <c r="EB11" s="660"/>
      <c r="EC11" s="669"/>
    </row>
    <row r="12" spans="2:143" ht="11.25" customHeight="1">
      <c r="B12" s="656" t="s">
        <v>249</v>
      </c>
      <c r="C12" s="657"/>
      <c r="D12" s="657"/>
      <c r="E12" s="657"/>
      <c r="F12" s="657"/>
      <c r="G12" s="657"/>
      <c r="H12" s="657"/>
      <c r="I12" s="657"/>
      <c r="J12" s="657"/>
      <c r="K12" s="657"/>
      <c r="L12" s="657"/>
      <c r="M12" s="657"/>
      <c r="N12" s="657"/>
      <c r="O12" s="657"/>
      <c r="P12" s="657"/>
      <c r="Q12" s="658"/>
      <c r="R12" s="659">
        <v>201942</v>
      </c>
      <c r="S12" s="660"/>
      <c r="T12" s="660"/>
      <c r="U12" s="660"/>
      <c r="V12" s="660"/>
      <c r="W12" s="660"/>
      <c r="X12" s="660"/>
      <c r="Y12" s="661"/>
      <c r="Z12" s="662">
        <v>3.3</v>
      </c>
      <c r="AA12" s="662"/>
      <c r="AB12" s="662"/>
      <c r="AC12" s="662"/>
      <c r="AD12" s="663">
        <v>201942</v>
      </c>
      <c r="AE12" s="663"/>
      <c r="AF12" s="663"/>
      <c r="AG12" s="663"/>
      <c r="AH12" s="663"/>
      <c r="AI12" s="663"/>
      <c r="AJ12" s="663"/>
      <c r="AK12" s="663"/>
      <c r="AL12" s="664">
        <v>6</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890218</v>
      </c>
      <c r="BH12" s="660"/>
      <c r="BI12" s="660"/>
      <c r="BJ12" s="660"/>
      <c r="BK12" s="660"/>
      <c r="BL12" s="660"/>
      <c r="BM12" s="660"/>
      <c r="BN12" s="661"/>
      <c r="BO12" s="662">
        <v>49.7</v>
      </c>
      <c r="BP12" s="662"/>
      <c r="BQ12" s="662"/>
      <c r="BR12" s="662"/>
      <c r="BS12" s="668" t="s">
        <v>130</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54294</v>
      </c>
      <c r="CS12" s="660"/>
      <c r="CT12" s="660"/>
      <c r="CU12" s="660"/>
      <c r="CV12" s="660"/>
      <c r="CW12" s="660"/>
      <c r="CX12" s="660"/>
      <c r="CY12" s="661"/>
      <c r="CZ12" s="662">
        <v>0.9</v>
      </c>
      <c r="DA12" s="662"/>
      <c r="DB12" s="662"/>
      <c r="DC12" s="662"/>
      <c r="DD12" s="668" t="s">
        <v>122</v>
      </c>
      <c r="DE12" s="660"/>
      <c r="DF12" s="660"/>
      <c r="DG12" s="660"/>
      <c r="DH12" s="660"/>
      <c r="DI12" s="660"/>
      <c r="DJ12" s="660"/>
      <c r="DK12" s="660"/>
      <c r="DL12" s="660"/>
      <c r="DM12" s="660"/>
      <c r="DN12" s="660"/>
      <c r="DO12" s="660"/>
      <c r="DP12" s="661"/>
      <c r="DQ12" s="668">
        <v>49813</v>
      </c>
      <c r="DR12" s="660"/>
      <c r="DS12" s="660"/>
      <c r="DT12" s="660"/>
      <c r="DU12" s="660"/>
      <c r="DV12" s="660"/>
      <c r="DW12" s="660"/>
      <c r="DX12" s="660"/>
      <c r="DY12" s="660"/>
      <c r="DZ12" s="660"/>
      <c r="EA12" s="660"/>
      <c r="EB12" s="660"/>
      <c r="EC12" s="669"/>
    </row>
    <row r="13" spans="2:143" ht="11.25" customHeight="1">
      <c r="B13" s="656" t="s">
        <v>252</v>
      </c>
      <c r="C13" s="657"/>
      <c r="D13" s="657"/>
      <c r="E13" s="657"/>
      <c r="F13" s="657"/>
      <c r="G13" s="657"/>
      <c r="H13" s="657"/>
      <c r="I13" s="657"/>
      <c r="J13" s="657"/>
      <c r="K13" s="657"/>
      <c r="L13" s="657"/>
      <c r="M13" s="657"/>
      <c r="N13" s="657"/>
      <c r="O13" s="657"/>
      <c r="P13" s="657"/>
      <c r="Q13" s="658"/>
      <c r="R13" s="659">
        <v>93270</v>
      </c>
      <c r="S13" s="660"/>
      <c r="T13" s="660"/>
      <c r="U13" s="660"/>
      <c r="V13" s="660"/>
      <c r="W13" s="660"/>
      <c r="X13" s="660"/>
      <c r="Y13" s="661"/>
      <c r="Z13" s="662">
        <v>1.5</v>
      </c>
      <c r="AA13" s="662"/>
      <c r="AB13" s="662"/>
      <c r="AC13" s="662"/>
      <c r="AD13" s="663">
        <v>93270</v>
      </c>
      <c r="AE13" s="663"/>
      <c r="AF13" s="663"/>
      <c r="AG13" s="663"/>
      <c r="AH13" s="663"/>
      <c r="AI13" s="663"/>
      <c r="AJ13" s="663"/>
      <c r="AK13" s="663"/>
      <c r="AL13" s="664">
        <v>2.8</v>
      </c>
      <c r="AM13" s="665"/>
      <c r="AN13" s="665"/>
      <c r="AO13" s="666"/>
      <c r="AP13" s="656" t="s">
        <v>253</v>
      </c>
      <c r="AQ13" s="657"/>
      <c r="AR13" s="657"/>
      <c r="AS13" s="657"/>
      <c r="AT13" s="657"/>
      <c r="AU13" s="657"/>
      <c r="AV13" s="657"/>
      <c r="AW13" s="657"/>
      <c r="AX13" s="657"/>
      <c r="AY13" s="657"/>
      <c r="AZ13" s="657"/>
      <c r="BA13" s="657"/>
      <c r="BB13" s="657"/>
      <c r="BC13" s="657"/>
      <c r="BD13" s="657"/>
      <c r="BE13" s="657"/>
      <c r="BF13" s="658"/>
      <c r="BG13" s="659">
        <v>890218</v>
      </c>
      <c r="BH13" s="660"/>
      <c r="BI13" s="660"/>
      <c r="BJ13" s="660"/>
      <c r="BK13" s="660"/>
      <c r="BL13" s="660"/>
      <c r="BM13" s="660"/>
      <c r="BN13" s="661"/>
      <c r="BO13" s="662">
        <v>49.7</v>
      </c>
      <c r="BP13" s="662"/>
      <c r="BQ13" s="662"/>
      <c r="BR13" s="662"/>
      <c r="BS13" s="668" t="s">
        <v>122</v>
      </c>
      <c r="BT13" s="660"/>
      <c r="BU13" s="660"/>
      <c r="BV13" s="660"/>
      <c r="BW13" s="660"/>
      <c r="BX13" s="660"/>
      <c r="BY13" s="660"/>
      <c r="BZ13" s="660"/>
      <c r="CA13" s="660"/>
      <c r="CB13" s="669"/>
      <c r="CD13" s="674" t="s">
        <v>254</v>
      </c>
      <c r="CE13" s="675"/>
      <c r="CF13" s="675"/>
      <c r="CG13" s="675"/>
      <c r="CH13" s="675"/>
      <c r="CI13" s="675"/>
      <c r="CJ13" s="675"/>
      <c r="CK13" s="675"/>
      <c r="CL13" s="675"/>
      <c r="CM13" s="675"/>
      <c r="CN13" s="675"/>
      <c r="CO13" s="675"/>
      <c r="CP13" s="675"/>
      <c r="CQ13" s="676"/>
      <c r="CR13" s="659">
        <v>459495</v>
      </c>
      <c r="CS13" s="660"/>
      <c r="CT13" s="660"/>
      <c r="CU13" s="660"/>
      <c r="CV13" s="660"/>
      <c r="CW13" s="660"/>
      <c r="CX13" s="660"/>
      <c r="CY13" s="661"/>
      <c r="CZ13" s="662">
        <v>7.6</v>
      </c>
      <c r="DA13" s="662"/>
      <c r="DB13" s="662"/>
      <c r="DC13" s="662"/>
      <c r="DD13" s="668">
        <v>117838</v>
      </c>
      <c r="DE13" s="660"/>
      <c r="DF13" s="660"/>
      <c r="DG13" s="660"/>
      <c r="DH13" s="660"/>
      <c r="DI13" s="660"/>
      <c r="DJ13" s="660"/>
      <c r="DK13" s="660"/>
      <c r="DL13" s="660"/>
      <c r="DM13" s="660"/>
      <c r="DN13" s="660"/>
      <c r="DO13" s="660"/>
      <c r="DP13" s="661"/>
      <c r="DQ13" s="668">
        <v>330572</v>
      </c>
      <c r="DR13" s="660"/>
      <c r="DS13" s="660"/>
      <c r="DT13" s="660"/>
      <c r="DU13" s="660"/>
      <c r="DV13" s="660"/>
      <c r="DW13" s="660"/>
      <c r="DX13" s="660"/>
      <c r="DY13" s="660"/>
      <c r="DZ13" s="660"/>
      <c r="EA13" s="660"/>
      <c r="EB13" s="660"/>
      <c r="EC13" s="669"/>
    </row>
    <row r="14" spans="2:143" ht="11.25" customHeight="1">
      <c r="B14" s="656" t="s">
        <v>255</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122</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34284</v>
      </c>
      <c r="BH14" s="660"/>
      <c r="BI14" s="660"/>
      <c r="BJ14" s="660"/>
      <c r="BK14" s="660"/>
      <c r="BL14" s="660"/>
      <c r="BM14" s="660"/>
      <c r="BN14" s="661"/>
      <c r="BO14" s="662">
        <v>1.9</v>
      </c>
      <c r="BP14" s="662"/>
      <c r="BQ14" s="662"/>
      <c r="BR14" s="662"/>
      <c r="BS14" s="668" t="s">
        <v>233</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304325</v>
      </c>
      <c r="CS14" s="660"/>
      <c r="CT14" s="660"/>
      <c r="CU14" s="660"/>
      <c r="CV14" s="660"/>
      <c r="CW14" s="660"/>
      <c r="CX14" s="660"/>
      <c r="CY14" s="661"/>
      <c r="CZ14" s="662">
        <v>5</v>
      </c>
      <c r="DA14" s="662"/>
      <c r="DB14" s="662"/>
      <c r="DC14" s="662"/>
      <c r="DD14" s="668">
        <v>3219</v>
      </c>
      <c r="DE14" s="660"/>
      <c r="DF14" s="660"/>
      <c r="DG14" s="660"/>
      <c r="DH14" s="660"/>
      <c r="DI14" s="660"/>
      <c r="DJ14" s="660"/>
      <c r="DK14" s="660"/>
      <c r="DL14" s="660"/>
      <c r="DM14" s="660"/>
      <c r="DN14" s="660"/>
      <c r="DO14" s="660"/>
      <c r="DP14" s="661"/>
      <c r="DQ14" s="668">
        <v>304325</v>
      </c>
      <c r="DR14" s="660"/>
      <c r="DS14" s="660"/>
      <c r="DT14" s="660"/>
      <c r="DU14" s="660"/>
      <c r="DV14" s="660"/>
      <c r="DW14" s="660"/>
      <c r="DX14" s="660"/>
      <c r="DY14" s="660"/>
      <c r="DZ14" s="660"/>
      <c r="EA14" s="660"/>
      <c r="EB14" s="660"/>
      <c r="EC14" s="669"/>
    </row>
    <row r="15" spans="2:143" ht="11.25" customHeight="1">
      <c r="B15" s="656" t="s">
        <v>258</v>
      </c>
      <c r="C15" s="657"/>
      <c r="D15" s="657"/>
      <c r="E15" s="657"/>
      <c r="F15" s="657"/>
      <c r="G15" s="657"/>
      <c r="H15" s="657"/>
      <c r="I15" s="657"/>
      <c r="J15" s="657"/>
      <c r="K15" s="657"/>
      <c r="L15" s="657"/>
      <c r="M15" s="657"/>
      <c r="N15" s="657"/>
      <c r="O15" s="657"/>
      <c r="P15" s="657"/>
      <c r="Q15" s="658"/>
      <c r="R15" s="659">
        <v>27236</v>
      </c>
      <c r="S15" s="660"/>
      <c r="T15" s="660"/>
      <c r="U15" s="660"/>
      <c r="V15" s="660"/>
      <c r="W15" s="660"/>
      <c r="X15" s="660"/>
      <c r="Y15" s="661"/>
      <c r="Z15" s="662">
        <v>0.4</v>
      </c>
      <c r="AA15" s="662"/>
      <c r="AB15" s="662"/>
      <c r="AC15" s="662"/>
      <c r="AD15" s="663">
        <v>27236</v>
      </c>
      <c r="AE15" s="663"/>
      <c r="AF15" s="663"/>
      <c r="AG15" s="663"/>
      <c r="AH15" s="663"/>
      <c r="AI15" s="663"/>
      <c r="AJ15" s="663"/>
      <c r="AK15" s="663"/>
      <c r="AL15" s="664">
        <v>0.8</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80317</v>
      </c>
      <c r="BH15" s="660"/>
      <c r="BI15" s="660"/>
      <c r="BJ15" s="660"/>
      <c r="BK15" s="660"/>
      <c r="BL15" s="660"/>
      <c r="BM15" s="660"/>
      <c r="BN15" s="661"/>
      <c r="BO15" s="662">
        <v>4.5</v>
      </c>
      <c r="BP15" s="662"/>
      <c r="BQ15" s="662"/>
      <c r="BR15" s="662"/>
      <c r="BS15" s="668" t="s">
        <v>122</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847475</v>
      </c>
      <c r="CS15" s="660"/>
      <c r="CT15" s="660"/>
      <c r="CU15" s="660"/>
      <c r="CV15" s="660"/>
      <c r="CW15" s="660"/>
      <c r="CX15" s="660"/>
      <c r="CY15" s="661"/>
      <c r="CZ15" s="662">
        <v>13.9</v>
      </c>
      <c r="DA15" s="662"/>
      <c r="DB15" s="662"/>
      <c r="DC15" s="662"/>
      <c r="DD15" s="668">
        <v>440384</v>
      </c>
      <c r="DE15" s="660"/>
      <c r="DF15" s="660"/>
      <c r="DG15" s="660"/>
      <c r="DH15" s="660"/>
      <c r="DI15" s="660"/>
      <c r="DJ15" s="660"/>
      <c r="DK15" s="660"/>
      <c r="DL15" s="660"/>
      <c r="DM15" s="660"/>
      <c r="DN15" s="660"/>
      <c r="DO15" s="660"/>
      <c r="DP15" s="661"/>
      <c r="DQ15" s="668">
        <v>405692</v>
      </c>
      <c r="DR15" s="660"/>
      <c r="DS15" s="660"/>
      <c r="DT15" s="660"/>
      <c r="DU15" s="660"/>
      <c r="DV15" s="660"/>
      <c r="DW15" s="660"/>
      <c r="DX15" s="660"/>
      <c r="DY15" s="660"/>
      <c r="DZ15" s="660"/>
      <c r="EA15" s="660"/>
      <c r="EB15" s="660"/>
      <c r="EC15" s="669"/>
    </row>
    <row r="16" spans="2:143" ht="11.25" customHeight="1">
      <c r="B16" s="656" t="s">
        <v>261</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233</v>
      </c>
      <c r="AA16" s="662"/>
      <c r="AB16" s="662"/>
      <c r="AC16" s="662"/>
      <c r="AD16" s="663" t="s">
        <v>130</v>
      </c>
      <c r="AE16" s="663"/>
      <c r="AF16" s="663"/>
      <c r="AG16" s="663"/>
      <c r="AH16" s="663"/>
      <c r="AI16" s="663"/>
      <c r="AJ16" s="663"/>
      <c r="AK16" s="663"/>
      <c r="AL16" s="664" t="s">
        <v>122</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231</v>
      </c>
      <c r="BP16" s="662"/>
      <c r="BQ16" s="662"/>
      <c r="BR16" s="662"/>
      <c r="BS16" s="668" t="s">
        <v>130</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t="s">
        <v>231</v>
      </c>
      <c r="CS16" s="660"/>
      <c r="CT16" s="660"/>
      <c r="CU16" s="660"/>
      <c r="CV16" s="660"/>
      <c r="CW16" s="660"/>
      <c r="CX16" s="660"/>
      <c r="CY16" s="661"/>
      <c r="CZ16" s="662" t="s">
        <v>122</v>
      </c>
      <c r="DA16" s="662"/>
      <c r="DB16" s="662"/>
      <c r="DC16" s="662"/>
      <c r="DD16" s="668" t="s">
        <v>231</v>
      </c>
      <c r="DE16" s="660"/>
      <c r="DF16" s="660"/>
      <c r="DG16" s="660"/>
      <c r="DH16" s="660"/>
      <c r="DI16" s="660"/>
      <c r="DJ16" s="660"/>
      <c r="DK16" s="660"/>
      <c r="DL16" s="660"/>
      <c r="DM16" s="660"/>
      <c r="DN16" s="660"/>
      <c r="DO16" s="660"/>
      <c r="DP16" s="661"/>
      <c r="DQ16" s="668" t="s">
        <v>122</v>
      </c>
      <c r="DR16" s="660"/>
      <c r="DS16" s="660"/>
      <c r="DT16" s="660"/>
      <c r="DU16" s="660"/>
      <c r="DV16" s="660"/>
      <c r="DW16" s="660"/>
      <c r="DX16" s="660"/>
      <c r="DY16" s="660"/>
      <c r="DZ16" s="660"/>
      <c r="EA16" s="660"/>
      <c r="EB16" s="660"/>
      <c r="EC16" s="669"/>
    </row>
    <row r="17" spans="2:133" ht="11.25" customHeight="1">
      <c r="B17" s="656" t="s">
        <v>264</v>
      </c>
      <c r="C17" s="657"/>
      <c r="D17" s="657"/>
      <c r="E17" s="657"/>
      <c r="F17" s="657"/>
      <c r="G17" s="657"/>
      <c r="H17" s="657"/>
      <c r="I17" s="657"/>
      <c r="J17" s="657"/>
      <c r="K17" s="657"/>
      <c r="L17" s="657"/>
      <c r="M17" s="657"/>
      <c r="N17" s="657"/>
      <c r="O17" s="657"/>
      <c r="P17" s="657"/>
      <c r="Q17" s="658"/>
      <c r="R17" s="659">
        <v>5146</v>
      </c>
      <c r="S17" s="660"/>
      <c r="T17" s="660"/>
      <c r="U17" s="660"/>
      <c r="V17" s="660"/>
      <c r="W17" s="660"/>
      <c r="X17" s="660"/>
      <c r="Y17" s="661"/>
      <c r="Z17" s="662">
        <v>0.1</v>
      </c>
      <c r="AA17" s="662"/>
      <c r="AB17" s="662"/>
      <c r="AC17" s="662"/>
      <c r="AD17" s="663">
        <v>5146</v>
      </c>
      <c r="AE17" s="663"/>
      <c r="AF17" s="663"/>
      <c r="AG17" s="663"/>
      <c r="AH17" s="663"/>
      <c r="AI17" s="663"/>
      <c r="AJ17" s="663"/>
      <c r="AK17" s="663"/>
      <c r="AL17" s="664">
        <v>0.2</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233</v>
      </c>
      <c r="BH17" s="660"/>
      <c r="BI17" s="660"/>
      <c r="BJ17" s="660"/>
      <c r="BK17" s="660"/>
      <c r="BL17" s="660"/>
      <c r="BM17" s="660"/>
      <c r="BN17" s="661"/>
      <c r="BO17" s="662" t="s">
        <v>233</v>
      </c>
      <c r="BP17" s="662"/>
      <c r="BQ17" s="662"/>
      <c r="BR17" s="662"/>
      <c r="BS17" s="668" t="s">
        <v>130</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572991</v>
      </c>
      <c r="CS17" s="660"/>
      <c r="CT17" s="660"/>
      <c r="CU17" s="660"/>
      <c r="CV17" s="660"/>
      <c r="CW17" s="660"/>
      <c r="CX17" s="660"/>
      <c r="CY17" s="661"/>
      <c r="CZ17" s="662">
        <v>9.4</v>
      </c>
      <c r="DA17" s="662"/>
      <c r="DB17" s="662"/>
      <c r="DC17" s="662"/>
      <c r="DD17" s="668" t="s">
        <v>122</v>
      </c>
      <c r="DE17" s="660"/>
      <c r="DF17" s="660"/>
      <c r="DG17" s="660"/>
      <c r="DH17" s="660"/>
      <c r="DI17" s="660"/>
      <c r="DJ17" s="660"/>
      <c r="DK17" s="660"/>
      <c r="DL17" s="660"/>
      <c r="DM17" s="660"/>
      <c r="DN17" s="660"/>
      <c r="DO17" s="660"/>
      <c r="DP17" s="661"/>
      <c r="DQ17" s="668">
        <v>572991</v>
      </c>
      <c r="DR17" s="660"/>
      <c r="DS17" s="660"/>
      <c r="DT17" s="660"/>
      <c r="DU17" s="660"/>
      <c r="DV17" s="660"/>
      <c r="DW17" s="660"/>
      <c r="DX17" s="660"/>
      <c r="DY17" s="660"/>
      <c r="DZ17" s="660"/>
      <c r="EA17" s="660"/>
      <c r="EB17" s="660"/>
      <c r="EC17" s="669"/>
    </row>
    <row r="18" spans="2:133" ht="11.25" customHeight="1">
      <c r="B18" s="656" t="s">
        <v>267</v>
      </c>
      <c r="C18" s="657"/>
      <c r="D18" s="657"/>
      <c r="E18" s="657"/>
      <c r="F18" s="657"/>
      <c r="G18" s="657"/>
      <c r="H18" s="657"/>
      <c r="I18" s="657"/>
      <c r="J18" s="657"/>
      <c r="K18" s="657"/>
      <c r="L18" s="657"/>
      <c r="M18" s="657"/>
      <c r="N18" s="657"/>
      <c r="O18" s="657"/>
      <c r="P18" s="657"/>
      <c r="Q18" s="658"/>
      <c r="R18" s="659">
        <v>1205902</v>
      </c>
      <c r="S18" s="660"/>
      <c r="T18" s="660"/>
      <c r="U18" s="660"/>
      <c r="V18" s="660"/>
      <c r="W18" s="660"/>
      <c r="X18" s="660"/>
      <c r="Y18" s="661"/>
      <c r="Z18" s="662">
        <v>19.5</v>
      </c>
      <c r="AA18" s="662"/>
      <c r="AB18" s="662"/>
      <c r="AC18" s="662"/>
      <c r="AD18" s="663">
        <v>1103583</v>
      </c>
      <c r="AE18" s="663"/>
      <c r="AF18" s="663"/>
      <c r="AG18" s="663"/>
      <c r="AH18" s="663"/>
      <c r="AI18" s="663"/>
      <c r="AJ18" s="663"/>
      <c r="AK18" s="663"/>
      <c r="AL18" s="664">
        <v>32.799999999999997</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130</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t="s">
        <v>130</v>
      </c>
      <c r="CS18" s="660"/>
      <c r="CT18" s="660"/>
      <c r="CU18" s="660"/>
      <c r="CV18" s="660"/>
      <c r="CW18" s="660"/>
      <c r="CX18" s="660"/>
      <c r="CY18" s="661"/>
      <c r="CZ18" s="662" t="s">
        <v>231</v>
      </c>
      <c r="DA18" s="662"/>
      <c r="DB18" s="662"/>
      <c r="DC18" s="662"/>
      <c r="DD18" s="668" t="s">
        <v>130</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c r="B19" s="656" t="s">
        <v>270</v>
      </c>
      <c r="C19" s="657"/>
      <c r="D19" s="657"/>
      <c r="E19" s="657"/>
      <c r="F19" s="657"/>
      <c r="G19" s="657"/>
      <c r="H19" s="657"/>
      <c r="I19" s="657"/>
      <c r="J19" s="657"/>
      <c r="K19" s="657"/>
      <c r="L19" s="657"/>
      <c r="M19" s="657"/>
      <c r="N19" s="657"/>
      <c r="O19" s="657"/>
      <c r="P19" s="657"/>
      <c r="Q19" s="658"/>
      <c r="R19" s="659">
        <v>1103583</v>
      </c>
      <c r="S19" s="660"/>
      <c r="T19" s="660"/>
      <c r="U19" s="660"/>
      <c r="V19" s="660"/>
      <c r="W19" s="660"/>
      <c r="X19" s="660"/>
      <c r="Y19" s="661"/>
      <c r="Z19" s="662">
        <v>17.8</v>
      </c>
      <c r="AA19" s="662"/>
      <c r="AB19" s="662"/>
      <c r="AC19" s="662"/>
      <c r="AD19" s="663">
        <v>1103583</v>
      </c>
      <c r="AE19" s="663"/>
      <c r="AF19" s="663"/>
      <c r="AG19" s="663"/>
      <c r="AH19" s="663"/>
      <c r="AI19" s="663"/>
      <c r="AJ19" s="663"/>
      <c r="AK19" s="663"/>
      <c r="AL19" s="664">
        <v>32.799999999999997</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t="s">
        <v>233</v>
      </c>
      <c r="BH19" s="660"/>
      <c r="BI19" s="660"/>
      <c r="BJ19" s="660"/>
      <c r="BK19" s="660"/>
      <c r="BL19" s="660"/>
      <c r="BM19" s="660"/>
      <c r="BN19" s="661"/>
      <c r="BO19" s="662" t="s">
        <v>122</v>
      </c>
      <c r="BP19" s="662"/>
      <c r="BQ19" s="662"/>
      <c r="BR19" s="662"/>
      <c r="BS19" s="668" t="s">
        <v>122</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122</v>
      </c>
      <c r="DA19" s="662"/>
      <c r="DB19" s="662"/>
      <c r="DC19" s="662"/>
      <c r="DD19" s="668" t="s">
        <v>130</v>
      </c>
      <c r="DE19" s="660"/>
      <c r="DF19" s="660"/>
      <c r="DG19" s="660"/>
      <c r="DH19" s="660"/>
      <c r="DI19" s="660"/>
      <c r="DJ19" s="660"/>
      <c r="DK19" s="660"/>
      <c r="DL19" s="660"/>
      <c r="DM19" s="660"/>
      <c r="DN19" s="660"/>
      <c r="DO19" s="660"/>
      <c r="DP19" s="661"/>
      <c r="DQ19" s="668" t="s">
        <v>233</v>
      </c>
      <c r="DR19" s="660"/>
      <c r="DS19" s="660"/>
      <c r="DT19" s="660"/>
      <c r="DU19" s="660"/>
      <c r="DV19" s="660"/>
      <c r="DW19" s="660"/>
      <c r="DX19" s="660"/>
      <c r="DY19" s="660"/>
      <c r="DZ19" s="660"/>
      <c r="EA19" s="660"/>
      <c r="EB19" s="660"/>
      <c r="EC19" s="669"/>
    </row>
    <row r="20" spans="2:133" ht="11.25" customHeight="1">
      <c r="B20" s="656" t="s">
        <v>273</v>
      </c>
      <c r="C20" s="657"/>
      <c r="D20" s="657"/>
      <c r="E20" s="657"/>
      <c r="F20" s="657"/>
      <c r="G20" s="657"/>
      <c r="H20" s="657"/>
      <c r="I20" s="657"/>
      <c r="J20" s="657"/>
      <c r="K20" s="657"/>
      <c r="L20" s="657"/>
      <c r="M20" s="657"/>
      <c r="N20" s="657"/>
      <c r="O20" s="657"/>
      <c r="P20" s="657"/>
      <c r="Q20" s="658"/>
      <c r="R20" s="659">
        <v>102277</v>
      </c>
      <c r="S20" s="660"/>
      <c r="T20" s="660"/>
      <c r="U20" s="660"/>
      <c r="V20" s="660"/>
      <c r="W20" s="660"/>
      <c r="X20" s="660"/>
      <c r="Y20" s="661"/>
      <c r="Z20" s="662">
        <v>1.7</v>
      </c>
      <c r="AA20" s="662"/>
      <c r="AB20" s="662"/>
      <c r="AC20" s="662"/>
      <c r="AD20" s="663" t="s">
        <v>130</v>
      </c>
      <c r="AE20" s="663"/>
      <c r="AF20" s="663"/>
      <c r="AG20" s="663"/>
      <c r="AH20" s="663"/>
      <c r="AI20" s="663"/>
      <c r="AJ20" s="663"/>
      <c r="AK20" s="663"/>
      <c r="AL20" s="664" t="s">
        <v>122</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t="s">
        <v>122</v>
      </c>
      <c r="BH20" s="660"/>
      <c r="BI20" s="660"/>
      <c r="BJ20" s="660"/>
      <c r="BK20" s="660"/>
      <c r="BL20" s="660"/>
      <c r="BM20" s="660"/>
      <c r="BN20" s="661"/>
      <c r="BO20" s="662" t="s">
        <v>122</v>
      </c>
      <c r="BP20" s="662"/>
      <c r="BQ20" s="662"/>
      <c r="BR20" s="662"/>
      <c r="BS20" s="668" t="s">
        <v>122</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6077768</v>
      </c>
      <c r="CS20" s="660"/>
      <c r="CT20" s="660"/>
      <c r="CU20" s="660"/>
      <c r="CV20" s="660"/>
      <c r="CW20" s="660"/>
      <c r="CX20" s="660"/>
      <c r="CY20" s="661"/>
      <c r="CZ20" s="662">
        <v>100</v>
      </c>
      <c r="DA20" s="662"/>
      <c r="DB20" s="662"/>
      <c r="DC20" s="662"/>
      <c r="DD20" s="668">
        <v>1590506</v>
      </c>
      <c r="DE20" s="660"/>
      <c r="DF20" s="660"/>
      <c r="DG20" s="660"/>
      <c r="DH20" s="660"/>
      <c r="DI20" s="660"/>
      <c r="DJ20" s="660"/>
      <c r="DK20" s="660"/>
      <c r="DL20" s="660"/>
      <c r="DM20" s="660"/>
      <c r="DN20" s="660"/>
      <c r="DO20" s="660"/>
      <c r="DP20" s="661"/>
      <c r="DQ20" s="668">
        <v>3801449</v>
      </c>
      <c r="DR20" s="660"/>
      <c r="DS20" s="660"/>
      <c r="DT20" s="660"/>
      <c r="DU20" s="660"/>
      <c r="DV20" s="660"/>
      <c r="DW20" s="660"/>
      <c r="DX20" s="660"/>
      <c r="DY20" s="660"/>
      <c r="DZ20" s="660"/>
      <c r="EA20" s="660"/>
      <c r="EB20" s="660"/>
      <c r="EC20" s="669"/>
    </row>
    <row r="21" spans="2:133" ht="11.25" customHeight="1">
      <c r="B21" s="656" t="s">
        <v>276</v>
      </c>
      <c r="C21" s="657"/>
      <c r="D21" s="657"/>
      <c r="E21" s="657"/>
      <c r="F21" s="657"/>
      <c r="G21" s="657"/>
      <c r="H21" s="657"/>
      <c r="I21" s="657"/>
      <c r="J21" s="657"/>
      <c r="K21" s="657"/>
      <c r="L21" s="657"/>
      <c r="M21" s="657"/>
      <c r="N21" s="657"/>
      <c r="O21" s="657"/>
      <c r="P21" s="657"/>
      <c r="Q21" s="658"/>
      <c r="R21" s="659">
        <v>42</v>
      </c>
      <c r="S21" s="660"/>
      <c r="T21" s="660"/>
      <c r="U21" s="660"/>
      <c r="V21" s="660"/>
      <c r="W21" s="660"/>
      <c r="X21" s="660"/>
      <c r="Y21" s="661"/>
      <c r="Z21" s="662">
        <v>0</v>
      </c>
      <c r="AA21" s="662"/>
      <c r="AB21" s="662"/>
      <c r="AC21" s="662"/>
      <c r="AD21" s="663" t="s">
        <v>122</v>
      </c>
      <c r="AE21" s="663"/>
      <c r="AF21" s="663"/>
      <c r="AG21" s="663"/>
      <c r="AH21" s="663"/>
      <c r="AI21" s="663"/>
      <c r="AJ21" s="663"/>
      <c r="AK21" s="663"/>
      <c r="AL21" s="664" t="s">
        <v>231</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t="s">
        <v>130</v>
      </c>
      <c r="BH21" s="660"/>
      <c r="BI21" s="660"/>
      <c r="BJ21" s="660"/>
      <c r="BK21" s="660"/>
      <c r="BL21" s="660"/>
      <c r="BM21" s="660"/>
      <c r="BN21" s="661"/>
      <c r="BO21" s="662" t="s">
        <v>233</v>
      </c>
      <c r="BP21" s="662"/>
      <c r="BQ21" s="662"/>
      <c r="BR21" s="662"/>
      <c r="BS21" s="668" t="s">
        <v>130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278</v>
      </c>
      <c r="C22" s="657"/>
      <c r="D22" s="657"/>
      <c r="E22" s="657"/>
      <c r="F22" s="657"/>
      <c r="G22" s="657"/>
      <c r="H22" s="657"/>
      <c r="I22" s="657"/>
      <c r="J22" s="657"/>
      <c r="K22" s="657"/>
      <c r="L22" s="657"/>
      <c r="M22" s="657"/>
      <c r="N22" s="657"/>
      <c r="O22" s="657"/>
      <c r="P22" s="657"/>
      <c r="Q22" s="658"/>
      <c r="R22" s="659">
        <v>3411015</v>
      </c>
      <c r="S22" s="660"/>
      <c r="T22" s="660"/>
      <c r="U22" s="660"/>
      <c r="V22" s="660"/>
      <c r="W22" s="660"/>
      <c r="X22" s="660"/>
      <c r="Y22" s="661"/>
      <c r="Z22" s="662">
        <v>55.1</v>
      </c>
      <c r="AA22" s="662"/>
      <c r="AB22" s="662"/>
      <c r="AC22" s="662"/>
      <c r="AD22" s="663">
        <v>3308696</v>
      </c>
      <c r="AE22" s="663"/>
      <c r="AF22" s="663"/>
      <c r="AG22" s="663"/>
      <c r="AH22" s="663"/>
      <c r="AI22" s="663"/>
      <c r="AJ22" s="663"/>
      <c r="AK22" s="663"/>
      <c r="AL22" s="664">
        <v>98.2</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233</v>
      </c>
      <c r="BH22" s="660"/>
      <c r="BI22" s="660"/>
      <c r="BJ22" s="660"/>
      <c r="BK22" s="660"/>
      <c r="BL22" s="660"/>
      <c r="BM22" s="660"/>
      <c r="BN22" s="661"/>
      <c r="BO22" s="662" t="s">
        <v>122</v>
      </c>
      <c r="BP22" s="662"/>
      <c r="BQ22" s="662"/>
      <c r="BR22" s="662"/>
      <c r="BS22" s="668" t="s">
        <v>122</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281</v>
      </c>
      <c r="C23" s="657"/>
      <c r="D23" s="657"/>
      <c r="E23" s="657"/>
      <c r="F23" s="657"/>
      <c r="G23" s="657"/>
      <c r="H23" s="657"/>
      <c r="I23" s="657"/>
      <c r="J23" s="657"/>
      <c r="K23" s="657"/>
      <c r="L23" s="657"/>
      <c r="M23" s="657"/>
      <c r="N23" s="657"/>
      <c r="O23" s="657"/>
      <c r="P23" s="657"/>
      <c r="Q23" s="658"/>
      <c r="R23" s="659">
        <v>2501</v>
      </c>
      <c r="S23" s="660"/>
      <c r="T23" s="660"/>
      <c r="U23" s="660"/>
      <c r="V23" s="660"/>
      <c r="W23" s="660"/>
      <c r="X23" s="660"/>
      <c r="Y23" s="661"/>
      <c r="Z23" s="662">
        <v>0</v>
      </c>
      <c r="AA23" s="662"/>
      <c r="AB23" s="662"/>
      <c r="AC23" s="662"/>
      <c r="AD23" s="663">
        <v>2501</v>
      </c>
      <c r="AE23" s="663"/>
      <c r="AF23" s="663"/>
      <c r="AG23" s="663"/>
      <c r="AH23" s="663"/>
      <c r="AI23" s="663"/>
      <c r="AJ23" s="663"/>
      <c r="AK23" s="663"/>
      <c r="AL23" s="664">
        <v>0.1</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122</v>
      </c>
      <c r="BP23" s="662"/>
      <c r="BQ23" s="662"/>
      <c r="BR23" s="662"/>
      <c r="BS23" s="668" t="s">
        <v>122</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c r="B24" s="656" t="s">
        <v>288</v>
      </c>
      <c r="C24" s="657"/>
      <c r="D24" s="657"/>
      <c r="E24" s="657"/>
      <c r="F24" s="657"/>
      <c r="G24" s="657"/>
      <c r="H24" s="657"/>
      <c r="I24" s="657"/>
      <c r="J24" s="657"/>
      <c r="K24" s="657"/>
      <c r="L24" s="657"/>
      <c r="M24" s="657"/>
      <c r="N24" s="657"/>
      <c r="O24" s="657"/>
      <c r="P24" s="657"/>
      <c r="Q24" s="658"/>
      <c r="R24" s="659">
        <v>41756</v>
      </c>
      <c r="S24" s="660"/>
      <c r="T24" s="660"/>
      <c r="U24" s="660"/>
      <c r="V24" s="660"/>
      <c r="W24" s="660"/>
      <c r="X24" s="660"/>
      <c r="Y24" s="661"/>
      <c r="Z24" s="662">
        <v>0.7</v>
      </c>
      <c r="AA24" s="662"/>
      <c r="AB24" s="662"/>
      <c r="AC24" s="662"/>
      <c r="AD24" s="663" t="s">
        <v>122</v>
      </c>
      <c r="AE24" s="663"/>
      <c r="AF24" s="663"/>
      <c r="AG24" s="663"/>
      <c r="AH24" s="663"/>
      <c r="AI24" s="663"/>
      <c r="AJ24" s="663"/>
      <c r="AK24" s="663"/>
      <c r="AL24" s="664" t="s">
        <v>122</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2237386</v>
      </c>
      <c r="CS24" s="649"/>
      <c r="CT24" s="649"/>
      <c r="CU24" s="649"/>
      <c r="CV24" s="649"/>
      <c r="CW24" s="649"/>
      <c r="CX24" s="649"/>
      <c r="CY24" s="650"/>
      <c r="CZ24" s="653">
        <v>36.799999999999997</v>
      </c>
      <c r="DA24" s="654"/>
      <c r="DB24" s="654"/>
      <c r="DC24" s="673"/>
      <c r="DD24" s="692">
        <v>1720063</v>
      </c>
      <c r="DE24" s="649"/>
      <c r="DF24" s="649"/>
      <c r="DG24" s="649"/>
      <c r="DH24" s="649"/>
      <c r="DI24" s="649"/>
      <c r="DJ24" s="649"/>
      <c r="DK24" s="650"/>
      <c r="DL24" s="692">
        <v>1696213</v>
      </c>
      <c r="DM24" s="649"/>
      <c r="DN24" s="649"/>
      <c r="DO24" s="649"/>
      <c r="DP24" s="649"/>
      <c r="DQ24" s="649"/>
      <c r="DR24" s="649"/>
      <c r="DS24" s="649"/>
      <c r="DT24" s="649"/>
      <c r="DU24" s="649"/>
      <c r="DV24" s="650"/>
      <c r="DW24" s="653">
        <v>47</v>
      </c>
      <c r="DX24" s="654"/>
      <c r="DY24" s="654"/>
      <c r="DZ24" s="654"/>
      <c r="EA24" s="654"/>
      <c r="EB24" s="654"/>
      <c r="EC24" s="655"/>
    </row>
    <row r="25" spans="2:133" ht="11.25" customHeight="1">
      <c r="B25" s="656" t="s">
        <v>291</v>
      </c>
      <c r="C25" s="657"/>
      <c r="D25" s="657"/>
      <c r="E25" s="657"/>
      <c r="F25" s="657"/>
      <c r="G25" s="657"/>
      <c r="H25" s="657"/>
      <c r="I25" s="657"/>
      <c r="J25" s="657"/>
      <c r="K25" s="657"/>
      <c r="L25" s="657"/>
      <c r="M25" s="657"/>
      <c r="N25" s="657"/>
      <c r="O25" s="657"/>
      <c r="P25" s="657"/>
      <c r="Q25" s="658"/>
      <c r="R25" s="659">
        <v>20259</v>
      </c>
      <c r="S25" s="660"/>
      <c r="T25" s="660"/>
      <c r="U25" s="660"/>
      <c r="V25" s="660"/>
      <c r="W25" s="660"/>
      <c r="X25" s="660"/>
      <c r="Y25" s="661"/>
      <c r="Z25" s="662">
        <v>0.3</v>
      </c>
      <c r="AA25" s="662"/>
      <c r="AB25" s="662"/>
      <c r="AC25" s="662"/>
      <c r="AD25" s="663">
        <v>7791</v>
      </c>
      <c r="AE25" s="663"/>
      <c r="AF25" s="663"/>
      <c r="AG25" s="663"/>
      <c r="AH25" s="663"/>
      <c r="AI25" s="663"/>
      <c r="AJ25" s="663"/>
      <c r="AK25" s="663"/>
      <c r="AL25" s="664">
        <v>0.2</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231</v>
      </c>
      <c r="BH25" s="660"/>
      <c r="BI25" s="660"/>
      <c r="BJ25" s="660"/>
      <c r="BK25" s="660"/>
      <c r="BL25" s="660"/>
      <c r="BM25" s="660"/>
      <c r="BN25" s="661"/>
      <c r="BO25" s="662" t="s">
        <v>122</v>
      </c>
      <c r="BP25" s="662"/>
      <c r="BQ25" s="662"/>
      <c r="BR25" s="662"/>
      <c r="BS25" s="668" t="s">
        <v>130</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979638</v>
      </c>
      <c r="CS25" s="695"/>
      <c r="CT25" s="695"/>
      <c r="CU25" s="695"/>
      <c r="CV25" s="695"/>
      <c r="CW25" s="695"/>
      <c r="CX25" s="695"/>
      <c r="CY25" s="696"/>
      <c r="CZ25" s="664">
        <v>16.100000000000001</v>
      </c>
      <c r="DA25" s="693"/>
      <c r="DB25" s="693"/>
      <c r="DC25" s="697"/>
      <c r="DD25" s="668">
        <v>943311</v>
      </c>
      <c r="DE25" s="695"/>
      <c r="DF25" s="695"/>
      <c r="DG25" s="695"/>
      <c r="DH25" s="695"/>
      <c r="DI25" s="695"/>
      <c r="DJ25" s="695"/>
      <c r="DK25" s="696"/>
      <c r="DL25" s="668">
        <v>919461</v>
      </c>
      <c r="DM25" s="695"/>
      <c r="DN25" s="695"/>
      <c r="DO25" s="695"/>
      <c r="DP25" s="695"/>
      <c r="DQ25" s="695"/>
      <c r="DR25" s="695"/>
      <c r="DS25" s="695"/>
      <c r="DT25" s="695"/>
      <c r="DU25" s="695"/>
      <c r="DV25" s="696"/>
      <c r="DW25" s="664">
        <v>25.5</v>
      </c>
      <c r="DX25" s="693"/>
      <c r="DY25" s="693"/>
      <c r="DZ25" s="693"/>
      <c r="EA25" s="693"/>
      <c r="EB25" s="693"/>
      <c r="EC25" s="694"/>
    </row>
    <row r="26" spans="2:133" ht="11.25" customHeight="1">
      <c r="B26" s="656" t="s">
        <v>294</v>
      </c>
      <c r="C26" s="657"/>
      <c r="D26" s="657"/>
      <c r="E26" s="657"/>
      <c r="F26" s="657"/>
      <c r="G26" s="657"/>
      <c r="H26" s="657"/>
      <c r="I26" s="657"/>
      <c r="J26" s="657"/>
      <c r="K26" s="657"/>
      <c r="L26" s="657"/>
      <c r="M26" s="657"/>
      <c r="N26" s="657"/>
      <c r="O26" s="657"/>
      <c r="P26" s="657"/>
      <c r="Q26" s="658"/>
      <c r="R26" s="659">
        <v>5944</v>
      </c>
      <c r="S26" s="660"/>
      <c r="T26" s="660"/>
      <c r="U26" s="660"/>
      <c r="V26" s="660"/>
      <c r="W26" s="660"/>
      <c r="X26" s="660"/>
      <c r="Y26" s="661"/>
      <c r="Z26" s="662">
        <v>0.1</v>
      </c>
      <c r="AA26" s="662"/>
      <c r="AB26" s="662"/>
      <c r="AC26" s="662"/>
      <c r="AD26" s="663" t="s">
        <v>122</v>
      </c>
      <c r="AE26" s="663"/>
      <c r="AF26" s="663"/>
      <c r="AG26" s="663"/>
      <c r="AH26" s="663"/>
      <c r="AI26" s="663"/>
      <c r="AJ26" s="663"/>
      <c r="AK26" s="663"/>
      <c r="AL26" s="664" t="s">
        <v>122</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657176</v>
      </c>
      <c r="CS26" s="660"/>
      <c r="CT26" s="660"/>
      <c r="CU26" s="660"/>
      <c r="CV26" s="660"/>
      <c r="CW26" s="660"/>
      <c r="CX26" s="660"/>
      <c r="CY26" s="661"/>
      <c r="CZ26" s="664">
        <v>10.8</v>
      </c>
      <c r="DA26" s="693"/>
      <c r="DB26" s="693"/>
      <c r="DC26" s="697"/>
      <c r="DD26" s="668">
        <v>628073</v>
      </c>
      <c r="DE26" s="660"/>
      <c r="DF26" s="660"/>
      <c r="DG26" s="660"/>
      <c r="DH26" s="660"/>
      <c r="DI26" s="660"/>
      <c r="DJ26" s="660"/>
      <c r="DK26" s="661"/>
      <c r="DL26" s="668" t="s">
        <v>122</v>
      </c>
      <c r="DM26" s="660"/>
      <c r="DN26" s="660"/>
      <c r="DO26" s="660"/>
      <c r="DP26" s="660"/>
      <c r="DQ26" s="660"/>
      <c r="DR26" s="660"/>
      <c r="DS26" s="660"/>
      <c r="DT26" s="660"/>
      <c r="DU26" s="660"/>
      <c r="DV26" s="661"/>
      <c r="DW26" s="664" t="s">
        <v>233</v>
      </c>
      <c r="DX26" s="693"/>
      <c r="DY26" s="693"/>
      <c r="DZ26" s="693"/>
      <c r="EA26" s="693"/>
      <c r="EB26" s="693"/>
      <c r="EC26" s="694"/>
    </row>
    <row r="27" spans="2:133" ht="11.25" customHeight="1">
      <c r="B27" s="656" t="s">
        <v>297</v>
      </c>
      <c r="C27" s="657"/>
      <c r="D27" s="657"/>
      <c r="E27" s="657"/>
      <c r="F27" s="657"/>
      <c r="G27" s="657"/>
      <c r="H27" s="657"/>
      <c r="I27" s="657"/>
      <c r="J27" s="657"/>
      <c r="K27" s="657"/>
      <c r="L27" s="657"/>
      <c r="M27" s="657"/>
      <c r="N27" s="657"/>
      <c r="O27" s="657"/>
      <c r="P27" s="657"/>
      <c r="Q27" s="658"/>
      <c r="R27" s="659">
        <v>889760</v>
      </c>
      <c r="S27" s="660"/>
      <c r="T27" s="660"/>
      <c r="U27" s="660"/>
      <c r="V27" s="660"/>
      <c r="W27" s="660"/>
      <c r="X27" s="660"/>
      <c r="Y27" s="661"/>
      <c r="Z27" s="662">
        <v>14.4</v>
      </c>
      <c r="AA27" s="662"/>
      <c r="AB27" s="662"/>
      <c r="AC27" s="662"/>
      <c r="AD27" s="663" t="s">
        <v>231</v>
      </c>
      <c r="AE27" s="663"/>
      <c r="AF27" s="663"/>
      <c r="AG27" s="663"/>
      <c r="AH27" s="663"/>
      <c r="AI27" s="663"/>
      <c r="AJ27" s="663"/>
      <c r="AK27" s="663"/>
      <c r="AL27" s="664" t="s">
        <v>233</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1790020</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684757</v>
      </c>
      <c r="CS27" s="695"/>
      <c r="CT27" s="695"/>
      <c r="CU27" s="695"/>
      <c r="CV27" s="695"/>
      <c r="CW27" s="695"/>
      <c r="CX27" s="695"/>
      <c r="CY27" s="696"/>
      <c r="CZ27" s="664">
        <v>11.3</v>
      </c>
      <c r="DA27" s="693"/>
      <c r="DB27" s="693"/>
      <c r="DC27" s="697"/>
      <c r="DD27" s="668">
        <v>203761</v>
      </c>
      <c r="DE27" s="695"/>
      <c r="DF27" s="695"/>
      <c r="DG27" s="695"/>
      <c r="DH27" s="695"/>
      <c r="DI27" s="695"/>
      <c r="DJ27" s="695"/>
      <c r="DK27" s="696"/>
      <c r="DL27" s="668">
        <v>203761</v>
      </c>
      <c r="DM27" s="695"/>
      <c r="DN27" s="695"/>
      <c r="DO27" s="695"/>
      <c r="DP27" s="695"/>
      <c r="DQ27" s="695"/>
      <c r="DR27" s="695"/>
      <c r="DS27" s="695"/>
      <c r="DT27" s="695"/>
      <c r="DU27" s="695"/>
      <c r="DV27" s="696"/>
      <c r="DW27" s="664">
        <v>5.6</v>
      </c>
      <c r="DX27" s="693"/>
      <c r="DY27" s="693"/>
      <c r="DZ27" s="693"/>
      <c r="EA27" s="693"/>
      <c r="EB27" s="693"/>
      <c r="EC27" s="694"/>
    </row>
    <row r="28" spans="2:133" ht="11.25" customHeight="1">
      <c r="B28" s="701" t="s">
        <v>300</v>
      </c>
      <c r="C28" s="702"/>
      <c r="D28" s="702"/>
      <c r="E28" s="702"/>
      <c r="F28" s="702"/>
      <c r="G28" s="702"/>
      <c r="H28" s="702"/>
      <c r="I28" s="702"/>
      <c r="J28" s="702"/>
      <c r="K28" s="702"/>
      <c r="L28" s="702"/>
      <c r="M28" s="702"/>
      <c r="N28" s="702"/>
      <c r="O28" s="702"/>
      <c r="P28" s="702"/>
      <c r="Q28" s="703"/>
      <c r="R28" s="659" t="s">
        <v>130</v>
      </c>
      <c r="S28" s="660"/>
      <c r="T28" s="660"/>
      <c r="U28" s="660"/>
      <c r="V28" s="660"/>
      <c r="W28" s="660"/>
      <c r="X28" s="660"/>
      <c r="Y28" s="661"/>
      <c r="Z28" s="662" t="s">
        <v>130</v>
      </c>
      <c r="AA28" s="662"/>
      <c r="AB28" s="662"/>
      <c r="AC28" s="662"/>
      <c r="AD28" s="663" t="s">
        <v>233</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572991</v>
      </c>
      <c r="CS28" s="660"/>
      <c r="CT28" s="660"/>
      <c r="CU28" s="660"/>
      <c r="CV28" s="660"/>
      <c r="CW28" s="660"/>
      <c r="CX28" s="660"/>
      <c r="CY28" s="661"/>
      <c r="CZ28" s="664">
        <v>9.4</v>
      </c>
      <c r="DA28" s="693"/>
      <c r="DB28" s="693"/>
      <c r="DC28" s="697"/>
      <c r="DD28" s="668">
        <v>572991</v>
      </c>
      <c r="DE28" s="660"/>
      <c r="DF28" s="660"/>
      <c r="DG28" s="660"/>
      <c r="DH28" s="660"/>
      <c r="DI28" s="660"/>
      <c r="DJ28" s="660"/>
      <c r="DK28" s="661"/>
      <c r="DL28" s="668">
        <v>572991</v>
      </c>
      <c r="DM28" s="660"/>
      <c r="DN28" s="660"/>
      <c r="DO28" s="660"/>
      <c r="DP28" s="660"/>
      <c r="DQ28" s="660"/>
      <c r="DR28" s="660"/>
      <c r="DS28" s="660"/>
      <c r="DT28" s="660"/>
      <c r="DU28" s="660"/>
      <c r="DV28" s="661"/>
      <c r="DW28" s="664">
        <v>15.9</v>
      </c>
      <c r="DX28" s="693"/>
      <c r="DY28" s="693"/>
      <c r="DZ28" s="693"/>
      <c r="EA28" s="693"/>
      <c r="EB28" s="693"/>
      <c r="EC28" s="694"/>
    </row>
    <row r="29" spans="2:133" ht="11.25" customHeight="1">
      <c r="B29" s="656" t="s">
        <v>302</v>
      </c>
      <c r="C29" s="657"/>
      <c r="D29" s="657"/>
      <c r="E29" s="657"/>
      <c r="F29" s="657"/>
      <c r="G29" s="657"/>
      <c r="H29" s="657"/>
      <c r="I29" s="657"/>
      <c r="J29" s="657"/>
      <c r="K29" s="657"/>
      <c r="L29" s="657"/>
      <c r="M29" s="657"/>
      <c r="N29" s="657"/>
      <c r="O29" s="657"/>
      <c r="P29" s="657"/>
      <c r="Q29" s="658"/>
      <c r="R29" s="659">
        <v>287655</v>
      </c>
      <c r="S29" s="660"/>
      <c r="T29" s="660"/>
      <c r="U29" s="660"/>
      <c r="V29" s="660"/>
      <c r="W29" s="660"/>
      <c r="X29" s="660"/>
      <c r="Y29" s="661"/>
      <c r="Z29" s="662">
        <v>4.5999999999999996</v>
      </c>
      <c r="AA29" s="662"/>
      <c r="AB29" s="662"/>
      <c r="AC29" s="662"/>
      <c r="AD29" s="663" t="s">
        <v>122</v>
      </c>
      <c r="AE29" s="663"/>
      <c r="AF29" s="663"/>
      <c r="AG29" s="663"/>
      <c r="AH29" s="663"/>
      <c r="AI29" s="663"/>
      <c r="AJ29" s="663"/>
      <c r="AK29" s="663"/>
      <c r="AL29" s="664" t="s">
        <v>122</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306</v>
      </c>
      <c r="CG29" s="675"/>
      <c r="CH29" s="675"/>
      <c r="CI29" s="675"/>
      <c r="CJ29" s="675"/>
      <c r="CK29" s="675"/>
      <c r="CL29" s="675"/>
      <c r="CM29" s="675"/>
      <c r="CN29" s="675"/>
      <c r="CO29" s="675"/>
      <c r="CP29" s="675"/>
      <c r="CQ29" s="676"/>
      <c r="CR29" s="659">
        <v>572271</v>
      </c>
      <c r="CS29" s="695"/>
      <c r="CT29" s="695"/>
      <c r="CU29" s="695"/>
      <c r="CV29" s="695"/>
      <c r="CW29" s="695"/>
      <c r="CX29" s="695"/>
      <c r="CY29" s="696"/>
      <c r="CZ29" s="664">
        <v>9.4</v>
      </c>
      <c r="DA29" s="693"/>
      <c r="DB29" s="693"/>
      <c r="DC29" s="697"/>
      <c r="DD29" s="668">
        <v>572271</v>
      </c>
      <c r="DE29" s="695"/>
      <c r="DF29" s="695"/>
      <c r="DG29" s="695"/>
      <c r="DH29" s="695"/>
      <c r="DI29" s="695"/>
      <c r="DJ29" s="695"/>
      <c r="DK29" s="696"/>
      <c r="DL29" s="668">
        <v>572271</v>
      </c>
      <c r="DM29" s="695"/>
      <c r="DN29" s="695"/>
      <c r="DO29" s="695"/>
      <c r="DP29" s="695"/>
      <c r="DQ29" s="695"/>
      <c r="DR29" s="695"/>
      <c r="DS29" s="695"/>
      <c r="DT29" s="695"/>
      <c r="DU29" s="695"/>
      <c r="DV29" s="696"/>
      <c r="DW29" s="664">
        <v>15.8</v>
      </c>
      <c r="DX29" s="693"/>
      <c r="DY29" s="693"/>
      <c r="DZ29" s="693"/>
      <c r="EA29" s="693"/>
      <c r="EB29" s="693"/>
      <c r="EC29" s="694"/>
    </row>
    <row r="30" spans="2:133" ht="11.25" customHeight="1">
      <c r="B30" s="656" t="s">
        <v>307</v>
      </c>
      <c r="C30" s="657"/>
      <c r="D30" s="657"/>
      <c r="E30" s="657"/>
      <c r="F30" s="657"/>
      <c r="G30" s="657"/>
      <c r="H30" s="657"/>
      <c r="I30" s="657"/>
      <c r="J30" s="657"/>
      <c r="K30" s="657"/>
      <c r="L30" s="657"/>
      <c r="M30" s="657"/>
      <c r="N30" s="657"/>
      <c r="O30" s="657"/>
      <c r="P30" s="657"/>
      <c r="Q30" s="658"/>
      <c r="R30" s="659">
        <v>26905</v>
      </c>
      <c r="S30" s="660"/>
      <c r="T30" s="660"/>
      <c r="U30" s="660"/>
      <c r="V30" s="660"/>
      <c r="W30" s="660"/>
      <c r="X30" s="660"/>
      <c r="Y30" s="661"/>
      <c r="Z30" s="662">
        <v>0.4</v>
      </c>
      <c r="AA30" s="662"/>
      <c r="AB30" s="662"/>
      <c r="AC30" s="662"/>
      <c r="AD30" s="663">
        <v>23207</v>
      </c>
      <c r="AE30" s="663"/>
      <c r="AF30" s="663"/>
      <c r="AG30" s="663"/>
      <c r="AH30" s="663"/>
      <c r="AI30" s="663"/>
      <c r="AJ30" s="663"/>
      <c r="AK30" s="663"/>
      <c r="AL30" s="664">
        <v>0.7</v>
      </c>
      <c r="AM30" s="665"/>
      <c r="AN30" s="665"/>
      <c r="AO30" s="666"/>
      <c r="AP30" s="707" t="s">
        <v>308</v>
      </c>
      <c r="AQ30" s="708"/>
      <c r="AR30" s="708"/>
      <c r="AS30" s="708"/>
      <c r="AT30" s="713" t="s">
        <v>309</v>
      </c>
      <c r="AU30" s="210"/>
      <c r="AV30" s="210"/>
      <c r="AW30" s="210"/>
      <c r="AX30" s="645" t="s">
        <v>181</v>
      </c>
      <c r="AY30" s="646"/>
      <c r="AZ30" s="646"/>
      <c r="BA30" s="646"/>
      <c r="BB30" s="646"/>
      <c r="BC30" s="646"/>
      <c r="BD30" s="646"/>
      <c r="BE30" s="646"/>
      <c r="BF30" s="647"/>
      <c r="BG30" s="719">
        <v>99.1</v>
      </c>
      <c r="BH30" s="720"/>
      <c r="BI30" s="720"/>
      <c r="BJ30" s="720"/>
      <c r="BK30" s="720"/>
      <c r="BL30" s="720"/>
      <c r="BM30" s="654">
        <v>96.8</v>
      </c>
      <c r="BN30" s="720"/>
      <c r="BO30" s="720"/>
      <c r="BP30" s="720"/>
      <c r="BQ30" s="721"/>
      <c r="BR30" s="719">
        <v>99</v>
      </c>
      <c r="BS30" s="720"/>
      <c r="BT30" s="720"/>
      <c r="BU30" s="720"/>
      <c r="BV30" s="720"/>
      <c r="BW30" s="720"/>
      <c r="BX30" s="654">
        <v>96.3</v>
      </c>
      <c r="BY30" s="720"/>
      <c r="BZ30" s="720"/>
      <c r="CA30" s="720"/>
      <c r="CB30" s="721"/>
      <c r="CD30" s="724"/>
      <c r="CE30" s="725"/>
      <c r="CF30" s="674" t="s">
        <v>310</v>
      </c>
      <c r="CG30" s="675"/>
      <c r="CH30" s="675"/>
      <c r="CI30" s="675"/>
      <c r="CJ30" s="675"/>
      <c r="CK30" s="675"/>
      <c r="CL30" s="675"/>
      <c r="CM30" s="675"/>
      <c r="CN30" s="675"/>
      <c r="CO30" s="675"/>
      <c r="CP30" s="675"/>
      <c r="CQ30" s="676"/>
      <c r="CR30" s="659">
        <v>524847</v>
      </c>
      <c r="CS30" s="660"/>
      <c r="CT30" s="660"/>
      <c r="CU30" s="660"/>
      <c r="CV30" s="660"/>
      <c r="CW30" s="660"/>
      <c r="CX30" s="660"/>
      <c r="CY30" s="661"/>
      <c r="CZ30" s="664">
        <v>8.6</v>
      </c>
      <c r="DA30" s="693"/>
      <c r="DB30" s="693"/>
      <c r="DC30" s="697"/>
      <c r="DD30" s="668">
        <v>524847</v>
      </c>
      <c r="DE30" s="660"/>
      <c r="DF30" s="660"/>
      <c r="DG30" s="660"/>
      <c r="DH30" s="660"/>
      <c r="DI30" s="660"/>
      <c r="DJ30" s="660"/>
      <c r="DK30" s="661"/>
      <c r="DL30" s="668">
        <v>524847</v>
      </c>
      <c r="DM30" s="660"/>
      <c r="DN30" s="660"/>
      <c r="DO30" s="660"/>
      <c r="DP30" s="660"/>
      <c r="DQ30" s="660"/>
      <c r="DR30" s="660"/>
      <c r="DS30" s="660"/>
      <c r="DT30" s="660"/>
      <c r="DU30" s="660"/>
      <c r="DV30" s="661"/>
      <c r="DW30" s="664">
        <v>14.5</v>
      </c>
      <c r="DX30" s="693"/>
      <c r="DY30" s="693"/>
      <c r="DZ30" s="693"/>
      <c r="EA30" s="693"/>
      <c r="EB30" s="693"/>
      <c r="EC30" s="694"/>
    </row>
    <row r="31" spans="2:133" ht="11.25" customHeight="1">
      <c r="B31" s="656" t="s">
        <v>311</v>
      </c>
      <c r="C31" s="657"/>
      <c r="D31" s="657"/>
      <c r="E31" s="657"/>
      <c r="F31" s="657"/>
      <c r="G31" s="657"/>
      <c r="H31" s="657"/>
      <c r="I31" s="657"/>
      <c r="J31" s="657"/>
      <c r="K31" s="657"/>
      <c r="L31" s="657"/>
      <c r="M31" s="657"/>
      <c r="N31" s="657"/>
      <c r="O31" s="657"/>
      <c r="P31" s="657"/>
      <c r="Q31" s="658"/>
      <c r="R31" s="659">
        <v>4525</v>
      </c>
      <c r="S31" s="660"/>
      <c r="T31" s="660"/>
      <c r="U31" s="660"/>
      <c r="V31" s="660"/>
      <c r="W31" s="660"/>
      <c r="X31" s="660"/>
      <c r="Y31" s="661"/>
      <c r="Z31" s="662">
        <v>0.1</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99.3</v>
      </c>
      <c r="BH31" s="695"/>
      <c r="BI31" s="695"/>
      <c r="BJ31" s="695"/>
      <c r="BK31" s="695"/>
      <c r="BL31" s="695"/>
      <c r="BM31" s="665">
        <v>97.6</v>
      </c>
      <c r="BN31" s="717"/>
      <c r="BO31" s="717"/>
      <c r="BP31" s="717"/>
      <c r="BQ31" s="718"/>
      <c r="BR31" s="716">
        <v>99.1</v>
      </c>
      <c r="BS31" s="695"/>
      <c r="BT31" s="695"/>
      <c r="BU31" s="695"/>
      <c r="BV31" s="695"/>
      <c r="BW31" s="695"/>
      <c r="BX31" s="665">
        <v>96.7</v>
      </c>
      <c r="BY31" s="717"/>
      <c r="BZ31" s="717"/>
      <c r="CA31" s="717"/>
      <c r="CB31" s="718"/>
      <c r="CD31" s="724"/>
      <c r="CE31" s="725"/>
      <c r="CF31" s="674" t="s">
        <v>314</v>
      </c>
      <c r="CG31" s="675"/>
      <c r="CH31" s="675"/>
      <c r="CI31" s="675"/>
      <c r="CJ31" s="675"/>
      <c r="CK31" s="675"/>
      <c r="CL31" s="675"/>
      <c r="CM31" s="675"/>
      <c r="CN31" s="675"/>
      <c r="CO31" s="675"/>
      <c r="CP31" s="675"/>
      <c r="CQ31" s="676"/>
      <c r="CR31" s="659">
        <v>47424</v>
      </c>
      <c r="CS31" s="695"/>
      <c r="CT31" s="695"/>
      <c r="CU31" s="695"/>
      <c r="CV31" s="695"/>
      <c r="CW31" s="695"/>
      <c r="CX31" s="695"/>
      <c r="CY31" s="696"/>
      <c r="CZ31" s="664">
        <v>0.8</v>
      </c>
      <c r="DA31" s="693"/>
      <c r="DB31" s="693"/>
      <c r="DC31" s="697"/>
      <c r="DD31" s="668">
        <v>47424</v>
      </c>
      <c r="DE31" s="695"/>
      <c r="DF31" s="695"/>
      <c r="DG31" s="695"/>
      <c r="DH31" s="695"/>
      <c r="DI31" s="695"/>
      <c r="DJ31" s="695"/>
      <c r="DK31" s="696"/>
      <c r="DL31" s="668">
        <v>47424</v>
      </c>
      <c r="DM31" s="695"/>
      <c r="DN31" s="695"/>
      <c r="DO31" s="695"/>
      <c r="DP31" s="695"/>
      <c r="DQ31" s="695"/>
      <c r="DR31" s="695"/>
      <c r="DS31" s="695"/>
      <c r="DT31" s="695"/>
      <c r="DU31" s="695"/>
      <c r="DV31" s="696"/>
      <c r="DW31" s="664">
        <v>1.3</v>
      </c>
      <c r="DX31" s="693"/>
      <c r="DY31" s="693"/>
      <c r="DZ31" s="693"/>
      <c r="EA31" s="693"/>
      <c r="EB31" s="693"/>
      <c r="EC31" s="694"/>
    </row>
    <row r="32" spans="2:133" ht="11.25" customHeight="1">
      <c r="B32" s="656" t="s">
        <v>315</v>
      </c>
      <c r="C32" s="657"/>
      <c r="D32" s="657"/>
      <c r="E32" s="657"/>
      <c r="F32" s="657"/>
      <c r="G32" s="657"/>
      <c r="H32" s="657"/>
      <c r="I32" s="657"/>
      <c r="J32" s="657"/>
      <c r="K32" s="657"/>
      <c r="L32" s="657"/>
      <c r="M32" s="657"/>
      <c r="N32" s="657"/>
      <c r="O32" s="657"/>
      <c r="P32" s="657"/>
      <c r="Q32" s="658"/>
      <c r="R32" s="659">
        <v>99811</v>
      </c>
      <c r="S32" s="660"/>
      <c r="T32" s="660"/>
      <c r="U32" s="660"/>
      <c r="V32" s="660"/>
      <c r="W32" s="660"/>
      <c r="X32" s="660"/>
      <c r="Y32" s="661"/>
      <c r="Z32" s="662">
        <v>1.6</v>
      </c>
      <c r="AA32" s="662"/>
      <c r="AB32" s="662"/>
      <c r="AC32" s="662"/>
      <c r="AD32" s="663" t="s">
        <v>122</v>
      </c>
      <c r="AE32" s="663"/>
      <c r="AF32" s="663"/>
      <c r="AG32" s="663"/>
      <c r="AH32" s="663"/>
      <c r="AI32" s="663"/>
      <c r="AJ32" s="663"/>
      <c r="AK32" s="663"/>
      <c r="AL32" s="664" t="s">
        <v>231</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98.9</v>
      </c>
      <c r="BH32" s="729"/>
      <c r="BI32" s="729"/>
      <c r="BJ32" s="729"/>
      <c r="BK32" s="729"/>
      <c r="BL32" s="729"/>
      <c r="BM32" s="730">
        <v>95.9</v>
      </c>
      <c r="BN32" s="729"/>
      <c r="BO32" s="729"/>
      <c r="BP32" s="729"/>
      <c r="BQ32" s="731"/>
      <c r="BR32" s="728">
        <v>98.9</v>
      </c>
      <c r="BS32" s="729"/>
      <c r="BT32" s="729"/>
      <c r="BU32" s="729"/>
      <c r="BV32" s="729"/>
      <c r="BW32" s="729"/>
      <c r="BX32" s="730">
        <v>95.7</v>
      </c>
      <c r="BY32" s="729"/>
      <c r="BZ32" s="729"/>
      <c r="CA32" s="729"/>
      <c r="CB32" s="731"/>
      <c r="CD32" s="726"/>
      <c r="CE32" s="727"/>
      <c r="CF32" s="674" t="s">
        <v>317</v>
      </c>
      <c r="CG32" s="675"/>
      <c r="CH32" s="675"/>
      <c r="CI32" s="675"/>
      <c r="CJ32" s="675"/>
      <c r="CK32" s="675"/>
      <c r="CL32" s="675"/>
      <c r="CM32" s="675"/>
      <c r="CN32" s="675"/>
      <c r="CO32" s="675"/>
      <c r="CP32" s="675"/>
      <c r="CQ32" s="676"/>
      <c r="CR32" s="659">
        <v>720</v>
      </c>
      <c r="CS32" s="660"/>
      <c r="CT32" s="660"/>
      <c r="CU32" s="660"/>
      <c r="CV32" s="660"/>
      <c r="CW32" s="660"/>
      <c r="CX32" s="660"/>
      <c r="CY32" s="661"/>
      <c r="CZ32" s="664">
        <v>0</v>
      </c>
      <c r="DA32" s="693"/>
      <c r="DB32" s="693"/>
      <c r="DC32" s="697"/>
      <c r="DD32" s="668">
        <v>720</v>
      </c>
      <c r="DE32" s="660"/>
      <c r="DF32" s="660"/>
      <c r="DG32" s="660"/>
      <c r="DH32" s="660"/>
      <c r="DI32" s="660"/>
      <c r="DJ32" s="660"/>
      <c r="DK32" s="661"/>
      <c r="DL32" s="668">
        <v>720</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318</v>
      </c>
      <c r="C33" s="657"/>
      <c r="D33" s="657"/>
      <c r="E33" s="657"/>
      <c r="F33" s="657"/>
      <c r="G33" s="657"/>
      <c r="H33" s="657"/>
      <c r="I33" s="657"/>
      <c r="J33" s="657"/>
      <c r="K33" s="657"/>
      <c r="L33" s="657"/>
      <c r="M33" s="657"/>
      <c r="N33" s="657"/>
      <c r="O33" s="657"/>
      <c r="P33" s="657"/>
      <c r="Q33" s="658"/>
      <c r="R33" s="659">
        <v>89434</v>
      </c>
      <c r="S33" s="660"/>
      <c r="T33" s="660"/>
      <c r="U33" s="660"/>
      <c r="V33" s="660"/>
      <c r="W33" s="660"/>
      <c r="X33" s="660"/>
      <c r="Y33" s="661"/>
      <c r="Z33" s="662">
        <v>1.4</v>
      </c>
      <c r="AA33" s="662"/>
      <c r="AB33" s="662"/>
      <c r="AC33" s="662"/>
      <c r="AD33" s="663" t="s">
        <v>122</v>
      </c>
      <c r="AE33" s="663"/>
      <c r="AF33" s="663"/>
      <c r="AG33" s="663"/>
      <c r="AH33" s="663"/>
      <c r="AI33" s="663"/>
      <c r="AJ33" s="663"/>
      <c r="AK33" s="663"/>
      <c r="AL33" s="664" t="s">
        <v>231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2249876</v>
      </c>
      <c r="CS33" s="695"/>
      <c r="CT33" s="695"/>
      <c r="CU33" s="695"/>
      <c r="CV33" s="695"/>
      <c r="CW33" s="695"/>
      <c r="CX33" s="695"/>
      <c r="CY33" s="696"/>
      <c r="CZ33" s="664">
        <v>37</v>
      </c>
      <c r="DA33" s="693"/>
      <c r="DB33" s="693"/>
      <c r="DC33" s="697"/>
      <c r="DD33" s="668">
        <v>1962325</v>
      </c>
      <c r="DE33" s="695"/>
      <c r="DF33" s="695"/>
      <c r="DG33" s="695"/>
      <c r="DH33" s="695"/>
      <c r="DI33" s="695"/>
      <c r="DJ33" s="695"/>
      <c r="DK33" s="696"/>
      <c r="DL33" s="668">
        <v>1695905</v>
      </c>
      <c r="DM33" s="695"/>
      <c r="DN33" s="695"/>
      <c r="DO33" s="695"/>
      <c r="DP33" s="695"/>
      <c r="DQ33" s="695"/>
      <c r="DR33" s="695"/>
      <c r="DS33" s="695"/>
      <c r="DT33" s="695"/>
      <c r="DU33" s="695"/>
      <c r="DV33" s="696"/>
      <c r="DW33" s="664">
        <v>47</v>
      </c>
      <c r="DX33" s="693"/>
      <c r="DY33" s="693"/>
      <c r="DZ33" s="693"/>
      <c r="EA33" s="693"/>
      <c r="EB33" s="693"/>
      <c r="EC33" s="694"/>
    </row>
    <row r="34" spans="2:133" ht="11.25" customHeight="1">
      <c r="B34" s="656" t="s">
        <v>320</v>
      </c>
      <c r="C34" s="657"/>
      <c r="D34" s="657"/>
      <c r="E34" s="657"/>
      <c r="F34" s="657"/>
      <c r="G34" s="657"/>
      <c r="H34" s="657"/>
      <c r="I34" s="657"/>
      <c r="J34" s="657"/>
      <c r="K34" s="657"/>
      <c r="L34" s="657"/>
      <c r="M34" s="657"/>
      <c r="N34" s="657"/>
      <c r="O34" s="657"/>
      <c r="P34" s="657"/>
      <c r="Q34" s="658"/>
      <c r="R34" s="659">
        <v>72058</v>
      </c>
      <c r="S34" s="660"/>
      <c r="T34" s="660"/>
      <c r="U34" s="660"/>
      <c r="V34" s="660"/>
      <c r="W34" s="660"/>
      <c r="X34" s="660"/>
      <c r="Y34" s="661"/>
      <c r="Z34" s="662">
        <v>1.2</v>
      </c>
      <c r="AA34" s="662"/>
      <c r="AB34" s="662"/>
      <c r="AC34" s="662"/>
      <c r="AD34" s="663">
        <v>25911</v>
      </c>
      <c r="AE34" s="663"/>
      <c r="AF34" s="663"/>
      <c r="AG34" s="663"/>
      <c r="AH34" s="663"/>
      <c r="AI34" s="663"/>
      <c r="AJ34" s="663"/>
      <c r="AK34" s="663"/>
      <c r="AL34" s="664">
        <v>0.8</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683939</v>
      </c>
      <c r="CS34" s="660"/>
      <c r="CT34" s="660"/>
      <c r="CU34" s="660"/>
      <c r="CV34" s="660"/>
      <c r="CW34" s="660"/>
      <c r="CX34" s="660"/>
      <c r="CY34" s="661"/>
      <c r="CZ34" s="664">
        <v>11.3</v>
      </c>
      <c r="DA34" s="693"/>
      <c r="DB34" s="693"/>
      <c r="DC34" s="697"/>
      <c r="DD34" s="668">
        <v>542893</v>
      </c>
      <c r="DE34" s="660"/>
      <c r="DF34" s="660"/>
      <c r="DG34" s="660"/>
      <c r="DH34" s="660"/>
      <c r="DI34" s="660"/>
      <c r="DJ34" s="660"/>
      <c r="DK34" s="661"/>
      <c r="DL34" s="668">
        <v>421043</v>
      </c>
      <c r="DM34" s="660"/>
      <c r="DN34" s="660"/>
      <c r="DO34" s="660"/>
      <c r="DP34" s="660"/>
      <c r="DQ34" s="660"/>
      <c r="DR34" s="660"/>
      <c r="DS34" s="660"/>
      <c r="DT34" s="660"/>
      <c r="DU34" s="660"/>
      <c r="DV34" s="661"/>
      <c r="DW34" s="664">
        <v>11.7</v>
      </c>
      <c r="DX34" s="693"/>
      <c r="DY34" s="693"/>
      <c r="DZ34" s="693"/>
      <c r="EA34" s="693"/>
      <c r="EB34" s="693"/>
      <c r="EC34" s="694"/>
    </row>
    <row r="35" spans="2:133" ht="11.25" customHeight="1">
      <c r="B35" s="656" t="s">
        <v>324</v>
      </c>
      <c r="C35" s="657"/>
      <c r="D35" s="657"/>
      <c r="E35" s="657"/>
      <c r="F35" s="657"/>
      <c r="G35" s="657"/>
      <c r="H35" s="657"/>
      <c r="I35" s="657"/>
      <c r="J35" s="657"/>
      <c r="K35" s="657"/>
      <c r="L35" s="657"/>
      <c r="M35" s="657"/>
      <c r="N35" s="657"/>
      <c r="O35" s="657"/>
      <c r="P35" s="657"/>
      <c r="Q35" s="658"/>
      <c r="R35" s="659">
        <v>1236563</v>
      </c>
      <c r="S35" s="660"/>
      <c r="T35" s="660"/>
      <c r="U35" s="660"/>
      <c r="V35" s="660"/>
      <c r="W35" s="660"/>
      <c r="X35" s="660"/>
      <c r="Y35" s="661"/>
      <c r="Z35" s="662">
        <v>20</v>
      </c>
      <c r="AA35" s="662"/>
      <c r="AB35" s="662"/>
      <c r="AC35" s="662"/>
      <c r="AD35" s="663" t="s">
        <v>130</v>
      </c>
      <c r="AE35" s="663"/>
      <c r="AF35" s="663"/>
      <c r="AG35" s="663"/>
      <c r="AH35" s="663"/>
      <c r="AI35" s="663"/>
      <c r="AJ35" s="663"/>
      <c r="AK35" s="663"/>
      <c r="AL35" s="664" t="s">
        <v>130</v>
      </c>
      <c r="AM35" s="665"/>
      <c r="AN35" s="665"/>
      <c r="AO35" s="666"/>
      <c r="AP35" s="214"/>
      <c r="AQ35" s="732" t="s">
        <v>325</v>
      </c>
      <c r="AR35" s="733"/>
      <c r="AS35" s="733"/>
      <c r="AT35" s="733"/>
      <c r="AU35" s="733"/>
      <c r="AV35" s="733"/>
      <c r="AW35" s="733"/>
      <c r="AX35" s="733"/>
      <c r="AY35" s="734"/>
      <c r="AZ35" s="648">
        <v>704125</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179444</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14035</v>
      </c>
      <c r="CS35" s="695"/>
      <c r="CT35" s="695"/>
      <c r="CU35" s="695"/>
      <c r="CV35" s="695"/>
      <c r="CW35" s="695"/>
      <c r="CX35" s="695"/>
      <c r="CY35" s="696"/>
      <c r="CZ35" s="664">
        <v>0.2</v>
      </c>
      <c r="DA35" s="693"/>
      <c r="DB35" s="693"/>
      <c r="DC35" s="697"/>
      <c r="DD35" s="668">
        <v>14035</v>
      </c>
      <c r="DE35" s="695"/>
      <c r="DF35" s="695"/>
      <c r="DG35" s="695"/>
      <c r="DH35" s="695"/>
      <c r="DI35" s="695"/>
      <c r="DJ35" s="695"/>
      <c r="DK35" s="696"/>
      <c r="DL35" s="668">
        <v>14035</v>
      </c>
      <c r="DM35" s="695"/>
      <c r="DN35" s="695"/>
      <c r="DO35" s="695"/>
      <c r="DP35" s="695"/>
      <c r="DQ35" s="695"/>
      <c r="DR35" s="695"/>
      <c r="DS35" s="695"/>
      <c r="DT35" s="695"/>
      <c r="DU35" s="695"/>
      <c r="DV35" s="696"/>
      <c r="DW35" s="664">
        <v>0.4</v>
      </c>
      <c r="DX35" s="693"/>
      <c r="DY35" s="693"/>
      <c r="DZ35" s="693"/>
      <c r="EA35" s="693"/>
      <c r="EB35" s="693"/>
      <c r="EC35" s="694"/>
    </row>
    <row r="36" spans="2:133" ht="11.25" customHeight="1">
      <c r="B36" s="656" t="s">
        <v>328</v>
      </c>
      <c r="C36" s="657"/>
      <c r="D36" s="657"/>
      <c r="E36" s="657"/>
      <c r="F36" s="657"/>
      <c r="G36" s="657"/>
      <c r="H36" s="657"/>
      <c r="I36" s="657"/>
      <c r="J36" s="657"/>
      <c r="K36" s="657"/>
      <c r="L36" s="657"/>
      <c r="M36" s="657"/>
      <c r="N36" s="657"/>
      <c r="O36" s="657"/>
      <c r="P36" s="657"/>
      <c r="Q36" s="658"/>
      <c r="R36" s="659" t="s">
        <v>231</v>
      </c>
      <c r="S36" s="660"/>
      <c r="T36" s="660"/>
      <c r="U36" s="660"/>
      <c r="V36" s="660"/>
      <c r="W36" s="660"/>
      <c r="X36" s="660"/>
      <c r="Y36" s="661"/>
      <c r="Z36" s="662" t="s">
        <v>233</v>
      </c>
      <c r="AA36" s="662"/>
      <c r="AB36" s="662"/>
      <c r="AC36" s="662"/>
      <c r="AD36" s="663" t="s">
        <v>231</v>
      </c>
      <c r="AE36" s="663"/>
      <c r="AF36" s="663"/>
      <c r="AG36" s="663"/>
      <c r="AH36" s="663"/>
      <c r="AI36" s="663"/>
      <c r="AJ36" s="663"/>
      <c r="AK36" s="663"/>
      <c r="AL36" s="664" t="s">
        <v>233</v>
      </c>
      <c r="AM36" s="665"/>
      <c r="AN36" s="665"/>
      <c r="AO36" s="666"/>
      <c r="AQ36" s="736" t="s">
        <v>329</v>
      </c>
      <c r="AR36" s="737"/>
      <c r="AS36" s="737"/>
      <c r="AT36" s="737"/>
      <c r="AU36" s="737"/>
      <c r="AV36" s="737"/>
      <c r="AW36" s="737"/>
      <c r="AX36" s="737"/>
      <c r="AY36" s="738"/>
      <c r="AZ36" s="659">
        <v>170605</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170535</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832391</v>
      </c>
      <c r="CS36" s="660"/>
      <c r="CT36" s="660"/>
      <c r="CU36" s="660"/>
      <c r="CV36" s="660"/>
      <c r="CW36" s="660"/>
      <c r="CX36" s="660"/>
      <c r="CY36" s="661"/>
      <c r="CZ36" s="664">
        <v>13.7</v>
      </c>
      <c r="DA36" s="693"/>
      <c r="DB36" s="693"/>
      <c r="DC36" s="697"/>
      <c r="DD36" s="668">
        <v>772310</v>
      </c>
      <c r="DE36" s="660"/>
      <c r="DF36" s="660"/>
      <c r="DG36" s="660"/>
      <c r="DH36" s="660"/>
      <c r="DI36" s="660"/>
      <c r="DJ36" s="660"/>
      <c r="DK36" s="661"/>
      <c r="DL36" s="668">
        <v>640482</v>
      </c>
      <c r="DM36" s="660"/>
      <c r="DN36" s="660"/>
      <c r="DO36" s="660"/>
      <c r="DP36" s="660"/>
      <c r="DQ36" s="660"/>
      <c r="DR36" s="660"/>
      <c r="DS36" s="660"/>
      <c r="DT36" s="660"/>
      <c r="DU36" s="660"/>
      <c r="DV36" s="661"/>
      <c r="DW36" s="664">
        <v>17.7</v>
      </c>
      <c r="DX36" s="693"/>
      <c r="DY36" s="693"/>
      <c r="DZ36" s="693"/>
      <c r="EA36" s="693"/>
      <c r="EB36" s="693"/>
      <c r="EC36" s="694"/>
    </row>
    <row r="37" spans="2:133" ht="11.25" customHeight="1">
      <c r="B37" s="656" t="s">
        <v>332</v>
      </c>
      <c r="C37" s="657"/>
      <c r="D37" s="657"/>
      <c r="E37" s="657"/>
      <c r="F37" s="657"/>
      <c r="G37" s="657"/>
      <c r="H37" s="657"/>
      <c r="I37" s="657"/>
      <c r="J37" s="657"/>
      <c r="K37" s="657"/>
      <c r="L37" s="657"/>
      <c r="M37" s="657"/>
      <c r="N37" s="657"/>
      <c r="O37" s="657"/>
      <c r="P37" s="657"/>
      <c r="Q37" s="658"/>
      <c r="R37" s="659">
        <v>243963</v>
      </c>
      <c r="S37" s="660"/>
      <c r="T37" s="660"/>
      <c r="U37" s="660"/>
      <c r="V37" s="660"/>
      <c r="W37" s="660"/>
      <c r="X37" s="660"/>
      <c r="Y37" s="661"/>
      <c r="Z37" s="662">
        <v>3.9</v>
      </c>
      <c r="AA37" s="662"/>
      <c r="AB37" s="662"/>
      <c r="AC37" s="662"/>
      <c r="AD37" s="663" t="s">
        <v>122</v>
      </c>
      <c r="AE37" s="663"/>
      <c r="AF37" s="663"/>
      <c r="AG37" s="663"/>
      <c r="AH37" s="663"/>
      <c r="AI37" s="663"/>
      <c r="AJ37" s="663"/>
      <c r="AK37" s="663"/>
      <c r="AL37" s="664" t="s">
        <v>122</v>
      </c>
      <c r="AM37" s="665"/>
      <c r="AN37" s="665"/>
      <c r="AO37" s="666"/>
      <c r="AQ37" s="736" t="s">
        <v>333</v>
      </c>
      <c r="AR37" s="737"/>
      <c r="AS37" s="737"/>
      <c r="AT37" s="737"/>
      <c r="AU37" s="737"/>
      <c r="AV37" s="737"/>
      <c r="AW37" s="737"/>
      <c r="AX37" s="737"/>
      <c r="AY37" s="738"/>
      <c r="AZ37" s="659" t="s">
        <v>122</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2705</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511172</v>
      </c>
      <c r="CS37" s="695"/>
      <c r="CT37" s="695"/>
      <c r="CU37" s="695"/>
      <c r="CV37" s="695"/>
      <c r="CW37" s="695"/>
      <c r="CX37" s="695"/>
      <c r="CY37" s="696"/>
      <c r="CZ37" s="664">
        <v>8.4</v>
      </c>
      <c r="DA37" s="693"/>
      <c r="DB37" s="693"/>
      <c r="DC37" s="697"/>
      <c r="DD37" s="668">
        <v>511172</v>
      </c>
      <c r="DE37" s="695"/>
      <c r="DF37" s="695"/>
      <c r="DG37" s="695"/>
      <c r="DH37" s="695"/>
      <c r="DI37" s="695"/>
      <c r="DJ37" s="695"/>
      <c r="DK37" s="696"/>
      <c r="DL37" s="668">
        <v>481408</v>
      </c>
      <c r="DM37" s="695"/>
      <c r="DN37" s="695"/>
      <c r="DO37" s="695"/>
      <c r="DP37" s="695"/>
      <c r="DQ37" s="695"/>
      <c r="DR37" s="695"/>
      <c r="DS37" s="695"/>
      <c r="DT37" s="695"/>
      <c r="DU37" s="695"/>
      <c r="DV37" s="696"/>
      <c r="DW37" s="664">
        <v>13.3</v>
      </c>
      <c r="DX37" s="693"/>
      <c r="DY37" s="693"/>
      <c r="DZ37" s="693"/>
      <c r="EA37" s="693"/>
      <c r="EB37" s="693"/>
      <c r="EC37" s="694"/>
    </row>
    <row r="38" spans="2:133" ht="11.25" customHeight="1">
      <c r="B38" s="704" t="s">
        <v>336</v>
      </c>
      <c r="C38" s="705"/>
      <c r="D38" s="705"/>
      <c r="E38" s="705"/>
      <c r="F38" s="705"/>
      <c r="G38" s="705"/>
      <c r="H38" s="705"/>
      <c r="I38" s="705"/>
      <c r="J38" s="705"/>
      <c r="K38" s="705"/>
      <c r="L38" s="705"/>
      <c r="M38" s="705"/>
      <c r="N38" s="705"/>
      <c r="O38" s="705"/>
      <c r="P38" s="705"/>
      <c r="Q38" s="706"/>
      <c r="R38" s="739">
        <v>6188186</v>
      </c>
      <c r="S38" s="740"/>
      <c r="T38" s="740"/>
      <c r="U38" s="740"/>
      <c r="V38" s="740"/>
      <c r="W38" s="740"/>
      <c r="X38" s="740"/>
      <c r="Y38" s="741"/>
      <c r="Z38" s="742">
        <v>100</v>
      </c>
      <c r="AA38" s="742"/>
      <c r="AB38" s="742"/>
      <c r="AC38" s="742"/>
      <c r="AD38" s="743">
        <v>3368106</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t="s">
        <v>130</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4433</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704125</v>
      </c>
      <c r="CS38" s="660"/>
      <c r="CT38" s="660"/>
      <c r="CU38" s="660"/>
      <c r="CV38" s="660"/>
      <c r="CW38" s="660"/>
      <c r="CX38" s="660"/>
      <c r="CY38" s="661"/>
      <c r="CZ38" s="664">
        <v>11.6</v>
      </c>
      <c r="DA38" s="693"/>
      <c r="DB38" s="693"/>
      <c r="DC38" s="697"/>
      <c r="DD38" s="668">
        <v>625238</v>
      </c>
      <c r="DE38" s="660"/>
      <c r="DF38" s="660"/>
      <c r="DG38" s="660"/>
      <c r="DH38" s="660"/>
      <c r="DI38" s="660"/>
      <c r="DJ38" s="660"/>
      <c r="DK38" s="661"/>
      <c r="DL38" s="668">
        <v>620345</v>
      </c>
      <c r="DM38" s="660"/>
      <c r="DN38" s="660"/>
      <c r="DO38" s="660"/>
      <c r="DP38" s="660"/>
      <c r="DQ38" s="660"/>
      <c r="DR38" s="660"/>
      <c r="DS38" s="660"/>
      <c r="DT38" s="660"/>
      <c r="DU38" s="660"/>
      <c r="DV38" s="661"/>
      <c r="DW38" s="664">
        <v>17.2</v>
      </c>
      <c r="DX38" s="693"/>
      <c r="DY38" s="693"/>
      <c r="DZ38" s="693"/>
      <c r="EA38" s="693"/>
      <c r="EB38" s="693"/>
      <c r="EC38" s="694"/>
    </row>
    <row r="39" spans="2:133" ht="11.25" customHeight="1">
      <c r="AQ39" s="736" t="s">
        <v>340</v>
      </c>
      <c r="AR39" s="737"/>
      <c r="AS39" s="737"/>
      <c r="AT39" s="737"/>
      <c r="AU39" s="737"/>
      <c r="AV39" s="737"/>
      <c r="AW39" s="737"/>
      <c r="AX39" s="737"/>
      <c r="AY39" s="738"/>
      <c r="AZ39" s="659" t="s">
        <v>130</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v>100</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12386</v>
      </c>
      <c r="CS39" s="695"/>
      <c r="CT39" s="695"/>
      <c r="CU39" s="695"/>
      <c r="CV39" s="695"/>
      <c r="CW39" s="695"/>
      <c r="CX39" s="695"/>
      <c r="CY39" s="696"/>
      <c r="CZ39" s="664">
        <v>0.2</v>
      </c>
      <c r="DA39" s="693"/>
      <c r="DB39" s="693"/>
      <c r="DC39" s="697"/>
      <c r="DD39" s="668">
        <v>7849</v>
      </c>
      <c r="DE39" s="695"/>
      <c r="DF39" s="695"/>
      <c r="DG39" s="695"/>
      <c r="DH39" s="695"/>
      <c r="DI39" s="695"/>
      <c r="DJ39" s="695"/>
      <c r="DK39" s="696"/>
      <c r="DL39" s="668" t="s">
        <v>130</v>
      </c>
      <c r="DM39" s="695"/>
      <c r="DN39" s="695"/>
      <c r="DO39" s="695"/>
      <c r="DP39" s="695"/>
      <c r="DQ39" s="695"/>
      <c r="DR39" s="695"/>
      <c r="DS39" s="695"/>
      <c r="DT39" s="695"/>
      <c r="DU39" s="695"/>
      <c r="DV39" s="696"/>
      <c r="DW39" s="664" t="s">
        <v>231</v>
      </c>
      <c r="DX39" s="693"/>
      <c r="DY39" s="693"/>
      <c r="DZ39" s="693"/>
      <c r="EA39" s="693"/>
      <c r="EB39" s="693"/>
      <c r="EC39" s="694"/>
    </row>
    <row r="40" spans="2:133" ht="11.25" customHeight="1">
      <c r="AQ40" s="736" t="s">
        <v>344</v>
      </c>
      <c r="AR40" s="737"/>
      <c r="AS40" s="737"/>
      <c r="AT40" s="737"/>
      <c r="AU40" s="737"/>
      <c r="AV40" s="737"/>
      <c r="AW40" s="737"/>
      <c r="AX40" s="737"/>
      <c r="AY40" s="738"/>
      <c r="AZ40" s="659">
        <v>111501</v>
      </c>
      <c r="BA40" s="660"/>
      <c r="BB40" s="660"/>
      <c r="BC40" s="660"/>
      <c r="BD40" s="695"/>
      <c r="BE40" s="695"/>
      <c r="BF40" s="718"/>
      <c r="BG40" s="750"/>
      <c r="BH40" s="751"/>
      <c r="BI40" s="751"/>
      <c r="BJ40" s="751"/>
      <c r="BK40" s="751"/>
      <c r="BL40" s="215"/>
      <c r="BM40" s="675" t="s">
        <v>345</v>
      </c>
      <c r="BN40" s="675"/>
      <c r="BO40" s="675"/>
      <c r="BP40" s="675"/>
      <c r="BQ40" s="675"/>
      <c r="BR40" s="675"/>
      <c r="BS40" s="675"/>
      <c r="BT40" s="675"/>
      <c r="BU40" s="676"/>
      <c r="BV40" s="659">
        <v>96</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v>3000</v>
      </c>
      <c r="CS40" s="660"/>
      <c r="CT40" s="660"/>
      <c r="CU40" s="660"/>
      <c r="CV40" s="660"/>
      <c r="CW40" s="660"/>
      <c r="CX40" s="660"/>
      <c r="CY40" s="661"/>
      <c r="CZ40" s="664">
        <v>0</v>
      </c>
      <c r="DA40" s="693"/>
      <c r="DB40" s="693"/>
      <c r="DC40" s="697"/>
      <c r="DD40" s="668" t="s">
        <v>122</v>
      </c>
      <c r="DE40" s="660"/>
      <c r="DF40" s="660"/>
      <c r="DG40" s="660"/>
      <c r="DH40" s="660"/>
      <c r="DI40" s="660"/>
      <c r="DJ40" s="660"/>
      <c r="DK40" s="661"/>
      <c r="DL40" s="668" t="s">
        <v>122</v>
      </c>
      <c r="DM40" s="660"/>
      <c r="DN40" s="660"/>
      <c r="DO40" s="660"/>
      <c r="DP40" s="660"/>
      <c r="DQ40" s="660"/>
      <c r="DR40" s="660"/>
      <c r="DS40" s="660"/>
      <c r="DT40" s="660"/>
      <c r="DU40" s="660"/>
      <c r="DV40" s="661"/>
      <c r="DW40" s="664" t="s">
        <v>122</v>
      </c>
      <c r="DX40" s="693"/>
      <c r="DY40" s="693"/>
      <c r="DZ40" s="693"/>
      <c r="EA40" s="693"/>
      <c r="EB40" s="693"/>
      <c r="EC40" s="694"/>
    </row>
    <row r="41" spans="2:133" ht="11.25" customHeight="1">
      <c r="AQ41" s="746" t="s">
        <v>347</v>
      </c>
      <c r="AR41" s="747"/>
      <c r="AS41" s="747"/>
      <c r="AT41" s="747"/>
      <c r="AU41" s="747"/>
      <c r="AV41" s="747"/>
      <c r="AW41" s="747"/>
      <c r="AX41" s="747"/>
      <c r="AY41" s="748"/>
      <c r="AZ41" s="739">
        <v>422019</v>
      </c>
      <c r="BA41" s="740"/>
      <c r="BB41" s="740"/>
      <c r="BC41" s="740"/>
      <c r="BD41" s="729"/>
      <c r="BE41" s="729"/>
      <c r="BF41" s="731"/>
      <c r="BG41" s="752"/>
      <c r="BH41" s="753"/>
      <c r="BI41" s="753"/>
      <c r="BJ41" s="753"/>
      <c r="BK41" s="753"/>
      <c r="BL41" s="216"/>
      <c r="BM41" s="684" t="s">
        <v>348</v>
      </c>
      <c r="BN41" s="684"/>
      <c r="BO41" s="684"/>
      <c r="BP41" s="684"/>
      <c r="BQ41" s="684"/>
      <c r="BR41" s="684"/>
      <c r="BS41" s="684"/>
      <c r="BT41" s="684"/>
      <c r="BU41" s="685"/>
      <c r="BV41" s="739">
        <v>301</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130</v>
      </c>
      <c r="CS41" s="695"/>
      <c r="CT41" s="695"/>
      <c r="CU41" s="695"/>
      <c r="CV41" s="695"/>
      <c r="CW41" s="695"/>
      <c r="CX41" s="695"/>
      <c r="CY41" s="696"/>
      <c r="CZ41" s="664" t="s">
        <v>122</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1590506</v>
      </c>
      <c r="CS42" s="660"/>
      <c r="CT42" s="660"/>
      <c r="CU42" s="660"/>
      <c r="CV42" s="660"/>
      <c r="CW42" s="660"/>
      <c r="CX42" s="660"/>
      <c r="CY42" s="661"/>
      <c r="CZ42" s="664">
        <v>26.2</v>
      </c>
      <c r="DA42" s="665"/>
      <c r="DB42" s="665"/>
      <c r="DC42" s="760"/>
      <c r="DD42" s="668">
        <v>119061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v>15610</v>
      </c>
      <c r="CS43" s="695"/>
      <c r="CT43" s="695"/>
      <c r="CU43" s="695"/>
      <c r="CV43" s="695"/>
      <c r="CW43" s="695"/>
      <c r="CX43" s="695"/>
      <c r="CY43" s="696"/>
      <c r="CZ43" s="664">
        <v>0.3</v>
      </c>
      <c r="DA43" s="693"/>
      <c r="DB43" s="693"/>
      <c r="DC43" s="697"/>
      <c r="DD43" s="668">
        <v>15610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354</v>
      </c>
      <c r="CD44" s="771" t="s">
        <v>305</v>
      </c>
      <c r="CE44" s="772"/>
      <c r="CF44" s="656" t="s">
        <v>355</v>
      </c>
      <c r="CG44" s="657"/>
      <c r="CH44" s="657"/>
      <c r="CI44" s="657"/>
      <c r="CJ44" s="657"/>
      <c r="CK44" s="657"/>
      <c r="CL44" s="657"/>
      <c r="CM44" s="657"/>
      <c r="CN44" s="657"/>
      <c r="CO44" s="657"/>
      <c r="CP44" s="657"/>
      <c r="CQ44" s="658"/>
      <c r="CR44" s="659">
        <v>1590506</v>
      </c>
      <c r="CS44" s="660"/>
      <c r="CT44" s="660"/>
      <c r="CU44" s="660"/>
      <c r="CV44" s="660"/>
      <c r="CW44" s="660"/>
      <c r="CX44" s="660"/>
      <c r="CY44" s="661"/>
      <c r="CZ44" s="664">
        <v>26.2</v>
      </c>
      <c r="DA44" s="665"/>
      <c r="DB44" s="665"/>
      <c r="DC44" s="760"/>
      <c r="DD44" s="668">
        <v>119061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356</v>
      </c>
      <c r="CG45" s="657"/>
      <c r="CH45" s="657"/>
      <c r="CI45" s="657"/>
      <c r="CJ45" s="657"/>
      <c r="CK45" s="657"/>
      <c r="CL45" s="657"/>
      <c r="CM45" s="657"/>
      <c r="CN45" s="657"/>
      <c r="CO45" s="657"/>
      <c r="CP45" s="657"/>
      <c r="CQ45" s="658"/>
      <c r="CR45" s="659">
        <v>1389018</v>
      </c>
      <c r="CS45" s="695"/>
      <c r="CT45" s="695"/>
      <c r="CU45" s="695"/>
      <c r="CV45" s="695"/>
      <c r="CW45" s="695"/>
      <c r="CX45" s="695"/>
      <c r="CY45" s="696"/>
      <c r="CZ45" s="664">
        <v>22.9</v>
      </c>
      <c r="DA45" s="693"/>
      <c r="DB45" s="693"/>
      <c r="DC45" s="697"/>
      <c r="DD45" s="668">
        <v>83573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357</v>
      </c>
      <c r="CG46" s="657"/>
      <c r="CH46" s="657"/>
      <c r="CI46" s="657"/>
      <c r="CJ46" s="657"/>
      <c r="CK46" s="657"/>
      <c r="CL46" s="657"/>
      <c r="CM46" s="657"/>
      <c r="CN46" s="657"/>
      <c r="CO46" s="657"/>
      <c r="CP46" s="657"/>
      <c r="CQ46" s="658"/>
      <c r="CR46" s="659">
        <v>201488</v>
      </c>
      <c r="CS46" s="660"/>
      <c r="CT46" s="660"/>
      <c r="CU46" s="660"/>
      <c r="CV46" s="660"/>
      <c r="CW46" s="660"/>
      <c r="CX46" s="660"/>
      <c r="CY46" s="661"/>
      <c r="CZ46" s="664">
        <v>3.3</v>
      </c>
      <c r="DA46" s="665"/>
      <c r="DB46" s="665"/>
      <c r="DC46" s="760"/>
      <c r="DD46" s="668">
        <v>35488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358</v>
      </c>
      <c r="CG47" s="657"/>
      <c r="CH47" s="657"/>
      <c r="CI47" s="657"/>
      <c r="CJ47" s="657"/>
      <c r="CK47" s="657"/>
      <c r="CL47" s="657"/>
      <c r="CM47" s="657"/>
      <c r="CN47" s="657"/>
      <c r="CO47" s="657"/>
      <c r="CP47" s="657"/>
      <c r="CQ47" s="658"/>
      <c r="CR47" s="659" t="s">
        <v>122</v>
      </c>
      <c r="CS47" s="695"/>
      <c r="CT47" s="695"/>
      <c r="CU47" s="695"/>
      <c r="CV47" s="695"/>
      <c r="CW47" s="695"/>
      <c r="CX47" s="695"/>
      <c r="CY47" s="696"/>
      <c r="CZ47" s="664" t="s">
        <v>231</v>
      </c>
      <c r="DA47" s="693"/>
      <c r="DB47" s="693"/>
      <c r="DC47" s="697"/>
      <c r="DD47" s="668" t="s">
        <v>122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359</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122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360</v>
      </c>
      <c r="CE49" s="705"/>
      <c r="CF49" s="705"/>
      <c r="CG49" s="705"/>
      <c r="CH49" s="705"/>
      <c r="CI49" s="705"/>
      <c r="CJ49" s="705"/>
      <c r="CK49" s="705"/>
      <c r="CL49" s="705"/>
      <c r="CM49" s="705"/>
      <c r="CN49" s="705"/>
      <c r="CO49" s="705"/>
      <c r="CP49" s="705"/>
      <c r="CQ49" s="706"/>
      <c r="CR49" s="739">
        <v>6077768</v>
      </c>
      <c r="CS49" s="729"/>
      <c r="CT49" s="729"/>
      <c r="CU49" s="729"/>
      <c r="CV49" s="729"/>
      <c r="CW49" s="729"/>
      <c r="CX49" s="729"/>
      <c r="CY49" s="761"/>
      <c r="CZ49" s="744">
        <v>100</v>
      </c>
      <c r="DA49" s="762"/>
      <c r="DB49" s="762"/>
      <c r="DC49" s="763"/>
      <c r="DD49" s="764">
        <v>3801449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U35izBrfCAa8K9wZ6cBVstahWFUf7ij3QDQavZgDJ70/rlh4yhp4EO58VyGXrQIlgwgg+j6uNQ25DF6gDb3ZbA==" saltValue="CsgsDWQjKBgcR84PviY8K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34" zoomScale="55" zoomScaleNormal="55" zoomScaleSheetLayoutView="70" workbookViewId="0">
      <selection activeCell="BN8" sqref="BN8:CG8"/>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362</v>
      </c>
      <c r="DK2" s="807"/>
      <c r="DL2" s="807"/>
      <c r="DM2" s="807"/>
      <c r="DN2" s="807"/>
      <c r="DO2" s="808"/>
      <c r="DP2" s="229"/>
      <c r="DQ2" s="806" t="s">
        <v>363</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6"/>
      <c r="BA5" s="236"/>
      <c r="BB5" s="236"/>
      <c r="BC5" s="236"/>
      <c r="BD5" s="236"/>
      <c r="BE5" s="237"/>
      <c r="BF5" s="237"/>
      <c r="BG5" s="237"/>
      <c r="BH5" s="237"/>
      <c r="BI5" s="237"/>
      <c r="BJ5" s="237"/>
      <c r="BK5" s="237"/>
      <c r="BL5" s="237"/>
      <c r="BM5" s="237"/>
      <c r="BN5" s="237"/>
      <c r="BO5" s="237"/>
      <c r="BP5" s="237"/>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383</v>
      </c>
      <c r="C7" s="792"/>
      <c r="D7" s="792"/>
      <c r="E7" s="792"/>
      <c r="F7" s="792"/>
      <c r="G7" s="792"/>
      <c r="H7" s="792"/>
      <c r="I7" s="792"/>
      <c r="J7" s="792"/>
      <c r="K7" s="792"/>
      <c r="L7" s="792"/>
      <c r="M7" s="792"/>
      <c r="N7" s="792"/>
      <c r="O7" s="792"/>
      <c r="P7" s="793"/>
      <c r="Q7" s="794">
        <v>6078</v>
      </c>
      <c r="R7" s="795"/>
      <c r="S7" s="795"/>
      <c r="T7" s="795"/>
      <c r="U7" s="795"/>
      <c r="V7" s="795">
        <v>5973</v>
      </c>
      <c r="W7" s="795"/>
      <c r="X7" s="795"/>
      <c r="Y7" s="795"/>
      <c r="Z7" s="795"/>
      <c r="AA7" s="795">
        <v>104</v>
      </c>
      <c r="AB7" s="795"/>
      <c r="AC7" s="795"/>
      <c r="AD7" s="795"/>
      <c r="AE7" s="796"/>
      <c r="AF7" s="797">
        <v>104</v>
      </c>
      <c r="AG7" s="798"/>
      <c r="AH7" s="798"/>
      <c r="AI7" s="798"/>
      <c r="AJ7" s="799"/>
      <c r="AK7" s="834">
        <v>100</v>
      </c>
      <c r="AL7" s="835"/>
      <c r="AM7" s="835"/>
      <c r="AN7" s="835"/>
      <c r="AO7" s="835"/>
      <c r="AP7" s="835">
        <v>6158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384</v>
      </c>
      <c r="C8" s="816"/>
      <c r="D8" s="816"/>
      <c r="E8" s="816"/>
      <c r="F8" s="816"/>
      <c r="G8" s="816"/>
      <c r="H8" s="816"/>
      <c r="I8" s="816"/>
      <c r="J8" s="816"/>
      <c r="K8" s="816"/>
      <c r="L8" s="816"/>
      <c r="M8" s="816"/>
      <c r="N8" s="816"/>
      <c r="O8" s="816"/>
      <c r="P8" s="817"/>
      <c r="Q8" s="818">
        <v>203</v>
      </c>
      <c r="R8" s="819"/>
      <c r="S8" s="819"/>
      <c r="T8" s="819"/>
      <c r="U8" s="819"/>
      <c r="V8" s="819">
        <v>197</v>
      </c>
      <c r="W8" s="819"/>
      <c r="X8" s="819"/>
      <c r="Y8" s="819"/>
      <c r="Z8" s="819"/>
      <c r="AA8" s="819">
        <v>6</v>
      </c>
      <c r="AB8" s="819"/>
      <c r="AC8" s="819"/>
      <c r="AD8" s="819"/>
      <c r="AE8" s="820"/>
      <c r="AF8" s="821">
        <v>4</v>
      </c>
      <c r="AG8" s="822"/>
      <c r="AH8" s="822"/>
      <c r="AI8" s="822"/>
      <c r="AJ8" s="823"/>
      <c r="AK8" s="824">
        <v>0</v>
      </c>
      <c r="AL8" s="825"/>
      <c r="AM8" s="825"/>
      <c r="AN8" s="825"/>
      <c r="AO8" s="825"/>
      <c r="AP8" s="825">
        <v>534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386</v>
      </c>
      <c r="B23" s="850" t="s">
        <v>387</v>
      </c>
      <c r="C23" s="851"/>
      <c r="D23" s="851"/>
      <c r="E23" s="851"/>
      <c r="F23" s="851"/>
      <c r="G23" s="851"/>
      <c r="H23" s="851"/>
      <c r="I23" s="851"/>
      <c r="J23" s="851"/>
      <c r="K23" s="851"/>
      <c r="L23" s="851"/>
      <c r="M23" s="851"/>
      <c r="N23" s="851"/>
      <c r="O23" s="851"/>
      <c r="P23" s="852"/>
      <c r="Q23" s="853">
        <v>6281</v>
      </c>
      <c r="R23" s="854"/>
      <c r="S23" s="854"/>
      <c r="T23" s="854"/>
      <c r="U23" s="854"/>
      <c r="V23" s="854">
        <v>6170</v>
      </c>
      <c r="W23" s="854"/>
      <c r="X23" s="854"/>
      <c r="Y23" s="854"/>
      <c r="Z23" s="854"/>
      <c r="AA23" s="854">
        <v>110</v>
      </c>
      <c r="AB23" s="854"/>
      <c r="AC23" s="854"/>
      <c r="AD23" s="854"/>
      <c r="AE23" s="855"/>
      <c r="AF23" s="856">
        <v>108</v>
      </c>
      <c r="AG23" s="854"/>
      <c r="AH23" s="854"/>
      <c r="AI23" s="854"/>
      <c r="AJ23" s="857"/>
      <c r="AK23" s="858"/>
      <c r="AL23" s="859"/>
      <c r="AM23" s="859"/>
      <c r="AN23" s="859"/>
      <c r="AO23" s="859"/>
      <c r="AP23" s="854">
        <v>6692</v>
      </c>
      <c r="AQ23" s="854"/>
      <c r="AR23" s="854"/>
      <c r="AS23" s="854"/>
      <c r="AT23" s="854"/>
      <c r="AU23" s="860"/>
      <c r="AV23" s="860"/>
      <c r="AW23" s="860"/>
      <c r="AX23" s="860"/>
      <c r="AY23" s="861"/>
      <c r="AZ23" s="869" t="s">
        <v>388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390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366</v>
      </c>
      <c r="B26" s="801"/>
      <c r="C26" s="801"/>
      <c r="D26" s="801"/>
      <c r="E26" s="801"/>
      <c r="F26" s="801"/>
      <c r="G26" s="801"/>
      <c r="H26" s="801"/>
      <c r="I26" s="801"/>
      <c r="J26" s="801"/>
      <c r="K26" s="801"/>
      <c r="L26" s="801"/>
      <c r="M26" s="801"/>
      <c r="N26" s="801"/>
      <c r="O26" s="801"/>
      <c r="P26" s="802"/>
      <c r="Q26" s="777" t="s">
        <v>391</v>
      </c>
      <c r="R26" s="778"/>
      <c r="S26" s="778"/>
      <c r="T26" s="778"/>
      <c r="U26" s="779"/>
      <c r="V26" s="777" t="s">
        <v>392</v>
      </c>
      <c r="W26" s="778"/>
      <c r="X26" s="778"/>
      <c r="Y26" s="778"/>
      <c r="Z26" s="779"/>
      <c r="AA26" s="777" t="s">
        <v>393</v>
      </c>
      <c r="AB26" s="778"/>
      <c r="AC26" s="778"/>
      <c r="AD26" s="778"/>
      <c r="AE26" s="778"/>
      <c r="AF26" s="872" t="s">
        <v>394</v>
      </c>
      <c r="AG26" s="873"/>
      <c r="AH26" s="873"/>
      <c r="AI26" s="873"/>
      <c r="AJ26" s="874"/>
      <c r="AK26" s="778" t="s">
        <v>395</v>
      </c>
      <c r="AL26" s="778"/>
      <c r="AM26" s="778"/>
      <c r="AN26" s="778"/>
      <c r="AO26" s="779"/>
      <c r="AP26" s="777" t="s">
        <v>396</v>
      </c>
      <c r="AQ26" s="778"/>
      <c r="AR26" s="778"/>
      <c r="AS26" s="778"/>
      <c r="AT26" s="779"/>
      <c r="AU26" s="777" t="s">
        <v>397</v>
      </c>
      <c r="AV26" s="778"/>
      <c r="AW26" s="778"/>
      <c r="AX26" s="778"/>
      <c r="AY26" s="779"/>
      <c r="AZ26" s="777" t="s">
        <v>398</v>
      </c>
      <c r="BA26" s="778"/>
      <c r="BB26" s="778"/>
      <c r="BC26" s="778"/>
      <c r="BD26" s="779"/>
      <c r="BE26" s="777" t="s">
        <v>373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399</v>
      </c>
      <c r="C28" s="792"/>
      <c r="D28" s="792"/>
      <c r="E28" s="792"/>
      <c r="F28" s="792"/>
      <c r="G28" s="792"/>
      <c r="H28" s="792"/>
      <c r="I28" s="792"/>
      <c r="J28" s="792"/>
      <c r="K28" s="792"/>
      <c r="L28" s="792"/>
      <c r="M28" s="792"/>
      <c r="N28" s="792"/>
      <c r="O28" s="792"/>
      <c r="P28" s="793"/>
      <c r="Q28" s="882">
        <v>2402</v>
      </c>
      <c r="R28" s="883"/>
      <c r="S28" s="883"/>
      <c r="T28" s="883"/>
      <c r="U28" s="883"/>
      <c r="V28" s="883">
        <v>2223</v>
      </c>
      <c r="W28" s="883"/>
      <c r="X28" s="883"/>
      <c r="Y28" s="883"/>
      <c r="Z28" s="883"/>
      <c r="AA28" s="883">
        <v>179</v>
      </c>
      <c r="AB28" s="883"/>
      <c r="AC28" s="883"/>
      <c r="AD28" s="883"/>
      <c r="AE28" s="884"/>
      <c r="AF28" s="885">
        <v>179</v>
      </c>
      <c r="AG28" s="883"/>
      <c r="AH28" s="883"/>
      <c r="AI28" s="883"/>
      <c r="AJ28" s="886"/>
      <c r="AK28" s="887">
        <v>112</v>
      </c>
      <c r="AL28" s="878"/>
      <c r="AM28" s="878"/>
      <c r="AN28" s="878"/>
      <c r="AO28" s="878"/>
      <c r="AP28" s="878">
        <v>0</v>
      </c>
      <c r="AQ28" s="878"/>
      <c r="AR28" s="878"/>
      <c r="AS28" s="878"/>
      <c r="AT28" s="878"/>
      <c r="AU28" s="878">
        <v>0</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400</v>
      </c>
      <c r="C29" s="816"/>
      <c r="D29" s="816"/>
      <c r="E29" s="816"/>
      <c r="F29" s="816"/>
      <c r="G29" s="816"/>
      <c r="H29" s="816"/>
      <c r="I29" s="816"/>
      <c r="J29" s="816"/>
      <c r="K29" s="816"/>
      <c r="L29" s="816"/>
      <c r="M29" s="816"/>
      <c r="N29" s="816"/>
      <c r="O29" s="816"/>
      <c r="P29" s="817"/>
      <c r="Q29" s="818">
        <v>1142</v>
      </c>
      <c r="R29" s="819"/>
      <c r="S29" s="819"/>
      <c r="T29" s="819"/>
      <c r="U29" s="819"/>
      <c r="V29" s="819">
        <v>1081</v>
      </c>
      <c r="W29" s="819"/>
      <c r="X29" s="819"/>
      <c r="Y29" s="819"/>
      <c r="Z29" s="819"/>
      <c r="AA29" s="819">
        <v>60</v>
      </c>
      <c r="AB29" s="819"/>
      <c r="AC29" s="819"/>
      <c r="AD29" s="819"/>
      <c r="AE29" s="820"/>
      <c r="AF29" s="821">
        <v>60</v>
      </c>
      <c r="AG29" s="822"/>
      <c r="AH29" s="822"/>
      <c r="AI29" s="822"/>
      <c r="AJ29" s="823"/>
      <c r="AK29" s="890">
        <v>213</v>
      </c>
      <c r="AL29" s="891"/>
      <c r="AM29" s="891"/>
      <c r="AN29" s="891"/>
      <c r="AO29" s="891"/>
      <c r="AP29" s="891">
        <v>0</v>
      </c>
      <c r="AQ29" s="891"/>
      <c r="AR29" s="891"/>
      <c r="AS29" s="891"/>
      <c r="AT29" s="891"/>
      <c r="AU29" s="891">
        <v>0</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401</v>
      </c>
      <c r="C30" s="816"/>
      <c r="D30" s="816"/>
      <c r="E30" s="816"/>
      <c r="F30" s="816"/>
      <c r="G30" s="816"/>
      <c r="H30" s="816"/>
      <c r="I30" s="816"/>
      <c r="J30" s="816"/>
      <c r="K30" s="816"/>
      <c r="L30" s="816"/>
      <c r="M30" s="816"/>
      <c r="N30" s="816"/>
      <c r="O30" s="816"/>
      <c r="P30" s="817"/>
      <c r="Q30" s="818">
        <v>210</v>
      </c>
      <c r="R30" s="819"/>
      <c r="S30" s="819"/>
      <c r="T30" s="819"/>
      <c r="U30" s="819"/>
      <c r="V30" s="819">
        <v>209</v>
      </c>
      <c r="W30" s="819"/>
      <c r="X30" s="819"/>
      <c r="Y30" s="819"/>
      <c r="Z30" s="819"/>
      <c r="AA30" s="819">
        <v>1</v>
      </c>
      <c r="AB30" s="819"/>
      <c r="AC30" s="819"/>
      <c r="AD30" s="819"/>
      <c r="AE30" s="820"/>
      <c r="AF30" s="821">
        <v>1</v>
      </c>
      <c r="AG30" s="822"/>
      <c r="AH30" s="822"/>
      <c r="AI30" s="822"/>
      <c r="AJ30" s="823"/>
      <c r="AK30" s="890">
        <v>48</v>
      </c>
      <c r="AL30" s="891"/>
      <c r="AM30" s="891"/>
      <c r="AN30" s="891"/>
      <c r="AO30" s="891"/>
      <c r="AP30" s="891">
        <v>0</v>
      </c>
      <c r="AQ30" s="891"/>
      <c r="AR30" s="891"/>
      <c r="AS30" s="891"/>
      <c r="AT30" s="891"/>
      <c r="AU30" s="891">
        <v>0</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402</v>
      </c>
      <c r="C31" s="816"/>
      <c r="D31" s="816"/>
      <c r="E31" s="816"/>
      <c r="F31" s="816"/>
      <c r="G31" s="816"/>
      <c r="H31" s="816"/>
      <c r="I31" s="816"/>
      <c r="J31" s="816"/>
      <c r="K31" s="816"/>
      <c r="L31" s="816"/>
      <c r="M31" s="816"/>
      <c r="N31" s="816"/>
      <c r="O31" s="816"/>
      <c r="P31" s="817"/>
      <c r="Q31" s="818">
        <v>272</v>
      </c>
      <c r="R31" s="819"/>
      <c r="S31" s="819"/>
      <c r="T31" s="819"/>
      <c r="U31" s="819"/>
      <c r="V31" s="819">
        <v>252</v>
      </c>
      <c r="W31" s="819"/>
      <c r="X31" s="819"/>
      <c r="Y31" s="819"/>
      <c r="Z31" s="819"/>
      <c r="AA31" s="819">
        <v>20</v>
      </c>
      <c r="AB31" s="819"/>
      <c r="AC31" s="819"/>
      <c r="AD31" s="819"/>
      <c r="AE31" s="820"/>
      <c r="AF31" s="821">
        <v>631</v>
      </c>
      <c r="AG31" s="822"/>
      <c r="AH31" s="822"/>
      <c r="AI31" s="822"/>
      <c r="AJ31" s="823"/>
      <c r="AK31" s="890">
        <v>0</v>
      </c>
      <c r="AL31" s="891"/>
      <c r="AM31" s="891"/>
      <c r="AN31" s="891"/>
      <c r="AO31" s="891"/>
      <c r="AP31" s="891">
        <v>38</v>
      </c>
      <c r="AQ31" s="891"/>
      <c r="AR31" s="891"/>
      <c r="AS31" s="891"/>
      <c r="AT31" s="891"/>
      <c r="AU31" s="891">
        <v>0</v>
      </c>
      <c r="AV31" s="891"/>
      <c r="AW31" s="891"/>
      <c r="AX31" s="891"/>
      <c r="AY31" s="891"/>
      <c r="AZ31" s="892">
        <v>0</v>
      </c>
      <c r="BA31" s="892"/>
      <c r="BB31" s="892"/>
      <c r="BC31" s="892"/>
      <c r="BD31" s="892"/>
      <c r="BE31" s="888" t="s">
        <v>403</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404</v>
      </c>
      <c r="C32" s="816"/>
      <c r="D32" s="816"/>
      <c r="E32" s="816"/>
      <c r="F32" s="816"/>
      <c r="G32" s="816"/>
      <c r="H32" s="816"/>
      <c r="I32" s="816"/>
      <c r="J32" s="816"/>
      <c r="K32" s="816"/>
      <c r="L32" s="816"/>
      <c r="M32" s="816"/>
      <c r="N32" s="816"/>
      <c r="O32" s="816"/>
      <c r="P32" s="817"/>
      <c r="Q32" s="818">
        <v>40</v>
      </c>
      <c r="R32" s="819"/>
      <c r="S32" s="819"/>
      <c r="T32" s="819"/>
      <c r="U32" s="819"/>
      <c r="V32" s="819">
        <v>39</v>
      </c>
      <c r="W32" s="819"/>
      <c r="X32" s="819"/>
      <c r="Y32" s="819"/>
      <c r="Z32" s="819"/>
      <c r="AA32" s="819">
        <v>1</v>
      </c>
      <c r="AB32" s="819"/>
      <c r="AC32" s="819"/>
      <c r="AD32" s="819"/>
      <c r="AE32" s="820"/>
      <c r="AF32" s="821">
        <v>1</v>
      </c>
      <c r="AG32" s="822"/>
      <c r="AH32" s="822"/>
      <c r="AI32" s="822"/>
      <c r="AJ32" s="823"/>
      <c r="AK32" s="890">
        <v>27</v>
      </c>
      <c r="AL32" s="891"/>
      <c r="AM32" s="891"/>
      <c r="AN32" s="891"/>
      <c r="AO32" s="891"/>
      <c r="AP32" s="891">
        <v>297</v>
      </c>
      <c r="AQ32" s="891"/>
      <c r="AR32" s="891"/>
      <c r="AS32" s="891"/>
      <c r="AT32" s="891"/>
      <c r="AU32" s="891">
        <v>277</v>
      </c>
      <c r="AV32" s="891"/>
      <c r="AW32" s="891"/>
      <c r="AX32" s="891"/>
      <c r="AY32" s="891"/>
      <c r="AZ32" s="892">
        <v>0</v>
      </c>
      <c r="BA32" s="892"/>
      <c r="BB32" s="892"/>
      <c r="BC32" s="892"/>
      <c r="BD32" s="892"/>
      <c r="BE32" s="888" t="s">
        <v>405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406</v>
      </c>
      <c r="C33" s="816"/>
      <c r="D33" s="816"/>
      <c r="E33" s="816"/>
      <c r="F33" s="816"/>
      <c r="G33" s="816"/>
      <c r="H33" s="816"/>
      <c r="I33" s="816"/>
      <c r="J33" s="816"/>
      <c r="K33" s="816"/>
      <c r="L33" s="816"/>
      <c r="M33" s="816"/>
      <c r="N33" s="816"/>
      <c r="O33" s="816"/>
      <c r="P33" s="817"/>
      <c r="Q33" s="818">
        <v>23</v>
      </c>
      <c r="R33" s="819"/>
      <c r="S33" s="819"/>
      <c r="T33" s="819"/>
      <c r="U33" s="819"/>
      <c r="V33" s="819">
        <v>21</v>
      </c>
      <c r="W33" s="819"/>
      <c r="X33" s="819"/>
      <c r="Y33" s="819"/>
      <c r="Z33" s="819"/>
      <c r="AA33" s="819">
        <v>1</v>
      </c>
      <c r="AB33" s="819"/>
      <c r="AC33" s="819"/>
      <c r="AD33" s="819"/>
      <c r="AE33" s="820"/>
      <c r="AF33" s="821">
        <v>1</v>
      </c>
      <c r="AG33" s="822"/>
      <c r="AH33" s="822"/>
      <c r="AI33" s="822"/>
      <c r="AJ33" s="823"/>
      <c r="AK33" s="890">
        <v>3</v>
      </c>
      <c r="AL33" s="891"/>
      <c r="AM33" s="891"/>
      <c r="AN33" s="891"/>
      <c r="AO33" s="891"/>
      <c r="AP33" s="891">
        <v>85</v>
      </c>
      <c r="AQ33" s="891"/>
      <c r="AR33" s="891"/>
      <c r="AS33" s="891"/>
      <c r="AT33" s="891"/>
      <c r="AU33" s="891">
        <v>0</v>
      </c>
      <c r="AV33" s="891"/>
      <c r="AW33" s="891"/>
      <c r="AX33" s="891"/>
      <c r="AY33" s="891"/>
      <c r="AZ33" s="892">
        <v>0</v>
      </c>
      <c r="BA33" s="892"/>
      <c r="BB33" s="892"/>
      <c r="BC33" s="892"/>
      <c r="BD33" s="892"/>
      <c r="BE33" s="888" t="s">
        <v>405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407</v>
      </c>
      <c r="C34" s="816"/>
      <c r="D34" s="816"/>
      <c r="E34" s="816"/>
      <c r="F34" s="816"/>
      <c r="G34" s="816"/>
      <c r="H34" s="816"/>
      <c r="I34" s="816"/>
      <c r="J34" s="816"/>
      <c r="K34" s="816"/>
      <c r="L34" s="816"/>
      <c r="M34" s="816"/>
      <c r="N34" s="816"/>
      <c r="O34" s="816"/>
      <c r="P34" s="817"/>
      <c r="Q34" s="818">
        <v>1</v>
      </c>
      <c r="R34" s="819"/>
      <c r="S34" s="819"/>
      <c r="T34" s="819"/>
      <c r="U34" s="819"/>
      <c r="V34" s="819">
        <v>1</v>
      </c>
      <c r="W34" s="819"/>
      <c r="X34" s="819"/>
      <c r="Y34" s="819"/>
      <c r="Z34" s="819"/>
      <c r="AA34" s="819">
        <v>0</v>
      </c>
      <c r="AB34" s="819"/>
      <c r="AC34" s="819"/>
      <c r="AD34" s="819"/>
      <c r="AE34" s="820"/>
      <c r="AF34" s="821">
        <v>7</v>
      </c>
      <c r="AG34" s="822"/>
      <c r="AH34" s="822"/>
      <c r="AI34" s="822"/>
      <c r="AJ34" s="823"/>
      <c r="AK34" s="890">
        <v>0</v>
      </c>
      <c r="AL34" s="891"/>
      <c r="AM34" s="891"/>
      <c r="AN34" s="891"/>
      <c r="AO34" s="891"/>
      <c r="AP34" s="891">
        <v>0</v>
      </c>
      <c r="AQ34" s="891"/>
      <c r="AR34" s="891"/>
      <c r="AS34" s="891"/>
      <c r="AT34" s="891"/>
      <c r="AU34" s="891">
        <v>0</v>
      </c>
      <c r="AV34" s="891"/>
      <c r="AW34" s="891"/>
      <c r="AX34" s="891"/>
      <c r="AY34" s="891"/>
      <c r="AZ34" s="892">
        <v>0</v>
      </c>
      <c r="BA34" s="892"/>
      <c r="BB34" s="892"/>
      <c r="BC34" s="892"/>
      <c r="BD34" s="892"/>
      <c r="BE34" s="888" t="s">
        <v>408</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386</v>
      </c>
      <c r="B63" s="850" t="s">
        <v>410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881</v>
      </c>
      <c r="AG63" s="902"/>
      <c r="AH63" s="902"/>
      <c r="AI63" s="902"/>
      <c r="AJ63" s="903"/>
      <c r="AK63" s="904"/>
      <c r="AL63" s="899"/>
      <c r="AM63" s="899"/>
      <c r="AN63" s="899"/>
      <c r="AO63" s="899"/>
      <c r="AP63" s="902">
        <v>420</v>
      </c>
      <c r="AQ63" s="902"/>
      <c r="AR63" s="902"/>
      <c r="AS63" s="902"/>
      <c r="AT63" s="902"/>
      <c r="AU63" s="902">
        <v>277</v>
      </c>
      <c r="AV63" s="902"/>
      <c r="AW63" s="902"/>
      <c r="AX63" s="902"/>
      <c r="AY63" s="902"/>
      <c r="AZ63" s="906"/>
      <c r="BA63" s="906"/>
      <c r="BB63" s="906"/>
      <c r="BC63" s="906"/>
      <c r="BD63" s="906"/>
      <c r="BE63" s="907"/>
      <c r="BF63" s="907"/>
      <c r="BG63" s="907"/>
      <c r="BH63" s="907"/>
      <c r="BI63" s="908"/>
      <c r="BJ63" s="909" t="s">
        <v>388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412</v>
      </c>
      <c r="B66" s="801"/>
      <c r="C66" s="801"/>
      <c r="D66" s="801"/>
      <c r="E66" s="801"/>
      <c r="F66" s="801"/>
      <c r="G66" s="801"/>
      <c r="H66" s="801"/>
      <c r="I66" s="801"/>
      <c r="J66" s="801"/>
      <c r="K66" s="801"/>
      <c r="L66" s="801"/>
      <c r="M66" s="801"/>
      <c r="N66" s="801"/>
      <c r="O66" s="801"/>
      <c r="P66" s="802"/>
      <c r="Q66" s="777" t="s">
        <v>391</v>
      </c>
      <c r="R66" s="778"/>
      <c r="S66" s="778"/>
      <c r="T66" s="778"/>
      <c r="U66" s="779"/>
      <c r="V66" s="777" t="s">
        <v>413</v>
      </c>
      <c r="W66" s="778"/>
      <c r="X66" s="778"/>
      <c r="Y66" s="778"/>
      <c r="Z66" s="779"/>
      <c r="AA66" s="777" t="s">
        <v>414</v>
      </c>
      <c r="AB66" s="778"/>
      <c r="AC66" s="778"/>
      <c r="AD66" s="778"/>
      <c r="AE66" s="779"/>
      <c r="AF66" s="912" t="s">
        <v>415</v>
      </c>
      <c r="AG66" s="873"/>
      <c r="AH66" s="873"/>
      <c r="AI66" s="873"/>
      <c r="AJ66" s="913"/>
      <c r="AK66" s="777" t="s">
        <v>416</v>
      </c>
      <c r="AL66" s="801"/>
      <c r="AM66" s="801"/>
      <c r="AN66" s="801"/>
      <c r="AO66" s="802"/>
      <c r="AP66" s="777" t="s">
        <v>417</v>
      </c>
      <c r="AQ66" s="778"/>
      <c r="AR66" s="778"/>
      <c r="AS66" s="778"/>
      <c r="AT66" s="779"/>
      <c r="AU66" s="777" t="s">
        <v>418</v>
      </c>
      <c r="AV66" s="778"/>
      <c r="AW66" s="778"/>
      <c r="AX66" s="778"/>
      <c r="AY66" s="779"/>
      <c r="AZ66" s="777" t="s">
        <v>373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583</v>
      </c>
      <c r="C68" s="930"/>
      <c r="D68" s="930"/>
      <c r="E68" s="930"/>
      <c r="F68" s="930"/>
      <c r="G68" s="930"/>
      <c r="H68" s="930"/>
      <c r="I68" s="930"/>
      <c r="J68" s="930"/>
      <c r="K68" s="930"/>
      <c r="L68" s="930"/>
      <c r="M68" s="930"/>
      <c r="N68" s="930"/>
      <c r="O68" s="930"/>
      <c r="P68" s="931"/>
      <c r="Q68" s="932">
        <v>1500</v>
      </c>
      <c r="R68" s="926"/>
      <c r="S68" s="926"/>
      <c r="T68" s="926"/>
      <c r="U68" s="926"/>
      <c r="V68" s="926">
        <v>1388</v>
      </c>
      <c r="W68" s="926"/>
      <c r="X68" s="926"/>
      <c r="Y68" s="926"/>
      <c r="Z68" s="926"/>
      <c r="AA68" s="926">
        <v>112</v>
      </c>
      <c r="AB68" s="926"/>
      <c r="AC68" s="926"/>
      <c r="AD68" s="926"/>
      <c r="AE68" s="926"/>
      <c r="AF68" s="926">
        <v>94</v>
      </c>
      <c r="AG68" s="926"/>
      <c r="AH68" s="926"/>
      <c r="AI68" s="926"/>
      <c r="AJ68" s="926"/>
      <c r="AK68" s="926">
        <v>0</v>
      </c>
      <c r="AL68" s="926"/>
      <c r="AM68" s="926"/>
      <c r="AN68" s="926"/>
      <c r="AO68" s="926"/>
      <c r="AP68" s="926">
        <v>5849</v>
      </c>
      <c r="AQ68" s="926"/>
      <c r="AR68" s="926"/>
      <c r="AS68" s="926"/>
      <c r="AT68" s="926"/>
      <c r="AU68" s="926">
        <v>953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584</v>
      </c>
      <c r="C69" s="934"/>
      <c r="D69" s="934"/>
      <c r="E69" s="934"/>
      <c r="F69" s="934"/>
      <c r="G69" s="934"/>
      <c r="H69" s="934"/>
      <c r="I69" s="934"/>
      <c r="J69" s="934"/>
      <c r="K69" s="934"/>
      <c r="L69" s="934"/>
      <c r="M69" s="934"/>
      <c r="N69" s="934"/>
      <c r="O69" s="934"/>
      <c r="P69" s="935"/>
      <c r="Q69" s="936">
        <v>1355</v>
      </c>
      <c r="R69" s="891"/>
      <c r="S69" s="891"/>
      <c r="T69" s="891"/>
      <c r="U69" s="891"/>
      <c r="V69" s="891">
        <v>1332</v>
      </c>
      <c r="W69" s="891"/>
      <c r="X69" s="891"/>
      <c r="Y69" s="891"/>
      <c r="Z69" s="891"/>
      <c r="AA69" s="891">
        <v>23</v>
      </c>
      <c r="AB69" s="891"/>
      <c r="AC69" s="891"/>
      <c r="AD69" s="891"/>
      <c r="AE69" s="891"/>
      <c r="AF69" s="891">
        <v>23</v>
      </c>
      <c r="AG69" s="891"/>
      <c r="AH69" s="891"/>
      <c r="AI69" s="891"/>
      <c r="AJ69" s="891"/>
      <c r="AK69" s="891">
        <v>0</v>
      </c>
      <c r="AL69" s="891"/>
      <c r="AM69" s="891"/>
      <c r="AN69" s="891"/>
      <c r="AO69" s="891"/>
      <c r="AP69" s="891">
        <v>587</v>
      </c>
      <c r="AQ69" s="891"/>
      <c r="AR69" s="891"/>
      <c r="AS69" s="891"/>
      <c r="AT69" s="891"/>
      <c r="AU69" s="891">
        <v>129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585</v>
      </c>
      <c r="C70" s="934"/>
      <c r="D70" s="934"/>
      <c r="E70" s="934"/>
      <c r="F70" s="934"/>
      <c r="G70" s="934"/>
      <c r="H70" s="934"/>
      <c r="I70" s="934"/>
      <c r="J70" s="934"/>
      <c r="K70" s="934"/>
      <c r="L70" s="934"/>
      <c r="M70" s="934"/>
      <c r="N70" s="934"/>
      <c r="O70" s="934"/>
      <c r="P70" s="935"/>
      <c r="Q70" s="936">
        <v>2161</v>
      </c>
      <c r="R70" s="891"/>
      <c r="S70" s="891"/>
      <c r="T70" s="891"/>
      <c r="U70" s="891"/>
      <c r="V70" s="891">
        <v>2086</v>
      </c>
      <c r="W70" s="891"/>
      <c r="X70" s="891"/>
      <c r="Y70" s="891"/>
      <c r="Z70" s="891"/>
      <c r="AA70" s="891">
        <v>75</v>
      </c>
      <c r="AB70" s="891"/>
      <c r="AC70" s="891"/>
      <c r="AD70" s="891"/>
      <c r="AE70" s="891"/>
      <c r="AF70" s="891">
        <v>74</v>
      </c>
      <c r="AG70" s="891"/>
      <c r="AH70" s="891"/>
      <c r="AI70" s="891"/>
      <c r="AJ70" s="891"/>
      <c r="AK70" s="891">
        <v>62</v>
      </c>
      <c r="AL70" s="891"/>
      <c r="AM70" s="891"/>
      <c r="AN70" s="891"/>
      <c r="AO70" s="891"/>
      <c r="AP70" s="891">
        <v>1160</v>
      </c>
      <c r="AQ70" s="891"/>
      <c r="AR70" s="891"/>
      <c r="AS70" s="891"/>
      <c r="AT70" s="891"/>
      <c r="AU70" s="891">
        <v>158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586</v>
      </c>
      <c r="C71" s="934"/>
      <c r="D71" s="934"/>
      <c r="E71" s="934"/>
      <c r="F71" s="934"/>
      <c r="G71" s="934"/>
      <c r="H71" s="934"/>
      <c r="I71" s="934"/>
      <c r="J71" s="934"/>
      <c r="K71" s="934"/>
      <c r="L71" s="934"/>
      <c r="M71" s="934"/>
      <c r="N71" s="934"/>
      <c r="O71" s="934"/>
      <c r="P71" s="935"/>
      <c r="Q71" s="936">
        <v>263</v>
      </c>
      <c r="R71" s="891"/>
      <c r="S71" s="891"/>
      <c r="T71" s="891"/>
      <c r="U71" s="891"/>
      <c r="V71" s="891">
        <v>237</v>
      </c>
      <c r="W71" s="891"/>
      <c r="X71" s="891"/>
      <c r="Y71" s="891"/>
      <c r="Z71" s="891"/>
      <c r="AA71" s="891">
        <v>26</v>
      </c>
      <c r="AB71" s="891"/>
      <c r="AC71" s="891"/>
      <c r="AD71" s="891"/>
      <c r="AE71" s="891"/>
      <c r="AF71" s="891">
        <v>26</v>
      </c>
      <c r="AG71" s="891"/>
      <c r="AH71" s="891"/>
      <c r="AI71" s="891"/>
      <c r="AJ71" s="891"/>
      <c r="AK71" s="891">
        <v>0</v>
      </c>
      <c r="AL71" s="891"/>
      <c r="AM71" s="891"/>
      <c r="AN71" s="891"/>
      <c r="AO71" s="891"/>
      <c r="AP71" s="891">
        <v>60</v>
      </c>
      <c r="AQ71" s="891"/>
      <c r="AR71" s="891"/>
      <c r="AS71" s="891"/>
      <c r="AT71" s="891"/>
      <c r="AU71" s="891">
        <v>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587</v>
      </c>
      <c r="C72" s="934"/>
      <c r="D72" s="934"/>
      <c r="E72" s="934"/>
      <c r="F72" s="934"/>
      <c r="G72" s="934"/>
      <c r="H72" s="934"/>
      <c r="I72" s="934"/>
      <c r="J72" s="934"/>
      <c r="K72" s="934"/>
      <c r="L72" s="934"/>
      <c r="M72" s="934"/>
      <c r="N72" s="934"/>
      <c r="O72" s="934"/>
      <c r="P72" s="935"/>
      <c r="Q72" s="936">
        <v>838</v>
      </c>
      <c r="R72" s="891"/>
      <c r="S72" s="891"/>
      <c r="T72" s="891"/>
      <c r="U72" s="891"/>
      <c r="V72" s="891">
        <v>600</v>
      </c>
      <c r="W72" s="891"/>
      <c r="X72" s="891"/>
      <c r="Y72" s="891"/>
      <c r="Z72" s="891"/>
      <c r="AA72" s="891">
        <v>238</v>
      </c>
      <c r="AB72" s="891"/>
      <c r="AC72" s="891"/>
      <c r="AD72" s="891"/>
      <c r="AE72" s="891"/>
      <c r="AF72" s="891">
        <v>17</v>
      </c>
      <c r="AG72" s="891"/>
      <c r="AH72" s="891"/>
      <c r="AI72" s="891"/>
      <c r="AJ72" s="891"/>
      <c r="AK72" s="891">
        <v>51</v>
      </c>
      <c r="AL72" s="891"/>
      <c r="AM72" s="891"/>
      <c r="AN72" s="891"/>
      <c r="AO72" s="891"/>
      <c r="AP72" s="891">
        <v>360</v>
      </c>
      <c r="AQ72" s="891"/>
      <c r="AR72" s="891"/>
      <c r="AS72" s="891"/>
      <c r="AT72" s="891"/>
      <c r="AU72" s="891">
        <v>10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386</v>
      </c>
      <c r="B88" s="850" t="s">
        <v>419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234</v>
      </c>
      <c r="AG88" s="902"/>
      <c r="AH88" s="902"/>
      <c r="AI88" s="902"/>
      <c r="AJ88" s="902"/>
      <c r="AK88" s="899"/>
      <c r="AL88" s="899"/>
      <c r="AM88" s="899"/>
      <c r="AN88" s="899"/>
      <c r="AO88" s="899"/>
      <c r="AP88" s="902">
        <v>8016</v>
      </c>
      <c r="AQ88" s="902"/>
      <c r="AR88" s="902"/>
      <c r="AS88" s="902"/>
      <c r="AT88" s="902"/>
      <c r="AU88" s="902">
        <v>1256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50" t="s">
        <v>420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428</v>
      </c>
      <c r="AB109" s="955"/>
      <c r="AC109" s="955"/>
      <c r="AD109" s="955"/>
      <c r="AE109" s="956"/>
      <c r="AF109" s="954" t="s">
        <v>304</v>
      </c>
      <c r="AG109" s="955"/>
      <c r="AH109" s="955"/>
      <c r="AI109" s="955"/>
      <c r="AJ109" s="956"/>
      <c r="AK109" s="954" t="s">
        <v>303</v>
      </c>
      <c r="AL109" s="955"/>
      <c r="AM109" s="955"/>
      <c r="AN109" s="955"/>
      <c r="AO109" s="956"/>
      <c r="AP109" s="954" t="s">
        <v>429</v>
      </c>
      <c r="AQ109" s="955"/>
      <c r="AR109" s="955"/>
      <c r="AS109" s="955"/>
      <c r="AT109" s="957"/>
      <c r="AU109" s="974" t="s">
        <v>427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428</v>
      </c>
      <c r="BR109" s="955"/>
      <c r="BS109" s="955"/>
      <c r="BT109" s="955"/>
      <c r="BU109" s="956"/>
      <c r="BV109" s="954" t="s">
        <v>304</v>
      </c>
      <c r="BW109" s="955"/>
      <c r="BX109" s="955"/>
      <c r="BY109" s="955"/>
      <c r="BZ109" s="956"/>
      <c r="CA109" s="954" t="s">
        <v>303</v>
      </c>
      <c r="CB109" s="955"/>
      <c r="CC109" s="955"/>
      <c r="CD109" s="955"/>
      <c r="CE109" s="956"/>
      <c r="CF109" s="975" t="s">
        <v>429</v>
      </c>
      <c r="CG109" s="975"/>
      <c r="CH109" s="975"/>
      <c r="CI109" s="975"/>
      <c r="CJ109" s="975"/>
      <c r="CK109" s="954" t="s">
        <v>430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428</v>
      </c>
      <c r="DH109" s="955"/>
      <c r="DI109" s="955"/>
      <c r="DJ109" s="955"/>
      <c r="DK109" s="956"/>
      <c r="DL109" s="954" t="s">
        <v>304</v>
      </c>
      <c r="DM109" s="955"/>
      <c r="DN109" s="955"/>
      <c r="DO109" s="955"/>
      <c r="DP109" s="956"/>
      <c r="DQ109" s="954" t="s">
        <v>303</v>
      </c>
      <c r="DR109" s="955"/>
      <c r="DS109" s="955"/>
      <c r="DT109" s="955"/>
      <c r="DU109" s="956"/>
      <c r="DV109" s="954" t="s">
        <v>429</v>
      </c>
      <c r="DW109" s="955"/>
      <c r="DX109" s="955"/>
      <c r="DY109" s="955"/>
      <c r="DZ109" s="957"/>
    </row>
    <row r="110" spans="1:131" s="226" customFormat="1" ht="26.25" customHeight="1">
      <c r="A110" s="958" t="s">
        <v>431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416689</v>
      </c>
      <c r="AB110" s="962"/>
      <c r="AC110" s="962"/>
      <c r="AD110" s="962"/>
      <c r="AE110" s="963"/>
      <c r="AF110" s="964">
        <v>494908</v>
      </c>
      <c r="AG110" s="962"/>
      <c r="AH110" s="962"/>
      <c r="AI110" s="962"/>
      <c r="AJ110" s="963"/>
      <c r="AK110" s="964">
        <v>572271</v>
      </c>
      <c r="AL110" s="962"/>
      <c r="AM110" s="962"/>
      <c r="AN110" s="962"/>
      <c r="AO110" s="963"/>
      <c r="AP110" s="965">
        <v>18.5</v>
      </c>
      <c r="AQ110" s="966"/>
      <c r="AR110" s="966"/>
      <c r="AS110" s="966"/>
      <c r="AT110" s="967"/>
      <c r="AU110" s="968" t="s">
        <v>66</v>
      </c>
      <c r="AV110" s="969"/>
      <c r="AW110" s="969"/>
      <c r="AX110" s="969"/>
      <c r="AY110" s="969"/>
      <c r="AZ110" s="1010" t="s">
        <v>432</v>
      </c>
      <c r="BA110" s="959"/>
      <c r="BB110" s="959"/>
      <c r="BC110" s="959"/>
      <c r="BD110" s="959"/>
      <c r="BE110" s="959"/>
      <c r="BF110" s="959"/>
      <c r="BG110" s="959"/>
      <c r="BH110" s="959"/>
      <c r="BI110" s="959"/>
      <c r="BJ110" s="959"/>
      <c r="BK110" s="959"/>
      <c r="BL110" s="959"/>
      <c r="BM110" s="959"/>
      <c r="BN110" s="959"/>
      <c r="BO110" s="959"/>
      <c r="BP110" s="960"/>
      <c r="BQ110" s="996">
        <v>5788642</v>
      </c>
      <c r="BR110" s="997"/>
      <c r="BS110" s="997"/>
      <c r="BT110" s="997"/>
      <c r="BU110" s="997"/>
      <c r="BV110" s="997">
        <v>5980015</v>
      </c>
      <c r="BW110" s="997"/>
      <c r="BX110" s="997"/>
      <c r="BY110" s="997"/>
      <c r="BZ110" s="997"/>
      <c r="CA110" s="997">
        <v>6691731</v>
      </c>
      <c r="CB110" s="997"/>
      <c r="CC110" s="997"/>
      <c r="CD110" s="997"/>
      <c r="CE110" s="997"/>
      <c r="CF110" s="1011">
        <v>216.7</v>
      </c>
      <c r="CG110" s="1012"/>
      <c r="CH110" s="1012"/>
      <c r="CI110" s="1012"/>
      <c r="CJ110" s="1012"/>
      <c r="CK110" s="1013" t="s">
        <v>433</v>
      </c>
      <c r="CL110" s="1014"/>
      <c r="CM110" s="993" t="s">
        <v>434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435</v>
      </c>
      <c r="DH110" s="997"/>
      <c r="DI110" s="997"/>
      <c r="DJ110" s="997"/>
      <c r="DK110" s="997"/>
      <c r="DL110" s="997" t="s">
        <v>435</v>
      </c>
      <c r="DM110" s="997"/>
      <c r="DN110" s="997"/>
      <c r="DO110" s="997"/>
      <c r="DP110" s="997"/>
      <c r="DQ110" s="997" t="s">
        <v>388</v>
      </c>
      <c r="DR110" s="997"/>
      <c r="DS110" s="997"/>
      <c r="DT110" s="997"/>
      <c r="DU110" s="997"/>
      <c r="DV110" s="998" t="s">
        <v>435</v>
      </c>
      <c r="DW110" s="998"/>
      <c r="DX110" s="998"/>
      <c r="DY110" s="998"/>
      <c r="DZ110" s="999"/>
    </row>
    <row r="111" spans="1:131" s="226" customFormat="1" ht="26.25" customHeight="1">
      <c r="A111" s="1000" t="s">
        <v>436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435</v>
      </c>
      <c r="AB111" s="1004"/>
      <c r="AC111" s="1004"/>
      <c r="AD111" s="1004"/>
      <c r="AE111" s="1005"/>
      <c r="AF111" s="1006" t="s">
        <v>435</v>
      </c>
      <c r="AG111" s="1004"/>
      <c r="AH111" s="1004"/>
      <c r="AI111" s="1004"/>
      <c r="AJ111" s="1005"/>
      <c r="AK111" s="1006" t="s">
        <v>435</v>
      </c>
      <c r="AL111" s="1004"/>
      <c r="AM111" s="1004"/>
      <c r="AN111" s="1004"/>
      <c r="AO111" s="1005"/>
      <c r="AP111" s="1007" t="s">
        <v>437</v>
      </c>
      <c r="AQ111" s="1008"/>
      <c r="AR111" s="1008"/>
      <c r="AS111" s="1008"/>
      <c r="AT111" s="1009"/>
      <c r="AU111" s="970"/>
      <c r="AV111" s="971"/>
      <c r="AW111" s="971"/>
      <c r="AX111" s="971"/>
      <c r="AY111" s="971"/>
      <c r="AZ111" s="1019" t="s">
        <v>438</v>
      </c>
      <c r="BA111" s="1020"/>
      <c r="BB111" s="1020"/>
      <c r="BC111" s="1020"/>
      <c r="BD111" s="1020"/>
      <c r="BE111" s="1020"/>
      <c r="BF111" s="1020"/>
      <c r="BG111" s="1020"/>
      <c r="BH111" s="1020"/>
      <c r="BI111" s="1020"/>
      <c r="BJ111" s="1020"/>
      <c r="BK111" s="1020"/>
      <c r="BL111" s="1020"/>
      <c r="BM111" s="1020"/>
      <c r="BN111" s="1020"/>
      <c r="BO111" s="1020"/>
      <c r="BP111" s="1021"/>
      <c r="BQ111" s="989" t="s">
        <v>435</v>
      </c>
      <c r="BR111" s="990"/>
      <c r="BS111" s="990"/>
      <c r="BT111" s="990"/>
      <c r="BU111" s="990"/>
      <c r="BV111" s="990" t="s">
        <v>437</v>
      </c>
      <c r="BW111" s="990"/>
      <c r="BX111" s="990"/>
      <c r="BY111" s="990"/>
      <c r="BZ111" s="990"/>
      <c r="CA111" s="990" t="s">
        <v>435</v>
      </c>
      <c r="CB111" s="990"/>
      <c r="CC111" s="990"/>
      <c r="CD111" s="990"/>
      <c r="CE111" s="990"/>
      <c r="CF111" s="984" t="s">
        <v>437</v>
      </c>
      <c r="CG111" s="985"/>
      <c r="CH111" s="985"/>
      <c r="CI111" s="985"/>
      <c r="CJ111" s="985"/>
      <c r="CK111" s="1015"/>
      <c r="CL111" s="1016"/>
      <c r="CM111" s="986" t="s">
        <v>439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437</v>
      </c>
      <c r="DH111" s="990"/>
      <c r="DI111" s="990"/>
      <c r="DJ111" s="990"/>
      <c r="DK111" s="990"/>
      <c r="DL111" s="990" t="s">
        <v>437</v>
      </c>
      <c r="DM111" s="990"/>
      <c r="DN111" s="990"/>
      <c r="DO111" s="990"/>
      <c r="DP111" s="990"/>
      <c r="DQ111" s="990" t="s">
        <v>437</v>
      </c>
      <c r="DR111" s="990"/>
      <c r="DS111" s="990"/>
      <c r="DT111" s="990"/>
      <c r="DU111" s="990"/>
      <c r="DV111" s="991" t="s">
        <v>437</v>
      </c>
      <c r="DW111" s="991"/>
      <c r="DX111" s="991"/>
      <c r="DY111" s="991"/>
      <c r="DZ111" s="992"/>
    </row>
    <row r="112" spans="1:131" s="226" customFormat="1" ht="26.25" customHeight="1">
      <c r="A112" s="1022" t="s">
        <v>440</v>
      </c>
      <c r="B112" s="1023"/>
      <c r="C112" s="1020" t="s">
        <v>441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437</v>
      </c>
      <c r="AB112" s="1029"/>
      <c r="AC112" s="1029"/>
      <c r="AD112" s="1029"/>
      <c r="AE112" s="1030"/>
      <c r="AF112" s="1031" t="s">
        <v>437</v>
      </c>
      <c r="AG112" s="1029"/>
      <c r="AH112" s="1029"/>
      <c r="AI112" s="1029"/>
      <c r="AJ112" s="1030"/>
      <c r="AK112" s="1031" t="s">
        <v>437</v>
      </c>
      <c r="AL112" s="1029"/>
      <c r="AM112" s="1029"/>
      <c r="AN112" s="1029"/>
      <c r="AO112" s="1030"/>
      <c r="AP112" s="1032" t="s">
        <v>437</v>
      </c>
      <c r="AQ112" s="1033"/>
      <c r="AR112" s="1033"/>
      <c r="AS112" s="1033"/>
      <c r="AT112" s="1034"/>
      <c r="AU112" s="970"/>
      <c r="AV112" s="971"/>
      <c r="AW112" s="971"/>
      <c r="AX112" s="971"/>
      <c r="AY112" s="971"/>
      <c r="AZ112" s="1019" t="s">
        <v>442</v>
      </c>
      <c r="BA112" s="1020"/>
      <c r="BB112" s="1020"/>
      <c r="BC112" s="1020"/>
      <c r="BD112" s="1020"/>
      <c r="BE112" s="1020"/>
      <c r="BF112" s="1020"/>
      <c r="BG112" s="1020"/>
      <c r="BH112" s="1020"/>
      <c r="BI112" s="1020"/>
      <c r="BJ112" s="1020"/>
      <c r="BK112" s="1020"/>
      <c r="BL112" s="1020"/>
      <c r="BM112" s="1020"/>
      <c r="BN112" s="1020"/>
      <c r="BO112" s="1020"/>
      <c r="BP112" s="1021"/>
      <c r="BQ112" s="989">
        <v>257526</v>
      </c>
      <c r="BR112" s="990"/>
      <c r="BS112" s="990"/>
      <c r="BT112" s="990"/>
      <c r="BU112" s="990"/>
      <c r="BV112" s="990">
        <v>274450</v>
      </c>
      <c r="BW112" s="990"/>
      <c r="BX112" s="990"/>
      <c r="BY112" s="990"/>
      <c r="BZ112" s="990"/>
      <c r="CA112" s="990">
        <v>277041</v>
      </c>
      <c r="CB112" s="990"/>
      <c r="CC112" s="990"/>
      <c r="CD112" s="990"/>
      <c r="CE112" s="990"/>
      <c r="CF112" s="984">
        <v>9</v>
      </c>
      <c r="CG112" s="985"/>
      <c r="CH112" s="985"/>
      <c r="CI112" s="985"/>
      <c r="CJ112" s="985"/>
      <c r="CK112" s="1015"/>
      <c r="CL112" s="1016"/>
      <c r="CM112" s="986" t="s">
        <v>443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437</v>
      </c>
      <c r="DH112" s="990"/>
      <c r="DI112" s="990"/>
      <c r="DJ112" s="990"/>
      <c r="DK112" s="990"/>
      <c r="DL112" s="990" t="s">
        <v>437</v>
      </c>
      <c r="DM112" s="990"/>
      <c r="DN112" s="990"/>
      <c r="DO112" s="990"/>
      <c r="DP112" s="990"/>
      <c r="DQ112" s="990" t="s">
        <v>437</v>
      </c>
      <c r="DR112" s="990"/>
      <c r="DS112" s="990"/>
      <c r="DT112" s="990"/>
      <c r="DU112" s="990"/>
      <c r="DV112" s="991" t="s">
        <v>437</v>
      </c>
      <c r="DW112" s="991"/>
      <c r="DX112" s="991"/>
      <c r="DY112" s="991"/>
      <c r="DZ112" s="992"/>
    </row>
    <row r="113" spans="1:130" s="226" customFormat="1" ht="26.25" customHeight="1">
      <c r="A113" s="1024"/>
      <c r="B113" s="1025"/>
      <c r="C113" s="1020" t="s">
        <v>444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17300</v>
      </c>
      <c r="AB113" s="1004"/>
      <c r="AC113" s="1004"/>
      <c r="AD113" s="1004"/>
      <c r="AE113" s="1005"/>
      <c r="AF113" s="1006">
        <v>24966</v>
      </c>
      <c r="AG113" s="1004"/>
      <c r="AH113" s="1004"/>
      <c r="AI113" s="1004"/>
      <c r="AJ113" s="1005"/>
      <c r="AK113" s="1006">
        <v>25050</v>
      </c>
      <c r="AL113" s="1004"/>
      <c r="AM113" s="1004"/>
      <c r="AN113" s="1004"/>
      <c r="AO113" s="1005"/>
      <c r="AP113" s="1007">
        <v>0.8</v>
      </c>
      <c r="AQ113" s="1008"/>
      <c r="AR113" s="1008"/>
      <c r="AS113" s="1008"/>
      <c r="AT113" s="1009"/>
      <c r="AU113" s="970"/>
      <c r="AV113" s="971"/>
      <c r="AW113" s="971"/>
      <c r="AX113" s="971"/>
      <c r="AY113" s="971"/>
      <c r="AZ113" s="1019" t="s">
        <v>445</v>
      </c>
      <c r="BA113" s="1020"/>
      <c r="BB113" s="1020"/>
      <c r="BC113" s="1020"/>
      <c r="BD113" s="1020"/>
      <c r="BE113" s="1020"/>
      <c r="BF113" s="1020"/>
      <c r="BG113" s="1020"/>
      <c r="BH113" s="1020"/>
      <c r="BI113" s="1020"/>
      <c r="BJ113" s="1020"/>
      <c r="BK113" s="1020"/>
      <c r="BL113" s="1020"/>
      <c r="BM113" s="1020"/>
      <c r="BN113" s="1020"/>
      <c r="BO113" s="1020"/>
      <c r="BP113" s="1021"/>
      <c r="BQ113" s="989">
        <v>1248831</v>
      </c>
      <c r="BR113" s="990"/>
      <c r="BS113" s="990"/>
      <c r="BT113" s="990"/>
      <c r="BU113" s="990"/>
      <c r="BV113" s="990">
        <v>1250990</v>
      </c>
      <c r="BW113" s="990"/>
      <c r="BX113" s="990"/>
      <c r="BY113" s="990"/>
      <c r="BZ113" s="990"/>
      <c r="CA113" s="990">
        <v>1255584</v>
      </c>
      <c r="CB113" s="990"/>
      <c r="CC113" s="990"/>
      <c r="CD113" s="990"/>
      <c r="CE113" s="990"/>
      <c r="CF113" s="984">
        <v>40.700000000000003</v>
      </c>
      <c r="CG113" s="985"/>
      <c r="CH113" s="985"/>
      <c r="CI113" s="985"/>
      <c r="CJ113" s="985"/>
      <c r="CK113" s="1015"/>
      <c r="CL113" s="1016"/>
      <c r="CM113" s="986" t="s">
        <v>446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437</v>
      </c>
      <c r="DH113" s="1029"/>
      <c r="DI113" s="1029"/>
      <c r="DJ113" s="1029"/>
      <c r="DK113" s="1030"/>
      <c r="DL113" s="1031" t="s">
        <v>437</v>
      </c>
      <c r="DM113" s="1029"/>
      <c r="DN113" s="1029"/>
      <c r="DO113" s="1029"/>
      <c r="DP113" s="1030"/>
      <c r="DQ113" s="1031" t="s">
        <v>437</v>
      </c>
      <c r="DR113" s="1029"/>
      <c r="DS113" s="1029"/>
      <c r="DT113" s="1029"/>
      <c r="DU113" s="1030"/>
      <c r="DV113" s="1032" t="s">
        <v>437</v>
      </c>
      <c r="DW113" s="1033"/>
      <c r="DX113" s="1033"/>
      <c r="DY113" s="1033"/>
      <c r="DZ113" s="1034"/>
    </row>
    <row r="114" spans="1:130" s="226" customFormat="1" ht="26.25" customHeight="1">
      <c r="A114" s="1024"/>
      <c r="B114" s="1025"/>
      <c r="C114" s="1020" t="s">
        <v>447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138931</v>
      </c>
      <c r="AB114" s="1029"/>
      <c r="AC114" s="1029"/>
      <c r="AD114" s="1029"/>
      <c r="AE114" s="1030"/>
      <c r="AF114" s="1031">
        <v>140543</v>
      </c>
      <c r="AG114" s="1029"/>
      <c r="AH114" s="1029"/>
      <c r="AI114" s="1029"/>
      <c r="AJ114" s="1030"/>
      <c r="AK114" s="1031">
        <v>137195</v>
      </c>
      <c r="AL114" s="1029"/>
      <c r="AM114" s="1029"/>
      <c r="AN114" s="1029"/>
      <c r="AO114" s="1030"/>
      <c r="AP114" s="1032">
        <v>4.4000000000000004</v>
      </c>
      <c r="AQ114" s="1033"/>
      <c r="AR114" s="1033"/>
      <c r="AS114" s="1033"/>
      <c r="AT114" s="1034"/>
      <c r="AU114" s="970"/>
      <c r="AV114" s="971"/>
      <c r="AW114" s="971"/>
      <c r="AX114" s="971"/>
      <c r="AY114" s="971"/>
      <c r="AZ114" s="1019" t="s">
        <v>448</v>
      </c>
      <c r="BA114" s="1020"/>
      <c r="BB114" s="1020"/>
      <c r="BC114" s="1020"/>
      <c r="BD114" s="1020"/>
      <c r="BE114" s="1020"/>
      <c r="BF114" s="1020"/>
      <c r="BG114" s="1020"/>
      <c r="BH114" s="1020"/>
      <c r="BI114" s="1020"/>
      <c r="BJ114" s="1020"/>
      <c r="BK114" s="1020"/>
      <c r="BL114" s="1020"/>
      <c r="BM114" s="1020"/>
      <c r="BN114" s="1020"/>
      <c r="BO114" s="1020"/>
      <c r="BP114" s="1021"/>
      <c r="BQ114" s="989">
        <v>705431</v>
      </c>
      <c r="BR114" s="990"/>
      <c r="BS114" s="990"/>
      <c r="BT114" s="990"/>
      <c r="BU114" s="990"/>
      <c r="BV114" s="990">
        <v>760153</v>
      </c>
      <c r="BW114" s="990"/>
      <c r="BX114" s="990"/>
      <c r="BY114" s="990"/>
      <c r="BZ114" s="990"/>
      <c r="CA114" s="990">
        <v>786977</v>
      </c>
      <c r="CB114" s="990"/>
      <c r="CC114" s="990"/>
      <c r="CD114" s="990"/>
      <c r="CE114" s="990"/>
      <c r="CF114" s="984">
        <v>25.5</v>
      </c>
      <c r="CG114" s="985"/>
      <c r="CH114" s="985"/>
      <c r="CI114" s="985"/>
      <c r="CJ114" s="985"/>
      <c r="CK114" s="1015"/>
      <c r="CL114" s="1016"/>
      <c r="CM114" s="986" t="s">
        <v>449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437</v>
      </c>
      <c r="DH114" s="1029"/>
      <c r="DI114" s="1029"/>
      <c r="DJ114" s="1029"/>
      <c r="DK114" s="1030"/>
      <c r="DL114" s="1031" t="s">
        <v>437</v>
      </c>
      <c r="DM114" s="1029"/>
      <c r="DN114" s="1029"/>
      <c r="DO114" s="1029"/>
      <c r="DP114" s="1030"/>
      <c r="DQ114" s="1031" t="s">
        <v>437</v>
      </c>
      <c r="DR114" s="1029"/>
      <c r="DS114" s="1029"/>
      <c r="DT114" s="1029"/>
      <c r="DU114" s="1030"/>
      <c r="DV114" s="1032" t="s">
        <v>437</v>
      </c>
      <c r="DW114" s="1033"/>
      <c r="DX114" s="1033"/>
      <c r="DY114" s="1033"/>
      <c r="DZ114" s="1034"/>
    </row>
    <row r="115" spans="1:130" s="226" customFormat="1" ht="26.25" customHeight="1">
      <c r="A115" s="1024"/>
      <c r="B115" s="1025"/>
      <c r="C115" s="1020" t="s">
        <v>450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437</v>
      </c>
      <c r="AB115" s="1004"/>
      <c r="AC115" s="1004"/>
      <c r="AD115" s="1004"/>
      <c r="AE115" s="1005"/>
      <c r="AF115" s="1006" t="s">
        <v>437</v>
      </c>
      <c r="AG115" s="1004"/>
      <c r="AH115" s="1004"/>
      <c r="AI115" s="1004"/>
      <c r="AJ115" s="1005"/>
      <c r="AK115" s="1006" t="s">
        <v>437</v>
      </c>
      <c r="AL115" s="1004"/>
      <c r="AM115" s="1004"/>
      <c r="AN115" s="1004"/>
      <c r="AO115" s="1005"/>
      <c r="AP115" s="1007" t="s">
        <v>437</v>
      </c>
      <c r="AQ115" s="1008"/>
      <c r="AR115" s="1008"/>
      <c r="AS115" s="1008"/>
      <c r="AT115" s="1009"/>
      <c r="AU115" s="970"/>
      <c r="AV115" s="971"/>
      <c r="AW115" s="971"/>
      <c r="AX115" s="971"/>
      <c r="AY115" s="971"/>
      <c r="AZ115" s="1019" t="s">
        <v>451</v>
      </c>
      <c r="BA115" s="1020"/>
      <c r="BB115" s="1020"/>
      <c r="BC115" s="1020"/>
      <c r="BD115" s="1020"/>
      <c r="BE115" s="1020"/>
      <c r="BF115" s="1020"/>
      <c r="BG115" s="1020"/>
      <c r="BH115" s="1020"/>
      <c r="BI115" s="1020"/>
      <c r="BJ115" s="1020"/>
      <c r="BK115" s="1020"/>
      <c r="BL115" s="1020"/>
      <c r="BM115" s="1020"/>
      <c r="BN115" s="1020"/>
      <c r="BO115" s="1020"/>
      <c r="BP115" s="1021"/>
      <c r="BQ115" s="989" t="s">
        <v>437</v>
      </c>
      <c r="BR115" s="990"/>
      <c r="BS115" s="990"/>
      <c r="BT115" s="990"/>
      <c r="BU115" s="990"/>
      <c r="BV115" s="990" t="s">
        <v>437</v>
      </c>
      <c r="BW115" s="990"/>
      <c r="BX115" s="990"/>
      <c r="BY115" s="990"/>
      <c r="BZ115" s="990"/>
      <c r="CA115" s="990" t="s">
        <v>437</v>
      </c>
      <c r="CB115" s="990"/>
      <c r="CC115" s="990"/>
      <c r="CD115" s="990"/>
      <c r="CE115" s="990"/>
      <c r="CF115" s="984" t="s">
        <v>437</v>
      </c>
      <c r="CG115" s="985"/>
      <c r="CH115" s="985"/>
      <c r="CI115" s="985"/>
      <c r="CJ115" s="985"/>
      <c r="CK115" s="1015"/>
      <c r="CL115" s="1016"/>
      <c r="CM115" s="1019" t="s">
        <v>452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437</v>
      </c>
      <c r="DH115" s="1029"/>
      <c r="DI115" s="1029"/>
      <c r="DJ115" s="1029"/>
      <c r="DK115" s="1030"/>
      <c r="DL115" s="1031" t="s">
        <v>437</v>
      </c>
      <c r="DM115" s="1029"/>
      <c r="DN115" s="1029"/>
      <c r="DO115" s="1029"/>
      <c r="DP115" s="1030"/>
      <c r="DQ115" s="1031" t="s">
        <v>437</v>
      </c>
      <c r="DR115" s="1029"/>
      <c r="DS115" s="1029"/>
      <c r="DT115" s="1029"/>
      <c r="DU115" s="1030"/>
      <c r="DV115" s="1032" t="s">
        <v>437</v>
      </c>
      <c r="DW115" s="1033"/>
      <c r="DX115" s="1033"/>
      <c r="DY115" s="1033"/>
      <c r="DZ115" s="1034"/>
    </row>
    <row r="116" spans="1:130" s="226" customFormat="1" ht="26.25" customHeight="1">
      <c r="A116" s="1026"/>
      <c r="B116" s="1027"/>
      <c r="C116" s="1035" t="s">
        <v>453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49</v>
      </c>
      <c r="AB116" s="1029"/>
      <c r="AC116" s="1029"/>
      <c r="AD116" s="1029"/>
      <c r="AE116" s="1030"/>
      <c r="AF116" s="1031">
        <v>312</v>
      </c>
      <c r="AG116" s="1029"/>
      <c r="AH116" s="1029"/>
      <c r="AI116" s="1029"/>
      <c r="AJ116" s="1030"/>
      <c r="AK116" s="1031">
        <v>720</v>
      </c>
      <c r="AL116" s="1029"/>
      <c r="AM116" s="1029"/>
      <c r="AN116" s="1029"/>
      <c r="AO116" s="1030"/>
      <c r="AP116" s="1032">
        <v>0</v>
      </c>
      <c r="AQ116" s="1033"/>
      <c r="AR116" s="1033"/>
      <c r="AS116" s="1033"/>
      <c r="AT116" s="1034"/>
      <c r="AU116" s="970"/>
      <c r="AV116" s="971"/>
      <c r="AW116" s="971"/>
      <c r="AX116" s="971"/>
      <c r="AY116" s="971"/>
      <c r="AZ116" s="1037" t="s">
        <v>454</v>
      </c>
      <c r="BA116" s="1038"/>
      <c r="BB116" s="1038"/>
      <c r="BC116" s="1038"/>
      <c r="BD116" s="1038"/>
      <c r="BE116" s="1038"/>
      <c r="BF116" s="1038"/>
      <c r="BG116" s="1038"/>
      <c r="BH116" s="1038"/>
      <c r="BI116" s="1038"/>
      <c r="BJ116" s="1038"/>
      <c r="BK116" s="1038"/>
      <c r="BL116" s="1038"/>
      <c r="BM116" s="1038"/>
      <c r="BN116" s="1038"/>
      <c r="BO116" s="1038"/>
      <c r="BP116" s="1039"/>
      <c r="BQ116" s="989" t="s">
        <v>437</v>
      </c>
      <c r="BR116" s="990"/>
      <c r="BS116" s="990"/>
      <c r="BT116" s="990"/>
      <c r="BU116" s="990"/>
      <c r="BV116" s="990" t="s">
        <v>437</v>
      </c>
      <c r="BW116" s="990"/>
      <c r="BX116" s="990"/>
      <c r="BY116" s="990"/>
      <c r="BZ116" s="990"/>
      <c r="CA116" s="990" t="s">
        <v>437</v>
      </c>
      <c r="CB116" s="990"/>
      <c r="CC116" s="990"/>
      <c r="CD116" s="990"/>
      <c r="CE116" s="990"/>
      <c r="CF116" s="984" t="s">
        <v>437</v>
      </c>
      <c r="CG116" s="985"/>
      <c r="CH116" s="985"/>
      <c r="CI116" s="985"/>
      <c r="CJ116" s="985"/>
      <c r="CK116" s="1015"/>
      <c r="CL116" s="1016"/>
      <c r="CM116" s="986" t="s">
        <v>455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437</v>
      </c>
      <c r="DH116" s="1029"/>
      <c r="DI116" s="1029"/>
      <c r="DJ116" s="1029"/>
      <c r="DK116" s="1030"/>
      <c r="DL116" s="1031" t="s">
        <v>437</v>
      </c>
      <c r="DM116" s="1029"/>
      <c r="DN116" s="1029"/>
      <c r="DO116" s="1029"/>
      <c r="DP116" s="1030"/>
      <c r="DQ116" s="1031" t="s">
        <v>437</v>
      </c>
      <c r="DR116" s="1029"/>
      <c r="DS116" s="1029"/>
      <c r="DT116" s="1029"/>
      <c r="DU116" s="1030"/>
      <c r="DV116" s="1032" t="s">
        <v>437</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456</v>
      </c>
      <c r="Z117" s="956"/>
      <c r="AA117" s="1046">
        <v>572969</v>
      </c>
      <c r="AB117" s="1047"/>
      <c r="AC117" s="1047"/>
      <c r="AD117" s="1047"/>
      <c r="AE117" s="1048"/>
      <c r="AF117" s="1049">
        <v>660729</v>
      </c>
      <c r="AG117" s="1047"/>
      <c r="AH117" s="1047"/>
      <c r="AI117" s="1047"/>
      <c r="AJ117" s="1048"/>
      <c r="AK117" s="1049">
        <v>735236</v>
      </c>
      <c r="AL117" s="1047"/>
      <c r="AM117" s="1047"/>
      <c r="AN117" s="1047"/>
      <c r="AO117" s="1048"/>
      <c r="AP117" s="1050"/>
      <c r="AQ117" s="1051"/>
      <c r="AR117" s="1051"/>
      <c r="AS117" s="1051"/>
      <c r="AT117" s="1052"/>
      <c r="AU117" s="970"/>
      <c r="AV117" s="971"/>
      <c r="AW117" s="971"/>
      <c r="AX117" s="971"/>
      <c r="AY117" s="971"/>
      <c r="AZ117" s="1037" t="s">
        <v>457</v>
      </c>
      <c r="BA117" s="1038"/>
      <c r="BB117" s="1038"/>
      <c r="BC117" s="1038"/>
      <c r="BD117" s="1038"/>
      <c r="BE117" s="1038"/>
      <c r="BF117" s="1038"/>
      <c r="BG117" s="1038"/>
      <c r="BH117" s="1038"/>
      <c r="BI117" s="1038"/>
      <c r="BJ117" s="1038"/>
      <c r="BK117" s="1038"/>
      <c r="BL117" s="1038"/>
      <c r="BM117" s="1038"/>
      <c r="BN117" s="1038"/>
      <c r="BO117" s="1038"/>
      <c r="BP117" s="1039"/>
      <c r="BQ117" s="989" t="s">
        <v>388</v>
      </c>
      <c r="BR117" s="990"/>
      <c r="BS117" s="990"/>
      <c r="BT117" s="990"/>
      <c r="BU117" s="990"/>
      <c r="BV117" s="990" t="s">
        <v>122</v>
      </c>
      <c r="BW117" s="990"/>
      <c r="BX117" s="990"/>
      <c r="BY117" s="990"/>
      <c r="BZ117" s="990"/>
      <c r="CA117" s="990" t="s">
        <v>458</v>
      </c>
      <c r="CB117" s="990"/>
      <c r="CC117" s="990"/>
      <c r="CD117" s="990"/>
      <c r="CE117" s="990"/>
      <c r="CF117" s="984" t="s">
        <v>458</v>
      </c>
      <c r="CG117" s="985"/>
      <c r="CH117" s="985"/>
      <c r="CI117" s="985"/>
      <c r="CJ117" s="985"/>
      <c r="CK117" s="1015"/>
      <c r="CL117" s="1016"/>
      <c r="CM117" s="986" t="s">
        <v>459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460</v>
      </c>
      <c r="DH117" s="1029"/>
      <c r="DI117" s="1029"/>
      <c r="DJ117" s="1029"/>
      <c r="DK117" s="1030"/>
      <c r="DL117" s="1031" t="s">
        <v>458</v>
      </c>
      <c r="DM117" s="1029"/>
      <c r="DN117" s="1029"/>
      <c r="DO117" s="1029"/>
      <c r="DP117" s="1030"/>
      <c r="DQ117" s="1031" t="s">
        <v>458</v>
      </c>
      <c r="DR117" s="1029"/>
      <c r="DS117" s="1029"/>
      <c r="DT117" s="1029"/>
      <c r="DU117" s="1030"/>
      <c r="DV117" s="1032" t="s">
        <v>388</v>
      </c>
      <c r="DW117" s="1033"/>
      <c r="DX117" s="1033"/>
      <c r="DY117" s="1033"/>
      <c r="DZ117" s="1034"/>
    </row>
    <row r="118" spans="1:130" s="226" customFormat="1" ht="26.25" customHeight="1">
      <c r="A118" s="974" t="s">
        <v>430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428</v>
      </c>
      <c r="AB118" s="955"/>
      <c r="AC118" s="955"/>
      <c r="AD118" s="955"/>
      <c r="AE118" s="956"/>
      <c r="AF118" s="954" t="s">
        <v>304</v>
      </c>
      <c r="AG118" s="955"/>
      <c r="AH118" s="955"/>
      <c r="AI118" s="955"/>
      <c r="AJ118" s="956"/>
      <c r="AK118" s="954" t="s">
        <v>303</v>
      </c>
      <c r="AL118" s="955"/>
      <c r="AM118" s="955"/>
      <c r="AN118" s="955"/>
      <c r="AO118" s="956"/>
      <c r="AP118" s="1041" t="s">
        <v>429</v>
      </c>
      <c r="AQ118" s="1042"/>
      <c r="AR118" s="1042"/>
      <c r="AS118" s="1042"/>
      <c r="AT118" s="1043"/>
      <c r="AU118" s="970"/>
      <c r="AV118" s="971"/>
      <c r="AW118" s="971"/>
      <c r="AX118" s="971"/>
      <c r="AY118" s="971"/>
      <c r="AZ118" s="1044" t="s">
        <v>461</v>
      </c>
      <c r="BA118" s="1035"/>
      <c r="BB118" s="1035"/>
      <c r="BC118" s="1035"/>
      <c r="BD118" s="1035"/>
      <c r="BE118" s="1035"/>
      <c r="BF118" s="1035"/>
      <c r="BG118" s="1035"/>
      <c r="BH118" s="1035"/>
      <c r="BI118" s="1035"/>
      <c r="BJ118" s="1035"/>
      <c r="BK118" s="1035"/>
      <c r="BL118" s="1035"/>
      <c r="BM118" s="1035"/>
      <c r="BN118" s="1035"/>
      <c r="BO118" s="1035"/>
      <c r="BP118" s="1036"/>
      <c r="BQ118" s="1067" t="s">
        <v>388</v>
      </c>
      <c r="BR118" s="1068"/>
      <c r="BS118" s="1068"/>
      <c r="BT118" s="1068"/>
      <c r="BU118" s="1068"/>
      <c r="BV118" s="1068" t="s">
        <v>462</v>
      </c>
      <c r="BW118" s="1068"/>
      <c r="BX118" s="1068"/>
      <c r="BY118" s="1068"/>
      <c r="BZ118" s="1068"/>
      <c r="CA118" s="1068" t="s">
        <v>231</v>
      </c>
      <c r="CB118" s="1068"/>
      <c r="CC118" s="1068"/>
      <c r="CD118" s="1068"/>
      <c r="CE118" s="1068"/>
      <c r="CF118" s="984" t="s">
        <v>463</v>
      </c>
      <c r="CG118" s="985"/>
      <c r="CH118" s="985"/>
      <c r="CI118" s="985"/>
      <c r="CJ118" s="985"/>
      <c r="CK118" s="1015"/>
      <c r="CL118" s="1016"/>
      <c r="CM118" s="986" t="s">
        <v>464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458</v>
      </c>
      <c r="DH118" s="1029"/>
      <c r="DI118" s="1029"/>
      <c r="DJ118" s="1029"/>
      <c r="DK118" s="1030"/>
      <c r="DL118" s="1031" t="s">
        <v>462</v>
      </c>
      <c r="DM118" s="1029"/>
      <c r="DN118" s="1029"/>
      <c r="DO118" s="1029"/>
      <c r="DP118" s="1030"/>
      <c r="DQ118" s="1031" t="s">
        <v>458</v>
      </c>
      <c r="DR118" s="1029"/>
      <c r="DS118" s="1029"/>
      <c r="DT118" s="1029"/>
      <c r="DU118" s="1030"/>
      <c r="DV118" s="1032" t="s">
        <v>460</v>
      </c>
      <c r="DW118" s="1033"/>
      <c r="DX118" s="1033"/>
      <c r="DY118" s="1033"/>
      <c r="DZ118" s="1034"/>
    </row>
    <row r="119" spans="1:130" s="226" customFormat="1" ht="26.25" customHeight="1">
      <c r="A119" s="1128" t="s">
        <v>433</v>
      </c>
      <c r="B119" s="1014"/>
      <c r="C119" s="993" t="s">
        <v>434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463</v>
      </c>
      <c r="AB119" s="962"/>
      <c r="AC119" s="962"/>
      <c r="AD119" s="962"/>
      <c r="AE119" s="963"/>
      <c r="AF119" s="964" t="s">
        <v>463</v>
      </c>
      <c r="AG119" s="962"/>
      <c r="AH119" s="962"/>
      <c r="AI119" s="962"/>
      <c r="AJ119" s="963"/>
      <c r="AK119" s="964" t="s">
        <v>458</v>
      </c>
      <c r="AL119" s="962"/>
      <c r="AM119" s="962"/>
      <c r="AN119" s="962"/>
      <c r="AO119" s="963"/>
      <c r="AP119" s="965" t="s">
        <v>458</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465</v>
      </c>
      <c r="BP119" s="1076"/>
      <c r="BQ119" s="1067">
        <v>8000430</v>
      </c>
      <c r="BR119" s="1068"/>
      <c r="BS119" s="1068"/>
      <c r="BT119" s="1068"/>
      <c r="BU119" s="1068"/>
      <c r="BV119" s="1068">
        <v>8265608</v>
      </c>
      <c r="BW119" s="1068"/>
      <c r="BX119" s="1068"/>
      <c r="BY119" s="1068"/>
      <c r="BZ119" s="1068"/>
      <c r="CA119" s="1068">
        <v>9011333</v>
      </c>
      <c r="CB119" s="1068"/>
      <c r="CC119" s="1068"/>
      <c r="CD119" s="1068"/>
      <c r="CE119" s="1068"/>
      <c r="CF119" s="1069"/>
      <c r="CG119" s="1070"/>
      <c r="CH119" s="1070"/>
      <c r="CI119" s="1070"/>
      <c r="CJ119" s="1071"/>
      <c r="CK119" s="1017"/>
      <c r="CL119" s="1018"/>
      <c r="CM119" s="1072" t="s">
        <v>466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458</v>
      </c>
      <c r="DH119" s="1054"/>
      <c r="DI119" s="1054"/>
      <c r="DJ119" s="1054"/>
      <c r="DK119" s="1055"/>
      <c r="DL119" s="1053" t="s">
        <v>388</v>
      </c>
      <c r="DM119" s="1054"/>
      <c r="DN119" s="1054"/>
      <c r="DO119" s="1054"/>
      <c r="DP119" s="1055"/>
      <c r="DQ119" s="1053" t="s">
        <v>462</v>
      </c>
      <c r="DR119" s="1054"/>
      <c r="DS119" s="1054"/>
      <c r="DT119" s="1054"/>
      <c r="DU119" s="1055"/>
      <c r="DV119" s="1056" t="s">
        <v>462</v>
      </c>
      <c r="DW119" s="1057"/>
      <c r="DX119" s="1057"/>
      <c r="DY119" s="1057"/>
      <c r="DZ119" s="1058"/>
    </row>
    <row r="120" spans="1:130" s="226" customFormat="1" ht="26.25" customHeight="1">
      <c r="A120" s="1129"/>
      <c r="B120" s="1016"/>
      <c r="C120" s="986" t="s">
        <v>439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458</v>
      </c>
      <c r="AB120" s="1029"/>
      <c r="AC120" s="1029"/>
      <c r="AD120" s="1029"/>
      <c r="AE120" s="1030"/>
      <c r="AF120" s="1031" t="s">
        <v>458</v>
      </c>
      <c r="AG120" s="1029"/>
      <c r="AH120" s="1029"/>
      <c r="AI120" s="1029"/>
      <c r="AJ120" s="1030"/>
      <c r="AK120" s="1031" t="s">
        <v>388</v>
      </c>
      <c r="AL120" s="1029"/>
      <c r="AM120" s="1029"/>
      <c r="AN120" s="1029"/>
      <c r="AO120" s="1030"/>
      <c r="AP120" s="1032" t="s">
        <v>458</v>
      </c>
      <c r="AQ120" s="1033"/>
      <c r="AR120" s="1033"/>
      <c r="AS120" s="1033"/>
      <c r="AT120" s="1034"/>
      <c r="AU120" s="1059" t="s">
        <v>467</v>
      </c>
      <c r="AV120" s="1060"/>
      <c r="AW120" s="1060"/>
      <c r="AX120" s="1060"/>
      <c r="AY120" s="1061"/>
      <c r="AZ120" s="1010" t="s">
        <v>468</v>
      </c>
      <c r="BA120" s="959"/>
      <c r="BB120" s="959"/>
      <c r="BC120" s="959"/>
      <c r="BD120" s="959"/>
      <c r="BE120" s="959"/>
      <c r="BF120" s="959"/>
      <c r="BG120" s="959"/>
      <c r="BH120" s="959"/>
      <c r="BI120" s="959"/>
      <c r="BJ120" s="959"/>
      <c r="BK120" s="959"/>
      <c r="BL120" s="959"/>
      <c r="BM120" s="959"/>
      <c r="BN120" s="959"/>
      <c r="BO120" s="959"/>
      <c r="BP120" s="960"/>
      <c r="BQ120" s="996">
        <v>662006</v>
      </c>
      <c r="BR120" s="997"/>
      <c r="BS120" s="997"/>
      <c r="BT120" s="997"/>
      <c r="BU120" s="997"/>
      <c r="BV120" s="997">
        <v>655657</v>
      </c>
      <c r="BW120" s="997"/>
      <c r="BX120" s="997"/>
      <c r="BY120" s="997"/>
      <c r="BZ120" s="997"/>
      <c r="CA120" s="997">
        <v>660508</v>
      </c>
      <c r="CB120" s="997"/>
      <c r="CC120" s="997"/>
      <c r="CD120" s="997"/>
      <c r="CE120" s="997"/>
      <c r="CF120" s="1011">
        <v>21.4</v>
      </c>
      <c r="CG120" s="1012"/>
      <c r="CH120" s="1012"/>
      <c r="CI120" s="1012"/>
      <c r="CJ120" s="1012"/>
      <c r="CK120" s="1077" t="s">
        <v>469</v>
      </c>
      <c r="CL120" s="1078"/>
      <c r="CM120" s="1078"/>
      <c r="CN120" s="1078"/>
      <c r="CO120" s="1079"/>
      <c r="CP120" s="1085" t="s">
        <v>404</v>
      </c>
      <c r="CQ120" s="1086"/>
      <c r="CR120" s="1086"/>
      <c r="CS120" s="1086"/>
      <c r="CT120" s="1086"/>
      <c r="CU120" s="1086"/>
      <c r="CV120" s="1086"/>
      <c r="CW120" s="1086"/>
      <c r="CX120" s="1086"/>
      <c r="CY120" s="1086"/>
      <c r="CZ120" s="1086"/>
      <c r="DA120" s="1086"/>
      <c r="DB120" s="1086"/>
      <c r="DC120" s="1086"/>
      <c r="DD120" s="1086"/>
      <c r="DE120" s="1086"/>
      <c r="DF120" s="1087"/>
      <c r="DG120" s="996">
        <v>256848</v>
      </c>
      <c r="DH120" s="997"/>
      <c r="DI120" s="997"/>
      <c r="DJ120" s="997"/>
      <c r="DK120" s="997"/>
      <c r="DL120" s="997">
        <v>273416</v>
      </c>
      <c r="DM120" s="997"/>
      <c r="DN120" s="997"/>
      <c r="DO120" s="997"/>
      <c r="DP120" s="997"/>
      <c r="DQ120" s="997">
        <v>276591</v>
      </c>
      <c r="DR120" s="997"/>
      <c r="DS120" s="997"/>
      <c r="DT120" s="997"/>
      <c r="DU120" s="997"/>
      <c r="DV120" s="998">
        <v>9</v>
      </c>
      <c r="DW120" s="998"/>
      <c r="DX120" s="998"/>
      <c r="DY120" s="998"/>
      <c r="DZ120" s="999"/>
    </row>
    <row r="121" spans="1:130" s="226" customFormat="1" ht="26.25" customHeight="1">
      <c r="A121" s="1129"/>
      <c r="B121" s="1016"/>
      <c r="C121" s="1037" t="s">
        <v>470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471</v>
      </c>
      <c r="AB121" s="1029"/>
      <c r="AC121" s="1029"/>
      <c r="AD121" s="1029"/>
      <c r="AE121" s="1030"/>
      <c r="AF121" s="1031" t="s">
        <v>458</v>
      </c>
      <c r="AG121" s="1029"/>
      <c r="AH121" s="1029"/>
      <c r="AI121" s="1029"/>
      <c r="AJ121" s="1030"/>
      <c r="AK121" s="1031" t="s">
        <v>458</v>
      </c>
      <c r="AL121" s="1029"/>
      <c r="AM121" s="1029"/>
      <c r="AN121" s="1029"/>
      <c r="AO121" s="1030"/>
      <c r="AP121" s="1032" t="s">
        <v>388</v>
      </c>
      <c r="AQ121" s="1033"/>
      <c r="AR121" s="1033"/>
      <c r="AS121" s="1033"/>
      <c r="AT121" s="1034"/>
      <c r="AU121" s="1062"/>
      <c r="AV121" s="1063"/>
      <c r="AW121" s="1063"/>
      <c r="AX121" s="1063"/>
      <c r="AY121" s="1064"/>
      <c r="AZ121" s="1019" t="s">
        <v>472</v>
      </c>
      <c r="BA121" s="1020"/>
      <c r="BB121" s="1020"/>
      <c r="BC121" s="1020"/>
      <c r="BD121" s="1020"/>
      <c r="BE121" s="1020"/>
      <c r="BF121" s="1020"/>
      <c r="BG121" s="1020"/>
      <c r="BH121" s="1020"/>
      <c r="BI121" s="1020"/>
      <c r="BJ121" s="1020"/>
      <c r="BK121" s="1020"/>
      <c r="BL121" s="1020"/>
      <c r="BM121" s="1020"/>
      <c r="BN121" s="1020"/>
      <c r="BO121" s="1020"/>
      <c r="BP121" s="1021"/>
      <c r="BQ121" s="989" t="s">
        <v>458</v>
      </c>
      <c r="BR121" s="990"/>
      <c r="BS121" s="990"/>
      <c r="BT121" s="990"/>
      <c r="BU121" s="990"/>
      <c r="BV121" s="990" t="s">
        <v>122</v>
      </c>
      <c r="BW121" s="990"/>
      <c r="BX121" s="990"/>
      <c r="BY121" s="990"/>
      <c r="BZ121" s="990"/>
      <c r="CA121" s="990" t="s">
        <v>458</v>
      </c>
      <c r="CB121" s="990"/>
      <c r="CC121" s="990"/>
      <c r="CD121" s="990"/>
      <c r="CE121" s="990"/>
      <c r="CF121" s="984" t="s">
        <v>458</v>
      </c>
      <c r="CG121" s="985"/>
      <c r="CH121" s="985"/>
      <c r="CI121" s="985"/>
      <c r="CJ121" s="985"/>
      <c r="CK121" s="1080"/>
      <c r="CL121" s="1081"/>
      <c r="CM121" s="1081"/>
      <c r="CN121" s="1081"/>
      <c r="CO121" s="1082"/>
      <c r="CP121" s="1090" t="s">
        <v>473</v>
      </c>
      <c r="CQ121" s="1091"/>
      <c r="CR121" s="1091"/>
      <c r="CS121" s="1091"/>
      <c r="CT121" s="1091"/>
      <c r="CU121" s="1091"/>
      <c r="CV121" s="1091"/>
      <c r="CW121" s="1091"/>
      <c r="CX121" s="1091"/>
      <c r="CY121" s="1091"/>
      <c r="CZ121" s="1091"/>
      <c r="DA121" s="1091"/>
      <c r="DB121" s="1091"/>
      <c r="DC121" s="1091"/>
      <c r="DD121" s="1091"/>
      <c r="DE121" s="1091"/>
      <c r="DF121" s="1092"/>
      <c r="DG121" s="989">
        <v>678</v>
      </c>
      <c r="DH121" s="990"/>
      <c r="DI121" s="990"/>
      <c r="DJ121" s="990"/>
      <c r="DK121" s="990"/>
      <c r="DL121" s="990">
        <v>1034</v>
      </c>
      <c r="DM121" s="990"/>
      <c r="DN121" s="990"/>
      <c r="DO121" s="990"/>
      <c r="DP121" s="990"/>
      <c r="DQ121" s="990">
        <v>450</v>
      </c>
      <c r="DR121" s="990"/>
      <c r="DS121" s="990"/>
      <c r="DT121" s="990"/>
      <c r="DU121" s="990"/>
      <c r="DV121" s="991">
        <v>0</v>
      </c>
      <c r="DW121" s="991"/>
      <c r="DX121" s="991"/>
      <c r="DY121" s="991"/>
      <c r="DZ121" s="992"/>
    </row>
    <row r="122" spans="1:130" s="226" customFormat="1" ht="26.25" customHeight="1">
      <c r="A122" s="1129"/>
      <c r="B122" s="1016"/>
      <c r="C122" s="986" t="s">
        <v>449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458</v>
      </c>
      <c r="AB122" s="1029"/>
      <c r="AC122" s="1029"/>
      <c r="AD122" s="1029"/>
      <c r="AE122" s="1030"/>
      <c r="AF122" s="1031" t="s">
        <v>463</v>
      </c>
      <c r="AG122" s="1029"/>
      <c r="AH122" s="1029"/>
      <c r="AI122" s="1029"/>
      <c r="AJ122" s="1030"/>
      <c r="AK122" s="1031" t="s">
        <v>388</v>
      </c>
      <c r="AL122" s="1029"/>
      <c r="AM122" s="1029"/>
      <c r="AN122" s="1029"/>
      <c r="AO122" s="1030"/>
      <c r="AP122" s="1032" t="s">
        <v>388</v>
      </c>
      <c r="AQ122" s="1033"/>
      <c r="AR122" s="1033"/>
      <c r="AS122" s="1033"/>
      <c r="AT122" s="1034"/>
      <c r="AU122" s="1062"/>
      <c r="AV122" s="1063"/>
      <c r="AW122" s="1063"/>
      <c r="AX122" s="1063"/>
      <c r="AY122" s="1064"/>
      <c r="AZ122" s="1044" t="s">
        <v>474</v>
      </c>
      <c r="BA122" s="1035"/>
      <c r="BB122" s="1035"/>
      <c r="BC122" s="1035"/>
      <c r="BD122" s="1035"/>
      <c r="BE122" s="1035"/>
      <c r="BF122" s="1035"/>
      <c r="BG122" s="1035"/>
      <c r="BH122" s="1035"/>
      <c r="BI122" s="1035"/>
      <c r="BJ122" s="1035"/>
      <c r="BK122" s="1035"/>
      <c r="BL122" s="1035"/>
      <c r="BM122" s="1035"/>
      <c r="BN122" s="1035"/>
      <c r="BO122" s="1035"/>
      <c r="BP122" s="1036"/>
      <c r="BQ122" s="1067">
        <v>5159694</v>
      </c>
      <c r="BR122" s="1068"/>
      <c r="BS122" s="1068"/>
      <c r="BT122" s="1068"/>
      <c r="BU122" s="1068"/>
      <c r="BV122" s="1068">
        <v>5179875</v>
      </c>
      <c r="BW122" s="1068"/>
      <c r="BX122" s="1068"/>
      <c r="BY122" s="1068"/>
      <c r="BZ122" s="1068"/>
      <c r="CA122" s="1068">
        <v>5059073</v>
      </c>
      <c r="CB122" s="1068"/>
      <c r="CC122" s="1068"/>
      <c r="CD122" s="1068"/>
      <c r="CE122" s="1068"/>
      <c r="CF122" s="1088">
        <v>163.80000000000001</v>
      </c>
      <c r="CG122" s="1089"/>
      <c r="CH122" s="1089"/>
      <c r="CI122" s="1089"/>
      <c r="CJ122" s="1089"/>
      <c r="CK122" s="1080"/>
      <c r="CL122" s="1081"/>
      <c r="CM122" s="1081"/>
      <c r="CN122" s="1081"/>
      <c r="CO122" s="1082"/>
      <c r="CP122" s="1090" t="s">
        <v>475</v>
      </c>
      <c r="CQ122" s="1091"/>
      <c r="CR122" s="1091"/>
      <c r="CS122" s="1091"/>
      <c r="CT122" s="1091"/>
      <c r="CU122" s="1091"/>
      <c r="CV122" s="1091"/>
      <c r="CW122" s="1091"/>
      <c r="CX122" s="1091"/>
      <c r="CY122" s="1091"/>
      <c r="CZ122" s="1091"/>
      <c r="DA122" s="1091"/>
      <c r="DB122" s="1091"/>
      <c r="DC122" s="1091"/>
      <c r="DD122" s="1091"/>
      <c r="DE122" s="1091"/>
      <c r="DF122" s="1092"/>
      <c r="DG122" s="989" t="s">
        <v>458</v>
      </c>
      <c r="DH122" s="990"/>
      <c r="DI122" s="990"/>
      <c r="DJ122" s="990"/>
      <c r="DK122" s="990"/>
      <c r="DL122" s="990" t="s">
        <v>476</v>
      </c>
      <c r="DM122" s="990"/>
      <c r="DN122" s="990"/>
      <c r="DO122" s="990"/>
      <c r="DP122" s="990"/>
      <c r="DQ122" s="990" t="s">
        <v>458</v>
      </c>
      <c r="DR122" s="990"/>
      <c r="DS122" s="990"/>
      <c r="DT122" s="990"/>
      <c r="DU122" s="990"/>
      <c r="DV122" s="991" t="s">
        <v>462</v>
      </c>
      <c r="DW122" s="991"/>
      <c r="DX122" s="991"/>
      <c r="DY122" s="991"/>
      <c r="DZ122" s="992"/>
    </row>
    <row r="123" spans="1:130" s="226" customFormat="1" ht="26.25" customHeight="1">
      <c r="A123" s="1129"/>
      <c r="B123" s="1016"/>
      <c r="C123" s="986" t="s">
        <v>455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388</v>
      </c>
      <c r="AB123" s="1029"/>
      <c r="AC123" s="1029"/>
      <c r="AD123" s="1029"/>
      <c r="AE123" s="1030"/>
      <c r="AF123" s="1031" t="s">
        <v>471</v>
      </c>
      <c r="AG123" s="1029"/>
      <c r="AH123" s="1029"/>
      <c r="AI123" s="1029"/>
      <c r="AJ123" s="1030"/>
      <c r="AK123" s="1031" t="s">
        <v>388</v>
      </c>
      <c r="AL123" s="1029"/>
      <c r="AM123" s="1029"/>
      <c r="AN123" s="1029"/>
      <c r="AO123" s="1030"/>
      <c r="AP123" s="1032" t="s">
        <v>462</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477</v>
      </c>
      <c r="BP123" s="1076"/>
      <c r="BQ123" s="1135">
        <v>5821700</v>
      </c>
      <c r="BR123" s="1136"/>
      <c r="BS123" s="1136"/>
      <c r="BT123" s="1136"/>
      <c r="BU123" s="1136"/>
      <c r="BV123" s="1136">
        <v>5835532</v>
      </c>
      <c r="BW123" s="1136"/>
      <c r="BX123" s="1136"/>
      <c r="BY123" s="1136"/>
      <c r="BZ123" s="1136"/>
      <c r="CA123" s="1136">
        <v>5719581</v>
      </c>
      <c r="CB123" s="1136"/>
      <c r="CC123" s="1136"/>
      <c r="CD123" s="1136"/>
      <c r="CE123" s="1136"/>
      <c r="CF123" s="1069"/>
      <c r="CG123" s="1070"/>
      <c r="CH123" s="1070"/>
      <c r="CI123" s="1070"/>
      <c r="CJ123" s="1071"/>
      <c r="CK123" s="1080"/>
      <c r="CL123" s="1081"/>
      <c r="CM123" s="1081"/>
      <c r="CN123" s="1081"/>
      <c r="CO123" s="1082"/>
      <c r="CP123" s="1090" t="s">
        <v>478</v>
      </c>
      <c r="CQ123" s="1091"/>
      <c r="CR123" s="1091"/>
      <c r="CS123" s="1091"/>
      <c r="CT123" s="1091"/>
      <c r="CU123" s="1091"/>
      <c r="CV123" s="1091"/>
      <c r="CW123" s="1091"/>
      <c r="CX123" s="1091"/>
      <c r="CY123" s="1091"/>
      <c r="CZ123" s="1091"/>
      <c r="DA123" s="1091"/>
      <c r="DB123" s="1091"/>
      <c r="DC123" s="1091"/>
      <c r="DD123" s="1091"/>
      <c r="DE123" s="1091"/>
      <c r="DF123" s="1092"/>
      <c r="DG123" s="1028" t="s">
        <v>388</v>
      </c>
      <c r="DH123" s="1029"/>
      <c r="DI123" s="1029"/>
      <c r="DJ123" s="1029"/>
      <c r="DK123" s="1030"/>
      <c r="DL123" s="1031" t="s">
        <v>458</v>
      </c>
      <c r="DM123" s="1029"/>
      <c r="DN123" s="1029"/>
      <c r="DO123" s="1029"/>
      <c r="DP123" s="1030"/>
      <c r="DQ123" s="1031" t="s">
        <v>463</v>
      </c>
      <c r="DR123" s="1029"/>
      <c r="DS123" s="1029"/>
      <c r="DT123" s="1029"/>
      <c r="DU123" s="1030"/>
      <c r="DV123" s="1032" t="s">
        <v>458</v>
      </c>
      <c r="DW123" s="1033"/>
      <c r="DX123" s="1033"/>
      <c r="DY123" s="1033"/>
      <c r="DZ123" s="1034"/>
    </row>
    <row r="124" spans="1:130" s="226" customFormat="1" ht="26.25" customHeight="1" thickBot="1">
      <c r="A124" s="1129"/>
      <c r="B124" s="1016"/>
      <c r="C124" s="986" t="s">
        <v>459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458</v>
      </c>
      <c r="AB124" s="1029"/>
      <c r="AC124" s="1029"/>
      <c r="AD124" s="1029"/>
      <c r="AE124" s="1030"/>
      <c r="AF124" s="1031" t="s">
        <v>458</v>
      </c>
      <c r="AG124" s="1029"/>
      <c r="AH124" s="1029"/>
      <c r="AI124" s="1029"/>
      <c r="AJ124" s="1030"/>
      <c r="AK124" s="1031" t="s">
        <v>463</v>
      </c>
      <c r="AL124" s="1029"/>
      <c r="AM124" s="1029"/>
      <c r="AN124" s="1029"/>
      <c r="AO124" s="1030"/>
      <c r="AP124" s="1032" t="s">
        <v>388</v>
      </c>
      <c r="AQ124" s="1033"/>
      <c r="AR124" s="1033"/>
      <c r="AS124" s="1033"/>
      <c r="AT124" s="1034"/>
      <c r="AU124" s="1131" t="s">
        <v>479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69.3</v>
      </c>
      <c r="BR124" s="1098"/>
      <c r="BS124" s="1098"/>
      <c r="BT124" s="1098"/>
      <c r="BU124" s="1098"/>
      <c r="BV124" s="1098">
        <v>78.099999999999994</v>
      </c>
      <c r="BW124" s="1098"/>
      <c r="BX124" s="1098"/>
      <c r="BY124" s="1098"/>
      <c r="BZ124" s="1098"/>
      <c r="CA124" s="1098">
        <v>106.5</v>
      </c>
      <c r="CB124" s="1098"/>
      <c r="CC124" s="1098"/>
      <c r="CD124" s="1098"/>
      <c r="CE124" s="1098"/>
      <c r="CF124" s="1099"/>
      <c r="CG124" s="1100"/>
      <c r="CH124" s="1100"/>
      <c r="CI124" s="1100"/>
      <c r="CJ124" s="1101"/>
      <c r="CK124" s="1083"/>
      <c r="CL124" s="1083"/>
      <c r="CM124" s="1083"/>
      <c r="CN124" s="1083"/>
      <c r="CO124" s="1084"/>
      <c r="CP124" s="1090" t="s">
        <v>480</v>
      </c>
      <c r="CQ124" s="1091"/>
      <c r="CR124" s="1091"/>
      <c r="CS124" s="1091"/>
      <c r="CT124" s="1091"/>
      <c r="CU124" s="1091"/>
      <c r="CV124" s="1091"/>
      <c r="CW124" s="1091"/>
      <c r="CX124" s="1091"/>
      <c r="CY124" s="1091"/>
      <c r="CZ124" s="1091"/>
      <c r="DA124" s="1091"/>
      <c r="DB124" s="1091"/>
      <c r="DC124" s="1091"/>
      <c r="DD124" s="1091"/>
      <c r="DE124" s="1091"/>
      <c r="DF124" s="1092"/>
      <c r="DG124" s="1075" t="s">
        <v>471</v>
      </c>
      <c r="DH124" s="1054"/>
      <c r="DI124" s="1054"/>
      <c r="DJ124" s="1054"/>
      <c r="DK124" s="1055"/>
      <c r="DL124" s="1053" t="s">
        <v>458</v>
      </c>
      <c r="DM124" s="1054"/>
      <c r="DN124" s="1054"/>
      <c r="DO124" s="1054"/>
      <c r="DP124" s="1055"/>
      <c r="DQ124" s="1053" t="s">
        <v>458</v>
      </c>
      <c r="DR124" s="1054"/>
      <c r="DS124" s="1054"/>
      <c r="DT124" s="1054"/>
      <c r="DU124" s="1055"/>
      <c r="DV124" s="1056" t="s">
        <v>458</v>
      </c>
      <c r="DW124" s="1057"/>
      <c r="DX124" s="1057"/>
      <c r="DY124" s="1057"/>
      <c r="DZ124" s="1058"/>
    </row>
    <row r="125" spans="1:130" s="226" customFormat="1" ht="26.25" customHeight="1">
      <c r="A125" s="1129"/>
      <c r="B125" s="1016"/>
      <c r="C125" s="986" t="s">
        <v>464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458</v>
      </c>
      <c r="AB125" s="1029"/>
      <c r="AC125" s="1029"/>
      <c r="AD125" s="1029"/>
      <c r="AE125" s="1030"/>
      <c r="AF125" s="1031" t="s">
        <v>458</v>
      </c>
      <c r="AG125" s="1029"/>
      <c r="AH125" s="1029"/>
      <c r="AI125" s="1029"/>
      <c r="AJ125" s="1030"/>
      <c r="AK125" s="1031" t="s">
        <v>458</v>
      </c>
      <c r="AL125" s="1029"/>
      <c r="AM125" s="1029"/>
      <c r="AN125" s="1029"/>
      <c r="AO125" s="1030"/>
      <c r="AP125" s="1032" t="s">
        <v>388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481</v>
      </c>
      <c r="CL125" s="1078"/>
      <c r="CM125" s="1078"/>
      <c r="CN125" s="1078"/>
      <c r="CO125" s="1079"/>
      <c r="CP125" s="1010" t="s">
        <v>482</v>
      </c>
      <c r="CQ125" s="959"/>
      <c r="CR125" s="959"/>
      <c r="CS125" s="959"/>
      <c r="CT125" s="959"/>
      <c r="CU125" s="959"/>
      <c r="CV125" s="959"/>
      <c r="CW125" s="959"/>
      <c r="CX125" s="959"/>
      <c r="CY125" s="959"/>
      <c r="CZ125" s="959"/>
      <c r="DA125" s="959"/>
      <c r="DB125" s="959"/>
      <c r="DC125" s="959"/>
      <c r="DD125" s="959"/>
      <c r="DE125" s="959"/>
      <c r="DF125" s="960"/>
      <c r="DG125" s="996" t="s">
        <v>231</v>
      </c>
      <c r="DH125" s="997"/>
      <c r="DI125" s="997"/>
      <c r="DJ125" s="997"/>
      <c r="DK125" s="997"/>
      <c r="DL125" s="997" t="s">
        <v>458</v>
      </c>
      <c r="DM125" s="997"/>
      <c r="DN125" s="997"/>
      <c r="DO125" s="997"/>
      <c r="DP125" s="997"/>
      <c r="DQ125" s="997" t="s">
        <v>462</v>
      </c>
      <c r="DR125" s="997"/>
      <c r="DS125" s="997"/>
      <c r="DT125" s="997"/>
      <c r="DU125" s="997"/>
      <c r="DV125" s="998" t="s">
        <v>458</v>
      </c>
      <c r="DW125" s="998"/>
      <c r="DX125" s="998"/>
      <c r="DY125" s="998"/>
      <c r="DZ125" s="999"/>
    </row>
    <row r="126" spans="1:130" s="226" customFormat="1" ht="26.25" customHeight="1" thickBot="1">
      <c r="A126" s="1129"/>
      <c r="B126" s="1016"/>
      <c r="C126" s="986" t="s">
        <v>466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458</v>
      </c>
      <c r="AB126" s="1029"/>
      <c r="AC126" s="1029"/>
      <c r="AD126" s="1029"/>
      <c r="AE126" s="1030"/>
      <c r="AF126" s="1031" t="s">
        <v>458</v>
      </c>
      <c r="AG126" s="1029"/>
      <c r="AH126" s="1029"/>
      <c r="AI126" s="1029"/>
      <c r="AJ126" s="1030"/>
      <c r="AK126" s="1031" t="s">
        <v>458</v>
      </c>
      <c r="AL126" s="1029"/>
      <c r="AM126" s="1029"/>
      <c r="AN126" s="1029"/>
      <c r="AO126" s="1030"/>
      <c r="AP126" s="1032" t="s">
        <v>458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483</v>
      </c>
      <c r="CQ126" s="1020"/>
      <c r="CR126" s="1020"/>
      <c r="CS126" s="1020"/>
      <c r="CT126" s="1020"/>
      <c r="CU126" s="1020"/>
      <c r="CV126" s="1020"/>
      <c r="CW126" s="1020"/>
      <c r="CX126" s="1020"/>
      <c r="CY126" s="1020"/>
      <c r="CZ126" s="1020"/>
      <c r="DA126" s="1020"/>
      <c r="DB126" s="1020"/>
      <c r="DC126" s="1020"/>
      <c r="DD126" s="1020"/>
      <c r="DE126" s="1020"/>
      <c r="DF126" s="1021"/>
      <c r="DG126" s="989" t="s">
        <v>388</v>
      </c>
      <c r="DH126" s="990"/>
      <c r="DI126" s="990"/>
      <c r="DJ126" s="990"/>
      <c r="DK126" s="990"/>
      <c r="DL126" s="990" t="s">
        <v>458</v>
      </c>
      <c r="DM126" s="990"/>
      <c r="DN126" s="990"/>
      <c r="DO126" s="990"/>
      <c r="DP126" s="990"/>
      <c r="DQ126" s="990" t="s">
        <v>471</v>
      </c>
      <c r="DR126" s="990"/>
      <c r="DS126" s="990"/>
      <c r="DT126" s="990"/>
      <c r="DU126" s="990"/>
      <c r="DV126" s="991" t="s">
        <v>388</v>
      </c>
      <c r="DW126" s="991"/>
      <c r="DX126" s="991"/>
      <c r="DY126" s="991"/>
      <c r="DZ126" s="992"/>
    </row>
    <row r="127" spans="1:130" s="226" customFormat="1" ht="26.25" customHeight="1">
      <c r="A127" s="1130"/>
      <c r="B127" s="1018"/>
      <c r="C127" s="1072" t="s">
        <v>484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458</v>
      </c>
      <c r="AB127" s="1029"/>
      <c r="AC127" s="1029"/>
      <c r="AD127" s="1029"/>
      <c r="AE127" s="1030"/>
      <c r="AF127" s="1031" t="s">
        <v>458</v>
      </c>
      <c r="AG127" s="1029"/>
      <c r="AH127" s="1029"/>
      <c r="AI127" s="1029"/>
      <c r="AJ127" s="1030"/>
      <c r="AK127" s="1031" t="s">
        <v>458</v>
      </c>
      <c r="AL127" s="1029"/>
      <c r="AM127" s="1029"/>
      <c r="AN127" s="1029"/>
      <c r="AO127" s="1030"/>
      <c r="AP127" s="1032" t="s">
        <v>471</v>
      </c>
      <c r="AQ127" s="1033"/>
      <c r="AR127" s="1033"/>
      <c r="AS127" s="1033"/>
      <c r="AT127" s="1034"/>
      <c r="AU127" s="262"/>
      <c r="AV127" s="262"/>
      <c r="AW127" s="262"/>
      <c r="AX127" s="1102" t="s">
        <v>485</v>
      </c>
      <c r="AY127" s="1103"/>
      <c r="AZ127" s="1103"/>
      <c r="BA127" s="1103"/>
      <c r="BB127" s="1103"/>
      <c r="BC127" s="1103"/>
      <c r="BD127" s="1103"/>
      <c r="BE127" s="1104"/>
      <c r="BF127" s="1105" t="s">
        <v>486</v>
      </c>
      <c r="BG127" s="1103"/>
      <c r="BH127" s="1103"/>
      <c r="BI127" s="1103"/>
      <c r="BJ127" s="1103"/>
      <c r="BK127" s="1103"/>
      <c r="BL127" s="1104"/>
      <c r="BM127" s="1105" t="s">
        <v>487</v>
      </c>
      <c r="BN127" s="1103"/>
      <c r="BO127" s="1103"/>
      <c r="BP127" s="1103"/>
      <c r="BQ127" s="1103"/>
      <c r="BR127" s="1103"/>
      <c r="BS127" s="1104"/>
      <c r="BT127" s="1105" t="s">
        <v>488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489</v>
      </c>
      <c r="CQ127" s="1020"/>
      <c r="CR127" s="1020"/>
      <c r="CS127" s="1020"/>
      <c r="CT127" s="1020"/>
      <c r="CU127" s="1020"/>
      <c r="CV127" s="1020"/>
      <c r="CW127" s="1020"/>
      <c r="CX127" s="1020"/>
      <c r="CY127" s="1020"/>
      <c r="CZ127" s="1020"/>
      <c r="DA127" s="1020"/>
      <c r="DB127" s="1020"/>
      <c r="DC127" s="1020"/>
      <c r="DD127" s="1020"/>
      <c r="DE127" s="1020"/>
      <c r="DF127" s="1021"/>
      <c r="DG127" s="989" t="s">
        <v>388</v>
      </c>
      <c r="DH127" s="990"/>
      <c r="DI127" s="990"/>
      <c r="DJ127" s="990"/>
      <c r="DK127" s="990"/>
      <c r="DL127" s="990" t="s">
        <v>388</v>
      </c>
      <c r="DM127" s="990"/>
      <c r="DN127" s="990"/>
      <c r="DO127" s="990"/>
      <c r="DP127" s="990"/>
      <c r="DQ127" s="990" t="s">
        <v>388</v>
      </c>
      <c r="DR127" s="990"/>
      <c r="DS127" s="990"/>
      <c r="DT127" s="990"/>
      <c r="DU127" s="990"/>
      <c r="DV127" s="991" t="s">
        <v>471</v>
      </c>
      <c r="DW127" s="991"/>
      <c r="DX127" s="991"/>
      <c r="DY127" s="991"/>
      <c r="DZ127" s="992"/>
    </row>
    <row r="128" spans="1:130" s="226" customFormat="1" ht="26.25" customHeight="1" thickBot="1">
      <c r="A128" s="1113" t="s">
        <v>490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491</v>
      </c>
      <c r="X128" s="1115"/>
      <c r="Y128" s="1115"/>
      <c r="Z128" s="1116"/>
      <c r="AA128" s="1117" t="s">
        <v>471</v>
      </c>
      <c r="AB128" s="1118"/>
      <c r="AC128" s="1118"/>
      <c r="AD128" s="1118"/>
      <c r="AE128" s="1119"/>
      <c r="AF128" s="1120" t="s">
        <v>388</v>
      </c>
      <c r="AG128" s="1118"/>
      <c r="AH128" s="1118"/>
      <c r="AI128" s="1118"/>
      <c r="AJ128" s="1119"/>
      <c r="AK128" s="1120" t="s">
        <v>462</v>
      </c>
      <c r="AL128" s="1118"/>
      <c r="AM128" s="1118"/>
      <c r="AN128" s="1118"/>
      <c r="AO128" s="1119"/>
      <c r="AP128" s="1121"/>
      <c r="AQ128" s="1122"/>
      <c r="AR128" s="1122"/>
      <c r="AS128" s="1122"/>
      <c r="AT128" s="1123"/>
      <c r="AU128" s="262"/>
      <c r="AV128" s="262"/>
      <c r="AW128" s="262"/>
      <c r="AX128" s="958" t="s">
        <v>492</v>
      </c>
      <c r="AY128" s="959"/>
      <c r="AZ128" s="959"/>
      <c r="BA128" s="959"/>
      <c r="BB128" s="959"/>
      <c r="BC128" s="959"/>
      <c r="BD128" s="959"/>
      <c r="BE128" s="960"/>
      <c r="BF128" s="1124" t="s">
        <v>388</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493</v>
      </c>
      <c r="CQ128" s="1107"/>
      <c r="CR128" s="1107"/>
      <c r="CS128" s="1107"/>
      <c r="CT128" s="1107"/>
      <c r="CU128" s="1107"/>
      <c r="CV128" s="1107"/>
      <c r="CW128" s="1107"/>
      <c r="CX128" s="1107"/>
      <c r="CY128" s="1107"/>
      <c r="CZ128" s="1107"/>
      <c r="DA128" s="1107"/>
      <c r="DB128" s="1107"/>
      <c r="DC128" s="1107"/>
      <c r="DD128" s="1107"/>
      <c r="DE128" s="1107"/>
      <c r="DF128" s="1108"/>
      <c r="DG128" s="1109" t="s">
        <v>388</v>
      </c>
      <c r="DH128" s="1110"/>
      <c r="DI128" s="1110"/>
      <c r="DJ128" s="1110"/>
      <c r="DK128" s="1110"/>
      <c r="DL128" s="1110" t="s">
        <v>458</v>
      </c>
      <c r="DM128" s="1110"/>
      <c r="DN128" s="1110"/>
      <c r="DO128" s="1110"/>
      <c r="DP128" s="1110"/>
      <c r="DQ128" s="1110" t="s">
        <v>388</v>
      </c>
      <c r="DR128" s="1110"/>
      <c r="DS128" s="1110"/>
      <c r="DT128" s="1110"/>
      <c r="DU128" s="1110"/>
      <c r="DV128" s="1111" t="s">
        <v>458</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494</v>
      </c>
      <c r="X129" s="1144"/>
      <c r="Y129" s="1144"/>
      <c r="Z129" s="1145"/>
      <c r="AA129" s="1028">
        <v>3534745</v>
      </c>
      <c r="AB129" s="1029"/>
      <c r="AC129" s="1029"/>
      <c r="AD129" s="1029"/>
      <c r="AE129" s="1030"/>
      <c r="AF129" s="1031">
        <v>3519628</v>
      </c>
      <c r="AG129" s="1029"/>
      <c r="AH129" s="1029"/>
      <c r="AI129" s="1029"/>
      <c r="AJ129" s="1030"/>
      <c r="AK129" s="1031">
        <v>3515747</v>
      </c>
      <c r="AL129" s="1029"/>
      <c r="AM129" s="1029"/>
      <c r="AN129" s="1029"/>
      <c r="AO129" s="1030"/>
      <c r="AP129" s="1146"/>
      <c r="AQ129" s="1147"/>
      <c r="AR129" s="1147"/>
      <c r="AS129" s="1147"/>
      <c r="AT129" s="1148"/>
      <c r="AU129" s="264"/>
      <c r="AV129" s="264"/>
      <c r="AW129" s="264"/>
      <c r="AX129" s="1137" t="s">
        <v>495</v>
      </c>
      <c r="AY129" s="1020"/>
      <c r="AZ129" s="1020"/>
      <c r="BA129" s="1020"/>
      <c r="BB129" s="1020"/>
      <c r="BC129" s="1020"/>
      <c r="BD129" s="1020"/>
      <c r="BE129" s="1021"/>
      <c r="BF129" s="1138" t="s">
        <v>388</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497</v>
      </c>
      <c r="X130" s="1144"/>
      <c r="Y130" s="1144"/>
      <c r="Z130" s="1145"/>
      <c r="AA130" s="1028">
        <v>393564</v>
      </c>
      <c r="AB130" s="1029"/>
      <c r="AC130" s="1029"/>
      <c r="AD130" s="1029"/>
      <c r="AE130" s="1030"/>
      <c r="AF130" s="1031">
        <v>411307</v>
      </c>
      <c r="AG130" s="1029"/>
      <c r="AH130" s="1029"/>
      <c r="AI130" s="1029"/>
      <c r="AJ130" s="1030"/>
      <c r="AK130" s="1031">
        <v>427655</v>
      </c>
      <c r="AL130" s="1029"/>
      <c r="AM130" s="1029"/>
      <c r="AN130" s="1029"/>
      <c r="AO130" s="1030"/>
      <c r="AP130" s="1146"/>
      <c r="AQ130" s="1147"/>
      <c r="AR130" s="1147"/>
      <c r="AS130" s="1147"/>
      <c r="AT130" s="1148"/>
      <c r="AU130" s="264"/>
      <c r="AV130" s="264"/>
      <c r="AW130" s="264"/>
      <c r="AX130" s="1137" t="s">
        <v>498</v>
      </c>
      <c r="AY130" s="1020"/>
      <c r="AZ130" s="1020"/>
      <c r="BA130" s="1020"/>
      <c r="BB130" s="1020"/>
      <c r="BC130" s="1020"/>
      <c r="BD130" s="1020"/>
      <c r="BE130" s="1021"/>
      <c r="BF130" s="1174">
        <v>7.8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499</v>
      </c>
      <c r="X131" s="1182"/>
      <c r="Y131" s="1182"/>
      <c r="Z131" s="1183"/>
      <c r="AA131" s="1075">
        <v>3141181</v>
      </c>
      <c r="AB131" s="1054"/>
      <c r="AC131" s="1054"/>
      <c r="AD131" s="1054"/>
      <c r="AE131" s="1055"/>
      <c r="AF131" s="1053">
        <v>3108321</v>
      </c>
      <c r="AG131" s="1054"/>
      <c r="AH131" s="1054"/>
      <c r="AI131" s="1054"/>
      <c r="AJ131" s="1055"/>
      <c r="AK131" s="1053">
        <v>3088092</v>
      </c>
      <c r="AL131" s="1054"/>
      <c r="AM131" s="1054"/>
      <c r="AN131" s="1054"/>
      <c r="AO131" s="1055"/>
      <c r="AP131" s="1184"/>
      <c r="AQ131" s="1185"/>
      <c r="AR131" s="1185"/>
      <c r="AS131" s="1185"/>
      <c r="AT131" s="1186"/>
      <c r="AU131" s="264"/>
      <c r="AV131" s="264"/>
      <c r="AW131" s="264"/>
      <c r="AX131" s="1156" t="s">
        <v>500</v>
      </c>
      <c r="AY131" s="1107"/>
      <c r="AZ131" s="1107"/>
      <c r="BA131" s="1107"/>
      <c r="BB131" s="1107"/>
      <c r="BC131" s="1107"/>
      <c r="BD131" s="1107"/>
      <c r="BE131" s="1108"/>
      <c r="BF131" s="1157">
        <v>106.5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501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502</v>
      </c>
      <c r="W132" s="1167"/>
      <c r="X132" s="1167"/>
      <c r="Y132" s="1167"/>
      <c r="Z132" s="1168"/>
      <c r="AA132" s="1169">
        <v>5.7113868959999996</v>
      </c>
      <c r="AB132" s="1170"/>
      <c r="AC132" s="1170"/>
      <c r="AD132" s="1170"/>
      <c r="AE132" s="1171"/>
      <c r="AF132" s="1172">
        <v>8.0243321069999993</v>
      </c>
      <c r="AG132" s="1170"/>
      <c r="AH132" s="1170"/>
      <c r="AI132" s="1170"/>
      <c r="AJ132" s="1171"/>
      <c r="AK132" s="1172">
        <v>9.9602278690000006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503</v>
      </c>
      <c r="W133" s="1150"/>
      <c r="X133" s="1150"/>
      <c r="Y133" s="1150"/>
      <c r="Z133" s="1151"/>
      <c r="AA133" s="1152">
        <v>6.2</v>
      </c>
      <c r="AB133" s="1153"/>
      <c r="AC133" s="1153"/>
      <c r="AD133" s="1153"/>
      <c r="AE133" s="1154"/>
      <c r="AF133" s="1152">
        <v>6.7</v>
      </c>
      <c r="AG133" s="1153"/>
      <c r="AH133" s="1153"/>
      <c r="AI133" s="1153"/>
      <c r="AJ133" s="1154"/>
      <c r="AK133" s="1152">
        <v>7.8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hTfea1ZZChhTGCrn9JybZPYSlcgNm/7BjtsB3rO1C0xbyjHYt+zKN5lu9gIUgIj2cF7+MPnT8+XWmuTTUOTncw==" saltValue="32FR7FEFagPlT4KBSyRj1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election activeCell="BN8" sqref="BN8:BU8"/>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MZDbUwo/Wun+7s+mpm+c4hNC+T6e9eZ+rLEDKZAqUKC7B4SCaE/uY10WZC88BT0Y6px0NLifJ3M0hEdJwtdxRg==" saltValue="rwZ3QeagnI35V/H35+mc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N58" zoomScaleNormal="100" zoomScaleSheetLayoutView="55" workbookViewId="0">
      <selection activeCell="BN8" sqref="BN8:BU8"/>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LEaXUGCvu/RdFM5QHMeCYg0FJcbqdpBRoiA7q+aKjxGnllitjBVzIR3sm5IaQW4BVWgYdpXp/enx7aDfBR0BA==" saltValue="y1r/XdGxw/ATwiSLPTVc5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1" workbookViewId="0">
      <selection activeCell="BN8" sqref="BN8:BU8"/>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507</v>
      </c>
      <c r="AP7" s="283"/>
      <c r="AQ7" s="284" t="s">
        <v>508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509</v>
      </c>
      <c r="AQ8" s="290" t="s">
        <v>510</v>
      </c>
      <c r="AR8" s="291" t="s">
        <v>511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512</v>
      </c>
      <c r="AL9" s="1193"/>
      <c r="AM9" s="1193"/>
      <c r="AN9" s="1194"/>
      <c r="AO9" s="292">
        <v>979638</v>
      </c>
      <c r="AP9" s="292">
        <v>69974</v>
      </c>
      <c r="AQ9" s="293">
        <v>87072</v>
      </c>
      <c r="AR9" s="294">
        <v>-19.600000000000001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513</v>
      </c>
      <c r="AL10" s="1193"/>
      <c r="AM10" s="1193"/>
      <c r="AN10" s="1194"/>
      <c r="AO10" s="295">
        <v>68631</v>
      </c>
      <c r="AP10" s="295">
        <v>4902</v>
      </c>
      <c r="AQ10" s="296">
        <v>10235</v>
      </c>
      <c r="AR10" s="297">
        <v>-52.1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514</v>
      </c>
      <c r="AL11" s="1193"/>
      <c r="AM11" s="1193"/>
      <c r="AN11" s="1194"/>
      <c r="AO11" s="295">
        <v>251244</v>
      </c>
      <c r="AP11" s="295">
        <v>17946</v>
      </c>
      <c r="AQ11" s="296">
        <v>13554</v>
      </c>
      <c r="AR11" s="297">
        <v>32.4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515</v>
      </c>
      <c r="AL12" s="1193"/>
      <c r="AM12" s="1193"/>
      <c r="AN12" s="1194"/>
      <c r="AO12" s="295" t="s">
        <v>516</v>
      </c>
      <c r="AP12" s="295" t="s">
        <v>516</v>
      </c>
      <c r="AQ12" s="296">
        <v>777</v>
      </c>
      <c r="AR12" s="297" t="s">
        <v>516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517</v>
      </c>
      <c r="AL13" s="1193"/>
      <c r="AM13" s="1193"/>
      <c r="AN13" s="1194"/>
      <c r="AO13" s="295" t="s">
        <v>516</v>
      </c>
      <c r="AP13" s="295" t="s">
        <v>516</v>
      </c>
      <c r="AQ13" s="296">
        <v>1</v>
      </c>
      <c r="AR13" s="297" t="s">
        <v>516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518</v>
      </c>
      <c r="AL14" s="1193"/>
      <c r="AM14" s="1193"/>
      <c r="AN14" s="1194"/>
      <c r="AO14" s="295">
        <v>67268</v>
      </c>
      <c r="AP14" s="295">
        <v>4805</v>
      </c>
      <c r="AQ14" s="296">
        <v>4055</v>
      </c>
      <c r="AR14" s="297">
        <v>18.5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519</v>
      </c>
      <c r="AL15" s="1193"/>
      <c r="AM15" s="1193"/>
      <c r="AN15" s="1194"/>
      <c r="AO15" s="295">
        <v>15610</v>
      </c>
      <c r="AP15" s="295">
        <v>1115</v>
      </c>
      <c r="AQ15" s="296">
        <v>1927</v>
      </c>
      <c r="AR15" s="297">
        <v>-42.1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520</v>
      </c>
      <c r="AL16" s="1196"/>
      <c r="AM16" s="1196"/>
      <c r="AN16" s="1197"/>
      <c r="AO16" s="295">
        <v>-91923</v>
      </c>
      <c r="AP16" s="295">
        <v>-6566</v>
      </c>
      <c r="AQ16" s="296">
        <v>-9107</v>
      </c>
      <c r="AR16" s="297">
        <v>-27.9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1290468</v>
      </c>
      <c r="AP17" s="295">
        <v>92176</v>
      </c>
      <c r="AQ17" s="296">
        <v>108514</v>
      </c>
      <c r="AR17" s="297">
        <v>-15.1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525</v>
      </c>
      <c r="AL21" s="1188"/>
      <c r="AM21" s="1188"/>
      <c r="AN21" s="1189"/>
      <c r="AO21" s="307">
        <v>7.93</v>
      </c>
      <c r="AP21" s="308">
        <v>10.050000000000001</v>
      </c>
      <c r="AQ21" s="309">
        <v>-2.12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526</v>
      </c>
      <c r="AL22" s="1188"/>
      <c r="AM22" s="1188"/>
      <c r="AN22" s="1189"/>
      <c r="AO22" s="312">
        <v>95.2</v>
      </c>
      <c r="AP22" s="313">
        <v>96.5</v>
      </c>
      <c r="AQ22" s="314">
        <v>-1.3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528</v>
      </c>
      <c r="AO27" s="273"/>
      <c r="AP27" s="273"/>
      <c r="AQ27" s="273"/>
      <c r="AR27" s="273"/>
      <c r="AS27" s="273"/>
      <c r="AT27" s="273"/>
    </row>
    <row r="28" spans="1:46" ht="17.2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507</v>
      </c>
      <c r="AP30" s="283"/>
      <c r="AQ30" s="284" t="s">
        <v>508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509</v>
      </c>
      <c r="AQ31" s="290" t="s">
        <v>510</v>
      </c>
      <c r="AR31" s="291" t="s">
        <v>511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531</v>
      </c>
      <c r="AL32" s="1204"/>
      <c r="AM32" s="1204"/>
      <c r="AN32" s="1205"/>
      <c r="AO32" s="322">
        <v>572271</v>
      </c>
      <c r="AP32" s="322">
        <v>40877</v>
      </c>
      <c r="AQ32" s="323">
        <v>51702</v>
      </c>
      <c r="AR32" s="324">
        <v>-20.9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532</v>
      </c>
      <c r="AL33" s="1204"/>
      <c r="AM33" s="1204"/>
      <c r="AN33" s="1205"/>
      <c r="AO33" s="322" t="s">
        <v>516</v>
      </c>
      <c r="AP33" s="322" t="s">
        <v>516</v>
      </c>
      <c r="AQ33" s="323" t="s">
        <v>516</v>
      </c>
      <c r="AR33" s="324" t="s">
        <v>516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533</v>
      </c>
      <c r="AL34" s="1204"/>
      <c r="AM34" s="1204"/>
      <c r="AN34" s="1205"/>
      <c r="AO34" s="322" t="s">
        <v>516</v>
      </c>
      <c r="AP34" s="322" t="s">
        <v>516</v>
      </c>
      <c r="AQ34" s="323">
        <v>10</v>
      </c>
      <c r="AR34" s="324" t="s">
        <v>516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534</v>
      </c>
      <c r="AL35" s="1204"/>
      <c r="AM35" s="1204"/>
      <c r="AN35" s="1205"/>
      <c r="AO35" s="322">
        <v>25050</v>
      </c>
      <c r="AP35" s="322">
        <v>1789</v>
      </c>
      <c r="AQ35" s="323">
        <v>15257</v>
      </c>
      <c r="AR35" s="324">
        <v>-88.3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535</v>
      </c>
      <c r="AL36" s="1204"/>
      <c r="AM36" s="1204"/>
      <c r="AN36" s="1205"/>
      <c r="AO36" s="322">
        <v>137195</v>
      </c>
      <c r="AP36" s="322">
        <v>9800</v>
      </c>
      <c r="AQ36" s="323">
        <v>3750</v>
      </c>
      <c r="AR36" s="324">
        <v>161.30000000000001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536</v>
      </c>
      <c r="AL37" s="1204"/>
      <c r="AM37" s="1204"/>
      <c r="AN37" s="1205"/>
      <c r="AO37" s="322" t="s">
        <v>516</v>
      </c>
      <c r="AP37" s="322" t="s">
        <v>516</v>
      </c>
      <c r="AQ37" s="323">
        <v>880</v>
      </c>
      <c r="AR37" s="324" t="s">
        <v>516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537</v>
      </c>
      <c r="AL38" s="1207"/>
      <c r="AM38" s="1207"/>
      <c r="AN38" s="1208"/>
      <c r="AO38" s="325">
        <v>720</v>
      </c>
      <c r="AP38" s="325">
        <v>51</v>
      </c>
      <c r="AQ38" s="326">
        <v>8</v>
      </c>
      <c r="AR38" s="314">
        <v>537.5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538</v>
      </c>
      <c r="AL39" s="1207"/>
      <c r="AM39" s="1207"/>
      <c r="AN39" s="1208"/>
      <c r="AO39" s="322" t="s">
        <v>516</v>
      </c>
      <c r="AP39" s="322" t="s">
        <v>516</v>
      </c>
      <c r="AQ39" s="323">
        <v>-2230</v>
      </c>
      <c r="AR39" s="324" t="s">
        <v>516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539</v>
      </c>
      <c r="AL40" s="1204"/>
      <c r="AM40" s="1204"/>
      <c r="AN40" s="1205"/>
      <c r="AO40" s="322">
        <v>-427655</v>
      </c>
      <c r="AP40" s="322">
        <v>-30547</v>
      </c>
      <c r="AQ40" s="323">
        <v>-47794</v>
      </c>
      <c r="AR40" s="324">
        <v>-36.1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298</v>
      </c>
      <c r="AL41" s="1210"/>
      <c r="AM41" s="1210"/>
      <c r="AN41" s="1211"/>
      <c r="AO41" s="322">
        <v>307581</v>
      </c>
      <c r="AP41" s="322">
        <v>21970</v>
      </c>
      <c r="AQ41" s="323">
        <v>21582</v>
      </c>
      <c r="AR41" s="324">
        <v>1.8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507</v>
      </c>
      <c r="AN49" s="1200" t="s">
        <v>543</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544</v>
      </c>
      <c r="AO50" s="339" t="s">
        <v>545</v>
      </c>
      <c r="AP50" s="340" t="s">
        <v>546</v>
      </c>
      <c r="AQ50" s="341" t="s">
        <v>547</v>
      </c>
      <c r="AR50" s="342" t="s">
        <v>548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2219856</v>
      </c>
      <c r="AN51" s="344">
        <v>150887</v>
      </c>
      <c r="AO51" s="345">
        <v>319.10000000000002</v>
      </c>
      <c r="AP51" s="346">
        <v>74444</v>
      </c>
      <c r="AQ51" s="347">
        <v>6.6</v>
      </c>
      <c r="AR51" s="348">
        <v>312.5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886586</v>
      </c>
      <c r="AN52" s="352">
        <v>60263</v>
      </c>
      <c r="AO52" s="353">
        <v>651.79999999999995</v>
      </c>
      <c r="AP52" s="354">
        <v>34175</v>
      </c>
      <c r="AQ52" s="355">
        <v>4.0999999999999996</v>
      </c>
      <c r="AR52" s="356">
        <v>647.70000000000005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950997</v>
      </c>
      <c r="AN53" s="344">
        <v>65722</v>
      </c>
      <c r="AO53" s="345">
        <v>-56.4</v>
      </c>
      <c r="AP53" s="346">
        <v>85205</v>
      </c>
      <c r="AQ53" s="347">
        <v>14.5</v>
      </c>
      <c r="AR53" s="348">
        <v>-70.900000000000006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589537</v>
      </c>
      <c r="AN54" s="352">
        <v>40742</v>
      </c>
      <c r="AO54" s="353">
        <v>-32.4</v>
      </c>
      <c r="AP54" s="354">
        <v>38847</v>
      </c>
      <c r="AQ54" s="355">
        <v>13.7</v>
      </c>
      <c r="AR54" s="356">
        <v>-46.1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300101</v>
      </c>
      <c r="AN55" s="344">
        <v>20856</v>
      </c>
      <c r="AO55" s="345">
        <v>-68.3</v>
      </c>
      <c r="AP55" s="346">
        <v>75972</v>
      </c>
      <c r="AQ55" s="347">
        <v>-10.8</v>
      </c>
      <c r="AR55" s="348">
        <v>-57.5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92889</v>
      </c>
      <c r="AN56" s="352">
        <v>6456</v>
      </c>
      <c r="AO56" s="353">
        <v>-84.2</v>
      </c>
      <c r="AP56" s="354">
        <v>40712</v>
      </c>
      <c r="AQ56" s="355">
        <v>4.8</v>
      </c>
      <c r="AR56" s="356">
        <v>-89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653944</v>
      </c>
      <c r="AN57" s="344">
        <v>46166</v>
      </c>
      <c r="AO57" s="345">
        <v>121.4</v>
      </c>
      <c r="AP57" s="346">
        <v>79466</v>
      </c>
      <c r="AQ57" s="347">
        <v>4.5999999999999996</v>
      </c>
      <c r="AR57" s="348">
        <v>116.8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77992</v>
      </c>
      <c r="AN58" s="352">
        <v>5506</v>
      </c>
      <c r="AO58" s="353">
        <v>-14.7</v>
      </c>
      <c r="AP58" s="354">
        <v>44645</v>
      </c>
      <c r="AQ58" s="355">
        <v>9.6999999999999993</v>
      </c>
      <c r="AR58" s="356">
        <v>-24.4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1590506</v>
      </c>
      <c r="AN59" s="344">
        <v>113608</v>
      </c>
      <c r="AO59" s="345">
        <v>146.1</v>
      </c>
      <c r="AP59" s="346">
        <v>90072</v>
      </c>
      <c r="AQ59" s="347">
        <v>13.3</v>
      </c>
      <c r="AR59" s="348">
        <v>132.80000000000001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201488</v>
      </c>
      <c r="AN60" s="352">
        <v>14392</v>
      </c>
      <c r="AO60" s="353">
        <v>161.4</v>
      </c>
      <c r="AP60" s="354">
        <v>46083</v>
      </c>
      <c r="AQ60" s="355">
        <v>3.2</v>
      </c>
      <c r="AR60" s="356">
        <v>158.19999999999999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1143081</v>
      </c>
      <c r="AN61" s="359">
        <v>79448</v>
      </c>
      <c r="AO61" s="360">
        <v>92.4</v>
      </c>
      <c r="AP61" s="361">
        <v>81032</v>
      </c>
      <c r="AQ61" s="362">
        <v>5.6</v>
      </c>
      <c r="AR61" s="348">
        <v>86.8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369698</v>
      </c>
      <c r="AN62" s="352">
        <v>25472</v>
      </c>
      <c r="AO62" s="353">
        <v>136.4</v>
      </c>
      <c r="AP62" s="354">
        <v>40892</v>
      </c>
      <c r="AQ62" s="355">
        <v>7.1</v>
      </c>
      <c r="AR62" s="356">
        <v>129.30000000000001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JixhutF3QkHv/nrmV9jzI2EG+6u7t+0abrUYnYuXWVVcBKh1F+C+wzC8QRwa7d74D7A3kvwiT57ezogeGwjuWg==" saltValue="Hkk/U7wb+IDmsAfQ3phD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V103" zoomScale="85" zoomScaleNormal="85" zoomScaleSheetLayoutView="55" workbookViewId="0">
      <selection activeCell="BN8" sqref="BN8:BU8"/>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PZSmEDR4FmQuV+keAXD3ypwIZH4b/x2CS7NdZPUZl9ikxeVsggs7HvOfEalGz6PlxzycTFHwrQUAOgjXHNgRA==" saltValue="t76rdd8wY4Z/KYcMMbvWj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BN8" sqref="BN8:BU8"/>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fPewN2q59OZavcRTRDbPzOLReYgwp/6P/VFHiqo251IXWke3Pe3z9IrO9EiwNEMl2yheWO89nEfLFmEftpBBw==" saltValue="sZjenS1n4PBa0Bq9k8dzU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0" zoomScaleNormal="70" zoomScaleSheetLayoutView="100" workbookViewId="0">
      <selection activeCell="BN8" sqref="BN8:BU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12" t="s">
        <v>3</v>
      </c>
      <c r="D47" s="1212"/>
      <c r="E47" s="1213"/>
      <c r="F47" s="11">
        <v>7.85</v>
      </c>
      <c r="G47" s="12">
        <v>4.46</v>
      </c>
      <c r="H47" s="12">
        <v>8.3000000000000007</v>
      </c>
      <c r="I47" s="12">
        <v>7.46</v>
      </c>
      <c r="J47" s="13">
        <v>5.82</v>
      </c>
    </row>
    <row r="48" spans="2:10" ht="57.75" customHeight="1">
      <c r="B48" s="14"/>
      <c r="C48" s="1214" t="s">
        <v>4</v>
      </c>
      <c r="D48" s="1214"/>
      <c r="E48" s="1215"/>
      <c r="F48" s="15">
        <v>2.99</v>
      </c>
      <c r="G48" s="16">
        <v>3.46</v>
      </c>
      <c r="H48" s="16">
        <v>2.21</v>
      </c>
      <c r="I48" s="16">
        <v>1.38</v>
      </c>
      <c r="J48" s="17">
        <v>3.07</v>
      </c>
    </row>
    <row r="49" spans="2:10" ht="57.75" customHeight="1" thickBot="1">
      <c r="B49" s="18"/>
      <c r="C49" s="1216" t="s">
        <v>5</v>
      </c>
      <c r="D49" s="1216"/>
      <c r="E49" s="1217"/>
      <c r="F49" s="19" t="s">
        <v>564</v>
      </c>
      <c r="G49" s="20" t="s">
        <v>565</v>
      </c>
      <c r="H49" s="20">
        <v>2.93</v>
      </c>
      <c r="I49" s="20" t="s">
        <v>566</v>
      </c>
      <c r="J49" s="21">
        <v>0.04</v>
      </c>
    </row>
    <row r="50" spans="2:10" ht="13.5" customHeight="1"/>
    <row r="51" spans="2:10" ht="13.5" hidden="1" customHeight="1"/>
    <row r="52" spans="2:10" ht="13.5" hidden="1" customHeight="1"/>
    <row r="53" spans="2:10" ht="13.5" hidden="1" customHeight="1"/>
  </sheetData>
  <sheetProtection algorithmName="SHA-512" hashValue="4Za2FN9tQBlk1PWupb8jtsEs2Xm3p+2+1VPl+1Nmffi7a3tH521pESvv014Dc8n6K3Hzwv0TSbhIi5gXLgjmtg==" saltValue="2LtS+N/WNWJR/xpbWUjd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2019-03-26T10:39:31Z</cp:lastPrinted>
  <dcterms:created xsi:type="dcterms:W3CDTF">2019-02-14T02:08:21Z</dcterms:created>
  <dcterms:modified xsi:type="dcterms:W3CDTF">2019-10-25T07:04:17Z</dcterms:modified>
  <cp:category/>
</cp:coreProperties>
</file>