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BW43"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<sst xmlns="http://schemas.openxmlformats.org/spreadsheetml/2006/main" count="1200" uniqueCount="592">
  <si>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</si>
  <si>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</si>
  <si>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</si>
  <si>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</si>
  <si>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</si>
  <si>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</si>
  <si>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</si>
  <si>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</si>
  <si>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</si>
  <si>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</si>
  <si>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</si>
  <si>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</si>
  <si>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</si>
  <si>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</si>
  <si>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</si>
  <si>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</si>
  <si>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</si>
  <si>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</si>
  <si>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</si>
  <si>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</si>
  <si>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</si>
  <si>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</si>
  <si>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</si>
  <si>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</si>
  <si>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</si>
  <si>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</si>
  <si>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</si>
  <si>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</si>
  <si>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</si>
  <si>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</si>
  <si>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</si>
  <si>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</si>
  <si>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</si>
  <si>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</si>
  <si>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</si>
  <si>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</si>
  <si>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</si>
  <si>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</si>
  <si>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</si>
  <si>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</si>
  <si>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</si>
  <si>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</si>
  <si>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</si>
  <si>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</si>
  <si>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</si>
  <si>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</si>
  <si>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</si>
  <si>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</si>
  <si>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</si>
  <si>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</si>
  <si>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</si>
  <si>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</si>
  <si>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</si>
  <si>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</si>
  <si>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</si>
  <si>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</si>
  <si>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</si>
  <si>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</si>
  <si>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</si>
  <si>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</si>
  <si>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</si>
  <si>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</si>
  <si>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</si>
  <si>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</si>
  <si>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</si>
  <si>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</si>
  <si>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</si>
  <si>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</si>
  <si>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</si>
  <si>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</si>
  <si>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</si>
  <si>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</si>
  <si>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</si>
  <si>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</si>
  <si>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</si>
  <si>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</si>
  <si>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</si>
  <si>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</si>
  <si>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</si>
  <si>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</si>
  <si>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</si>
  <si>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</si>
  <si>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</si>
  <si>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</si>
  <si>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</si>
  <si>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</si>
  <si>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</si>
  <si>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</si>
  <si>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</si>
  <si>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</si>
  <si>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</si>
  <si>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</si>
  <si>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</si>
  <si>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東秩父村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</si>
  <si>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</si>
  <si>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</si>
  <si>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</si>
  <si>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</si>
  <si>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</si>
  <si>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</si>
  <si>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</si>
  <si>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</si>
  <si>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</si>
  <si>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</si>
  <si>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</si>
  <si>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</si>
  <si>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</si>
  <si>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</si>
  <si>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</si>
  <si>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</si>
  <si>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</si>
  <si>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</si>
  <si>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</si>
  <si>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</si>
  <si>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</si>
  <si>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</si>
  <si>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</si>
  <si>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</si>
  <si>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</si>
  <si>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</si>
  <si>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</si>
  <si>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</si>
  <si>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</si>
  <si>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</si>
  <si>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</si>
  <si>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</si>
  <si>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</si>
  <si>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</si>
  <si>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</si>
  <si>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</si>
  <si>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</si>
  <si>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</si>
  <si>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</si>
  <si>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</si>
  <si>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</si>
  <si>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</si>
  <si>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</si>
  <si>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</si>
  <si>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</si>
  <si>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</si>
  <si>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</si>
  <si>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</si>
  <si>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</si>
  <si>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</si>
  <si>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</si>
  <si>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</si>
  <si>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</si>
  <si>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</si>
  <si>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</si>
  <si>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</si>
  <si>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</si>
  <si>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</si>
  <si>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</si>
  <si>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</si>
  <si>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</si>
  <si>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</si>
  <si>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</si>
  <si>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</si>
  <si>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</si>
  <si>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</si>
  <si>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</si>
  <si>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</si>
  <si>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</si>
  <si>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</si>
  <si>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</si>
  <si>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</si>
  <si>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</si>
  <si>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</si>
  <si>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</si>
  <si>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</si>
  <si>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</si>
  <si>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</si>
  <si>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</si>
  <si>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</si>
  <si>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</si>
  <si>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</si>
  <si>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</si>
  <si>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</si>
  <si>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</si>
  <si>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</si>
  <si>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</si>
  <si>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</si>
  <si>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</si>
  <si>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</si>
  <si>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</si>
  <si>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</si>
  <si>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</si>
  <si>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</si>
  <si>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</si>
  <si>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</si>
  <si>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</si>
  <si>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</si>
  <si>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</si>
  <si>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</si>
  <si>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</si>
  <si>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</si>
  <si>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</si>
  <si>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</si>
  <si>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</si>
  <si>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</si>
  <si>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</si>
  <si>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</si>
  <si>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</si>
  <si>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</si>
  <si>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</si>
  <si>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</si>
  <si>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</si>
  <si>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</si>
  <si>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</si>
  <si>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</si>
  <si>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</si>
  <si>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埼玉県東秩父村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</si>
  <si>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</si>
  <si>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</si>
  <si>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</si>
  <si>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</si>
  <si>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</si>
  <si>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</si>
  <si>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</si>
  <si>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</si>
  <si>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</si>
  <si>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</si>
  <si>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</si>
  <si>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</si>
  <si>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</si>
  <si>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</si>
  <si>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</si>
  <si>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</si>
  <si>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</si>
  <si>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</si>
  <si>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</si>
  <si>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</si>
  <si>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</si>
  <si>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</si>
  <si>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</si>
  <si>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</si>
  <si>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</si>
  <si>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</si>
  <si>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</si>
  <si>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</si>
  <si>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</si>
  <si>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</si>
  <si>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</si>
  <si>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</si>
  <si>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</si>
  <si>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</si>
  <si>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</si>
  <si>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</si>
  <si>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</si>
  <si>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</si>
  <si>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</si>
  <si>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</si>
  <si>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</si>
  <si>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</si>
  <si>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</si>
  <si>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</si>
  <si>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</si>
  <si>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</si>
  <si>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</si>
  <si>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</si>
  <si>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</si>
  <si>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</si>
  <si>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</si>
  <si>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</si>
  <si>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</si>
  <si>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</si>
  <si>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</si>
  <si>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</si>
  <si>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</si>
  <si>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</si>
  <si>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</si>
  <si>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</si>
  <si>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</si>
  <si>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</si>
  <si>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</si>
  <si>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</si>
  <si>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</si>
  <si>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</si>
  <si>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</si>
  <si>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</si>
  <si>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</si>
  <si>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</si>
  <si>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</si>
  <si>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</si>
  <si>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</si>
  <si>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</si>
  <si>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</si>
  <si>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</si>
  <si>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</si>
  <si>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</si>
  <si>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</si>
  <si>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</si>
  <si>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</si>
  <si>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</si>
  <si>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</si>
  <si>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</si>
  <si>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</si>
  <si>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</si>
  <si>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</si>
  <si>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</si>
  <si>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</si>
  <si>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</si>
  <si>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</si>
  <si>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</si>
  <si>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</si>
  <si>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</si>
  <si>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</si>
  <si>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</si>
  <si>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</si>
  <si>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</si>
  <si>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</si>
  <si>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</si>
  <si>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</si>
  <si>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</si>
  <si>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</si>
  <si>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</si>
  <si>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</si>
  <si>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</si>
  <si>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</si>
  <si>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</si>
  <si>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</si>
  <si>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</si>
  <si>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</si>
  <si>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</si>
  <si>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</si>
  <si>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</si>
  <si>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</si>
  <si>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</si>
  <si>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</si>
  <si>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</si>
  <si>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</si>
  <si>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</si>
  <si>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</si>
  <si>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</si>
  <si>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</si>
  <si>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</si>
  <si>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</si>
  <si>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</si>
  <si>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</si>
  <si>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</si>
  <si>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</si>
  <si>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</si>
  <si>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</si>
  <si>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</si>
  <si>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</si>
  <si>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</si>
  <si>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</si>
  <si>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</si>
  <si>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</si>
  <si>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</si>
  <si>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</si>
  <si>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</si>
  <si>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</si>
  <si>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</si>
  <si>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</si>
  <si>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</si>
  <si>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</si>
  <si>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</si>
  <si>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</si>
  <si>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</si>
  <si>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</si>
  <si>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埼玉県東秩父村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</si>
  <si>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</si>
  <si>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</si>
  <si>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</si>
  <si>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</si>
  <si>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</si>
  <si>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</si>
  <si>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</si>
  <si>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</si>
  <si>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</si>
  <si>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</si>
  <si>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</si>
  <si>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</si>
  <si>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</si>
  <si>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</si>
  <si>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</si>
  <si>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</si>
  <si>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</si>
  <si>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</si>
  <si>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</si>
  <si>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</si>
  <si>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</si>
  <si>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</si>
  <si>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</si>
  <si>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</si>
  <si>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</si>
  <si>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</si>
  <si>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</si>
  <si>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</si>
  <si>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</si>
  <si>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</si>
  <si>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</si>
  <si>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</si>
  <si>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</si>
  <si>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</si>
  <si>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</si>
  <si>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</si>
  <si>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</si>
  <si>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合併処理浄化槽設置管理事業特別会計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</si>
  <si>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</si>
  <si>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</si>
  <si>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</si>
  <si>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</si>
  <si>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</si>
  <si>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</si>
  <si>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</si>
  <si>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</si>
  <si>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</si>
  <si>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</si>
  <si>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</si>
  <si>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</si>
  <si>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</si>
  <si>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</si>
  <si>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</si>
  <si>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</si>
  <si>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</si>
  <si>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</si>
  <si>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</si>
  <si>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</si>
  <si>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</si>
  <si>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</si>
  <si>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</si>
  <si>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</si>
  <si>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</si>
  <si>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</si>
  <si>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</si>
  <si>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</si>
  <si>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</si>
  <si>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</si>
  <si>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</si>
  <si>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</si>
  <si>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</si>
  <si>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</si>
  <si>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</si>
  <si>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</si>
  <si>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</si>
  <si>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</si>
  <si>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</si>
  <si>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</si>
  <si>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</si>
  <si>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</si>
  <si>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</si>
  <si>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</si>
  <si>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</si>
  <si>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</si>
  <si>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</si>
  <si>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</si>
  <si>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</si>
  <si>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</si>
  <si>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</si>
  <si>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</si>
  <si>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</si>
  <si>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</si>
  <si>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</si>
  <si>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</si>
  <si>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</si>
  <si>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</si>
  <si>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</si>
  <si>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</si>
  <si>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</si>
  <si>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</si>
  <si>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</si>
  <si>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</si>
  <si>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</si>
  <si>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</si>
  <si>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</si>
  <si>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</si>
  <si>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</si>
  <si>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</si>
  <si>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</si>
  <si>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</si>
  <si>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</si>
  <si>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</si>
  <si>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</si>
  <si>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</si>
  <si>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</si>
  <si>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</si>
  <si>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</si>
  <si>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</si>
  <si>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</si>
  <si>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</si>
  <si>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</si>
  <si>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</si>
  <si>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</si>
  <si>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</si>
  <si>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</si>
  <si>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</si>
  <si>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</si>
  <si>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</si>
  <si>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</si>
  <si>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</si>
  <si>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</si>
  <si>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</si>
  <si>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</si>
  <si>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</si>
  <si>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</si>
  <si>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</si>
  <si>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</si>
  <si>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</si>
  <si>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</si>
  <si>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</si>
  <si>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</si>
  <si>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</si>
  <si>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</si>
  <si>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</si>
  <si>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</si>
  <si>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</si>
  <si>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</si>
  <si>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</si>
  <si>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</si>
  <si>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</si>
  <si>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</si>
  <si>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</si>
  <si>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</si>
  <si>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</si>
  <si>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</si>
  <si>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</si>
  <si>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</si>
  <si>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</si>
  <si>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</si>
  <si>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</si>
  <si>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</si>
  <si>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</si>
  <si>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</si>
  <si>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</si>
  <si>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</si>
  <si>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</si>
  <si>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</si>
  <si>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</si>
  <si>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</si>
  <si>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</si>
  <si>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</si>
  <si>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</si>
  <si>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</si>
  <si>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</si>
  <si>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</si>
  <si>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</si>
  <si>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</si>
  <si>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</si>
  <si>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</si>
  <si>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</si>
  <si>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</si>
  <si>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</si>
  <si>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</si>
  <si>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</si>
  <si>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</si>
  <si>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</si>
  <si>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</si>
  <si>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</si>
  <si>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</si>
  <si>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</si>
  <si>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</si>
  <si>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</si>
  <si>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1.10</t>
  </si>
  <si>
    <t>▲ 0.67</t>
  </si>
  <si>
    <t>一般会計</t>
  </si>
  <si>
    <t>国民健康保険特別会計</t>
  </si>
  <si>
    <t>介護保険特別会計</t>
  </si>
  <si>
    <t>合併処理浄化槽設置管理事業特別会計</t>
  </si>
  <si>
    <t>簡易水道事業特別会計</t>
  </si>
  <si>
    <t>後期高齢者医療特別会計</t>
  </si>
  <si>
    <t>その他会計（赤字）</t>
  </si>
  <si>
    <t>その他会計（黒字）</t>
  </si>
  <si>
    <t>法非適用企業</t>
  </si>
  <si>
    <t>比企広域市町村圏組合</t>
    <rPh sb="0" eb="2">
      <t>ヒキ</t>
    </rPh>
    <rPh sb="2" eb="4">
      <t>コウイキ</t>
    </rPh>
    <rPh sb="4" eb="7">
      <t>シチョウソン</t>
    </rPh>
    <rPh sb="7" eb="8">
      <t>ケン</t>
    </rPh>
    <rPh sb="8" eb="10">
      <t>クミアイ</t>
    </rPh>
    <phoneticPr fontId="2"/>
  </si>
  <si>
    <t>-</t>
    <phoneticPr fontId="2"/>
  </si>
  <si>
    <t>一般会計</t>
    <rPh sb="0" eb="2">
      <t>イッパン</t>
    </rPh>
    <rPh sb="2" eb="4">
      <t>カイケイ</t>
    </rPh>
    <phoneticPr fontId="2"/>
  </si>
  <si>
    <t>〃</t>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</si>
  <si>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</si>
  <si>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</si>
  <si>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介護 障害特別会計</t>
    <rPh sb="0" eb="2">
      <t>カイゴ</t>
    </rPh>
    <rPh sb="3" eb="5">
      <t>ショウガイ</t>
    </rPh>
    <rPh sb="5" eb="7">
      <t>トクベツ</t>
    </rPh>
    <rPh sb="7" eb="9">
      <t>カイケイ</t>
    </rPh>
    <phoneticPr fontId="2"/>
  </si>
  <si>
    <t>公平委員会特別会計</t>
    <rPh sb="0" eb="2">
      <t>コウヘイ</t>
    </rPh>
    <rPh sb="2" eb="5">
      <t>イインカイ</t>
    </rPh>
    <rPh sb="5" eb="7">
      <t>トクベツ</t>
    </rPh>
    <rPh sb="7" eb="9">
      <t>カイケイ</t>
    </rPh>
    <phoneticPr fontId="2"/>
  </si>
  <si>
    <t>小川地区衛生組合</t>
    <rPh sb="0" eb="2">
      <t>オガワ</t>
    </rPh>
    <rPh sb="2" eb="4">
      <t>チク</t>
    </rPh>
    <rPh sb="4" eb="6">
      <t>エイセイ</t>
    </rPh>
    <rPh sb="6" eb="8">
      <t>クミアイ</t>
    </rPh>
    <phoneticPr fontId="2"/>
  </si>
  <si>
    <t>彩の国さいたま人づくり広域連合</t>
    <rPh sb="0" eb="1">
      <t>サイ</t>
    </rPh>
    <rPh sb="2" eb="3">
      <t>クニ</t>
    </rPh>
    <rPh sb="7" eb="8">
      <t>ヒト</t>
    </rPh>
    <rPh sb="11" eb="13">
      <t>コウイキ</t>
    </rPh>
    <rPh sb="13" eb="15">
      <t>レンゴウ</t>
    </rPh>
    <phoneticPr fontId="2"/>
  </si>
  <si>
    <t>埼玉県市町村総合事務組合</t>
    <rPh sb="0" eb="3">
      <t>サイタマケン</t>
    </rPh>
    <rPh sb="3" eb="6">
      <t>シチョウソン</t>
    </rPh>
    <rPh sb="6" eb="8">
      <t>ソウゴウ</t>
    </rPh>
    <rPh sb="8" eb="10">
      <t>ジム</t>
    </rPh>
    <rPh sb="10" eb="12">
      <t>クミアイ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</si>
  <si>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</si>
  <si>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</si>
  <si>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後期高齢者医療事業特別会計</t>
    <rPh sb="0" eb="2">
      <t>コウキ</t>
    </rPh>
    <rPh sb="2" eb="5">
      <t>コウレイシャ</t>
    </rPh>
    <rPh sb="5" eb="7">
      <t>イリョウ</t>
    </rPh>
    <rPh sb="7" eb="9">
      <t>ジギョウ</t>
    </rPh>
    <rPh sb="9" eb="11">
      <t>トクベツ</t>
    </rPh>
    <rPh sb="11" eb="13">
      <t>カイケイ</t>
    </rPh>
    <phoneticPr fontId="2"/>
  </si>
  <si>
    <t>埼玉中部資源循環組合</t>
    <rPh sb="0" eb="2">
      <t>サイタマ</t>
    </rPh>
    <rPh sb="2" eb="4">
      <t>チュウブ</t>
    </rPh>
    <rPh sb="4" eb="6">
      <t>シゲン</t>
    </rPh>
    <rPh sb="6" eb="8">
      <t>ジュンカン</t>
    </rPh>
    <rPh sb="8" eb="10">
      <t>クミアイ</t>
    </rPh>
    <phoneticPr fontId="2"/>
  </si>
  <si>
    <t>東秩父村和紙の里</t>
    <rPh sb="0" eb="4">
      <t>ヒガシチチブムラ</t>
    </rPh>
    <rPh sb="4" eb="6">
      <t>ワシ</t>
    </rPh>
    <rPh sb="7" eb="8">
      <t>サト</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</si>
  <si>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</si>
  <si>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</si>
  <si>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抑制してきた結果、将来負担比率が低下している。一方で有形固定資産減価償却率は類似団体よりも高く、上昇傾向にあるが、主な要因としては当村の施設において、耐用年数に近づいているものが多く見られてることが挙げられる。今後は老朽化対策を進めていくために、公共施設の個別計画を策定し、計画的に進めていく必要がある。</t>
    <rPh sb="0" eb="2">
      <t>チホウ</t>
    </rPh>
    <rPh sb="4" eb="6">
      <t>シンキ</t>
    </rPh>
    <rPh sb="6" eb="8">
      <t>ハッコウ</t>
    </rPh>
    <rPh sb="8" eb="10">
      <t>ヨクセイ</t>
    </rPh>
    <rPh sb="14" eb="16">
      <t>ケッカ</t>
    </rPh>
    <rPh sb="17" eb="19">
      <t>ショウライ</t>
    </rPh>
    <rPh sb="19" eb="21">
      <t>フタン</t>
    </rPh>
    <rPh sb="21" eb="23">
      <t>ヒリツ</t>
    </rPh>
    <rPh sb="24" eb="26">
      <t>テイカ</t>
    </rPh>
    <rPh sb="31" eb="33">
      <t>イッポウ</t>
    </rPh>
    <rPh sb="34" eb="36">
      <t>ユウケイ</t>
    </rPh>
    <rPh sb="36" eb="38">
      <t>コテイ</t>
    </rPh>
    <rPh sb="38" eb="40">
      <t>シサン</t>
    </rPh>
    <rPh sb="40" eb="42">
      <t>ゲンカ</t>
    </rPh>
    <rPh sb="42" eb="44">
      <t>ショウキャク</t>
    </rPh>
    <rPh sb="44" eb="45">
      <t>リツ</t>
    </rPh>
    <rPh sb="46" eb="48">
      <t>ルイジ</t>
    </rPh>
    <rPh sb="48" eb="50">
      <t>ダンタイ</t>
    </rPh>
    <rPh sb="53" eb="54">
      <t>タカ</t>
    </rPh>
    <rPh sb="56" eb="58">
      <t>ジョウショウ</t>
    </rPh>
    <rPh sb="58" eb="60">
      <t>ケイコウ</t>
    </rPh>
    <rPh sb="65" eb="66">
      <t>オモ</t>
    </rPh>
    <rPh sb="67" eb="69">
      <t>ヨウイン</t>
    </rPh>
    <rPh sb="73" eb="75">
      <t>トウソン</t>
    </rPh>
    <rPh sb="76" eb="78">
      <t>シセツ</t>
    </rPh>
    <rPh sb="83" eb="85">
      <t>タイヨウ</t>
    </rPh>
    <rPh sb="85" eb="87">
      <t>ネンスウ</t>
    </rPh>
    <rPh sb="88" eb="89">
      <t>チカ</t>
    </rPh>
    <rPh sb="97" eb="98">
      <t>オオ</t>
    </rPh>
    <rPh sb="99" eb="100">
      <t>ミ</t>
    </rPh>
    <rPh sb="107" eb="108">
      <t>ア</t>
    </rPh>
    <rPh sb="113" eb="115">
      <t>コンゴ</t>
    </rPh>
    <rPh sb="116" eb="119">
      <t>ロウキュウカ</t>
    </rPh>
    <rPh sb="119" eb="121">
      <t>タイサク</t>
    </rPh>
    <rPh sb="122" eb="123">
      <t>スス</t>
    </rPh>
    <rPh sb="131" eb="133">
      <t>コウキョウ</t>
    </rPh>
    <rPh sb="133" eb="135">
      <t>シセツ</t>
    </rPh>
    <rPh sb="136" eb="138">
      <t>コベツ</t>
    </rPh>
    <rPh sb="138" eb="140">
      <t>ケイカク</t>
    </rPh>
    <rPh sb="141" eb="143">
      <t>サクテイ</t>
    </rPh>
    <rPh sb="145" eb="148">
      <t>ケイカクテキ</t>
    </rPh>
    <rPh sb="149" eb="150">
      <t>スス</t>
    </rPh>
    <rPh sb="154" eb="15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</si>
  <si>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</si>
  <si>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</si>
  <si>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</si>
  <si>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</si>
  <si>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</si>
  <si>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</si>
  <si>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将来負担比率及び実質公債費比率ともに類似団体と比較して低い水準にある。これは、地方債の新規発行の抑制と、基金への積立てを進めてきたためである。</t>
    <rPh sb="0" eb="2">
      <t>ショウライ</t>
    </rPh>
    <rPh sb="2" eb="4">
      <t>フタン</t>
    </rPh>
    <rPh sb="4" eb="6">
      <t>ヒリツ</t>
    </rPh>
    <rPh sb="6" eb="7">
      <t>オヨ</t>
    </rPh>
    <rPh sb="8" eb="10">
      <t>ジッシツ</t>
    </rPh>
    <rPh sb="10" eb="12">
      <t>コウサイ</t>
    </rPh>
    <rPh sb="12" eb="13">
      <t>ヒ</t>
    </rPh>
    <rPh sb="13" eb="15">
      <t>ヒリツ</t>
    </rPh>
    <rPh sb="18" eb="20">
      <t>ルイジ</t>
    </rPh>
    <rPh sb="20" eb="22">
      <t>ダンタイ</t>
    </rPh>
    <rPh sb="23" eb="25">
      <t>ヒカク</t>
    </rPh>
    <rPh sb="27" eb="28">
      <t>ヒク</t>
    </rPh>
    <rPh sb="29" eb="31">
      <t>スイジュン</t>
    </rPh>
    <rPh sb="39" eb="42">
      <t>チホウサイ</t>
    </rPh>
    <rPh sb="43" eb="45">
      <t>シンキ</t>
    </rPh>
    <rPh sb="45" eb="47">
      <t>ハッコウ</t>
    </rPh>
    <rPh sb="48" eb="50">
      <t>ヨクセイ</t>
    </rPh>
    <rPh sb="52" eb="54">
      <t>キキン</t>
    </rPh>
    <rPh sb="56" eb="58">
      <t>ツミタテ</t>
    </rPh>
    <rPh sb="60" eb="61">
      <t>スス</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</si>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</sst>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10" xfId="15"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44"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84"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7"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237994</c:v>
                </c:pt>
                <c:pt idx="4">
                  <c:v>267911</c:v>
                </c:pt>
              </c:numCache>
            </c:numRef>
          </c:val>
          <c:smooth val="0"/>
          <c:extLst xmlns:c16r2="http://schemas.microsoft.com/office/drawing/2015/06/chart">
            <c:ext xmlns:c16="http://schemas.microsoft.com/office/drawing/2014/chart" uri="{C3380CC4-5D6E-409C-BE32-E72D297353CC}">
              <c16:uniqueId val="{00000000-0BBD-4924-9C06-E9931CB582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215675</c:v>
                </c:pt>
                <c:pt idx="1">
                  <c:v>108907</c:v>
                </c:pt>
                <c:pt idx="2">
                  <c:v>63989</c:v>
                </c:pt>
                <c:pt idx="3">
                  <c:v>161475</c:v>
                </c:pt>
                <c:pt idx="4">
                  <c:v>56126</c:v>
                </c:pt>
              </c:numCache>
            </c:numRef>
          </c:val>
          <c:smooth val="0"/>
          <c:extLst xmlns:c16r2="http://schemas.microsoft.com/office/drawing/2015/06/chart">
            <c:ext xmlns:c16="http://schemas.microsoft.com/office/drawing/2014/chart" uri="{C3380CC4-5D6E-409C-BE32-E72D297353CC}">
              <c16:uniqueId val="{00000001-0BBD-4924-9C06-E9931CB582BE}"/>
            </c:ext>
          </c:extLst>
        </c:ser>
        <c:dLbls>
          <c:showLegendKey val="0"/>
          <c:showVal val="0"/>
          <c:showCatName val="0"/>
          <c:showSerName val="0"/>
          <c:showPercent val="0"/>
          <c:showBubbleSize val="0"/>
        </c:dLbls>
        <c:marker val="1"/>
        <c:smooth val="0"/>
        <c:axId val="42099456"/>
        <c:axId val="42100992"/>
      </c:lineChart>
      <c:catAx>
        <c:axId val="42099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00992"/>
        <c:crosses val="autoZero"/>
        <c:auto val="1"/>
        <c:lblAlgn val="ctr"/>
        <c:lblOffset val="100"/>
        <c:tickLblSkip val="1"/>
        <c:tickMarkSkip val="1"/>
        <c:noMultiLvlLbl val="0"/>
      </c:catAx>
      <c:valAx>
        <c:axId val="4210099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099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11.14</c:v>
                </c:pt>
                <c:pt idx="1">
                  <c:v>6.94</c:v>
                </c:pt>
                <c:pt idx="2">
                  <c:v>8.5399999999999991</c:v>
                </c:pt>
                <c:pt idx="3">
                  <c:v>9.0299999999999994</c:v>
                </c:pt>
                <c:pt idx="4">
                  <c:v>11.09</c:v>
                </c:pt>
              </c:numCache>
            </c:numRef>
          </c:val>
          <c:extLst xmlns:c16r2="http://schemas.microsoft.com/office/drawing/2015/06/chart">
            <c:ext xmlns:c16="http://schemas.microsoft.com/office/drawing/2014/chart" uri="{C3380CC4-5D6E-409C-BE32-E72D297353CC}">
              <c16:uniqueId val="{00000000-3EAE-433E-85F1-ED5C41164F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95.8</c:v>
                </c:pt>
                <c:pt idx="1">
                  <c:v>105.94</c:v>
                </c:pt>
                <c:pt idx="2">
                  <c:v>100.82</c:v>
                </c:pt>
                <c:pt idx="3">
                  <c:v>100.19</c:v>
                </c:pt>
                <c:pt idx="4">
                  <c:v>100.36</c:v>
                </c:pt>
              </c:numCache>
            </c:numRef>
          </c:val>
          <c:extLst xmlns:c16r2="http://schemas.microsoft.com/office/drawing/2015/06/chart">
            <c:ext xmlns:c16="http://schemas.microsoft.com/office/drawing/2014/chart" uri="{C3380CC4-5D6E-409C-BE32-E72D297353CC}">
              <c16:uniqueId val="{00000001-3EAE-433E-85F1-ED5C41164FC8}"/>
            </c:ext>
          </c:extLst>
        </c:ser>
        <c:dLbls>
          <c:showLegendKey val="0"/>
          <c:showVal val="0"/>
          <c:showCatName val="0"/>
          <c:showSerName val="0"/>
          <c:showPercent val="0"/>
          <c:showBubbleSize val="0"/>
        </c:dLbls>
        <c:gapWidth val="250"/>
        <c:overlap val="100"/>
        <c:axId val="253894656"/>
        <c:axId val="253896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7.56</c:v>
                </c:pt>
                <c:pt idx="1">
                  <c:v>2.9</c:v>
                </c:pt>
                <c:pt idx="2">
                  <c:v>5.83</c:v>
                </c:pt>
                <c:pt idx="3">
                  <c:v>-1.1000000000000001</c:v>
                </c:pt>
                <c:pt idx="4">
                  <c:v>-0.67</c:v>
                </c:pt>
              </c:numCache>
            </c:numRef>
          </c:val>
          <c:smooth val="0"/>
          <c:extLst xmlns:c16r2="http://schemas.microsoft.com/office/drawing/2015/06/chart">
            <c:ext xmlns:c16="http://schemas.microsoft.com/office/drawing/2014/chart" uri="{C3380CC4-5D6E-409C-BE32-E72D297353CC}">
              <c16:uniqueId val="{00000002-3EAE-433E-85F1-ED5C41164FC8}"/>
            </c:ext>
          </c:extLst>
        </c:ser>
        <c:dLbls>
          <c:showLegendKey val="0"/>
          <c:showVal val="0"/>
          <c:showCatName val="0"/>
          <c:showSerName val="0"/>
          <c:showPercent val="0"/>
          <c:showBubbleSize val="0"/>
        </c:dLbls>
        <c:marker val="1"/>
        <c:smooth val="0"/>
        <c:axId val="253894656"/>
        <c:axId val="253896576"/>
      </c:lineChart>
      <c:catAx>
        <c:axId val="25389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3896576"/>
        <c:crosses val="autoZero"/>
        <c:auto val="1"/>
        <c:lblAlgn val="ctr"/>
        <c:lblOffset val="100"/>
        <c:tickLblSkip val="1"/>
        <c:tickMarkSkip val="1"/>
        <c:noMultiLvlLbl val="0"/>
      </c:catAx>
      <c:valAx>
        <c:axId val="25389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89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5CF-4864-B2BE-7E3BEA9F48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5CF-4864-B2BE-7E3BEA9F486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5CF-4864-B2BE-7E3BEA9F486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5CF-4864-B2BE-7E3BEA9F486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35CF-4864-B2BE-7E3BEA9F4865}"/>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0.18</c:v>
                </c:pt>
                <c:pt idx="2">
                  <c:v>#N/A</c:v>
                </c:pt>
                <c:pt idx="3">
                  <c:v>0</c:v>
                </c:pt>
                <c:pt idx="4">
                  <c:v>#N/A</c:v>
                </c:pt>
                <c:pt idx="5">
                  <c:v>0.32</c:v>
                </c:pt>
                <c:pt idx="6">
                  <c:v>#N/A</c:v>
                </c:pt>
                <c:pt idx="7">
                  <c:v>0.33</c:v>
                </c:pt>
                <c:pt idx="8">
                  <c:v>#N/A</c:v>
                </c:pt>
                <c:pt idx="9">
                  <c:v>0.4</c:v>
                </c:pt>
              </c:numCache>
            </c:numRef>
          </c:val>
          <c:extLst xmlns:c16r2="http://schemas.microsoft.com/office/drawing/2015/06/chart">
            <c:ext xmlns:c16="http://schemas.microsoft.com/office/drawing/2014/chart" uri="{C3380CC4-5D6E-409C-BE32-E72D297353CC}">
              <c16:uniqueId val="{00000005-35CF-4864-B2BE-7E3BEA9F4865}"/>
            </c:ext>
          </c:extLst>
        </c:ser>
        <c:ser>
          <c:idx val="6"/>
          <c:order val="6"/>
          <c:tx>
            <c:strRef>
              <c:f>データシート!$A$33</c:f>
              <c:strCache>
                <c:ptCount val="1"/>
                <c:pt idx="0">
                  <c:v>合併処理浄化槽設置管理事業特別会計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0.05</c:v>
                </c:pt>
                <c:pt idx="2">
                  <c:v>#N/A</c:v>
                </c:pt>
                <c:pt idx="3">
                  <c:v>0.06</c:v>
                </c:pt>
                <c:pt idx="4">
                  <c:v>#N/A</c:v>
                </c:pt>
                <c:pt idx="5">
                  <c:v>0.17</c:v>
                </c:pt>
                <c:pt idx="6">
                  <c:v>#N/A</c:v>
                </c:pt>
                <c:pt idx="7">
                  <c:v>0.03</c:v>
                </c:pt>
                <c:pt idx="8">
                  <c:v>#N/A</c:v>
                </c:pt>
                <c:pt idx="9">
                  <c:v>0.56999999999999995</c:v>
                </c:pt>
              </c:numCache>
            </c:numRef>
          </c:val>
          <c:extLst xmlns:c16r2="http://schemas.microsoft.com/office/drawing/2015/06/chart">
            <c:ext xmlns:c16="http://schemas.microsoft.com/office/drawing/2014/chart" uri="{C3380CC4-5D6E-409C-BE32-E72D297353CC}">
              <c16:uniqueId val="{00000006-35CF-4864-B2BE-7E3BEA9F486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0.27</c:v>
                </c:pt>
                <c:pt idx="2">
                  <c:v>#N/A</c:v>
                </c:pt>
                <c:pt idx="3">
                  <c:v>0</c:v>
                </c:pt>
                <c:pt idx="4">
                  <c:v>#N/A</c:v>
                </c:pt>
                <c:pt idx="5">
                  <c:v>1.25</c:v>
                </c:pt>
                <c:pt idx="6">
                  <c:v>#N/A</c:v>
                </c:pt>
                <c:pt idx="7">
                  <c:v>1.4</c:v>
                </c:pt>
                <c:pt idx="8">
                  <c:v>#N/A</c:v>
                </c:pt>
                <c:pt idx="9">
                  <c:v>1.1599999999999999</c:v>
                </c:pt>
              </c:numCache>
            </c:numRef>
          </c:val>
          <c:extLst xmlns:c16r2="http://schemas.microsoft.com/office/drawing/2015/06/chart">
            <c:ext xmlns:c16="http://schemas.microsoft.com/office/drawing/2014/chart" uri="{C3380CC4-5D6E-409C-BE32-E72D297353CC}">
              <c16:uniqueId val="{00000007-35CF-4864-B2BE-7E3BEA9F486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4.5</c:v>
                </c:pt>
                <c:pt idx="2">
                  <c:v>#N/A</c:v>
                </c:pt>
                <c:pt idx="3">
                  <c:v>4.05</c:v>
                </c:pt>
                <c:pt idx="4">
                  <c:v>#N/A</c:v>
                </c:pt>
                <c:pt idx="5">
                  <c:v>2.88</c:v>
                </c:pt>
                <c:pt idx="6">
                  <c:v>#N/A</c:v>
                </c:pt>
                <c:pt idx="7">
                  <c:v>3.2</c:v>
                </c:pt>
                <c:pt idx="8">
                  <c:v>#N/A</c:v>
                </c:pt>
                <c:pt idx="9">
                  <c:v>5.0999999999999996</c:v>
                </c:pt>
              </c:numCache>
            </c:numRef>
          </c:val>
          <c:extLst xmlns:c16r2="http://schemas.microsoft.com/office/drawing/2015/06/chart">
            <c:ext xmlns:c16="http://schemas.microsoft.com/office/drawing/2014/chart" uri="{C3380CC4-5D6E-409C-BE32-E72D297353CC}">
              <c16:uniqueId val="{00000008-35CF-4864-B2BE-7E3BEA9F486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11.13</c:v>
                </c:pt>
                <c:pt idx="2">
                  <c:v>#N/A</c:v>
                </c:pt>
                <c:pt idx="3">
                  <c:v>6.94</c:v>
                </c:pt>
                <c:pt idx="4">
                  <c:v>#N/A</c:v>
                </c:pt>
                <c:pt idx="5">
                  <c:v>8.5299999999999994</c:v>
                </c:pt>
                <c:pt idx="6">
                  <c:v>#N/A</c:v>
                </c:pt>
                <c:pt idx="7">
                  <c:v>9.02</c:v>
                </c:pt>
                <c:pt idx="8">
                  <c:v>#N/A</c:v>
                </c:pt>
                <c:pt idx="9">
                  <c:v>11.09</c:v>
                </c:pt>
              </c:numCache>
            </c:numRef>
          </c:val>
          <c:extLst xmlns:c16r2="http://schemas.microsoft.com/office/drawing/2015/06/chart">
            <c:ext xmlns:c16="http://schemas.microsoft.com/office/drawing/2014/chart" uri="{C3380CC4-5D6E-409C-BE32-E72D297353CC}">
              <c16:uniqueId val="{00000009-35CF-4864-B2BE-7E3BEA9F4865}"/>
            </c:ext>
          </c:extLst>
        </c:ser>
        <c:dLbls>
          <c:showLegendKey val="0"/>
          <c:showVal val="0"/>
          <c:showCatName val="0"/>
          <c:showSerName val="0"/>
          <c:showPercent val="0"/>
          <c:showBubbleSize val="0"/>
        </c:dLbls>
        <c:gapWidth val="150"/>
        <c:overlap val="100"/>
        <c:axId val="254011264"/>
        <c:axId val="254012800"/>
      </c:barChart>
      <c:catAx>
        <c:axId val="25401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012800"/>
        <c:crosses val="autoZero"/>
        <c:auto val="1"/>
        <c:lblAlgn val="ctr"/>
        <c:lblOffset val="100"/>
        <c:tickLblSkip val="1"/>
        <c:tickMarkSkip val="1"/>
        <c:noMultiLvlLbl val="0"/>
      </c:catAx>
      <c:valAx>
        <c:axId val="254012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011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112</c:v>
                </c:pt>
                <c:pt idx="5">
                  <c:v>118</c:v>
                </c:pt>
                <c:pt idx="8">
                  <c:v>120</c:v>
                </c:pt>
                <c:pt idx="11">
                  <c:v>124</c:v>
                </c:pt>
                <c:pt idx="14">
                  <c:v>131</c:v>
                </c:pt>
              </c:numCache>
            </c:numRef>
          </c:val>
          <c:extLst xmlns:c16r2="http://schemas.microsoft.com/office/drawing/2015/06/chart">
            <c:ext xmlns:c16="http://schemas.microsoft.com/office/drawing/2014/chart" uri="{C3380CC4-5D6E-409C-BE32-E72D297353CC}">
              <c16:uniqueId val="{00000000-BB5A-40BB-B312-43FAE53369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B5A-40BB-B312-43FAE53369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B5A-40BB-B312-43FAE53369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10</c:v>
                </c:pt>
                <c:pt idx="6">
                  <c:v>8</c:v>
                </c:pt>
                <c:pt idx="9">
                  <c:v>8</c:v>
                </c:pt>
                <c:pt idx="12">
                  <c:v>7</c:v>
                </c:pt>
              </c:numCache>
            </c:numRef>
          </c:val>
          <c:extLst xmlns:c16r2="http://schemas.microsoft.com/office/drawing/2015/06/chart">
            <c:ext xmlns:c16="http://schemas.microsoft.com/office/drawing/2014/chart" uri="{C3380CC4-5D6E-409C-BE32-E72D297353CC}">
              <c16:uniqueId val="{00000003-BB5A-40BB-B312-43FAE53369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c:v>
                </c:pt>
                <c:pt idx="3">
                  <c:v>10</c:v>
                </c:pt>
                <c:pt idx="6">
                  <c:v>10</c:v>
                </c:pt>
                <c:pt idx="9">
                  <c:v>10</c:v>
                </c:pt>
                <c:pt idx="12">
                  <c:v>10</c:v>
                </c:pt>
              </c:numCache>
            </c:numRef>
          </c:val>
          <c:extLst xmlns:c16r2="http://schemas.microsoft.com/office/drawing/2015/06/chart">
            <c:ext xmlns:c16="http://schemas.microsoft.com/office/drawing/2014/chart" uri="{C3380CC4-5D6E-409C-BE32-E72D297353CC}">
              <c16:uniqueId val="{00000004-BB5A-40BB-B312-43FAE53369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B5A-40BB-B312-43FAE53369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B5A-40BB-B312-43FAE53369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118</c:v>
                </c:pt>
                <c:pt idx="3">
                  <c:v>96</c:v>
                </c:pt>
                <c:pt idx="6">
                  <c:v>101</c:v>
                </c:pt>
                <c:pt idx="9">
                  <c:v>110</c:v>
                </c:pt>
                <c:pt idx="12">
                  <c:v>124</c:v>
                </c:pt>
              </c:numCache>
            </c:numRef>
          </c:val>
          <c:extLst xmlns:c16r2="http://schemas.microsoft.com/office/drawing/2015/06/chart">
            <c:ext xmlns:c16="http://schemas.microsoft.com/office/drawing/2014/chart" uri="{C3380CC4-5D6E-409C-BE32-E72D297353CC}">
              <c16:uniqueId val="{00000007-BB5A-40BB-B312-43FAE53369F8}"/>
            </c:ext>
          </c:extLst>
        </c:ser>
        <c:dLbls>
          <c:showLegendKey val="0"/>
          <c:showVal val="0"/>
          <c:showCatName val="0"/>
          <c:showSerName val="0"/>
          <c:showPercent val="0"/>
          <c:showBubbleSize val="0"/>
        </c:dLbls>
        <c:gapWidth val="100"/>
        <c:overlap val="100"/>
        <c:axId val="44048768"/>
        <c:axId val="44050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c:v>
                </c:pt>
                <c:pt idx="2">
                  <c:v>#N/A</c:v>
                </c:pt>
                <c:pt idx="3">
                  <c:v>#N/A</c:v>
                </c:pt>
                <c:pt idx="4">
                  <c:v>-2</c:v>
                </c:pt>
                <c:pt idx="5">
                  <c:v>#N/A</c:v>
                </c:pt>
                <c:pt idx="6">
                  <c:v>#N/A</c:v>
                </c:pt>
                <c:pt idx="7">
                  <c:v>-1</c:v>
                </c:pt>
                <c:pt idx="8">
                  <c:v>#N/A</c:v>
                </c:pt>
                <c:pt idx="9">
                  <c:v>#N/A</c:v>
                </c:pt>
                <c:pt idx="10">
                  <c:v>4</c:v>
                </c:pt>
                <c:pt idx="11">
                  <c:v>#N/A</c:v>
                </c:pt>
                <c:pt idx="12">
                  <c:v>#N/A</c:v>
                </c:pt>
                <c:pt idx="13">
                  <c:v>10</c:v>
                </c:pt>
                <c:pt idx="14">
                  <c:v>#N/A</c:v>
                </c:pt>
              </c:numCache>
            </c:numRef>
          </c:val>
          <c:smooth val="0"/>
          <c:extLst xmlns:c16r2="http://schemas.microsoft.com/office/drawing/2015/06/chart">
            <c:ext xmlns:c16="http://schemas.microsoft.com/office/drawing/2014/chart" uri="{C3380CC4-5D6E-409C-BE32-E72D297353CC}">
              <c16:uniqueId val="{00000008-BB5A-40BB-B312-43FAE53369F8}"/>
            </c:ext>
          </c:extLst>
        </c:ser>
        <c:dLbls>
          <c:showLegendKey val="0"/>
          <c:showVal val="0"/>
          <c:showCatName val="0"/>
          <c:showSerName val="0"/>
          <c:showPercent val="0"/>
          <c:showBubbleSize val="0"/>
        </c:dLbls>
        <c:marker val="1"/>
        <c:smooth val="0"/>
        <c:axId val="44048768"/>
        <c:axId val="44050688"/>
      </c:lineChart>
      <c:catAx>
        <c:axId val="4404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50688"/>
        <c:crosses val="autoZero"/>
        <c:auto val="1"/>
        <c:lblAlgn val="ctr"/>
        <c:lblOffset val="100"/>
        <c:tickLblSkip val="1"/>
        <c:tickMarkSkip val="1"/>
        <c:noMultiLvlLbl val="0"/>
      </c:catAx>
      <c:valAx>
        <c:axId val="44050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4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1506</c:v>
                </c:pt>
                <c:pt idx="5">
                  <c:v>1505</c:v>
                </c:pt>
                <c:pt idx="8">
                  <c:v>1477</c:v>
                </c:pt>
                <c:pt idx="11">
                  <c:v>1609</c:v>
                </c:pt>
                <c:pt idx="14">
                  <c:v>1605</c:v>
                </c:pt>
              </c:numCache>
            </c:numRef>
          </c:val>
          <c:extLst xmlns:c16r2="http://schemas.microsoft.com/office/drawing/2015/06/chart">
            <c:ext xmlns:c16="http://schemas.microsoft.com/office/drawing/2014/chart" uri="{C3380CC4-5D6E-409C-BE32-E72D297353CC}">
              <c16:uniqueId val="{00000000-0EED-46DF-AC8D-6F583D6AB3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0EED-46DF-AC8D-6F583D6AB3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1739</c:v>
                </c:pt>
                <c:pt idx="5">
                  <c:v>1835</c:v>
                </c:pt>
                <c:pt idx="8">
                  <c:v>1943</c:v>
                </c:pt>
                <c:pt idx="11">
                  <c:v>1956</c:v>
                </c:pt>
                <c:pt idx="14">
                  <c:v>1970</c:v>
                </c:pt>
              </c:numCache>
            </c:numRef>
          </c:val>
          <c:extLst xmlns:c16r2="http://schemas.microsoft.com/office/drawing/2015/06/chart">
            <c:ext xmlns:c16="http://schemas.microsoft.com/office/drawing/2014/chart" uri="{C3380CC4-5D6E-409C-BE32-E72D297353CC}">
              <c16:uniqueId val="{00000002-0EED-46DF-AC8D-6F583D6AB3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EED-46DF-AC8D-6F583D6AB3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EED-46DF-AC8D-6F583D6AB3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EED-46DF-AC8D-6F583D6AB3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354</c:v>
                </c:pt>
                <c:pt idx="3">
                  <c:v>331</c:v>
                </c:pt>
                <c:pt idx="6">
                  <c:v>286</c:v>
                </c:pt>
                <c:pt idx="9">
                  <c:v>269</c:v>
                </c:pt>
                <c:pt idx="12">
                  <c:v>221</c:v>
                </c:pt>
              </c:numCache>
            </c:numRef>
          </c:val>
          <c:extLst xmlns:c16r2="http://schemas.microsoft.com/office/drawing/2015/06/chart">
            <c:ext xmlns:c16="http://schemas.microsoft.com/office/drawing/2014/chart" uri="{C3380CC4-5D6E-409C-BE32-E72D297353CC}">
              <c16:uniqueId val="{00000006-0EED-46DF-AC8D-6F583D6AB3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49</c:v>
                </c:pt>
                <c:pt idx="3">
                  <c:v>66</c:v>
                </c:pt>
                <c:pt idx="6">
                  <c:v>18</c:v>
                </c:pt>
                <c:pt idx="9">
                  <c:v>68</c:v>
                </c:pt>
                <c:pt idx="12">
                  <c:v>62</c:v>
                </c:pt>
              </c:numCache>
            </c:numRef>
          </c:val>
          <c:extLst xmlns:c16r2="http://schemas.microsoft.com/office/drawing/2015/06/chart">
            <c:ext xmlns:c16="http://schemas.microsoft.com/office/drawing/2014/chart" uri="{C3380CC4-5D6E-409C-BE32-E72D297353CC}">
              <c16:uniqueId val="{00000007-0EED-46DF-AC8D-6F583D6AB3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149</c:v>
                </c:pt>
                <c:pt idx="3">
                  <c:v>142</c:v>
                </c:pt>
                <c:pt idx="6">
                  <c:v>137</c:v>
                </c:pt>
                <c:pt idx="9">
                  <c:v>128</c:v>
                </c:pt>
                <c:pt idx="12">
                  <c:v>123</c:v>
                </c:pt>
              </c:numCache>
            </c:numRef>
          </c:val>
          <c:extLst xmlns:c16r2="http://schemas.microsoft.com/office/drawing/2015/06/chart">
            <c:ext xmlns:c16="http://schemas.microsoft.com/office/drawing/2014/chart" uri="{C3380CC4-5D6E-409C-BE32-E72D297353CC}">
              <c16:uniqueId val="{00000008-0EED-46DF-AC8D-6F583D6AB3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EED-46DF-AC8D-6F583D6AB3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1382</c:v>
                </c:pt>
                <c:pt idx="3">
                  <c:v>1423</c:v>
                </c:pt>
                <c:pt idx="6">
                  <c:v>1409</c:v>
                </c:pt>
                <c:pt idx="9">
                  <c:v>1617</c:v>
                </c:pt>
                <c:pt idx="12">
                  <c:v>1639</c:v>
                </c:pt>
              </c:numCache>
            </c:numRef>
          </c:val>
          <c:extLst xmlns:c16r2="http://schemas.microsoft.com/office/drawing/2015/06/chart">
            <c:ext xmlns:c16="http://schemas.microsoft.com/office/drawing/2014/chart" uri="{C3380CC4-5D6E-409C-BE32-E72D297353CC}">
              <c16:uniqueId val="{0000000A-0EED-46DF-AC8D-6F583D6AB328}"/>
            </c:ext>
          </c:extLst>
        </c:ser>
        <c:dLbls>
          <c:showLegendKey val="0"/>
          <c:showVal val="0"/>
          <c:showCatName val="0"/>
          <c:showSerName val="0"/>
          <c:showPercent val="0"/>
          <c:showBubbleSize val="0"/>
        </c:dLbls>
        <c:gapWidth val="100"/>
        <c:overlap val="100"/>
        <c:axId val="151469056"/>
        <c:axId val="151475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EED-46DF-AC8D-6F583D6AB328}"/>
            </c:ext>
          </c:extLst>
        </c:ser>
        <c:dLbls>
          <c:showLegendKey val="0"/>
          <c:showVal val="0"/>
          <c:showCatName val="0"/>
          <c:showSerName val="0"/>
          <c:showPercent val="0"/>
          <c:showBubbleSize val="0"/>
        </c:dLbls>
        <c:marker val="1"/>
        <c:smooth val="0"/>
        <c:axId val="151469056"/>
        <c:axId val="151475328"/>
      </c:lineChart>
      <c:catAx>
        <c:axId val="15146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475328"/>
        <c:crosses val="autoZero"/>
        <c:auto val="1"/>
        <c:lblAlgn val="ctr"/>
        <c:lblOffset val="100"/>
        <c:tickLblSkip val="1"/>
        <c:tickMarkSkip val="1"/>
        <c:noMultiLvlLbl val="0"/>
      </c:catAx>
      <c:valAx>
        <c:axId val="151475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46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1457</c:v>
                </c:pt>
                <c:pt idx="1">
                  <c:v>1436</c:v>
                </c:pt>
                <c:pt idx="2">
                  <c:v>1401</c:v>
                </c:pt>
              </c:numCache>
            </c:numRef>
          </c:val>
          <c:extLst xmlns:c16r2="http://schemas.microsoft.com/office/drawing/2015/06/chart">
            <c:ext xmlns:c16="http://schemas.microsoft.com/office/drawing/2014/chart" uri="{C3380CC4-5D6E-409C-BE32-E72D297353CC}">
              <c16:uniqueId val="{00000000-891E-4A6E-B306-2C6EE17E58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10</c:v>
                </c:pt>
                <c:pt idx="2">
                  <c:v>10</c:v>
                </c:pt>
              </c:numCache>
            </c:numRef>
          </c:val>
          <c:extLst xmlns:c16r2="http://schemas.microsoft.com/office/drawing/2015/06/chart">
            <c:ext xmlns:c16="http://schemas.microsoft.com/office/drawing/2014/chart" uri="{C3380CC4-5D6E-409C-BE32-E72D297353CC}">
              <c16:uniqueId val="{00000001-891E-4A6E-B306-2C6EE17E58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417</c:v>
                </c:pt>
                <c:pt idx="1">
                  <c:v>430</c:v>
                </c:pt>
                <c:pt idx="2">
                  <c:v>490</c:v>
                </c:pt>
              </c:numCache>
            </c:numRef>
          </c:val>
          <c:extLst xmlns:c16r2="http://schemas.microsoft.com/office/drawing/2015/06/chart">
            <c:ext xmlns:c16="http://schemas.microsoft.com/office/drawing/2014/chart" uri="{C3380CC4-5D6E-409C-BE32-E72D297353CC}">
              <c16:uniqueId val="{00000002-891E-4A6E-B306-2C6EE17E5871}"/>
            </c:ext>
          </c:extLst>
        </c:ser>
        <c:dLbls>
          <c:showLegendKey val="0"/>
          <c:showVal val="0"/>
          <c:showCatName val="0"/>
          <c:showSerName val="0"/>
          <c:showPercent val="0"/>
          <c:showBubbleSize val="0"/>
        </c:dLbls>
        <c:gapWidth val="120"/>
        <c:overlap val="100"/>
        <c:axId val="151343488"/>
        <c:axId val="151345024"/>
      </c:barChart>
      <c:catAx>
        <c:axId val="15134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1345024"/>
        <c:crosses val="autoZero"/>
        <c:auto val="1"/>
        <c:lblAlgn val="ctr"/>
        <c:lblOffset val="100"/>
        <c:tickLblSkip val="1"/>
        <c:tickMarkSkip val="1"/>
        <c:noMultiLvlLbl val="0"/>
      </c:catAx>
      <c:valAx>
        <c:axId val="151345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134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tx>
                <c:rich>
                  <a:bodyPr/>
                  <a:lstStyle/>
                  <a:p>
                    <a:r>
                      <a:rPr lang="en-US" altLang="ja-JP"/>
                      <a:t>H25</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BB9-4329-AB09-028F014DB07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{B289AD04-4542-4A98-A9AF-1C4D52253B07}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B9-4329-AB09-028F014DB07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{49729942-B41D-44E8-BF20-AC56BC44F945}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B9-4329-AB09-028F014DB07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{EE64CDBD-472E-45F1-95C2-7777A0986202}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B9-4329-AB09-028F014DB07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{A9D19B24-128C-49BD-9F3F-2C962FF6C516}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B9-4329-AB09-028F014DB073}"/>
                </c:ext>
              </c:extLst>
            </c:dLbl>
            <c:dLbl>
              <c:idx val="8"/>
              <c:tx>
                <c:rich>
                  <a:bodyPr/>
                  <a:lstStyle/>
                  <a:p>
                    <a:r>
                      <a:rPr lang="en-US" altLang="ja-JP"/>
                      <a:t>H26</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BB9-4329-AB09-028F014DB073}"/>
                </c:ext>
              </c:extLst>
            </c:dLbl>
            <c:dLbl>
              <c:idx val="16"/>
              <c:tx>
                <c:rich>
                  <a:bodyPr/>
                  <a:lstStyle/>
                  <a:p>
                    <a:r>
                      <a:rPr lang="en-US" altLang="ja-JP"/>
                      <a:t>H27</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EBB9-4329-AB09-028F014DB073}"/>
                </c:ext>
              </c:extLst>
            </c:dLbl>
            <c:dLbl>
              <c:idx val="24"/>
              <c:tx>
                <c:rich>
                  <a:bodyPr/>
                  <a:lstStyle/>
                  <a:p>
                    <a:r>
                      <a:rPr lang="en-US" altLang="ja-JP"/>
                      <a:t>H28</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BB9-4329-AB09-028F014DB073}"/>
                </c:ext>
              </c:extLst>
            </c:dLbl>
            <c:dLbl>
              <c:idx val="32"/>
              <c:tx>
                <c:rich>
                  <a:bodyPr/>
                  <a:lstStyle/>
                  <a:p>
                    <a:r>
                      <a:rPr lang="en-US" altLang="ja-JP"/>
                      <a:t>H29</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EBB9-4329-AB09-028F014DB0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40"/>
              <c:pt idx="16">
                <c:v>69.3</c:v>
              </c:pt>
              <c:pt idx="24">
                <c:v>70.2</c:v>
              </c:pt>
              <c:pt idx="32">
                <c:v>70.3</c:v>
              </c:pt>
            </c:numLit>
          </c:xVal>
          <c:yVal>
            <c:numLit>
              <c:formatCode>General</c:formatCode>
              <c:ptCount val="40"/>
            </c:numLit>
          </c:yVal>
          <c:smooth val="0"/>
          <c:extLst xmlns:c16r2="http://schemas.microsoft.com/office/drawing/2015/06/chart">
            <c:ext xmlns:c16="http://schemas.microsoft.com/office/drawing/2014/chart" uri="{C3380CC4-5D6E-409C-BE32-E72D297353CC}">
              <c16:uniqueId val="{00000009-EBB9-4329-AB09-028F014DB073}"/>
            </c:ext>
          </c:extLst>
        </c:ser>
        <c:ser>
          <c:idx val="1"/>
          <c:order val="1"/>
          <c:tx>
            <c:v>類似団体内平均値</c:v>
          </c:tx>
          <c:spPr>
            <a:ln w="6350" cap="flat">
              <a:solidFill>
                <a:srgbClr val="000080"/>
              </a:solidFill>
            </a:ln>
          </c:spPr>
          <c:marker>
            <c:symbol val="diamond"/>
            <c:size val="8"/>
            <c:spPr>
              <a:solidFill>
                <a:srgbClr val="000080"/>
              </a:solidFill>
              <a:ln w="12700">
                <a:solidFill>
                  <a:srgbClr val="000080"/>
                </a:solidFill>
              </a:ln>
            </c:spPr>
          </c:marker>
          <c:dLbls>
            <c:dLbl>
              <c:idx val="0"/>
              <c:tx>
                <c:rich>
                  <a:bodyPr/>
                  <a:lstStyle/>
                  <a:p>
                    <a:r>
                      <a:rPr lang="en-US" altLang="ja-JP"/>
                      <a:t>H25</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EBB9-4329-AB09-028F014DB07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{78358C09-DF37-4000-AAE5-5730FAC125FC}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B9-4329-AB09-028F014DB07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{BEF0B53B-54CA-496A-AB93-59B3643A77DC}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B9-4329-AB09-028F014DB07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{F9D99CAC-6C45-4967-8374-255E62666B58}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B9-4329-AB09-028F014DB07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{63DC8360-76E4-49FD-AB1B-963305368A04}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B9-4329-AB09-028F014DB073}"/>
                </c:ext>
              </c:extLst>
            </c:dLbl>
            <c:dLbl>
              <c:idx val="8"/>
              <c:tx>
                <c:rich>
                  <a:bodyPr/>
                  <a:lstStyle/>
                  <a:p>
                    <a:r>
                      <a:rPr lang="en-US" altLang="ja-JP"/>
                      <a:t>H26</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EBB9-4329-AB09-028F014DB073}"/>
                </c:ext>
              </c:extLst>
            </c:dLbl>
            <c:dLbl>
              <c:idx val="16"/>
              <c:layout/>
              <c:tx>
                <c:rich>
                  <a:bodyPr/>
                  <a:lstStyle/>
                  <a:p>
                    <a:r>
                      <a:rPr lang="en-US" altLang="ja-JP"/>
                      <a:t>H27</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EBB9-4329-AB09-028F014DB073}"/>
                </c:ext>
              </c:extLst>
            </c:dLbl>
            <c:dLbl>
              <c:idx val="24"/>
              <c:layout/>
              <c:tx>
                <c:rich>
                  <a:bodyPr/>
                  <a:lstStyle/>
                  <a:p>
                    <a:r>
                      <a:rPr lang="en-US" altLang="ja-JP"/>
                      <a:t>H28</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EBB9-4329-AB09-028F014DB073}"/>
                </c:ext>
              </c:extLst>
            </c:dLbl>
            <c:dLbl>
              <c:idx val="32"/>
              <c:layout/>
              <c:tx>
                <c:rich>
                  <a:bodyPr/>
                  <a:lstStyle/>
                  <a:p>
                    <a:r>
                      <a:rPr lang="en-US" altLang="ja-JP"/>
                      <a:t>H29</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EBB9-4329-AB09-028F014DB0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40"/>
              <c:pt idx="16">
                <c:v>55.8</c:v>
              </c:pt>
              <c:pt idx="24">
                <c:v>57.5</c:v>
              </c:pt>
              <c:pt idx="32">
                <c:v>58.5</c:v>
              </c:pt>
            </c:numLit>
          </c:xVal>
          <c:yVal>
            <c:numLit>
              <c:formatCode>General</c:formatCode>
              <c:ptCount val="40"/>
              <c:pt idx="16">
                <c:v>0</c:v>
              </c:pt>
              <c:pt idx="24">
                <c:v>0</c:v>
              </c:pt>
              <c:pt idx="32">
                <c:v>0</c:v>
              </c:pt>
            </c:numLit>
          </c:yVal>
          <c:smooth val="0"/>
          <c:extLst xmlns:c16r2="http://schemas.microsoft.com/office/drawing/2015/06/chart">
            <c:ext xmlns:c16="http://schemas.microsoft.com/office/drawing/2014/chart" uri="{C3380CC4-5D6E-409C-BE32-E72D297353CC}">
              <c16:uniqueId val="{00000013-EBB9-4329-AB09-028F014DB073}"/>
            </c:ext>
          </c:extLst>
        </c:ser>
        <c:dLbls>
          <c:showLegendKey val="0"/>
          <c:showVal val="1"/>
          <c:showCatName val="0"/>
          <c:showSerName val="0"/>
          <c:showPercent val="0"/>
          <c:showBubbleSize val="0"/>
        </c:dLbls>
        <c:axId val="254426496"/>
        <c:axId val="254428672"/>
      </c:scatterChart>
      <c:valAx>
        <c:axId val="254426496"/>
        <c:scaling>
          <c:orientation val="minMax"/>
          <c:max val="58.800000000000004"/>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4428672"/>
        <c:crosses val="autoZero"/>
        <c:crossBetween val="midCat"/>
      </c:valAx>
      <c:valAx>
        <c:axId val="2544286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426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tx>
                <c:rich>
                  <a:bodyPr/>
                  <a:lstStyle/>
                  <a:p>
                    <a:r>
                      <a:rPr lang="en-US" altLang="ja-JP"/>
                      <a:t>H25</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2A7-46D9-9555-607BD50FE73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{653AAC50-A50E-435A-9874-F79E6D441209}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A7-46D9-9555-607BD50FE73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{CFB43A47-6606-4DBB-9B3B-05B5D6A35D70}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A7-46D9-9555-607BD50FE73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{467856B4-6822-44D0-B928-11C940CDFC7C}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A7-46D9-9555-607BD50FE73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{98579E58-5984-46CF-A7B2-DFBD73D54B56}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A7-46D9-9555-607BD50FE73A}"/>
                </c:ext>
              </c:extLst>
            </c:dLbl>
            <c:dLbl>
              <c:idx val="8"/>
              <c:tx>
                <c:rich>
                  <a:bodyPr/>
                  <a:lstStyle/>
                  <a:p>
                    <a:r>
                      <a:rPr lang="en-US" altLang="ja-JP"/>
                      <a:t>H26</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2A7-46D9-9555-607BD50FE73A}"/>
                </c:ext>
              </c:extLst>
            </c:dLbl>
            <c:dLbl>
              <c:idx val="16"/>
              <c:tx>
                <c:rich>
                  <a:bodyPr/>
                  <a:lstStyle/>
                  <a:p>
                    <a:r>
                      <a:rPr lang="en-US" altLang="ja-JP"/>
                      <a:t>H27</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72A7-46D9-9555-607BD50FE73A}"/>
                </c:ext>
              </c:extLst>
            </c:dLbl>
            <c:dLbl>
              <c:idx val="24"/>
              <c:tx>
                <c:rich>
                  <a:bodyPr/>
                  <a:lstStyle/>
                  <a:p>
                    <a:r>
                      <a:rPr lang="en-US" altLang="ja-JP"/>
                      <a:t>H28</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72A7-46D9-9555-607BD50FE73A}"/>
                </c:ext>
              </c:extLst>
            </c:dLbl>
            <c:dLbl>
              <c:idx val="32"/>
              <c:tx>
                <c:rich>
                  <a:bodyPr/>
                  <a:lstStyle/>
                  <a:p>
                    <a:r>
                      <a:rPr lang="en-US" altLang="ja-JP"/>
                      <a:t>H29</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72A7-46D9-9555-607BD50FE7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40"/>
              <c:pt idx="0">
                <c:v>2.9</c:v>
              </c:pt>
              <c:pt idx="8">
                <c:v>1.4</c:v>
              </c:pt>
              <c:pt idx="16">
                <c:v>0.5</c:v>
              </c:pt>
              <c:pt idx="24">
                <c:v>0</c:v>
              </c:pt>
              <c:pt idx="32">
                <c:v>0.3</c:v>
              </c:pt>
            </c:numLit>
          </c:xVal>
          <c:yVal>
            <c:numLit>
              <c:formatCode>General</c:formatCode>
              <c:ptCount val="40"/>
            </c:numLit>
          </c:yVal>
          <c:smooth val="0"/>
          <c:extLst xmlns:c16r2="http://schemas.microsoft.com/office/drawing/2015/06/chart">
            <c:ext xmlns:c16="http://schemas.microsoft.com/office/drawing/2014/chart" uri="{C3380CC4-5D6E-409C-BE32-E72D297353CC}">
              <c16:uniqueId val="{00000009-72A7-46D9-9555-607BD50FE73A}"/>
            </c:ext>
          </c:extLst>
        </c:ser>
        <c:ser>
          <c:idx val="1"/>
          <c:order val="1"/>
          <c:tx>
            <c:v>類似団体内平均値</c:v>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rich>
                  <a:bodyPr/>
                  <a:lstStyle/>
                  <a:p>
                    <a:r>
                      <a:rPr lang="en-US" altLang="ja-JP"/>
                      <a:t>H25</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72A7-46D9-9555-607BD50FE73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{31249517-C454-49BC-B90C-B680061D143F}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A7-46D9-9555-607BD50FE73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{71EE85BC-B8BA-4A68-A7C1-9665A7DDB05F}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A7-46D9-9555-607BD50FE73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{BD457FA3-D9AE-4592-80D8-8253FEBA7574}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A7-46D9-9555-607BD50FE73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{1AC83381-6119-49CD-BEA7-85CA1F4D05F5}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A7-46D9-9555-607BD50FE73A}"/>
                </c:ext>
              </c:extLst>
            </c:dLbl>
            <c:dLbl>
              <c:idx val="8"/>
              <c:layout/>
              <c:tx>
                <c:rich>
                  <a:bodyPr/>
                  <a:lstStyle/>
                  <a:p>
                    <a:r>
                      <a:rPr lang="en-US" altLang="ja-JP"/>
                      <a:t>H26</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72A7-46D9-9555-607BD50FE73A}"/>
                </c:ext>
              </c:extLst>
            </c:dLbl>
            <c:dLbl>
              <c:idx val="16"/>
              <c:layout/>
              <c:tx>
                <c:rich>
                  <a:bodyPr/>
                  <a:lstStyle/>
                  <a:p>
                    <a:r>
                      <a:rPr lang="en-US" altLang="ja-JP"/>
                      <a:t>H27</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72A7-46D9-9555-607BD50FE73A}"/>
                </c:ext>
              </c:extLst>
            </c:dLbl>
            <c:dLbl>
              <c:idx val="24"/>
              <c:layout/>
              <c:tx>
                <c:rich>
                  <a:bodyPr/>
                  <a:lstStyle/>
                  <a:p>
                    <a:r>
                      <a:rPr lang="en-US" altLang="ja-JP"/>
                      <a:t>H28</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72A7-46D9-9555-607BD50FE73A}"/>
                </c:ext>
              </c:extLst>
            </c:dLbl>
            <c:dLbl>
              <c:idx val="32"/>
              <c:layout/>
              <c:tx>
                <c:rich>
                  <a:bodyPr/>
                  <a:lstStyle/>
                  <a:p>
                    <a:r>
                      <a:rPr lang="en-US" altLang="ja-JP"/>
                      <a:t>H29</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72A7-46D9-9555-607BD50FE7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40"/>
              <c:pt idx="0">
                <c:v>8.6</c:v>
              </c:pt>
              <c:pt idx="8">
                <c:v>7.7</c:v>
              </c:pt>
              <c:pt idx="16">
                <c:v>7.2</c:v>
              </c:pt>
              <c:pt idx="24">
                <c:v>6</c:v>
              </c:pt>
              <c:pt idx="32">
                <c:v>5.6</c:v>
              </c:pt>
            </c:numLit>
          </c:xVal>
          <c:yVal>
            <c:numLit>
              <c:formatCode>General</c:formatCode>
              <c:ptCount val="40"/>
              <c:pt idx="0">
                <c:v>0</c:v>
              </c:pt>
              <c:pt idx="8">
                <c:v>0</c:v>
              </c:pt>
              <c:pt idx="16">
                <c:v>0</c:v>
              </c:pt>
              <c:pt idx="24">
                <c:v>0</c:v>
              </c:pt>
              <c:pt idx="32">
                <c:v>0</c:v>
              </c:pt>
            </c:numLit>
          </c:yVal>
          <c:smooth val="0"/>
          <c:extLst xmlns:c16r2="http://schemas.microsoft.com/office/drawing/2015/06/chart">
            <c:ext xmlns:c16="http://schemas.microsoft.com/office/drawing/2014/chart" uri="{C3380CC4-5D6E-409C-BE32-E72D297353CC}">
              <c16:uniqueId val="{00000013-72A7-46D9-9555-607BD50FE73A}"/>
            </c:ext>
          </c:extLst>
        </c:ser>
        <c:dLbls>
          <c:showLegendKey val="0"/>
          <c:showVal val="1"/>
          <c:showCatName val="0"/>
          <c:showSerName val="0"/>
          <c:showPercent val="0"/>
          <c:showBubbleSize val="0"/>
        </c:dLbls>
        <c:axId val="254520320"/>
        <c:axId val="254887040"/>
      </c:scatterChart>
      <c:valAx>
        <c:axId val="254520320"/>
        <c:scaling>
          <c:orientation val="minMax"/>
          <c:max val="8.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4887040"/>
        <c:crosses val="autoZero"/>
        <c:crossBetween val="midCat"/>
      </c:valAx>
      <c:valAx>
        <c:axId val="2548870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5203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元利償還金については、過去の起債抑制策により、平成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年度から減少傾向にあったが、過疎対策事業債の償還開始に伴い、平成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年度から上昇傾向となっている。今後も過疎対策事業債の償還開始や発行により、元利償還金の増加が見込まれるため、実質公債費比率上昇が見込まれる。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マイナスを維持している。これは、充当可能財源が将来負担額を大きく上回って増加傾向にあることが要因である。後世のためにも、この健全な状態を維持し、引き続き地方債の抑制及び基金の積立てを行っていく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埼玉県東秩父村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・一般会計歳入の不足を補うため、財政調整基金を</a:t>
          </a:r>
          <a:r>
            <a:rPr kumimoji="1" lang="en-US" altLang="ja-JP" sz="1100">
              <a:solidFill>
                <a:schemeClr val="dk1"/>
              </a:solidFill>
              <a:effectLst/>
              <a:latin typeface="+mn-lt"/>
              <a:ea typeface="+mn-ea"/>
              <a:cs typeface="+mn-cs"/>
            </a:rPr>
            <a:t>35,000</a:t>
          </a:r>
          <a:r>
            <a:rPr kumimoji="1" lang="ja-JP" altLang="ja-JP" sz="1100">
              <a:solidFill>
                <a:schemeClr val="dk1"/>
              </a:solidFill>
              <a:effectLst/>
              <a:latin typeface="+mn-lt"/>
              <a:ea typeface="+mn-ea"/>
              <a:cs typeface="+mn-cs"/>
            </a:rPr>
            <a:t>千円等を減額した一方、庁舎建設基金に</a:t>
          </a:r>
          <a:r>
            <a:rPr kumimoji="1" lang="en-US" altLang="ja-JP" sz="1100">
              <a:solidFill>
                <a:schemeClr val="dk1"/>
              </a:solidFill>
              <a:effectLst/>
              <a:latin typeface="+mn-lt"/>
              <a:ea typeface="+mn-ea"/>
              <a:cs typeface="+mn-cs"/>
            </a:rPr>
            <a:t>40,000</a:t>
          </a:r>
          <a:r>
            <a:rPr kumimoji="1" lang="ja-JP" altLang="ja-JP" sz="1100">
              <a:solidFill>
                <a:schemeClr val="dk1"/>
              </a:solidFill>
              <a:effectLst/>
              <a:latin typeface="+mn-lt"/>
              <a:ea typeface="+mn-ea"/>
              <a:cs typeface="+mn-cs"/>
            </a:rPr>
            <a:t>千円、公共施設等整備基金に</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30,000</a:t>
          </a:r>
          <a:r>
            <a:rPr kumimoji="1" lang="ja-JP" altLang="ja-JP" sz="1100">
              <a:solidFill>
                <a:schemeClr val="dk1"/>
              </a:solidFill>
              <a:effectLst/>
              <a:latin typeface="+mn-lt"/>
              <a:ea typeface="+mn-ea"/>
              <a:cs typeface="+mn-cs"/>
            </a:rPr>
            <a:t>千円積立てを行ったことにより、基金全体としては、</a:t>
          </a:r>
          <a:r>
            <a:rPr kumimoji="1" lang="en-US" altLang="ja-JP" sz="1100">
              <a:solidFill>
                <a:schemeClr val="dk1"/>
              </a:solidFill>
              <a:effectLst/>
              <a:latin typeface="+mn-lt"/>
              <a:ea typeface="+mn-ea"/>
              <a:cs typeface="+mn-cs"/>
            </a:rPr>
            <a:t>26,000</a:t>
          </a:r>
          <a:r>
            <a:rPr kumimoji="1" lang="ja-JP" altLang="ja-JP" sz="1100">
              <a:solidFill>
                <a:schemeClr val="dk1"/>
              </a:solidFill>
              <a:effectLst/>
              <a:latin typeface="+mn-lt"/>
              <a:ea typeface="+mn-ea"/>
              <a:cs typeface="+mn-cs"/>
            </a:rPr>
            <a:t>千円の増となった。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・基金の使途明確化を図るために、財政調整基金を取り崩して個々の特定目的基金に積み立てていくことを予定している。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・庁舎建設基金：東秩父村役場庁舎建設のため</a:t>
          </a:r>
          <a:endParaRPr lang="ja-JP" altLang="ja-JP" sz="1400">
            <a:effectLst/>
          </a:endParaRPr>
        </a:p>
        <a:p>
          <a:r>
            <a:rPr kumimoji="1" lang="ja-JP" altLang="ja-JP" sz="1100">
              <a:solidFill>
                <a:schemeClr val="dk1"/>
              </a:solidFill>
              <a:effectLst/>
              <a:latin typeface="+mn-lt"/>
              <a:ea typeface="+mn-ea"/>
              <a:cs typeface="+mn-cs"/>
            </a:rPr>
            <a:t>・公共施設整備等基金：東秩父村における社会資本の充実のため</a:t>
          </a:r>
          <a:endParaRPr lang="ja-JP" altLang="ja-JP" sz="1400">
            <a:effectLst/>
          </a:endParaRPr>
        </a:p>
        <a:p>
          <a:r>
            <a:rPr kumimoji="1" lang="ja-JP" altLang="ja-JP" sz="1100">
              <a:solidFill>
                <a:schemeClr val="dk1"/>
              </a:solidFill>
              <a:effectLst/>
              <a:latin typeface="+mn-lt"/>
              <a:ea typeface="+mn-ea"/>
              <a:cs typeface="+mn-cs"/>
            </a:rPr>
            <a:t>・地域福祉基金：在宅福祉の推進など、地域における保健福祉活動の振興を図るため</a:t>
          </a:r>
          <a:endParaRPr lang="ja-JP" altLang="ja-JP" sz="1400">
            <a:effectLst/>
          </a:endParaRPr>
        </a:p>
        <a:p>
          <a:r>
            <a:rPr kumimoji="1" lang="ja-JP" altLang="ja-JP" sz="1100">
              <a:solidFill>
                <a:schemeClr val="dk1"/>
              </a:solidFill>
              <a:effectLst/>
              <a:latin typeface="+mn-lt"/>
              <a:ea typeface="+mn-ea"/>
              <a:cs typeface="+mn-cs"/>
            </a:rPr>
            <a:t>・ふるさと・水と土保全対策基金：土地改良施設等の地域資源の利活用を通して地域住民活動を促進し、</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地域における環境保全やコミュニティ活動の活性化を図るため</a:t>
          </a:r>
          <a:endParaRPr lang="ja-JP" altLang="ja-JP" sz="1400">
            <a:effectLst/>
          </a:endParaRPr>
        </a:p>
        <a:p>
          <a:r>
            <a:rPr kumimoji="1" lang="ja-JP" altLang="ja-JP" sz="1100">
              <a:solidFill>
                <a:schemeClr val="dk1"/>
              </a:solidFill>
              <a:effectLst/>
              <a:latin typeface="+mn-lt"/>
              <a:ea typeface="+mn-ea"/>
              <a:cs typeface="+mn-cs"/>
            </a:rPr>
            <a:t>・学校教育振興基金：村立小中学校教育の振興に資するため</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・庁舎建設基金</a:t>
          </a:r>
          <a:r>
            <a:rPr kumimoji="1" lang="en-US" altLang="ja-JP" sz="1100">
              <a:solidFill>
                <a:schemeClr val="dk1"/>
              </a:solidFill>
              <a:effectLst/>
              <a:latin typeface="+mn-lt"/>
              <a:ea typeface="+mn-ea"/>
              <a:cs typeface="+mn-cs"/>
            </a:rPr>
            <a:t>40,000</a:t>
          </a:r>
          <a:r>
            <a:rPr kumimoji="1" lang="ja-JP" altLang="ja-JP" sz="1100">
              <a:solidFill>
                <a:schemeClr val="dk1"/>
              </a:solidFill>
              <a:effectLst/>
              <a:latin typeface="+mn-lt"/>
              <a:ea typeface="+mn-ea"/>
              <a:cs typeface="+mn-cs"/>
            </a:rPr>
            <a:t>千円の積立てによる増</a:t>
          </a:r>
          <a:endParaRPr lang="ja-JP" altLang="ja-JP" sz="1400">
            <a:effectLst/>
          </a:endParaRPr>
        </a:p>
        <a:p>
          <a:r>
            <a:rPr kumimoji="1" lang="ja-JP" altLang="ja-JP" sz="1100">
              <a:solidFill>
                <a:schemeClr val="dk1"/>
              </a:solidFill>
              <a:effectLst/>
              <a:latin typeface="+mn-lt"/>
              <a:ea typeface="+mn-ea"/>
              <a:cs typeface="+mn-cs"/>
            </a:rPr>
            <a:t>・公共施設整備等基金</a:t>
          </a:r>
          <a:r>
            <a:rPr kumimoji="1" lang="en-US" altLang="ja-JP" sz="1100">
              <a:solidFill>
                <a:schemeClr val="dk1"/>
              </a:solidFill>
              <a:effectLst/>
              <a:latin typeface="+mn-lt"/>
              <a:ea typeface="+mn-ea"/>
              <a:cs typeface="+mn-cs"/>
            </a:rPr>
            <a:t>30,000</a:t>
          </a:r>
          <a:r>
            <a:rPr kumimoji="1" lang="ja-JP" altLang="ja-JP" sz="1100">
              <a:solidFill>
                <a:schemeClr val="dk1"/>
              </a:solidFill>
              <a:effectLst/>
              <a:latin typeface="+mn-lt"/>
              <a:ea typeface="+mn-ea"/>
              <a:cs typeface="+mn-cs"/>
            </a:rPr>
            <a:t>千円の積立による増</a:t>
          </a:r>
          <a:endParaRPr lang="ja-JP" altLang="ja-JP" sz="1400">
            <a:effectLst/>
          </a:endParaRPr>
        </a:p>
        <a:p>
          <a:r>
            <a:rPr kumimoji="1" lang="ja-JP" altLang="ja-JP" sz="1100">
              <a:solidFill>
                <a:schemeClr val="dk1"/>
              </a:solidFill>
              <a:effectLst/>
              <a:latin typeface="+mn-lt"/>
              <a:ea typeface="+mn-ea"/>
              <a:cs typeface="+mn-cs"/>
            </a:rPr>
            <a:t>・教育現場の充実のため、教育システムの導入や備品等の購入をし、学校教育振興基金</a:t>
          </a:r>
          <a:r>
            <a:rPr kumimoji="1" lang="en-US" altLang="ja-JP" sz="1100">
              <a:solidFill>
                <a:schemeClr val="dk1"/>
              </a:solidFill>
              <a:effectLst/>
              <a:latin typeface="+mn-lt"/>
              <a:ea typeface="+mn-ea"/>
              <a:cs typeface="+mn-cs"/>
            </a:rPr>
            <a:t>10,000</a:t>
          </a:r>
          <a:r>
            <a:rPr kumimoji="1" lang="ja-JP" altLang="ja-JP" sz="1100">
              <a:solidFill>
                <a:schemeClr val="dk1"/>
              </a:solidFill>
              <a:effectLst/>
              <a:latin typeface="+mn-lt"/>
              <a:ea typeface="+mn-ea"/>
              <a:cs typeface="+mn-cs"/>
            </a:rPr>
            <a:t>千円の取り崩しによる減</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・本庁舎の老朽化に伴い、庁舎の建て替えを検討していることや平成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年度に移住定住を目的とした移住促進住宅の建設が</a:t>
          </a:r>
          <a:endParaRPr lang="ja-JP" altLang="ja-JP" sz="1400">
            <a:effectLst/>
          </a:endParaRPr>
        </a:p>
        <a:p>
          <a:r>
            <a:rPr kumimoji="1" lang="ja-JP" altLang="ja-JP" sz="1100">
              <a:solidFill>
                <a:schemeClr val="dk1"/>
              </a:solidFill>
              <a:effectLst/>
              <a:latin typeface="+mn-lt"/>
              <a:ea typeface="+mn-ea"/>
              <a:cs typeface="+mn-cs"/>
            </a:rPr>
            <a:t>予定されているため、庁舎建設基金と公共施設整備等基金に優先的に積み立てを行う</a:t>
          </a:r>
          <a:r>
            <a:rPr kumimoji="1" lang="ja-JP" altLang="en-US" sz="1100">
              <a:solidFill>
                <a:schemeClr val="dk1"/>
              </a:solidFill>
              <a:effectLst/>
              <a:latin typeface="+mn-lt"/>
              <a:ea typeface="+mn-ea"/>
              <a:cs typeface="+mn-cs"/>
            </a:rPr>
            <a:t>こ</a:t>
          </a:r>
          <a:r>
            <a:rPr kumimoji="1" lang="ja-JP" altLang="ja-JP" sz="1100">
              <a:solidFill>
                <a:schemeClr val="dk1"/>
              </a:solidFill>
              <a:effectLst/>
              <a:latin typeface="+mn-lt"/>
              <a:ea typeface="+mn-ea"/>
              <a:cs typeface="+mn-cs"/>
            </a:rPr>
            <a:t>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・景気動向による法人税関係税等の減額</a:t>
          </a:r>
          <a:endParaRPr lang="ja-JP" altLang="ja-JP" sz="1400">
            <a:effectLst/>
          </a:endParaRPr>
        </a:p>
        <a:p>
          <a:r>
            <a:rPr kumimoji="1" lang="ja-JP" altLang="ja-JP" sz="1100">
              <a:solidFill>
                <a:schemeClr val="dk1"/>
              </a:solidFill>
              <a:effectLst/>
              <a:latin typeface="+mn-lt"/>
              <a:ea typeface="+mn-ea"/>
              <a:cs typeface="+mn-cs"/>
            </a:rPr>
            <a:t>・地方交付税の減額（</a:t>
          </a:r>
          <a:r>
            <a:rPr kumimoji="1" lang="en-US" altLang="ja-JP" sz="1100">
              <a:solidFill>
                <a:schemeClr val="dk1"/>
              </a:solidFill>
              <a:effectLst/>
              <a:latin typeface="+mn-lt"/>
              <a:ea typeface="+mn-ea"/>
              <a:cs typeface="+mn-cs"/>
            </a:rPr>
            <a:t>H28 1,164,253</a:t>
          </a:r>
          <a:r>
            <a:rPr kumimoji="1" lang="ja-JP" altLang="ja-JP" sz="1100">
              <a:solidFill>
                <a:schemeClr val="dk1"/>
              </a:solidFill>
              <a:effectLst/>
              <a:latin typeface="+mn-lt"/>
              <a:ea typeface="+mn-ea"/>
              <a:cs typeface="+mn-cs"/>
            </a:rPr>
            <a:t>千円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H29 1,128,065</a:t>
          </a:r>
          <a:r>
            <a:rPr kumimoji="1" lang="ja-JP" altLang="ja-JP" sz="1100" baseline="0">
              <a:solidFill>
                <a:schemeClr val="dk1"/>
              </a:solidFill>
              <a:effectLst/>
              <a:latin typeface="+mn-lt"/>
              <a:ea typeface="+mn-ea"/>
              <a:cs typeface="+mn-cs"/>
            </a:rPr>
            <a:t>千円　△</a:t>
          </a:r>
          <a:r>
            <a:rPr kumimoji="1" lang="en-US" altLang="ja-JP" sz="1100" baseline="0">
              <a:solidFill>
                <a:schemeClr val="dk1"/>
              </a:solidFill>
              <a:effectLst/>
              <a:latin typeface="+mn-lt"/>
              <a:ea typeface="+mn-ea"/>
              <a:cs typeface="+mn-cs"/>
            </a:rPr>
            <a:t>36,188</a:t>
          </a:r>
          <a:r>
            <a:rPr kumimoji="1" lang="ja-JP" altLang="ja-JP" sz="1100" baseline="0">
              <a:solidFill>
                <a:schemeClr val="dk1"/>
              </a:solidFill>
              <a:effectLst/>
              <a:latin typeface="+mn-lt"/>
              <a:ea typeface="+mn-ea"/>
              <a:cs typeface="+mn-cs"/>
            </a:rPr>
            <a:t>千円）</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・過去の実績等を踏まえ、１０億円程度を目途に積み立てることとしている。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・大幅な増減なし</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・地方債の償還等を踏まえて、積み立てを行っていくこととしているが、その他特定目的基金の積立てを</a:t>
          </a:r>
          <a:endParaRPr lang="ja-JP" altLang="ja-JP" sz="1400">
            <a:effectLst/>
          </a:endParaRPr>
        </a:p>
        <a:p>
          <a:r>
            <a:rPr kumimoji="1" lang="ja-JP" altLang="ja-JP" sz="1100">
              <a:solidFill>
                <a:schemeClr val="dk1"/>
              </a:solidFill>
              <a:effectLst/>
              <a:latin typeface="+mn-lt"/>
              <a:ea typeface="+mn-ea"/>
              <a:cs typeface="+mn-cs"/>
            </a:rPr>
            <a:t>　優先としてるため、減債基金においては、現状を維持していくよう努めることとしている。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95B2AAA2-EB30-41CF-B75D-0BB35AA240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3FB2548F-C712-4BE7-B6D8-E77B175536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 xmlns:a16="http://schemas.microsoft.com/office/drawing/2014/main" id="{E2731C80-EE03-4495-90D0-FB15F291967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 xmlns:a16="http://schemas.microsoft.com/office/drawing/2014/main" id="{B70CE34D-04FF-456B-8F5E-54389443EF0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 xmlns:a16="http://schemas.microsoft.com/office/drawing/2014/main" id="{28FA984C-CBF0-4763-BD9B-2E456BC0455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 xmlns:a16="http://schemas.microsoft.com/office/drawing/2014/main" id="{EE9FA78B-0479-47D4-AC14-E04F8DAE1EE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 xmlns:a16="http://schemas.microsoft.com/office/drawing/2014/main" id="{403F8093-9D36-4BC2-BDFA-7E9F7F09A85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 xmlns:a16="http://schemas.microsoft.com/office/drawing/2014/main" id="{A51A8E0C-AD8E-4133-A57C-8C85919097F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 xmlns:a16="http://schemas.microsoft.com/office/drawing/2014/main" id="{73CE2859-EF0C-432A-A41F-5B55682EDCC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 xmlns:a16="http://schemas.microsoft.com/office/drawing/2014/main" id="{8A1DDAC8-6C3F-420B-A460-1686C0787DE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2</xdr:row>
      <xdr:rowOff>9525</xdr:rowOff>
    </xdr:to>
    <xdr:sp macro="" textlink="">
      <xdr:nvSpPr>
        <xdr:cNvPr id="12" name="正方形/長方形 11">
          <a:extLst>
            <a:ext uri="{FF2B5EF4-FFF2-40B4-BE49-F238E27FC236}">
              <a16:creationId xmlns="" xmlns:a16="http://schemas.microsoft.com/office/drawing/2014/main" id="{DEE2DF3A-BC4D-4BBF-B2AF-7DB743E54642}"/>
            </a:ext>
          </a:extLst>
        </xdr:cNvPr>
        <xdr:cNvSpPr/>
      </xdr:nvSpPr>
      <xdr:spPr>
        <a:xfrm>
          <a:off x="355600" y="63500"/>
          <a:ext cx="12700000" cy="498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 xmlns:a16="http://schemas.microsoft.com/office/drawing/2014/main" id="{88DB4870-303E-4AD4-AB4E-097899E1DFF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 xmlns:a16="http://schemas.microsoft.com/office/drawing/2014/main" id="{028728C6-4564-4FFC-A3F0-B19ED9D4C05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1</xdr:row>
      <xdr:rowOff>3174</xdr:rowOff>
    </xdr:from>
    <xdr:to>
      <xdr:col>107</xdr:col>
      <xdr:colOff>231775</xdr:colOff>
      <xdr:row>2</xdr:row>
      <xdr:rowOff>152399</xdr:rowOff>
    </xdr:to>
    <xdr:sp macro="" textlink="">
      <xdr:nvSpPr>
        <xdr:cNvPr id="15" name="正方形/長方形 14">
          <a:extLst>
            <a:ext uri="{FF2B5EF4-FFF2-40B4-BE49-F238E27FC236}">
              <a16:creationId xmlns="" xmlns:a16="http://schemas.microsoft.com/office/drawing/2014/main" id="{BE32903E-753D-46E7-A4FD-4C03615B7EF1}"/>
            </a:ext>
          </a:extLst>
        </xdr:cNvPr>
        <xdr:cNvSpPr/>
      </xdr:nvSpPr>
      <xdr:spPr>
        <a:xfrm>
          <a:off x="17081500" y="174624"/>
          <a:ext cx="3829050" cy="320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 xmlns:a16="http://schemas.microsoft.com/office/drawing/2014/main" id="{723FFEAA-E062-4C9B-9492-D3783C5A2E5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 xmlns:a16="http://schemas.microsoft.com/office/drawing/2014/main" id="{189A6CB4-9189-4B1B-8A95-2A5812643A4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1</xdr:row>
      <xdr:rowOff>3174</xdr:rowOff>
    </xdr:from>
    <xdr:to>
      <xdr:col>86</xdr:col>
      <xdr:colOff>168275</xdr:colOff>
      <xdr:row>2</xdr:row>
      <xdr:rowOff>133349</xdr:rowOff>
    </xdr:to>
    <xdr:sp macro="" textlink="">
      <xdr:nvSpPr>
        <xdr:cNvPr id="18" name="正方形/長方形 17">
          <a:extLst>
            <a:ext uri="{FF2B5EF4-FFF2-40B4-BE49-F238E27FC236}">
              <a16:creationId xmlns="" xmlns:a16="http://schemas.microsoft.com/office/drawing/2014/main" id="{0D1177C5-3096-48CA-8B77-4DCF0AB93B26}"/>
            </a:ext>
          </a:extLst>
        </xdr:cNvPr>
        <xdr:cNvSpPr/>
      </xdr:nvSpPr>
      <xdr:spPr>
        <a:xfrm>
          <a:off x="14287500" y="174624"/>
          <a:ext cx="2559050" cy="301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473075</xdr:colOff>
      <xdr:row>2</xdr:row>
      <xdr:rowOff>88900</xdr:rowOff>
    </xdr:from>
    <xdr:to>
      <xdr:col>53</xdr:col>
      <xdr:colOff>177800</xdr:colOff>
      <xdr:row>12</xdr:row>
      <xdr:rowOff>0</xdr:rowOff>
    </xdr:to>
    <xdr:sp macro="" textlink="">
      <xdr:nvSpPr>
        <xdr:cNvPr id="19" name="正方形/長方形 18">
          <a:extLst>
            <a:ext uri="{FF2B5EF4-FFF2-40B4-BE49-F238E27FC236}">
              <a16:creationId xmlns="" xmlns:a16="http://schemas.microsoft.com/office/drawing/2014/main" id="{4552FC21-B9F5-423A-AA64-F1E961D6FF5E}"/>
            </a:ext>
          </a:extLst>
        </xdr:cNvPr>
        <xdr:cNvSpPr/>
      </xdr:nvSpPr>
      <xdr:spPr>
        <a:xfrm>
          <a:off x="473075" y="431800"/>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 xmlns:a16="http://schemas.microsoft.com/office/drawing/2014/main" id="{79D602DA-54DD-4F9B-8330-3AED4909716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 xmlns:a16="http://schemas.microsoft.com/office/drawing/2014/main" id="{0CEAE0E7-F4DC-486D-93AF-443E7B5BDAE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2,910
2,899
37.06
2,136,460
1,979,041
154,849
1,395,976
1,638,632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 xmlns:a16="http://schemas.microsoft.com/office/drawing/2014/main" id="{3899FCE6-2F7C-4A6F-9F7A-500E853EE51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 xmlns:a16="http://schemas.microsoft.com/office/drawing/2014/main" id="{2149E5BA-24A2-48D6-A23F-9194AA62653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 xmlns:a16="http://schemas.microsoft.com/office/drawing/2014/main" id="{6E4E2746-F53B-4A31-87C2-8578D768D8E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 xmlns:a16="http://schemas.microsoft.com/office/drawing/2014/main" id="{30B9F724-D54F-4499-A912-590A56ABD7E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 xmlns:a16="http://schemas.microsoft.com/office/drawing/2014/main" id="{A558489B-F0EF-473D-A518-DA855E38B9F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 xmlns:a16="http://schemas.microsoft.com/office/drawing/2014/main" id="{A0F27B30-5004-4583-8191-7CE23B0737F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22224</xdr:rowOff>
    </xdr:from>
    <xdr:to>
      <xdr:col>64</xdr:col>
      <xdr:colOff>142875</xdr:colOff>
      <xdr:row>9</xdr:row>
      <xdr:rowOff>114299</xdr:rowOff>
    </xdr:to>
    <xdr:sp macro="" textlink="">
      <xdr:nvSpPr>
        <xdr:cNvPr id="28" name="角丸四角形 27">
          <a:extLst>
            <a:ext uri="{FF2B5EF4-FFF2-40B4-BE49-F238E27FC236}">
              <a16:creationId xmlns="" xmlns:a16="http://schemas.microsoft.com/office/drawing/2014/main" id="{F6C4E42E-FAC8-48F0-84BC-D5E0CB1BE160}"/>
            </a:ext>
          </a:extLst>
        </xdr:cNvPr>
        <xdr:cNvSpPr/>
      </xdr:nvSpPr>
      <xdr:spPr>
        <a:xfrm>
          <a:off x="11074400" y="574674"/>
          <a:ext cx="1555750" cy="12922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123825</xdr:rowOff>
    </xdr:to>
    <xdr:sp macro="" textlink="">
      <xdr:nvSpPr>
        <xdr:cNvPr id="29" name="正方形/長方形 28">
          <a:extLst>
            <a:ext uri="{FF2B5EF4-FFF2-40B4-BE49-F238E27FC236}">
              <a16:creationId xmlns="" xmlns:a16="http://schemas.microsoft.com/office/drawing/2014/main" id="{83239931-C0DA-4523-91D0-A01AA80C2AB4}"/>
            </a:ext>
          </a:extLst>
        </xdr:cNvPr>
        <xdr:cNvSpPr/>
      </xdr:nvSpPr>
      <xdr:spPr>
        <a:xfrm>
          <a:off x="11334750" y="638175"/>
          <a:ext cx="1333500" cy="209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85725</xdr:rowOff>
    </xdr:from>
    <xdr:to>
      <xdr:col>64</xdr:col>
      <xdr:colOff>180975</xdr:colOff>
      <xdr:row>6</xdr:row>
      <xdr:rowOff>92075</xdr:rowOff>
    </xdr:to>
    <xdr:sp macro="" textlink="">
      <xdr:nvSpPr>
        <xdr:cNvPr id="30" name="正方形/長方形 29">
          <a:extLst>
            <a:ext uri="{FF2B5EF4-FFF2-40B4-BE49-F238E27FC236}">
              <a16:creationId xmlns="" xmlns:a16="http://schemas.microsoft.com/office/drawing/2014/main" id="{03B8C9D6-3296-4A68-B48C-97312FE066DC}"/>
            </a:ext>
          </a:extLst>
        </xdr:cNvPr>
        <xdr:cNvSpPr/>
      </xdr:nvSpPr>
      <xdr:spPr>
        <a:xfrm>
          <a:off x="11334750" y="8096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 xmlns:a16="http://schemas.microsoft.com/office/drawing/2014/main" id="{B4FA1D68-D0AF-4D05-9611-5F4782DD359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 xmlns:a16="http://schemas.microsoft.com/office/drawing/2014/main" id="{E48F8C88-E0B5-4E38-89EE-0C7FF38B727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 xmlns:a16="http://schemas.microsoft.com/office/drawing/2014/main" id="{1383446B-C08C-4A08-A71F-E2F89573D90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 xmlns:a16="http://schemas.microsoft.com/office/drawing/2014/main" id="{E894D64A-AD6B-4812-A2FC-F808ADC2E70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 xmlns:a16="http://schemas.microsoft.com/office/drawing/2014/main" id="{AE49E75F-B1E1-4955-9F59-686B6235680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 xmlns:a16="http://schemas.microsoft.com/office/drawing/2014/main" id="{E1C4A6AB-63C8-4384-A172-1FA2640C13D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 xmlns:a16="http://schemas.microsoft.com/office/drawing/2014/main" id="{EB39E928-B5DF-4920-841B-D24CFCD6534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 xmlns:a16="http://schemas.microsoft.com/office/drawing/2014/main" id="{C0F0623B-AE6B-4A0A-9493-728F3B3ADF5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 xmlns:a16="http://schemas.microsoft.com/office/drawing/2014/main" id="{4483C50E-36B8-4681-AB98-6DC51FD3B9D4}"/>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 xmlns:a16="http://schemas.microsoft.com/office/drawing/2014/main" id="{7D0742BD-0B2D-45C8-B72D-58F5293DD6D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 xmlns:a16="http://schemas.microsoft.com/office/drawing/2014/main" id="{44550C72-6928-4478-A787-CCBFBF7EC36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 xmlns:a16="http://schemas.microsoft.com/office/drawing/2014/main" id="{F3D1BA91-ABC4-4CC1-8FF8-CA97923E4869}"/>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 xmlns:a16="http://schemas.microsoft.com/office/drawing/2014/main" id="{5316CE58-F91E-4B4F-A209-B449A44EC3C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 xmlns:a16="http://schemas.microsoft.com/office/drawing/2014/main" id="{41713340-1507-455C-B9E3-4436BD9F931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 xmlns:a16="http://schemas.microsoft.com/office/drawing/2014/main" id="{6BDFC012-0F51-4B59-B3F0-326DB438691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 xmlns:a16="http://schemas.microsoft.com/office/drawing/2014/main" id="{0861249D-5A64-40FC-B301-EE9DE4C133B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 xmlns:a16="http://schemas.microsoft.com/office/drawing/2014/main" id="{327D601E-CE44-43EB-8AFA-9A6EA1AF951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 xmlns:a16="http://schemas.microsoft.com/office/drawing/2014/main" id="{ED580C68-AB19-4643-BE61-308BC6CE6BD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 xmlns:a16="http://schemas.microsoft.com/office/drawing/2014/main" id="{94BEFD9B-255D-4E13-9489-416CDD95265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 xmlns:a16="http://schemas.microsoft.com/office/drawing/2014/main" id="{A542CF6A-A848-4B00-8986-2DA80C70B99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 xmlns:a16="http://schemas.microsoft.com/office/drawing/2014/main" id="{586B92D3-0B5E-4640-A46A-E0FB37E8A42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 xmlns:a16="http://schemas.microsoft.com/office/drawing/2014/main" id="{46D5304E-1294-4094-979C-C5674CDA625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 xmlns:a16="http://schemas.microsoft.com/office/drawing/2014/main" id="{D03DE33F-15D8-415A-A2AD-FCF953C9CA4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 xmlns:a16="http://schemas.microsoft.com/office/drawing/2014/main" id="{ED56BDF0-9A28-4935-B9DD-80E53F79030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 xmlns:a16="http://schemas.microsoft.com/office/drawing/2014/main" id="{57BED0D7-3308-467D-98FD-4A1D60F424E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有形固定資産減価償却率は類似団体より高い水準にある。当村では、</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それぞれの公共施設等について個別施設計画を策定していないが、</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今後は施設の維持管理を適切に進めるため、個別施設計画を策定する必要がある。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 xmlns:a16="http://schemas.microsoft.com/office/drawing/2014/main" id="{CB7DCD66-3FA5-452D-8A93-AC45583EECF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 xmlns:a16="http://schemas.microsoft.com/office/drawing/2014/main" id="{6279CA84-F09D-43C9-A49B-6D5DD068331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a:extLst>
            <a:ext uri="{FF2B5EF4-FFF2-40B4-BE49-F238E27FC236}">
              <a16:creationId xmlns="" xmlns:a16="http://schemas.microsoft.com/office/drawing/2014/main" id="{51997C52-7647-4BA7-B27C-64E7DB391BF3}"/>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 xmlns:a16="http://schemas.microsoft.com/office/drawing/2014/main" id="{9B83667C-3E9F-4D4F-B47B-4A071EAB038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 xmlns:a16="http://schemas.microsoft.com/office/drawing/2014/main" id="{883CD4F3-23E5-41A7-8363-9BCAF3A7D3DE}"/>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 xmlns:a16="http://schemas.microsoft.com/office/drawing/2014/main" id="{132816A6-E03E-4860-B5F9-76BADAC9AB3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 xmlns:a16="http://schemas.microsoft.com/office/drawing/2014/main" id="{11B84C03-83D4-498B-830A-15406A89DD8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 xmlns:a16="http://schemas.microsoft.com/office/drawing/2014/main" id="{68EE4B28-D383-4CDA-BDD9-050F6EC0BE8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 xmlns:a16="http://schemas.microsoft.com/office/drawing/2014/main" id="{CE845CC0-1037-4D5A-B977-0BA91F78DF29}"/>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 xmlns:a16="http://schemas.microsoft.com/office/drawing/2014/main" id="{B1693FB5-FFDA-4A2C-B5E6-F1115C3BAA1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 xmlns:a16="http://schemas.microsoft.com/office/drawing/2014/main" id="{754BE414-6389-46D9-A693-DFC70DCD514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 xmlns:a16="http://schemas.microsoft.com/office/drawing/2014/main" id="{B255E65B-3BEC-4A65-A750-CB2F1E3F682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a:extLst>
            <a:ext uri="{FF2B5EF4-FFF2-40B4-BE49-F238E27FC236}">
              <a16:creationId xmlns="" xmlns:a16="http://schemas.microsoft.com/office/drawing/2014/main" id="{94BFC60B-F2C3-4FDC-AFFF-D1858BFE2EF6}"/>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 xmlns:a16="http://schemas.microsoft.com/office/drawing/2014/main" id="{3BCF03E9-9404-411C-8139-5E21A5D209A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70" name="直線コネクタ 69">
          <a:extLst>
            <a:ext uri="{FF2B5EF4-FFF2-40B4-BE49-F238E27FC236}">
              <a16:creationId xmlns="" xmlns:a16="http://schemas.microsoft.com/office/drawing/2014/main" id="{F6EA7613-A064-4E8A-8215-22FCC62D5832}"/>
            </a:ext>
          </a:extLst>
        </xdr:cNvPr>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1" name="有形固定資産減価償却率最小値テキスト">
          <a:extLst>
            <a:ext uri="{FF2B5EF4-FFF2-40B4-BE49-F238E27FC236}">
              <a16:creationId xmlns="" xmlns:a16="http://schemas.microsoft.com/office/drawing/2014/main" id="{4D9261D6-768D-46DE-B2CA-3EBCFF3080D1}"/>
            </a:ext>
          </a:extLst>
        </xdr:cNvPr>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2" name="直線コネクタ 71">
          <a:extLst>
            <a:ext uri="{FF2B5EF4-FFF2-40B4-BE49-F238E27FC236}">
              <a16:creationId xmlns="" xmlns:a16="http://schemas.microsoft.com/office/drawing/2014/main" id="{2DA99FA8-B8A5-4ABB-A508-D11731D76CF1}"/>
            </a:ext>
          </a:extLst>
        </xdr:cNvPr>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3" name="有形固定資産減価償却率最大値テキスト">
          <a:extLst>
            <a:ext uri="{FF2B5EF4-FFF2-40B4-BE49-F238E27FC236}">
              <a16:creationId xmlns="" xmlns:a16="http://schemas.microsoft.com/office/drawing/2014/main" id="{9E14918B-261D-4856-B211-955E22C915D6}"/>
            </a:ext>
          </a:extLst>
        </xdr:cNvPr>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4" name="直線コネクタ 73">
          <a:extLst>
            <a:ext uri="{FF2B5EF4-FFF2-40B4-BE49-F238E27FC236}">
              <a16:creationId xmlns="" xmlns:a16="http://schemas.microsoft.com/office/drawing/2014/main" id="{F5F26A5D-208E-4544-9366-9B8D5B36FB76}"/>
            </a:ext>
          </a:extLst>
        </xdr:cNvPr>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5" name="有形固定資産減価償却率平均値テキスト">
          <a:extLst>
            <a:ext uri="{FF2B5EF4-FFF2-40B4-BE49-F238E27FC236}">
              <a16:creationId xmlns="" xmlns:a16="http://schemas.microsoft.com/office/drawing/2014/main" id="{26307606-3261-4586-923B-2C273FF05666}"/>
            </a:ext>
          </a:extLst>
        </xdr:cNvPr>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6" name="フローチャート: 判断 75">
          <a:extLst>
            <a:ext uri="{FF2B5EF4-FFF2-40B4-BE49-F238E27FC236}">
              <a16:creationId xmlns="" xmlns:a16="http://schemas.microsoft.com/office/drawing/2014/main" id="{5653AA5C-746A-44F1-8406-675E242F2CD8}"/>
            </a:ext>
          </a:extLst>
        </xdr:cNvPr>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7" name="フローチャート: 判断 76">
          <a:extLst>
            <a:ext uri="{FF2B5EF4-FFF2-40B4-BE49-F238E27FC236}">
              <a16:creationId xmlns="" xmlns:a16="http://schemas.microsoft.com/office/drawing/2014/main" id="{E737FC5C-12D4-443D-B572-C32AE6B21A0C}"/>
            </a:ext>
          </a:extLst>
        </xdr:cNvPr>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8" name="フローチャート: 判断 77">
          <a:extLst>
            <a:ext uri="{FF2B5EF4-FFF2-40B4-BE49-F238E27FC236}">
              <a16:creationId xmlns="" xmlns:a16="http://schemas.microsoft.com/office/drawing/2014/main" id="{3E401E58-C2B3-42D1-BCE6-986F1D97CA5C}"/>
            </a:ext>
          </a:extLst>
        </xdr:cNvPr>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069F2D6A-399E-467B-BE8C-D4E0D037329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A0656E89-2F05-4729-AD54-723F489C8FB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58A8FA25-AA65-4EB7-B6F9-74F289C242A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 xmlns:a16="http://schemas.microsoft.com/office/drawing/2014/main" id="{0AED0FF0-9212-442D-AA5C-78DC21530A1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 xmlns:a16="http://schemas.microsoft.com/office/drawing/2014/main" id="{4675164C-52E1-4A2B-8BDE-57A286A2CAA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142748</xdr:rowOff>
    </xdr:from>
    <xdr:to>
      <xdr:col>23</xdr:col>
      <xdr:colOff>136525</xdr:colOff>
      <xdr:row>28</xdr:row>
      <xdr:rowOff>72898</xdr:rowOff>
    </xdr:to>
    <xdr:sp macro="" textlink="">
      <xdr:nvSpPr>
        <xdr:cNvPr id="84" name="楕円 83">
          <a:extLst>
            <a:ext uri="{FF2B5EF4-FFF2-40B4-BE49-F238E27FC236}">
              <a16:creationId xmlns="" xmlns:a16="http://schemas.microsoft.com/office/drawing/2014/main" id="{E18D89F2-04F3-4B21-83F7-FA25FA8C1B2E}"/>
            </a:ext>
          </a:extLst>
        </xdr:cNvPr>
        <xdr:cNvSpPr/>
      </xdr:nvSpPr>
      <xdr:spPr>
        <a:xfrm>
          <a:off x="4711700" y="55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165625</xdr:rowOff>
    </xdr:from>
    <xdr:ext cx="405111" cy="259045"/>
    <xdr:sp macro="" textlink="">
      <xdr:nvSpPr>
        <xdr:cNvPr id="85" name="有形固定資産減価償却率該当値テキスト">
          <a:extLst>
            <a:ext uri="{FF2B5EF4-FFF2-40B4-BE49-F238E27FC236}">
              <a16:creationId xmlns="" xmlns:a16="http://schemas.microsoft.com/office/drawing/2014/main" id="{16B98E71-892F-4F8E-9928-9170B4E19369}"/>
            </a:ext>
          </a:extLst>
        </xdr:cNvPr>
        <xdr:cNvSpPr txBox="1"/>
      </xdr:nvSpPr>
      <xdr:spPr>
        <a:xfrm>
          <a:off x="4813300" y="539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144907</xdr:rowOff>
    </xdr:from>
    <xdr:to>
      <xdr:col>19</xdr:col>
      <xdr:colOff>187325</xdr:colOff>
      <xdr:row>28</xdr:row>
      <xdr:rowOff>75057</xdr:rowOff>
    </xdr:to>
    <xdr:sp macro="" textlink="">
      <xdr:nvSpPr>
        <xdr:cNvPr id="86" name="楕円 85">
          <a:extLst>
            <a:ext uri="{FF2B5EF4-FFF2-40B4-BE49-F238E27FC236}">
              <a16:creationId xmlns="" xmlns:a16="http://schemas.microsoft.com/office/drawing/2014/main" id="{5DBC31E3-F0CC-427A-BEB2-3DBEBA154598}"/>
            </a:ext>
          </a:extLst>
        </xdr:cNvPr>
        <xdr:cNvSpPr/>
      </xdr:nvSpPr>
      <xdr:spPr>
        <a:xfrm>
          <a:off x="4000500" y="55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22098</xdr:rowOff>
    </xdr:from>
    <xdr:to>
      <xdr:col>23</xdr:col>
      <xdr:colOff>85725</xdr:colOff>
      <xdr:row>28</xdr:row>
      <xdr:rowOff>24257</xdr:rowOff>
    </xdr:to>
    <xdr:cxnSp macro="">
      <xdr:nvCxnSpPr>
        <xdr:cNvPr id="87" name="直線コネクタ 86">
          <a:extLst>
            <a:ext uri="{FF2B5EF4-FFF2-40B4-BE49-F238E27FC236}">
              <a16:creationId xmlns="" xmlns:a16="http://schemas.microsoft.com/office/drawing/2014/main" id="{10104BA6-35B0-4E46-BE3F-6075A40B349D}"/>
            </a:ext>
          </a:extLst>
        </xdr:cNvPr>
        <xdr:cNvCxnSpPr/>
      </xdr:nvCxnSpPr>
      <xdr:spPr>
        <a:xfrm flipV="1">
          <a:off x="4051300" y="5594223"/>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164338</xdr:rowOff>
    </xdr:from>
    <xdr:to>
      <xdr:col>15</xdr:col>
      <xdr:colOff>187325</xdr:colOff>
      <xdr:row>28</xdr:row>
      <xdr:rowOff>94488</xdr:rowOff>
    </xdr:to>
    <xdr:sp macro="" textlink="">
      <xdr:nvSpPr>
        <xdr:cNvPr id="88" name="楕円 87">
          <a:extLst>
            <a:ext uri="{FF2B5EF4-FFF2-40B4-BE49-F238E27FC236}">
              <a16:creationId xmlns="" xmlns:a16="http://schemas.microsoft.com/office/drawing/2014/main" id="{0FFBA3E0-D242-4342-8AEA-8AB837FF1F73}"/>
            </a:ext>
          </a:extLst>
        </xdr:cNvPr>
        <xdr:cNvSpPr/>
      </xdr:nvSpPr>
      <xdr:spPr>
        <a:xfrm>
          <a:off x="3238500" y="5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24257</xdr:rowOff>
    </xdr:from>
    <xdr:to>
      <xdr:col>19</xdr:col>
      <xdr:colOff>136525</xdr:colOff>
      <xdr:row>28</xdr:row>
      <xdr:rowOff>43688</xdr:rowOff>
    </xdr:to>
    <xdr:cxnSp macro="">
      <xdr:nvCxnSpPr>
        <xdr:cNvPr id="89" name="直線コネクタ 88">
          <a:extLst>
            <a:ext uri="{FF2B5EF4-FFF2-40B4-BE49-F238E27FC236}">
              <a16:creationId xmlns="" xmlns:a16="http://schemas.microsoft.com/office/drawing/2014/main" id="{2FC2FC1E-F2BE-4A17-9FD5-A6331DB2CCEF}"/>
            </a:ext>
          </a:extLst>
        </xdr:cNvPr>
        <xdr:cNvCxnSpPr/>
      </xdr:nvCxnSpPr>
      <xdr:spPr>
        <a:xfrm flipV="1">
          <a:off x="3289300" y="5596382"/>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168927</xdr:rowOff>
    </xdr:from>
    <xdr:ext cx="405111" cy="259045"/>
    <xdr:sp macro="" textlink="">
      <xdr:nvSpPr>
        <xdr:cNvPr id="90" name="n_1aveValue有形固定資産減価償却率">
          <a:extLst>
            <a:ext uri="{FF2B5EF4-FFF2-40B4-BE49-F238E27FC236}">
              <a16:creationId xmlns="" xmlns:a16="http://schemas.microsoft.com/office/drawing/2014/main" id="{9327746F-CD77-404F-9A66-0B6CE65E2054}"/>
            </a:ext>
          </a:extLst>
        </xdr:cNvPr>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91" name="n_2aveValue有形固定資産減価償却率">
          <a:extLst>
            <a:ext uri="{FF2B5EF4-FFF2-40B4-BE49-F238E27FC236}">
              <a16:creationId xmlns="" xmlns:a16="http://schemas.microsoft.com/office/drawing/2014/main" id="{5A73A6BC-1F2F-4844-81D3-CB1565978A60}"/>
            </a:ext>
          </a:extLst>
        </xdr:cNvPr>
        <xdr:cNvSpPr txBox="1"/>
      </xdr:nvSpPr>
      <xdr:spPr>
        <a:xfrm>
          <a:off x="30867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91584</xdr:rowOff>
    </xdr:from>
    <xdr:ext cx="405111" cy="259045"/>
    <xdr:sp macro="" textlink="">
      <xdr:nvSpPr>
        <xdr:cNvPr id="92" name="n_1mainValue有形固定資産減価償却率">
          <a:extLst>
            <a:ext uri="{FF2B5EF4-FFF2-40B4-BE49-F238E27FC236}">
              <a16:creationId xmlns="" xmlns:a16="http://schemas.microsoft.com/office/drawing/2014/main" id="{CAC76B31-9376-4110-9054-F4FA6F5A8593}"/>
            </a:ext>
          </a:extLst>
        </xdr:cNvPr>
        <xdr:cNvSpPr txBox="1"/>
      </xdr:nvSpPr>
      <xdr:spPr>
        <a:xfrm>
          <a:off x="3836044" y="5320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111015</xdr:rowOff>
    </xdr:from>
    <xdr:ext cx="405111" cy="259045"/>
    <xdr:sp macro="" textlink="">
      <xdr:nvSpPr>
        <xdr:cNvPr id="93" name="n_2mainValue有形固定資産減価償却率">
          <a:extLst>
            <a:ext uri="{FF2B5EF4-FFF2-40B4-BE49-F238E27FC236}">
              <a16:creationId xmlns="" xmlns:a16="http://schemas.microsoft.com/office/drawing/2014/main" id="{63A11DA1-537E-4BD1-958D-8351BBEB141C}"/>
            </a:ext>
          </a:extLst>
        </xdr:cNvPr>
        <xdr:cNvSpPr txBox="1"/>
      </xdr:nvSpPr>
      <xdr:spPr>
        <a:xfrm>
          <a:off x="3086744" y="534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 xmlns:a16="http://schemas.microsoft.com/office/drawing/2014/main" id="{A053A7DE-5023-4942-85F3-0275DAC5CA1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a:extLst>
            <a:ext uri="{FF2B5EF4-FFF2-40B4-BE49-F238E27FC236}">
              <a16:creationId xmlns="" xmlns:a16="http://schemas.microsoft.com/office/drawing/2014/main" id="{987C492B-5802-4B2B-A664-7E4CA0310E5B}"/>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a:extLst>
            <a:ext uri="{FF2B5EF4-FFF2-40B4-BE49-F238E27FC236}">
              <a16:creationId xmlns="" xmlns:a16="http://schemas.microsoft.com/office/drawing/2014/main" id="{7B432395-A055-4D69-A7A7-A7197B4A6A0E}"/>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 xmlns:a16="http://schemas.microsoft.com/office/drawing/2014/main" id="{635C9C48-F63A-44CC-A265-A0658223CFF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 xmlns:a16="http://schemas.microsoft.com/office/drawing/2014/main" id="{3634EC0D-AE21-472A-BAA3-9B8668DB0F7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 xmlns:a16="http://schemas.microsoft.com/office/drawing/2014/main" id="{181D0972-C0D1-4BBA-82B7-DA41AC616A0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 xmlns:a16="http://schemas.microsoft.com/office/drawing/2014/main" id="{1DF62E45-3766-4BC1-90C8-7CB529D6925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 xmlns:a16="http://schemas.microsoft.com/office/drawing/2014/main" id="{A23DDADC-B25E-4707-ABFB-C7444EF5146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 xmlns:a16="http://schemas.microsoft.com/office/drawing/2014/main" id="{48B31C9C-25B9-46B9-9768-240411794A9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 xmlns:a16="http://schemas.microsoft.com/office/drawing/2014/main" id="{4746C0C2-A3BC-42AC-B752-A0B77A1B2ED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 xmlns:a16="http://schemas.microsoft.com/office/drawing/2014/main" id="{B2ADB247-F598-4D1B-865C-A4A3931EDBF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 xmlns:a16="http://schemas.microsoft.com/office/drawing/2014/main" id="{B3119189-54C2-4D32-97EC-BDF71393E0A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 xmlns:a16="http://schemas.microsoft.com/office/drawing/2014/main" id="{8A9DA11D-CA6B-408F-8CDD-FEBCEACF721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債務償還可能年数については、類似団体より短い年数での償還が可能ににある。今後も引き続き、基金の残高等のバランスを考えながら、計画的な財政運営を推進していくよう努める。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 xmlns:a16="http://schemas.microsoft.com/office/drawing/2014/main" id="{E86FCAF7-03E2-4279-94A6-40750498760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 xmlns:a16="http://schemas.microsoft.com/office/drawing/2014/main" id="{D8DF3D29-2C0F-4236-AD47-359B87D420E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 xmlns:a16="http://schemas.microsoft.com/office/drawing/2014/main" id="{4906D6BD-E04E-49E1-998C-1D70624E46A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 xmlns:a16="http://schemas.microsoft.com/office/drawing/2014/main" id="{40A1D4AA-74C1-4ED2-B52B-A1377C4EFFB2}"/>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 xmlns:a16="http://schemas.microsoft.com/office/drawing/2014/main" id="{1F03F7D5-619F-4F4E-82EE-91C58F5AE48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a:extLst>
            <a:ext uri="{FF2B5EF4-FFF2-40B4-BE49-F238E27FC236}">
              <a16:creationId xmlns="" xmlns:a16="http://schemas.microsoft.com/office/drawing/2014/main" id="{06BFA11E-6307-43F8-90F7-9D17F03A72DB}"/>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 xmlns:a16="http://schemas.microsoft.com/office/drawing/2014/main" id="{B7F7B62D-FDA2-4B60-BA9A-8EF7767E37E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a:extLst>
            <a:ext uri="{FF2B5EF4-FFF2-40B4-BE49-F238E27FC236}">
              <a16:creationId xmlns="" xmlns:a16="http://schemas.microsoft.com/office/drawing/2014/main" id="{32F2BF6D-0A6A-4387-A529-67609CA6114F}"/>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 xmlns:a16="http://schemas.microsoft.com/office/drawing/2014/main" id="{0E2D34C0-BC8C-484B-8F5C-093FA6D68DC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a:extLst>
            <a:ext uri="{FF2B5EF4-FFF2-40B4-BE49-F238E27FC236}">
              <a16:creationId xmlns="" xmlns:a16="http://schemas.microsoft.com/office/drawing/2014/main" id="{DF185CF7-F238-4669-8188-3D96027E5F01}"/>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 xmlns:a16="http://schemas.microsoft.com/office/drawing/2014/main" id="{2BBB8150-BA5B-4005-9680-5A26839FCB6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a:extLst>
            <a:ext uri="{FF2B5EF4-FFF2-40B4-BE49-F238E27FC236}">
              <a16:creationId xmlns="" xmlns:a16="http://schemas.microsoft.com/office/drawing/2014/main" id="{BE07E94D-DDB7-4C80-B5BA-05C034ECA2FB}"/>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 xmlns:a16="http://schemas.microsoft.com/office/drawing/2014/main" id="{161383EB-E441-4151-A80B-5CEA7AED788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 xmlns:a16="http://schemas.microsoft.com/office/drawing/2014/main" id="{01DE6C40-5F24-45BC-988C-B3B7E3538E3A}"/>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 xmlns:a16="http://schemas.microsoft.com/office/drawing/2014/main" id="{C971CD13-0530-4960-AEE2-91C33FF5A68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22" name="直線コネクタ 121">
          <a:extLst>
            <a:ext uri="{FF2B5EF4-FFF2-40B4-BE49-F238E27FC236}">
              <a16:creationId xmlns="" xmlns:a16="http://schemas.microsoft.com/office/drawing/2014/main" id="{D7110206-9820-427D-87EF-8F86ECDD608B}"/>
            </a:ext>
          </a:extLst>
        </xdr:cNvPr>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a:extLst>
            <a:ext uri="{FF2B5EF4-FFF2-40B4-BE49-F238E27FC236}">
              <a16:creationId xmlns="" xmlns:a16="http://schemas.microsoft.com/office/drawing/2014/main" id="{0D1FD405-144B-4F88-861D-61172F371195}"/>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 xmlns:a16="http://schemas.microsoft.com/office/drawing/2014/main" id="{C588A51C-74C3-4301-B527-0423D514520D}"/>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5" name="債務償還可能年数最大値テキスト">
          <a:extLst>
            <a:ext uri="{FF2B5EF4-FFF2-40B4-BE49-F238E27FC236}">
              <a16:creationId xmlns="" xmlns:a16="http://schemas.microsoft.com/office/drawing/2014/main" id="{73DD6FCA-E4E4-4F0A-B2F9-31B9CE5C8120}"/>
            </a:ext>
          </a:extLst>
        </xdr:cNvPr>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6" name="直線コネクタ 125">
          <a:extLst>
            <a:ext uri="{FF2B5EF4-FFF2-40B4-BE49-F238E27FC236}">
              <a16:creationId xmlns="" xmlns:a16="http://schemas.microsoft.com/office/drawing/2014/main" id="{E5D02F0E-795D-4185-B8B8-9CD47674EEA0}"/>
            </a:ext>
          </a:extLst>
        </xdr:cNvPr>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127" name="債務償還可能年数平均値テキスト">
          <a:extLst>
            <a:ext uri="{FF2B5EF4-FFF2-40B4-BE49-F238E27FC236}">
              <a16:creationId xmlns="" xmlns:a16="http://schemas.microsoft.com/office/drawing/2014/main" id="{AC7A965B-E539-4453-9B32-E58C9D35A5AA}"/>
            </a:ext>
          </a:extLst>
        </xdr:cNvPr>
        <xdr:cNvSpPr txBox="1"/>
      </xdr:nvSpPr>
      <xdr:spPr>
        <a:xfrm>
          <a:off x="14846300" y="6252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8" name="フローチャート: 判断 127">
          <a:extLst>
            <a:ext uri="{FF2B5EF4-FFF2-40B4-BE49-F238E27FC236}">
              <a16:creationId xmlns="" xmlns:a16="http://schemas.microsoft.com/office/drawing/2014/main" id="{1BAD1482-902F-498A-AE84-65E77C500F3F}"/>
            </a:ext>
          </a:extLst>
        </xdr:cNvPr>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 xmlns:a16="http://schemas.microsoft.com/office/drawing/2014/main" id="{0A5EA71B-1661-437E-A92C-2EE31F5D5C3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 xmlns:a16="http://schemas.microsoft.com/office/drawing/2014/main" id="{53B5BD22-AA34-4B8D-9C75-E089B9A8DAA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 xmlns:a16="http://schemas.microsoft.com/office/drawing/2014/main" id="{E8D2178C-C157-4A90-937F-E7360A80A2D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 xmlns:a16="http://schemas.microsoft.com/office/drawing/2014/main" id="{ADF07A2F-FA31-4965-8C7F-E4DB3DFF04C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 xmlns:a16="http://schemas.microsoft.com/office/drawing/2014/main" id="{642CC58D-121C-4923-84A7-F39757B9953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76553</xdr:rowOff>
    </xdr:from>
    <xdr:to>
      <xdr:col>76</xdr:col>
      <xdr:colOff>73025</xdr:colOff>
      <xdr:row>35</xdr:row>
      <xdr:rowOff>6703</xdr:rowOff>
    </xdr:to>
    <xdr:sp macro="" textlink="">
      <xdr:nvSpPr>
        <xdr:cNvPr id="134" name="楕円 133">
          <a:extLst>
            <a:ext uri="{FF2B5EF4-FFF2-40B4-BE49-F238E27FC236}">
              <a16:creationId xmlns="" xmlns:a16="http://schemas.microsoft.com/office/drawing/2014/main" id="{7D437BF4-7220-4E63-8133-B9AB9ADCAA99}"/>
            </a:ext>
          </a:extLst>
        </xdr:cNvPr>
        <xdr:cNvSpPr/>
      </xdr:nvSpPr>
      <xdr:spPr>
        <a:xfrm>
          <a:off x="14744700" y="667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162930</xdr:rowOff>
    </xdr:from>
    <xdr:ext cx="340478" cy="259045"/>
    <xdr:sp macro="" textlink="">
      <xdr:nvSpPr>
        <xdr:cNvPr id="135" name="債務償還可能年数該当値テキスト">
          <a:extLst>
            <a:ext uri="{FF2B5EF4-FFF2-40B4-BE49-F238E27FC236}">
              <a16:creationId xmlns="" xmlns:a16="http://schemas.microsoft.com/office/drawing/2014/main" id="{E385AE2E-6300-4F07-8C48-D287FEBECCC0}"/>
            </a:ext>
          </a:extLst>
        </xdr:cNvPr>
        <xdr:cNvSpPr txBox="1"/>
      </xdr:nvSpPr>
      <xdr:spPr>
        <a:xfrm>
          <a:off x="14846300" y="65923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 xmlns:a16="http://schemas.microsoft.com/office/drawing/2014/main" id="{030067AA-961C-4E4E-85F2-D6A597C9798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 xmlns:a16="http://schemas.microsoft.com/office/drawing/2014/main" id="{52EE6CBF-523A-4D65-8899-2B28FED458D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 xmlns:a16="http://schemas.microsoft.com/office/drawing/2014/main" id="{4026E7A0-A131-4F70-B886-FA94786F45E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 xmlns:a16="http://schemas.microsoft.com/office/drawing/2014/main" id="{AA2ACA97-3117-4B7B-A27A-1ADA19EE996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 xmlns:a16="http://schemas.microsoft.com/office/drawing/2014/main" id="{3E3C62E1-47C2-43A6-B597-47329229590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 xmlns:a16="http://schemas.microsoft.com/office/drawing/2014/main" id="{A5D6A72B-CA53-4ABE-898E-72C55DAFD00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7547AB01-7C60-48AD-85BD-2B7E24F6F02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91909DED-172C-45B4-B5DD-200C9028EF7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A9696EC9-5505-486D-B3E1-014941DC057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FAE30AAD-4682-4B8A-A6F2-D7F3B7AE71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C6670176-A9F1-406A-8351-10258F676A8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CC4C7855-F835-4E1B-B8E8-0D0E46F17A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C6C74A14-6CEB-4876-9F79-DEAA1D47DE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1A9D0D86-B27B-4042-AAF7-056DAF8872A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21F5B6A9-1565-45DD-BBE2-EE803C833F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9B2FC6BF-EE96-485D-82B6-B2E4E27F544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2,910
2,899
37.06
2,136,460
1,979,041
154,849
1,395,976
1,638,632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2D1340FF-F3D4-4DE1-AFD0-E2982B55391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4A9CD378-1378-4D3D-96E5-7296B7792C5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163FED02-4753-42FB-825E-BE2A04DEFFF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17F8BF7B-8ED8-465B-8D03-BB5E84803AF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AD79E845-B531-479B-A583-4340E201BEF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B1359A29-6035-4B09-937E-E51162379F7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3282F5AB-65B2-4F85-A446-747537C82B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AEDE21C0-086E-4627-94E9-8BAF2490DE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1F49B358-0C26-4DF9-B1E0-87F0A9B940E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E297F528-624A-48AA-AFAB-B68D448B27E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8CE1B918-E6A1-4B0D-BFE7-3EE89613E48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98EF0FC7-D9D8-4E23-8652-BB0B47B646E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EB142EF6-F236-4062-929A-9303BBE996F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7F0ABCE4-3F64-4EA7-8F4C-B2EEEF7DB20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88CD970A-38CD-4D8D-9568-CE35B31FD16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B0997999-5CE2-4F37-A25A-62E6567A4E3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C33BD2B6-A698-4148-8A79-73B4C857B26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BA8B7E8E-DC35-4A1A-A7DA-A5185608757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1B8CE23D-DC04-47C6-BFF0-4A763F5E071C}"/>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C8CBEA3F-1097-47FE-944C-BA8A2C26B51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CCBA7D7F-118D-4668-A284-DE134644E52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6C8EB513-D8C9-4132-B9BB-95F74922BA0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82FBF1A5-6C60-4CA7-8393-D6D5E1C1B2C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722773F6-D9D6-48ED-860D-6DEE0A6B05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5ADCCFD4-1852-47DD-9D4A-D604A948683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FE04EFDF-9F69-42F0-9715-99DE42D55A8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8DF83699-7E7D-47E7-8557-7916AA1D895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F8BEE350-C351-4CA4-A528-5215F7836E2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E0BD9F14-72DD-425A-81ED-9497A0B1806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3CC8405D-C173-49F3-B02D-EDF20EAB72E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908B51F9-5A73-4C23-BD5C-C560395CA539}"/>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9771E805-F700-4E98-8667-7EC0F19776E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0A6184A5-B9C9-4DFA-91DC-A4E05994F38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2C17C9E7-95A6-49DE-AAB2-803A5D96484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1CA9499F-1180-4064-B05C-4636906D81C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7F4646C8-E2C0-4FB3-8B8D-1D2243076FC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43BE59E7-9ACF-498B-86EB-E50FB91866B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F7D7D8A7-36B0-4F4E-910F-06F91385D40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6D34A08E-CB7E-4ED0-BF4C-362DA0DF329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A064AA79-B8BA-49A3-8E7D-D9712D3CB65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A3D19568-9B91-4190-AB0D-F0C7A59DC53A}"/>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ECE978F8-878B-4130-8078-EF8E2573D25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3E5BD833-289A-4DEE-B402-C7FA0F9048B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DEB93233-6BD9-4004-9E7E-477FB3E92CC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a:extLst>
            <a:ext uri="{FF2B5EF4-FFF2-40B4-BE49-F238E27FC236}">
              <a16:creationId xmlns="" xmlns:a16="http://schemas.microsoft.com/office/drawing/2014/main" id="{5A059126-D7ED-48B8-9A0F-B5CEC0A1CCF2}"/>
            </a:ext>
          </a:extLst>
        </xdr:cNvPr>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a:extLst>
            <a:ext uri="{FF2B5EF4-FFF2-40B4-BE49-F238E27FC236}">
              <a16:creationId xmlns="" xmlns:a16="http://schemas.microsoft.com/office/drawing/2014/main" id="{1BE79075-EB3B-491F-A3B3-97E6B24CD9C8}"/>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a:extLst>
            <a:ext uri="{FF2B5EF4-FFF2-40B4-BE49-F238E27FC236}">
              <a16:creationId xmlns="" xmlns:a16="http://schemas.microsoft.com/office/drawing/2014/main" id="{6A952E92-3CD6-495E-A914-DBC1E441503A}"/>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 xmlns:a16="http://schemas.microsoft.com/office/drawing/2014/main" id="{0AC1DCDF-7676-4828-84A9-FF1DA1BBA65D}"/>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 xmlns:a16="http://schemas.microsoft.com/office/drawing/2014/main" id="{78AE2C26-42AA-4A7D-9586-E7C441177B64}"/>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a:extLst>
            <a:ext uri="{FF2B5EF4-FFF2-40B4-BE49-F238E27FC236}">
              <a16:creationId xmlns="" xmlns:a16="http://schemas.microsoft.com/office/drawing/2014/main" id="{A89CE0D0-DED0-4DB4-B8CF-E286E07041CF}"/>
            </a:ext>
          </a:extLst>
        </xdr:cNvPr>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 xmlns:a16="http://schemas.microsoft.com/office/drawing/2014/main" id="{201F2FE8-5788-4128-90E0-4875F978D8D4}"/>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a:extLst>
            <a:ext uri="{FF2B5EF4-FFF2-40B4-BE49-F238E27FC236}">
              <a16:creationId xmlns="" xmlns:a16="http://schemas.microsoft.com/office/drawing/2014/main" id="{2466DA5A-406A-4F2B-A655-C1219C55683E}"/>
            </a:ext>
          </a:extLst>
        </xdr:cNvPr>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 xmlns:a16="http://schemas.microsoft.com/office/drawing/2014/main" id="{5909DDDF-1D8B-42DE-ADFA-FE78E70BE0A4}"/>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CC4CFA19-ED03-458F-A3C3-8C37E195F67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C1850BE2-8188-42E6-B24D-62F162E5047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6B2C930D-24F4-41F6-B66E-08603ABCD08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968361E5-E3A1-4D74-8662-778B7C61399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89F7E6E7-4D0F-49FF-AB4A-CDEA82AE025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0" name="楕円 69">
          <a:extLst>
            <a:ext uri="{FF2B5EF4-FFF2-40B4-BE49-F238E27FC236}">
              <a16:creationId xmlns="" xmlns:a16="http://schemas.microsoft.com/office/drawing/2014/main" id="{77237646-CB2C-464B-A234-8B20965AA6DE}"/>
            </a:ext>
          </a:extLst>
        </xdr:cNvPr>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137177</xdr:rowOff>
    </xdr:from>
    <xdr:ext cx="405111" cy="259045"/>
    <xdr:sp macro="" textlink="">
      <xdr:nvSpPr>
        <xdr:cNvPr id="71" name="【道路】&#10;有形固定資産減価償却率該当値テキスト">
          <a:extLst>
            <a:ext uri="{FF2B5EF4-FFF2-40B4-BE49-F238E27FC236}">
              <a16:creationId xmlns="" xmlns:a16="http://schemas.microsoft.com/office/drawing/2014/main" id="{2706E871-643F-4A0B-9FF9-405108D76F9E}"/>
            </a:ext>
          </a:extLst>
        </xdr:cNvPr>
        <xdr:cNvSpPr txBox="1"/>
      </xdr:nvSpPr>
      <xdr:spPr>
        <a:xfrm>
          <a:off x="4673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2" name="楕円 71">
          <a:extLst>
            <a:ext uri="{FF2B5EF4-FFF2-40B4-BE49-F238E27FC236}">
              <a16:creationId xmlns="" xmlns:a16="http://schemas.microsoft.com/office/drawing/2014/main" id="{2D3C3449-1512-4273-A13C-0C4A6903A2AE}"/>
            </a:ext>
          </a:extLst>
        </xdr:cNvPr>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38</xdr:row>
      <xdr:rowOff>64770</xdr:rowOff>
    </xdr:to>
    <xdr:cxnSp macro="">
      <xdr:nvCxnSpPr>
        <xdr:cNvPr id="73" name="直線コネクタ 72">
          <a:extLst>
            <a:ext uri="{FF2B5EF4-FFF2-40B4-BE49-F238E27FC236}">
              <a16:creationId xmlns="" xmlns:a16="http://schemas.microsoft.com/office/drawing/2014/main" id="{271ECD68-FA97-4909-AE39-BD50B253A481}"/>
            </a:ext>
          </a:extLst>
        </xdr:cNvPr>
        <xdr:cNvCxnSpPr/>
      </xdr:nvCxnSpPr>
      <xdr:spPr>
        <a:xfrm flipV="1">
          <a:off x="3797300" y="65532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113030</xdr:rowOff>
    </xdr:from>
    <xdr:to>
      <xdr:col>15</xdr:col>
      <xdr:colOff>101600</xdr:colOff>
      <xdr:row>38</xdr:row>
      <xdr:rowOff>43180</xdr:rowOff>
    </xdr:to>
    <xdr:sp macro="" textlink="">
      <xdr:nvSpPr>
        <xdr:cNvPr id="74" name="楕円 73">
          <a:extLst>
            <a:ext uri="{FF2B5EF4-FFF2-40B4-BE49-F238E27FC236}">
              <a16:creationId xmlns="" xmlns:a16="http://schemas.microsoft.com/office/drawing/2014/main" id="{BF0799CB-F496-4530-B36D-541396EC51FA}"/>
            </a:ext>
          </a:extLst>
        </xdr:cNvPr>
        <xdr:cNvSpPr/>
      </xdr:nvSpPr>
      <xdr:spPr>
        <a:xfrm>
          <a:off x="2857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38</xdr:row>
      <xdr:rowOff>64770</xdr:rowOff>
    </xdr:to>
    <xdr:cxnSp macro="">
      <xdr:nvCxnSpPr>
        <xdr:cNvPr id="75" name="直線コネクタ 74">
          <a:extLst>
            <a:ext uri="{FF2B5EF4-FFF2-40B4-BE49-F238E27FC236}">
              <a16:creationId xmlns="" xmlns:a16="http://schemas.microsoft.com/office/drawing/2014/main" id="{E94DB011-3C51-45D6-91A3-49BD40B0B76D}"/>
            </a:ext>
          </a:extLst>
        </xdr:cNvPr>
        <xdr:cNvCxnSpPr/>
      </xdr:nvCxnSpPr>
      <xdr:spPr>
        <a:xfrm>
          <a:off x="2908300" y="6507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103522</xdr:rowOff>
    </xdr:from>
    <xdr:ext cx="405111" cy="259045"/>
    <xdr:sp macro="" textlink="">
      <xdr:nvSpPr>
        <xdr:cNvPr id="76" name="n_1aveValue【道路】&#10;有形固定資産減価償却率">
          <a:extLst>
            <a:ext uri="{FF2B5EF4-FFF2-40B4-BE49-F238E27FC236}">
              <a16:creationId xmlns="" xmlns:a16="http://schemas.microsoft.com/office/drawing/2014/main" id="{3EE1D4B2-BC76-4AB4-ADD1-11CD53A35634}"/>
            </a:ext>
          </a:extLst>
        </xdr:cNvPr>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7" name="n_2aveValue【道路】&#10;有形固定資産減価償却率">
          <a:extLst>
            <a:ext uri="{FF2B5EF4-FFF2-40B4-BE49-F238E27FC236}">
              <a16:creationId xmlns="" xmlns:a16="http://schemas.microsoft.com/office/drawing/2014/main" id="{DC450CCE-8FA0-409B-8362-864115A5E68C}"/>
            </a:ext>
          </a:extLst>
        </xdr:cNvPr>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78" name="n_1mainValue【道路】&#10;有形固定資産減価償却率">
          <a:extLst>
            <a:ext uri="{FF2B5EF4-FFF2-40B4-BE49-F238E27FC236}">
              <a16:creationId xmlns="" xmlns:a16="http://schemas.microsoft.com/office/drawing/2014/main" id="{66D04258-70A5-4B97-8E5E-C15D7D0AE639}"/>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79" name="n_2mainValue【道路】&#10;有形固定資産減価償却率">
          <a:extLst>
            <a:ext uri="{FF2B5EF4-FFF2-40B4-BE49-F238E27FC236}">
              <a16:creationId xmlns="" xmlns:a16="http://schemas.microsoft.com/office/drawing/2014/main" id="{5DE36798-A27C-441E-93FB-FF91A2CB9507}"/>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 xmlns:a16="http://schemas.microsoft.com/office/drawing/2014/main" id="{FE74A2E6-B5DE-4108-BCD6-8DD01A50B6E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 xmlns:a16="http://schemas.microsoft.com/office/drawing/2014/main" id="{18C264ED-A482-470C-A44F-D5ACFF79FFF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 xmlns:a16="http://schemas.microsoft.com/office/drawing/2014/main" id="{D1C8D1E0-32FD-4617-9847-61A4A6CE078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 xmlns:a16="http://schemas.microsoft.com/office/drawing/2014/main" id="{4E331E4B-5882-457D-AB0B-6947C22CEA2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 xmlns:a16="http://schemas.microsoft.com/office/drawing/2014/main" id="{BF1C1078-5B1C-464A-A8A2-4F529141D3B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 xmlns:a16="http://schemas.microsoft.com/office/drawing/2014/main" id="{D160C730-CDF8-428C-90AC-1F03E01A594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 xmlns:a16="http://schemas.microsoft.com/office/drawing/2014/main" id="{0B958AC5-467F-4EA3-BCA2-9CB6B7B9ADA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 xmlns:a16="http://schemas.microsoft.com/office/drawing/2014/main" id="{FDF5165F-F213-4259-86DE-1F89FC6A1AE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 xmlns:a16="http://schemas.microsoft.com/office/drawing/2014/main" id="{C8FB29E6-46F0-455A-995F-3B1BCAB9CA3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 xmlns:a16="http://schemas.microsoft.com/office/drawing/2014/main" id="{8D023BE1-5229-4C63-85D3-0701FF53471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 xmlns:a16="http://schemas.microsoft.com/office/drawing/2014/main" id="{7F52C18B-8BFE-427B-AD4C-EABDF3E6B9E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 xmlns:a16="http://schemas.microsoft.com/office/drawing/2014/main" id="{ED3BCFC3-7961-4CA0-8E01-5CBEB192627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 xmlns:a16="http://schemas.microsoft.com/office/drawing/2014/main" id="{D0AD19FB-0967-4088-851C-670DD54D71A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 xmlns:a16="http://schemas.microsoft.com/office/drawing/2014/main" id="{4B3C40CA-B711-456F-9D61-E32BFB30A09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 xmlns:a16="http://schemas.microsoft.com/office/drawing/2014/main" id="{205A4E75-D2DE-4EC6-A71C-ED415E6B4C5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 xmlns:a16="http://schemas.microsoft.com/office/drawing/2014/main" id="{DA72D8AB-27BA-407D-A6AD-9E62A59799F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 xmlns:a16="http://schemas.microsoft.com/office/drawing/2014/main" id="{826F148A-4566-43CC-AF7F-DAB3388991E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 xmlns:a16="http://schemas.microsoft.com/office/drawing/2014/main" id="{600BDB02-66E2-4A5B-9F66-29EB2FF15BFD}"/>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 xmlns:a16="http://schemas.microsoft.com/office/drawing/2014/main" id="{17A90211-A22C-4096-BE17-3B2C067F246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 xmlns:a16="http://schemas.microsoft.com/office/drawing/2014/main" id="{87281361-C730-42B7-B580-49B2C0ED2CE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 xmlns:a16="http://schemas.microsoft.com/office/drawing/2014/main" id="{277AC2B5-DDB1-402A-A0E3-4DC4E1C22A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 xmlns:a16="http://schemas.microsoft.com/office/drawing/2014/main" id="{CC8D17D2-04FD-49F8-9946-8963F04F139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 xmlns:a16="http://schemas.microsoft.com/office/drawing/2014/main" id="{845F704F-5C0A-4561-9AD2-51E658B0BCD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3" name="直線コネクタ 102">
          <a:extLst>
            <a:ext uri="{FF2B5EF4-FFF2-40B4-BE49-F238E27FC236}">
              <a16:creationId xmlns="" xmlns:a16="http://schemas.microsoft.com/office/drawing/2014/main" id="{312AC4D8-B6BE-451E-AF8C-CEB3D136A215}"/>
            </a:ext>
          </a:extLst>
        </xdr:cNvPr>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4" name="【道路】&#10;一人当たり延長最小値テキスト">
          <a:extLst>
            <a:ext uri="{FF2B5EF4-FFF2-40B4-BE49-F238E27FC236}">
              <a16:creationId xmlns="" xmlns:a16="http://schemas.microsoft.com/office/drawing/2014/main" id="{C40809D3-7457-4508-A4D9-D4F155260347}"/>
            </a:ext>
          </a:extLst>
        </xdr:cNvPr>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5" name="直線コネクタ 104">
          <a:extLst>
            <a:ext uri="{FF2B5EF4-FFF2-40B4-BE49-F238E27FC236}">
              <a16:creationId xmlns="" xmlns:a16="http://schemas.microsoft.com/office/drawing/2014/main" id="{AC32B824-8B5A-4CE0-98CD-5B0361488FF6}"/>
            </a:ext>
          </a:extLst>
        </xdr:cNvPr>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6" name="【道路】&#10;一人当たり延長最大値テキスト">
          <a:extLst>
            <a:ext uri="{FF2B5EF4-FFF2-40B4-BE49-F238E27FC236}">
              <a16:creationId xmlns="" xmlns:a16="http://schemas.microsoft.com/office/drawing/2014/main" id="{CC9692CD-3FAB-4039-9784-85C09C2CB434}"/>
            </a:ext>
          </a:extLst>
        </xdr:cNvPr>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7" name="直線コネクタ 106">
          <a:extLst>
            <a:ext uri="{FF2B5EF4-FFF2-40B4-BE49-F238E27FC236}">
              <a16:creationId xmlns="" xmlns:a16="http://schemas.microsoft.com/office/drawing/2014/main" id="{102909D5-187E-48EC-A622-8F51DA6953FF}"/>
            </a:ext>
          </a:extLst>
        </xdr:cNvPr>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8" name="【道路】&#10;一人当たり延長平均値テキスト">
          <a:extLst>
            <a:ext uri="{FF2B5EF4-FFF2-40B4-BE49-F238E27FC236}">
              <a16:creationId xmlns="" xmlns:a16="http://schemas.microsoft.com/office/drawing/2014/main" id="{17D8CC1C-7B3F-42FA-9829-FAA50324E130}"/>
            </a:ext>
          </a:extLst>
        </xdr:cNvPr>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9" name="フローチャート: 判断 108">
          <a:extLst>
            <a:ext uri="{FF2B5EF4-FFF2-40B4-BE49-F238E27FC236}">
              <a16:creationId xmlns="" xmlns:a16="http://schemas.microsoft.com/office/drawing/2014/main" id="{36A1978A-B084-40BD-8D19-3360CD54E5B0}"/>
            </a:ext>
          </a:extLst>
        </xdr:cNvPr>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10" name="フローチャート: 判断 109">
          <a:extLst>
            <a:ext uri="{FF2B5EF4-FFF2-40B4-BE49-F238E27FC236}">
              <a16:creationId xmlns="" xmlns:a16="http://schemas.microsoft.com/office/drawing/2014/main" id="{89DA9D4E-EA15-4B9E-9F4D-B956883BD8A8}"/>
            </a:ext>
          </a:extLst>
        </xdr:cNvPr>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11" name="フローチャート: 判断 110">
          <a:extLst>
            <a:ext uri="{FF2B5EF4-FFF2-40B4-BE49-F238E27FC236}">
              <a16:creationId xmlns="" xmlns:a16="http://schemas.microsoft.com/office/drawing/2014/main" id="{5E9D20DF-D04B-4E0A-B95C-1718E442B646}"/>
            </a:ext>
          </a:extLst>
        </xdr:cNvPr>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 xmlns:a16="http://schemas.microsoft.com/office/drawing/2014/main" id="{F4344FCE-1299-426E-97EE-3F4700D2181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0E842E9D-4995-4698-B95E-4D2CE1EE0CB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 xmlns:a16="http://schemas.microsoft.com/office/drawing/2014/main" id="{7F429653-E062-450E-A222-739E7092750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 xmlns:a16="http://schemas.microsoft.com/office/drawing/2014/main" id="{BD3B59B1-E5B9-4157-A982-189C848D9A6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88865608-8429-4BF7-B89A-C6EF505E938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30208</xdr:rowOff>
    </xdr:from>
    <xdr:to>
      <xdr:col>55</xdr:col>
      <xdr:colOff>50800</xdr:colOff>
      <xdr:row>38</xdr:row>
      <xdr:rowOff>131808</xdr:rowOff>
    </xdr:to>
    <xdr:sp macro="" textlink="">
      <xdr:nvSpPr>
        <xdr:cNvPr id="117" name="楕円 116">
          <a:extLst>
            <a:ext uri="{FF2B5EF4-FFF2-40B4-BE49-F238E27FC236}">
              <a16:creationId xmlns="" xmlns:a16="http://schemas.microsoft.com/office/drawing/2014/main" id="{7130B19A-81C9-4BE8-B8FE-FB3F69F919FE}"/>
            </a:ext>
          </a:extLst>
        </xdr:cNvPr>
        <xdr:cNvSpPr/>
      </xdr:nvSpPr>
      <xdr:spPr>
        <a:xfrm>
          <a:off x="10426700" y="65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53085</xdr:rowOff>
    </xdr:from>
    <xdr:ext cx="534377" cy="259045"/>
    <xdr:sp macro="" textlink="">
      <xdr:nvSpPr>
        <xdr:cNvPr id="118" name="【道路】&#10;一人当たり延長該当値テキスト">
          <a:extLst>
            <a:ext uri="{FF2B5EF4-FFF2-40B4-BE49-F238E27FC236}">
              <a16:creationId xmlns="" xmlns:a16="http://schemas.microsoft.com/office/drawing/2014/main" id="{62789E05-4D2D-45D3-B6EE-62C11867001C}"/>
            </a:ext>
          </a:extLst>
        </xdr:cNvPr>
        <xdr:cNvSpPr txBox="1"/>
      </xdr:nvSpPr>
      <xdr:spPr>
        <a:xfrm>
          <a:off x="10515600" y="639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48245</xdr:rowOff>
    </xdr:from>
    <xdr:to>
      <xdr:col>50</xdr:col>
      <xdr:colOff>165100</xdr:colOff>
      <xdr:row>38</xdr:row>
      <xdr:rowOff>149845</xdr:rowOff>
    </xdr:to>
    <xdr:sp macro="" textlink="">
      <xdr:nvSpPr>
        <xdr:cNvPr id="119" name="楕円 118">
          <a:extLst>
            <a:ext uri="{FF2B5EF4-FFF2-40B4-BE49-F238E27FC236}">
              <a16:creationId xmlns="" xmlns:a16="http://schemas.microsoft.com/office/drawing/2014/main" id="{5E7BC395-9939-4677-B959-B50A3776C258}"/>
            </a:ext>
          </a:extLst>
        </xdr:cNvPr>
        <xdr:cNvSpPr/>
      </xdr:nvSpPr>
      <xdr:spPr>
        <a:xfrm>
          <a:off x="9588500" y="65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81008</xdr:rowOff>
    </xdr:from>
    <xdr:to>
      <xdr:col>55</xdr:col>
      <xdr:colOff>0</xdr:colOff>
      <xdr:row>38</xdr:row>
      <xdr:rowOff>99045</xdr:rowOff>
    </xdr:to>
    <xdr:cxnSp macro="">
      <xdr:nvCxnSpPr>
        <xdr:cNvPr id="120" name="直線コネクタ 119">
          <a:extLst>
            <a:ext uri="{FF2B5EF4-FFF2-40B4-BE49-F238E27FC236}">
              <a16:creationId xmlns="" xmlns:a16="http://schemas.microsoft.com/office/drawing/2014/main" id="{3F28D269-8814-40D4-A6CC-E32C5AC713B9}"/>
            </a:ext>
          </a:extLst>
        </xdr:cNvPr>
        <xdr:cNvCxnSpPr/>
      </xdr:nvCxnSpPr>
      <xdr:spPr>
        <a:xfrm flipV="1">
          <a:off x="9639300" y="6596108"/>
          <a:ext cx="8382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55362</xdr:rowOff>
    </xdr:from>
    <xdr:to>
      <xdr:col>46</xdr:col>
      <xdr:colOff>38100</xdr:colOff>
      <xdr:row>38</xdr:row>
      <xdr:rowOff>156962</xdr:rowOff>
    </xdr:to>
    <xdr:sp macro="" textlink="">
      <xdr:nvSpPr>
        <xdr:cNvPr id="121" name="楕円 120">
          <a:extLst>
            <a:ext uri="{FF2B5EF4-FFF2-40B4-BE49-F238E27FC236}">
              <a16:creationId xmlns="" xmlns:a16="http://schemas.microsoft.com/office/drawing/2014/main" id="{B787F1E8-0778-45C2-968A-A04164CA236E}"/>
            </a:ext>
          </a:extLst>
        </xdr:cNvPr>
        <xdr:cNvSpPr/>
      </xdr:nvSpPr>
      <xdr:spPr>
        <a:xfrm>
          <a:off x="8699500" y="657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99045</xdr:rowOff>
    </xdr:from>
    <xdr:to>
      <xdr:col>50</xdr:col>
      <xdr:colOff>114300</xdr:colOff>
      <xdr:row>38</xdr:row>
      <xdr:rowOff>106162</xdr:rowOff>
    </xdr:to>
    <xdr:cxnSp macro="">
      <xdr:nvCxnSpPr>
        <xdr:cNvPr id="122" name="直線コネクタ 121">
          <a:extLst>
            <a:ext uri="{FF2B5EF4-FFF2-40B4-BE49-F238E27FC236}">
              <a16:creationId xmlns="" xmlns:a16="http://schemas.microsoft.com/office/drawing/2014/main" id="{17EE85C6-F8DF-48D8-A90F-DD051078B89D}"/>
            </a:ext>
          </a:extLst>
        </xdr:cNvPr>
        <xdr:cNvCxnSpPr/>
      </xdr:nvCxnSpPr>
      <xdr:spPr>
        <a:xfrm flipV="1">
          <a:off x="8750300" y="6614145"/>
          <a:ext cx="8890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10685</xdr:rowOff>
    </xdr:from>
    <xdr:ext cx="534377" cy="259045"/>
    <xdr:sp macro="" textlink="">
      <xdr:nvSpPr>
        <xdr:cNvPr id="123" name="n_1aveValue【道路】&#10;一人当たり延長">
          <a:extLst>
            <a:ext uri="{FF2B5EF4-FFF2-40B4-BE49-F238E27FC236}">
              <a16:creationId xmlns="" xmlns:a16="http://schemas.microsoft.com/office/drawing/2014/main" id="{A181522B-473B-47E9-9433-9F8CE4ACD84B}"/>
            </a:ext>
          </a:extLst>
        </xdr:cNvPr>
        <xdr:cNvSpPr txBox="1"/>
      </xdr:nvSpPr>
      <xdr:spPr>
        <a:xfrm>
          <a:off x="93594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5290</xdr:rowOff>
    </xdr:from>
    <xdr:ext cx="534377" cy="259045"/>
    <xdr:sp macro="" textlink="">
      <xdr:nvSpPr>
        <xdr:cNvPr id="124" name="n_2aveValue【道路】&#10;一人当たり延長">
          <a:extLst>
            <a:ext uri="{FF2B5EF4-FFF2-40B4-BE49-F238E27FC236}">
              <a16:creationId xmlns="" xmlns:a16="http://schemas.microsoft.com/office/drawing/2014/main" id="{E74758DA-139F-4AAE-A127-5E560BA189A5}"/>
            </a:ext>
          </a:extLst>
        </xdr:cNvPr>
        <xdr:cNvSpPr txBox="1"/>
      </xdr:nvSpPr>
      <xdr:spPr>
        <a:xfrm>
          <a:off x="8483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166372</xdr:rowOff>
    </xdr:from>
    <xdr:ext cx="534377" cy="259045"/>
    <xdr:sp macro="" textlink="">
      <xdr:nvSpPr>
        <xdr:cNvPr id="125" name="n_1mainValue【道路】&#10;一人当たり延長">
          <a:extLst>
            <a:ext uri="{FF2B5EF4-FFF2-40B4-BE49-F238E27FC236}">
              <a16:creationId xmlns="" xmlns:a16="http://schemas.microsoft.com/office/drawing/2014/main" id="{CBB55EF6-FCA1-4F23-A18A-49D33DC44958}"/>
            </a:ext>
          </a:extLst>
        </xdr:cNvPr>
        <xdr:cNvSpPr txBox="1"/>
      </xdr:nvSpPr>
      <xdr:spPr>
        <a:xfrm>
          <a:off x="9359411" y="633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2039</xdr:rowOff>
    </xdr:from>
    <xdr:ext cx="534377" cy="259045"/>
    <xdr:sp macro="" textlink="">
      <xdr:nvSpPr>
        <xdr:cNvPr id="126" name="n_2mainValue【道路】&#10;一人当たり延長">
          <a:extLst>
            <a:ext uri="{FF2B5EF4-FFF2-40B4-BE49-F238E27FC236}">
              <a16:creationId xmlns="" xmlns:a16="http://schemas.microsoft.com/office/drawing/2014/main" id="{BEAA9083-3A00-437B-AF82-74E51B346CAD}"/>
            </a:ext>
          </a:extLst>
        </xdr:cNvPr>
        <xdr:cNvSpPr txBox="1"/>
      </xdr:nvSpPr>
      <xdr:spPr>
        <a:xfrm>
          <a:off x="8483111" y="634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 xmlns:a16="http://schemas.microsoft.com/office/drawing/2014/main" id="{680A6B19-21D8-4CC4-ACD4-3F19A1B6B31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 xmlns:a16="http://schemas.microsoft.com/office/drawing/2014/main" id="{43EBEACE-C534-4E8C-9C9B-87366664B6C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 xmlns:a16="http://schemas.microsoft.com/office/drawing/2014/main" id="{4286C77D-96E2-4825-A1FB-88722B7CBB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 xmlns:a16="http://schemas.microsoft.com/office/drawing/2014/main" id="{4E3A98B8-0EC7-4D62-B30F-309979F0CB2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 xmlns:a16="http://schemas.microsoft.com/office/drawing/2014/main" id="{F5A2E815-9060-4EC0-B335-32E9625624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 xmlns:a16="http://schemas.microsoft.com/office/drawing/2014/main" id="{78CB4720-D0D7-475C-93D3-476F24ABC72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 xmlns:a16="http://schemas.microsoft.com/office/drawing/2014/main" id="{D467E9D5-018E-4A2A-8322-0495CDBA51A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 xmlns:a16="http://schemas.microsoft.com/office/drawing/2014/main" id="{B0961243-8747-4FC6-A2E9-12DC23A1C96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 xmlns:a16="http://schemas.microsoft.com/office/drawing/2014/main" id="{56A18A16-25D4-4D8F-ABC5-B828CD68587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 xmlns:a16="http://schemas.microsoft.com/office/drawing/2014/main" id="{5737ABF3-136E-4741-8CC4-18DC197F544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 xmlns:a16="http://schemas.microsoft.com/office/drawing/2014/main" id="{5C4E3B61-B068-4B78-8E15-84EC8A8279C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a:extLst>
            <a:ext uri="{FF2B5EF4-FFF2-40B4-BE49-F238E27FC236}">
              <a16:creationId xmlns="" xmlns:a16="http://schemas.microsoft.com/office/drawing/2014/main" id="{D2A44666-657E-4FAF-B2A5-EE345146944E}"/>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a:extLst>
            <a:ext uri="{FF2B5EF4-FFF2-40B4-BE49-F238E27FC236}">
              <a16:creationId xmlns="" xmlns:a16="http://schemas.microsoft.com/office/drawing/2014/main" id="{A32A87FA-FF69-4225-A1F5-264EBB922464}"/>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a:extLst>
            <a:ext uri="{FF2B5EF4-FFF2-40B4-BE49-F238E27FC236}">
              <a16:creationId xmlns="" xmlns:a16="http://schemas.microsoft.com/office/drawing/2014/main" id="{C9A78838-EACE-4127-BD3C-D39D41074FE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a:extLst>
            <a:ext uri="{FF2B5EF4-FFF2-40B4-BE49-F238E27FC236}">
              <a16:creationId xmlns="" xmlns:a16="http://schemas.microsoft.com/office/drawing/2014/main" id="{40225278-F0D0-45BA-B851-4AE418259FB6}"/>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a:extLst>
            <a:ext uri="{FF2B5EF4-FFF2-40B4-BE49-F238E27FC236}">
              <a16:creationId xmlns="" xmlns:a16="http://schemas.microsoft.com/office/drawing/2014/main" id="{0EDF083A-BDD1-42DB-AAB2-E6C905951764}"/>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a:extLst>
            <a:ext uri="{FF2B5EF4-FFF2-40B4-BE49-F238E27FC236}">
              <a16:creationId xmlns="" xmlns:a16="http://schemas.microsoft.com/office/drawing/2014/main" id="{254ED546-5D18-474F-8CDA-953CB87A0D97}"/>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a:extLst>
            <a:ext uri="{FF2B5EF4-FFF2-40B4-BE49-F238E27FC236}">
              <a16:creationId xmlns="" xmlns:a16="http://schemas.microsoft.com/office/drawing/2014/main" id="{CA01EA4B-A613-4EEA-97C0-E69701E6EF67}"/>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a:extLst>
            <a:ext uri="{FF2B5EF4-FFF2-40B4-BE49-F238E27FC236}">
              <a16:creationId xmlns="" xmlns:a16="http://schemas.microsoft.com/office/drawing/2014/main" id="{93238184-E1E3-461F-9113-F9296FBC68FA}"/>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 xmlns:a16="http://schemas.microsoft.com/office/drawing/2014/main" id="{12628759-0EBF-454A-8F6C-0A535BEE43A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 xmlns:a16="http://schemas.microsoft.com/office/drawing/2014/main" id="{547B5F93-4C28-4127-8B0B-10DCC7C4AA2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 xmlns:a16="http://schemas.microsoft.com/office/drawing/2014/main" id="{3FB480FC-3981-4493-9FFC-D96A47767E3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9" name="直線コネクタ 148">
          <a:extLst>
            <a:ext uri="{FF2B5EF4-FFF2-40B4-BE49-F238E27FC236}">
              <a16:creationId xmlns="" xmlns:a16="http://schemas.microsoft.com/office/drawing/2014/main" id="{6A91E853-1DEC-4438-8ADA-2A933B64DB3A}"/>
            </a:ext>
          </a:extLst>
        </xdr:cNvPr>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50" name="【橋りょう・トンネル】&#10;有形固定資産減価償却率最小値テキスト">
          <a:extLst>
            <a:ext uri="{FF2B5EF4-FFF2-40B4-BE49-F238E27FC236}">
              <a16:creationId xmlns="" xmlns:a16="http://schemas.microsoft.com/office/drawing/2014/main" id="{FF723D10-AA83-4211-A0EC-1A1D061BA95A}"/>
            </a:ext>
          </a:extLst>
        </xdr:cNvPr>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51" name="直線コネクタ 150">
          <a:extLst>
            <a:ext uri="{FF2B5EF4-FFF2-40B4-BE49-F238E27FC236}">
              <a16:creationId xmlns="" xmlns:a16="http://schemas.microsoft.com/office/drawing/2014/main" id="{90F870B8-FFF8-44DD-84B9-3748C69A271D}"/>
            </a:ext>
          </a:extLst>
        </xdr:cNvPr>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2" name="【橋りょう・トンネル】&#10;有形固定資産減価償却率最大値テキスト">
          <a:extLst>
            <a:ext uri="{FF2B5EF4-FFF2-40B4-BE49-F238E27FC236}">
              <a16:creationId xmlns="" xmlns:a16="http://schemas.microsoft.com/office/drawing/2014/main" id="{A90CE568-8729-4AFD-9D47-00725403E56D}"/>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3" name="直線コネクタ 152">
          <a:extLst>
            <a:ext uri="{FF2B5EF4-FFF2-40B4-BE49-F238E27FC236}">
              <a16:creationId xmlns="" xmlns:a16="http://schemas.microsoft.com/office/drawing/2014/main" id="{EAE18A36-6194-4F33-8A97-8A7E31EA6B67}"/>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79519</xdr:rowOff>
    </xdr:from>
    <xdr:ext cx="405111" cy="259045"/>
    <xdr:sp macro="" textlink="">
      <xdr:nvSpPr>
        <xdr:cNvPr id="154" name="【橋りょう・トンネル】&#10;有形固定資産減価償却率平均値テキスト">
          <a:extLst>
            <a:ext uri="{FF2B5EF4-FFF2-40B4-BE49-F238E27FC236}">
              <a16:creationId xmlns="" xmlns:a16="http://schemas.microsoft.com/office/drawing/2014/main" id="{835FCA34-FC23-4F39-958C-D155525CA2DE}"/>
            </a:ext>
          </a:extLst>
        </xdr:cNvPr>
        <xdr:cNvSpPr txBox="1"/>
      </xdr:nvSpPr>
      <xdr:spPr>
        <a:xfrm>
          <a:off x="4673600" y="985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55" name="フローチャート: 判断 154">
          <a:extLst>
            <a:ext uri="{FF2B5EF4-FFF2-40B4-BE49-F238E27FC236}">
              <a16:creationId xmlns="" xmlns:a16="http://schemas.microsoft.com/office/drawing/2014/main" id="{1548069B-3EAE-45F5-BACF-F01060507099}"/>
            </a:ext>
          </a:extLst>
        </xdr:cNvPr>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6" name="フローチャート: 判断 155">
          <a:extLst>
            <a:ext uri="{FF2B5EF4-FFF2-40B4-BE49-F238E27FC236}">
              <a16:creationId xmlns="" xmlns:a16="http://schemas.microsoft.com/office/drawing/2014/main" id="{2CA2474C-2658-4AE3-AA85-F72F09D77357}"/>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7" name="フローチャート: 判断 156">
          <a:extLst>
            <a:ext uri="{FF2B5EF4-FFF2-40B4-BE49-F238E27FC236}">
              <a16:creationId xmlns="" xmlns:a16="http://schemas.microsoft.com/office/drawing/2014/main" id="{AA960F5C-04A5-4A8C-A35E-585A49FF745D}"/>
            </a:ext>
          </a:extLst>
        </xdr:cNvPr>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 xmlns:a16="http://schemas.microsoft.com/office/drawing/2014/main" id="{3FBD834A-2F0B-429E-A0FD-D11881E63B8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 xmlns:a16="http://schemas.microsoft.com/office/drawing/2014/main" id="{66CC8375-BDB4-484D-9F88-909EF823154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 xmlns:a16="http://schemas.microsoft.com/office/drawing/2014/main" id="{0D94D37E-4537-408A-88B3-DE58CF50F12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 xmlns:a16="http://schemas.microsoft.com/office/drawing/2014/main" id="{9305FC2E-4CA7-4204-8F6E-39FB9CBB615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 xmlns:a16="http://schemas.microsoft.com/office/drawing/2014/main" id="{70DA4A89-734F-4D36-B9C9-2BD2243194B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118364</xdr:rowOff>
    </xdr:from>
    <xdr:to>
      <xdr:col>24</xdr:col>
      <xdr:colOff>114300</xdr:colOff>
      <xdr:row>59</xdr:row>
      <xdr:rowOff>48514</xdr:rowOff>
    </xdr:to>
    <xdr:sp macro="" textlink="">
      <xdr:nvSpPr>
        <xdr:cNvPr id="163" name="楕円 162">
          <a:extLst>
            <a:ext uri="{FF2B5EF4-FFF2-40B4-BE49-F238E27FC236}">
              <a16:creationId xmlns="" xmlns:a16="http://schemas.microsoft.com/office/drawing/2014/main" id="{9DE89A9D-EAD4-4236-AD0A-3264BC938E5E}"/>
            </a:ext>
          </a:extLst>
        </xdr:cNvPr>
        <xdr:cNvSpPr/>
      </xdr:nvSpPr>
      <xdr:spPr>
        <a:xfrm>
          <a:off x="45847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96791</xdr:rowOff>
    </xdr:from>
    <xdr:ext cx="405111" cy="259045"/>
    <xdr:sp macro="" textlink="">
      <xdr:nvSpPr>
        <xdr:cNvPr id="164" name="【橋りょう・トンネル】&#10;有形固定資産減価償却率該当値テキスト">
          <a:extLst>
            <a:ext uri="{FF2B5EF4-FFF2-40B4-BE49-F238E27FC236}">
              <a16:creationId xmlns="" xmlns:a16="http://schemas.microsoft.com/office/drawing/2014/main" id="{8058555E-829E-4567-B7F0-3B8CE6F054C5}"/>
            </a:ext>
          </a:extLst>
        </xdr:cNvPr>
        <xdr:cNvSpPr txBox="1"/>
      </xdr:nvSpPr>
      <xdr:spPr>
        <a:xfrm>
          <a:off x="4673600" y="1004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127508</xdr:rowOff>
    </xdr:from>
    <xdr:to>
      <xdr:col>20</xdr:col>
      <xdr:colOff>38100</xdr:colOff>
      <xdr:row>59</xdr:row>
      <xdr:rowOff>57658</xdr:rowOff>
    </xdr:to>
    <xdr:sp macro="" textlink="">
      <xdr:nvSpPr>
        <xdr:cNvPr id="165" name="楕円 164">
          <a:extLst>
            <a:ext uri="{FF2B5EF4-FFF2-40B4-BE49-F238E27FC236}">
              <a16:creationId xmlns="" xmlns:a16="http://schemas.microsoft.com/office/drawing/2014/main" id="{BF42F0E9-91A1-4F37-8878-7BCDE0E0D696}"/>
            </a:ext>
          </a:extLst>
        </xdr:cNvPr>
        <xdr:cNvSpPr/>
      </xdr:nvSpPr>
      <xdr:spPr>
        <a:xfrm>
          <a:off x="3746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169164</xdr:rowOff>
    </xdr:from>
    <xdr:to>
      <xdr:col>24</xdr:col>
      <xdr:colOff>63500</xdr:colOff>
      <xdr:row>59</xdr:row>
      <xdr:rowOff>6858</xdr:rowOff>
    </xdr:to>
    <xdr:cxnSp macro="">
      <xdr:nvCxnSpPr>
        <xdr:cNvPr id="166" name="直線コネクタ 165">
          <a:extLst>
            <a:ext uri="{FF2B5EF4-FFF2-40B4-BE49-F238E27FC236}">
              <a16:creationId xmlns="" xmlns:a16="http://schemas.microsoft.com/office/drawing/2014/main" id="{A408F534-6B5E-4444-8839-F75C8D988F54}"/>
            </a:ext>
          </a:extLst>
        </xdr:cNvPr>
        <xdr:cNvCxnSpPr/>
      </xdr:nvCxnSpPr>
      <xdr:spPr>
        <a:xfrm flipV="1">
          <a:off x="3797300" y="101132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159512</xdr:rowOff>
    </xdr:from>
    <xdr:to>
      <xdr:col>15</xdr:col>
      <xdr:colOff>101600</xdr:colOff>
      <xdr:row>59</xdr:row>
      <xdr:rowOff>89662</xdr:rowOff>
    </xdr:to>
    <xdr:sp macro="" textlink="">
      <xdr:nvSpPr>
        <xdr:cNvPr id="167" name="楕円 166">
          <a:extLst>
            <a:ext uri="{FF2B5EF4-FFF2-40B4-BE49-F238E27FC236}">
              <a16:creationId xmlns="" xmlns:a16="http://schemas.microsoft.com/office/drawing/2014/main" id="{0BAEE6F7-3195-44CD-964B-BEF3B94F0EBC}"/>
            </a:ext>
          </a:extLst>
        </xdr:cNvPr>
        <xdr:cNvSpPr/>
      </xdr:nvSpPr>
      <xdr:spPr>
        <a:xfrm>
          <a:off x="2857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xdr:rowOff>
    </xdr:from>
    <xdr:to>
      <xdr:col>19</xdr:col>
      <xdr:colOff>177800</xdr:colOff>
      <xdr:row>59</xdr:row>
      <xdr:rowOff>38862</xdr:rowOff>
    </xdr:to>
    <xdr:cxnSp macro="">
      <xdr:nvCxnSpPr>
        <xdr:cNvPr id="168" name="直線コネクタ 167">
          <a:extLst>
            <a:ext uri="{FF2B5EF4-FFF2-40B4-BE49-F238E27FC236}">
              <a16:creationId xmlns="" xmlns:a16="http://schemas.microsoft.com/office/drawing/2014/main" id="{D7B48807-1C74-4725-8441-1099BBB95055}"/>
            </a:ext>
          </a:extLst>
        </xdr:cNvPr>
        <xdr:cNvCxnSpPr/>
      </xdr:nvCxnSpPr>
      <xdr:spPr>
        <a:xfrm flipV="1">
          <a:off x="2908300" y="101224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69" name="n_1aveValue【橋りょう・トンネル】&#10;有形固定資産減価償却率">
          <a:extLst>
            <a:ext uri="{FF2B5EF4-FFF2-40B4-BE49-F238E27FC236}">
              <a16:creationId xmlns="" xmlns:a16="http://schemas.microsoft.com/office/drawing/2014/main" id="{9E5C81F2-6256-4854-B89B-16EF9641C30E}"/>
            </a:ext>
          </a:extLst>
        </xdr:cNvPr>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35323</xdr:rowOff>
    </xdr:from>
    <xdr:ext cx="405111" cy="259045"/>
    <xdr:sp macro="" textlink="">
      <xdr:nvSpPr>
        <xdr:cNvPr id="170" name="n_2aveValue【橋りょう・トンネル】&#10;有形固定資産減価償却率">
          <a:extLst>
            <a:ext uri="{FF2B5EF4-FFF2-40B4-BE49-F238E27FC236}">
              <a16:creationId xmlns="" xmlns:a16="http://schemas.microsoft.com/office/drawing/2014/main" id="{1C140553-68BB-4018-9E0C-A2790C78A99E}"/>
            </a:ext>
          </a:extLst>
        </xdr:cNvPr>
        <xdr:cNvSpPr txBox="1"/>
      </xdr:nvSpPr>
      <xdr:spPr>
        <a:xfrm>
          <a:off x="2705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48785</xdr:rowOff>
    </xdr:from>
    <xdr:ext cx="405111" cy="259045"/>
    <xdr:sp macro="" textlink="">
      <xdr:nvSpPr>
        <xdr:cNvPr id="171" name="n_1mainValue【橋りょう・トンネル】&#10;有形固定資産減価償却率">
          <a:extLst>
            <a:ext uri="{FF2B5EF4-FFF2-40B4-BE49-F238E27FC236}">
              <a16:creationId xmlns="" xmlns:a16="http://schemas.microsoft.com/office/drawing/2014/main" id="{5F88466D-789A-4AD9-9685-35D4F7B186B3}"/>
            </a:ext>
          </a:extLst>
        </xdr:cNvPr>
        <xdr:cNvSpPr txBox="1"/>
      </xdr:nvSpPr>
      <xdr:spPr>
        <a:xfrm>
          <a:off x="3582044"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80789</xdr:rowOff>
    </xdr:from>
    <xdr:ext cx="405111" cy="259045"/>
    <xdr:sp macro="" textlink="">
      <xdr:nvSpPr>
        <xdr:cNvPr id="172" name="n_2mainValue【橋りょう・トンネル】&#10;有形固定資産減価償却率">
          <a:extLst>
            <a:ext uri="{FF2B5EF4-FFF2-40B4-BE49-F238E27FC236}">
              <a16:creationId xmlns="" xmlns:a16="http://schemas.microsoft.com/office/drawing/2014/main" id="{BDD43C9F-4274-4BB3-AE7C-EE6672372650}"/>
            </a:ext>
          </a:extLst>
        </xdr:cNvPr>
        <xdr:cNvSpPr txBox="1"/>
      </xdr:nvSpPr>
      <xdr:spPr>
        <a:xfrm>
          <a:off x="27057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 xmlns:a16="http://schemas.microsoft.com/office/drawing/2014/main" id="{87FD59F4-64DE-4258-86D6-AA555DFB260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 xmlns:a16="http://schemas.microsoft.com/office/drawing/2014/main" id="{6F671F8B-874E-4B64-9613-0EC5059E797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 xmlns:a16="http://schemas.microsoft.com/office/drawing/2014/main" id="{64DEB87E-2128-4831-9507-2150B332962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 xmlns:a16="http://schemas.microsoft.com/office/drawing/2014/main" id="{E494154F-23C4-429B-B72C-505D2988EB4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 xmlns:a16="http://schemas.microsoft.com/office/drawing/2014/main" id="{89050287-0FCD-4BD7-A3C3-0916F7E9A51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 xmlns:a16="http://schemas.microsoft.com/office/drawing/2014/main" id="{05A205B4-EB85-44D7-BE57-1DD3CFB9EC5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 xmlns:a16="http://schemas.microsoft.com/office/drawing/2014/main" id="{3BF2C142-275F-4890-A355-A61E0087523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 xmlns:a16="http://schemas.microsoft.com/office/drawing/2014/main" id="{3B45347F-2A47-4F8B-A244-E209A16C229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 xmlns:a16="http://schemas.microsoft.com/office/drawing/2014/main" id="{4182A1A8-CEA2-4A0A-B226-7D0947DF03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 xmlns:a16="http://schemas.microsoft.com/office/drawing/2014/main" id="{5978C567-4181-4C5B-98E4-55E0CC3CDD2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a:extLst>
            <a:ext uri="{FF2B5EF4-FFF2-40B4-BE49-F238E27FC236}">
              <a16:creationId xmlns="" xmlns:a16="http://schemas.microsoft.com/office/drawing/2014/main" id="{6A19817C-F358-4E18-A2B8-31EF3A441EC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a:extLst>
            <a:ext uri="{FF2B5EF4-FFF2-40B4-BE49-F238E27FC236}">
              <a16:creationId xmlns="" xmlns:a16="http://schemas.microsoft.com/office/drawing/2014/main" id="{71C7972A-1775-45E4-B062-674D718EAD6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a:extLst>
            <a:ext uri="{FF2B5EF4-FFF2-40B4-BE49-F238E27FC236}">
              <a16:creationId xmlns="" xmlns:a16="http://schemas.microsoft.com/office/drawing/2014/main" id="{49C6A27C-8CE8-44FB-976F-EA49DC93AF4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6" name="テキスト ボックス 185">
          <a:extLst>
            <a:ext uri="{FF2B5EF4-FFF2-40B4-BE49-F238E27FC236}">
              <a16:creationId xmlns="" xmlns:a16="http://schemas.microsoft.com/office/drawing/2014/main" id="{12148337-CA5C-4A03-8C31-1947EFFD286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 xmlns:a16="http://schemas.microsoft.com/office/drawing/2014/main" id="{0A3599B2-6AEF-42B5-9335-EA581BF1FCB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a:extLst>
            <a:ext uri="{FF2B5EF4-FFF2-40B4-BE49-F238E27FC236}">
              <a16:creationId xmlns="" xmlns:a16="http://schemas.microsoft.com/office/drawing/2014/main" id="{5C4435E3-A4BE-4C68-84C0-88C586994F7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a:extLst>
            <a:ext uri="{FF2B5EF4-FFF2-40B4-BE49-F238E27FC236}">
              <a16:creationId xmlns="" xmlns:a16="http://schemas.microsoft.com/office/drawing/2014/main" id="{F57C08AC-7622-470C-A3A9-A353933E43F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a:extLst>
            <a:ext uri="{FF2B5EF4-FFF2-40B4-BE49-F238E27FC236}">
              <a16:creationId xmlns="" xmlns:a16="http://schemas.microsoft.com/office/drawing/2014/main" id="{25E39352-622E-4CF7-89D5-5F6E69D7927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a:extLst>
            <a:ext uri="{FF2B5EF4-FFF2-40B4-BE49-F238E27FC236}">
              <a16:creationId xmlns="" xmlns:a16="http://schemas.microsoft.com/office/drawing/2014/main" id="{C56A9393-C0CA-4037-9AC1-8A5ED0E30A8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a:extLst>
            <a:ext uri="{FF2B5EF4-FFF2-40B4-BE49-F238E27FC236}">
              <a16:creationId xmlns="" xmlns:a16="http://schemas.microsoft.com/office/drawing/2014/main" id="{9F14381A-D8D3-4F26-A89D-3B5D06C4411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 xmlns:a16="http://schemas.microsoft.com/office/drawing/2014/main" id="{014FCCF9-A812-420D-8CE7-E6017EAAD01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4" name="テキスト ボックス 193">
          <a:extLst>
            <a:ext uri="{FF2B5EF4-FFF2-40B4-BE49-F238E27FC236}">
              <a16:creationId xmlns="" xmlns:a16="http://schemas.microsoft.com/office/drawing/2014/main" id="{2E538523-613B-4BBE-AE58-6D726562D0B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 xmlns:a16="http://schemas.microsoft.com/office/drawing/2014/main" id="{56F10DF4-6406-4A33-9D06-BA8641CC2A3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96" name="直線コネクタ 195">
          <a:extLst>
            <a:ext uri="{FF2B5EF4-FFF2-40B4-BE49-F238E27FC236}">
              <a16:creationId xmlns="" xmlns:a16="http://schemas.microsoft.com/office/drawing/2014/main" id="{67DF6F6B-C831-4A72-87AB-DF27313656B7}"/>
            </a:ext>
          </a:extLst>
        </xdr:cNvPr>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97" name="【橋りょう・トンネル】&#10;一人当たり有形固定資産（償却資産）額最小値テキスト">
          <a:extLst>
            <a:ext uri="{FF2B5EF4-FFF2-40B4-BE49-F238E27FC236}">
              <a16:creationId xmlns="" xmlns:a16="http://schemas.microsoft.com/office/drawing/2014/main" id="{F7457592-84BE-4CAE-BEE8-9FCDD294F355}"/>
            </a:ext>
          </a:extLst>
        </xdr:cNvPr>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98" name="直線コネクタ 197">
          <a:extLst>
            <a:ext uri="{FF2B5EF4-FFF2-40B4-BE49-F238E27FC236}">
              <a16:creationId xmlns="" xmlns:a16="http://schemas.microsoft.com/office/drawing/2014/main" id="{43ACA7A7-0916-475A-B2DE-3F1B67F0413C}"/>
            </a:ext>
          </a:extLst>
        </xdr:cNvPr>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9" name="【橋りょう・トンネル】&#10;一人当たり有形固定資産（償却資産）額最大値テキスト">
          <a:extLst>
            <a:ext uri="{FF2B5EF4-FFF2-40B4-BE49-F238E27FC236}">
              <a16:creationId xmlns="" xmlns:a16="http://schemas.microsoft.com/office/drawing/2014/main" id="{5B75EE37-8632-46CC-A003-AB6584D21398}"/>
            </a:ext>
          </a:extLst>
        </xdr:cNvPr>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200" name="直線コネクタ 199">
          <a:extLst>
            <a:ext uri="{FF2B5EF4-FFF2-40B4-BE49-F238E27FC236}">
              <a16:creationId xmlns="" xmlns:a16="http://schemas.microsoft.com/office/drawing/2014/main" id="{C29614C6-A1CE-47AD-A411-EDE88B253469}"/>
            </a:ext>
          </a:extLst>
        </xdr:cNvPr>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162307</xdr:rowOff>
    </xdr:from>
    <xdr:ext cx="690189" cy="259045"/>
    <xdr:sp macro="" textlink="">
      <xdr:nvSpPr>
        <xdr:cNvPr id="201" name="【橋りょう・トンネル】&#10;一人当たり有形固定資産（償却資産）額平均値テキスト">
          <a:extLst>
            <a:ext uri="{FF2B5EF4-FFF2-40B4-BE49-F238E27FC236}">
              <a16:creationId xmlns="" xmlns:a16="http://schemas.microsoft.com/office/drawing/2014/main" id="{5B35FC60-D062-47DE-A0C9-A8F358B8DF60}"/>
            </a:ext>
          </a:extLst>
        </xdr:cNvPr>
        <xdr:cNvSpPr txBox="1"/>
      </xdr:nvSpPr>
      <xdr:spPr>
        <a:xfrm>
          <a:off x="10515600" y="10620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202" name="フローチャート: 判断 201">
          <a:extLst>
            <a:ext uri="{FF2B5EF4-FFF2-40B4-BE49-F238E27FC236}">
              <a16:creationId xmlns="" xmlns:a16="http://schemas.microsoft.com/office/drawing/2014/main" id="{5C6F2F56-3D60-4800-8722-D90A3B71BA0E}"/>
            </a:ext>
          </a:extLst>
        </xdr:cNvPr>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203" name="フローチャート: 判断 202">
          <a:extLst>
            <a:ext uri="{FF2B5EF4-FFF2-40B4-BE49-F238E27FC236}">
              <a16:creationId xmlns="" xmlns:a16="http://schemas.microsoft.com/office/drawing/2014/main" id="{6D45212F-A43E-4CAE-AD54-148EA4DF035E}"/>
            </a:ext>
          </a:extLst>
        </xdr:cNvPr>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204" name="フローチャート: 判断 203">
          <a:extLst>
            <a:ext uri="{FF2B5EF4-FFF2-40B4-BE49-F238E27FC236}">
              <a16:creationId xmlns="" xmlns:a16="http://schemas.microsoft.com/office/drawing/2014/main" id="{A2FBAB2F-23C5-4EA4-B5AB-B5E209890069}"/>
            </a:ext>
          </a:extLst>
        </xdr:cNvPr>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 xmlns:a16="http://schemas.microsoft.com/office/drawing/2014/main" id="{CF8484D7-405D-4C34-9421-F6B891B3ACF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 xmlns:a16="http://schemas.microsoft.com/office/drawing/2014/main" id="{3C81D1F8-815B-48F2-BF59-BB2568561B0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 xmlns:a16="http://schemas.microsoft.com/office/drawing/2014/main" id="{2C4D8FF0-065A-40D9-9155-5D742941743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 xmlns:a16="http://schemas.microsoft.com/office/drawing/2014/main" id="{35987927-CBBA-435E-9611-FFF9DE57EA5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 xmlns:a16="http://schemas.microsoft.com/office/drawing/2014/main" id="{9F489F39-2CC6-4849-AD31-C12978B1DEE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106967</xdr:rowOff>
    </xdr:from>
    <xdr:to>
      <xdr:col>55</xdr:col>
      <xdr:colOff>50800</xdr:colOff>
      <xdr:row>64</xdr:row>
      <xdr:rowOff>37117</xdr:rowOff>
    </xdr:to>
    <xdr:sp macro="" textlink="">
      <xdr:nvSpPr>
        <xdr:cNvPr id="210" name="楕円 209">
          <a:extLst>
            <a:ext uri="{FF2B5EF4-FFF2-40B4-BE49-F238E27FC236}">
              <a16:creationId xmlns="" xmlns:a16="http://schemas.microsoft.com/office/drawing/2014/main" id="{DA13341A-732D-47A8-99B9-C5EA9A0BA115}"/>
            </a:ext>
          </a:extLst>
        </xdr:cNvPr>
        <xdr:cNvSpPr/>
      </xdr:nvSpPr>
      <xdr:spPr>
        <a:xfrm>
          <a:off x="10426700" y="109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21894</xdr:rowOff>
    </xdr:from>
    <xdr:ext cx="599010" cy="259045"/>
    <xdr:sp macro="" textlink="">
      <xdr:nvSpPr>
        <xdr:cNvPr id="211" name="【橋りょう・トンネル】&#10;一人当たり有形固定資産（償却資産）額該当値テキスト">
          <a:extLst>
            <a:ext uri="{FF2B5EF4-FFF2-40B4-BE49-F238E27FC236}">
              <a16:creationId xmlns="" xmlns:a16="http://schemas.microsoft.com/office/drawing/2014/main" id="{D449BB07-266B-43AC-AC95-25DD560E1396}"/>
            </a:ext>
          </a:extLst>
        </xdr:cNvPr>
        <xdr:cNvSpPr txBox="1"/>
      </xdr:nvSpPr>
      <xdr:spPr>
        <a:xfrm>
          <a:off x="10515600" y="1082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110866</xdr:rowOff>
    </xdr:from>
    <xdr:to>
      <xdr:col>50</xdr:col>
      <xdr:colOff>165100</xdr:colOff>
      <xdr:row>64</xdr:row>
      <xdr:rowOff>41016</xdr:rowOff>
    </xdr:to>
    <xdr:sp macro="" textlink="">
      <xdr:nvSpPr>
        <xdr:cNvPr id="212" name="楕円 211">
          <a:extLst>
            <a:ext uri="{FF2B5EF4-FFF2-40B4-BE49-F238E27FC236}">
              <a16:creationId xmlns="" xmlns:a16="http://schemas.microsoft.com/office/drawing/2014/main" id="{A5E86637-121B-46A4-9F6B-8CA321FBDEC3}"/>
            </a:ext>
          </a:extLst>
        </xdr:cNvPr>
        <xdr:cNvSpPr/>
      </xdr:nvSpPr>
      <xdr:spPr>
        <a:xfrm>
          <a:off x="9588500" y="1091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157767</xdr:rowOff>
    </xdr:from>
    <xdr:to>
      <xdr:col>55</xdr:col>
      <xdr:colOff>0</xdr:colOff>
      <xdr:row>63</xdr:row>
      <xdr:rowOff>161666</xdr:rowOff>
    </xdr:to>
    <xdr:cxnSp macro="">
      <xdr:nvCxnSpPr>
        <xdr:cNvPr id="213" name="直線コネクタ 212">
          <a:extLst>
            <a:ext uri="{FF2B5EF4-FFF2-40B4-BE49-F238E27FC236}">
              <a16:creationId xmlns="" xmlns:a16="http://schemas.microsoft.com/office/drawing/2014/main" id="{310CF346-2B81-47BA-BCE3-904FDDC137CA}"/>
            </a:ext>
          </a:extLst>
        </xdr:cNvPr>
        <xdr:cNvCxnSpPr/>
      </xdr:nvCxnSpPr>
      <xdr:spPr>
        <a:xfrm flipV="1">
          <a:off x="9639300" y="10959117"/>
          <a:ext cx="8382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112418</xdr:rowOff>
    </xdr:from>
    <xdr:to>
      <xdr:col>46</xdr:col>
      <xdr:colOff>38100</xdr:colOff>
      <xdr:row>64</xdr:row>
      <xdr:rowOff>42568</xdr:rowOff>
    </xdr:to>
    <xdr:sp macro="" textlink="">
      <xdr:nvSpPr>
        <xdr:cNvPr id="214" name="楕円 213">
          <a:extLst>
            <a:ext uri="{FF2B5EF4-FFF2-40B4-BE49-F238E27FC236}">
              <a16:creationId xmlns="" xmlns:a16="http://schemas.microsoft.com/office/drawing/2014/main" id="{AB291CCB-AEB0-4B67-82B0-404817025A45}"/>
            </a:ext>
          </a:extLst>
        </xdr:cNvPr>
        <xdr:cNvSpPr/>
      </xdr:nvSpPr>
      <xdr:spPr>
        <a:xfrm>
          <a:off x="8699500" y="1091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161666</xdr:rowOff>
    </xdr:from>
    <xdr:to>
      <xdr:col>50</xdr:col>
      <xdr:colOff>114300</xdr:colOff>
      <xdr:row>63</xdr:row>
      <xdr:rowOff>163218</xdr:rowOff>
    </xdr:to>
    <xdr:cxnSp macro="">
      <xdr:nvCxnSpPr>
        <xdr:cNvPr id="215" name="直線コネクタ 214">
          <a:extLst>
            <a:ext uri="{FF2B5EF4-FFF2-40B4-BE49-F238E27FC236}">
              <a16:creationId xmlns="" xmlns:a16="http://schemas.microsoft.com/office/drawing/2014/main" id="{9016CA41-1B2C-42B3-B009-0DC691D13D92}"/>
            </a:ext>
          </a:extLst>
        </xdr:cNvPr>
        <xdr:cNvCxnSpPr/>
      </xdr:nvCxnSpPr>
      <xdr:spPr>
        <a:xfrm flipV="1">
          <a:off x="8750300" y="10963016"/>
          <a:ext cx="8890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95302</xdr:rowOff>
    </xdr:from>
    <xdr:ext cx="690189" cy="259045"/>
    <xdr:sp macro="" textlink="">
      <xdr:nvSpPr>
        <xdr:cNvPr id="216" name="n_1aveValue【橋りょう・トンネル】&#10;一人当たり有形固定資産（償却資産）額">
          <a:extLst>
            <a:ext uri="{FF2B5EF4-FFF2-40B4-BE49-F238E27FC236}">
              <a16:creationId xmlns="" xmlns:a16="http://schemas.microsoft.com/office/drawing/2014/main" id="{EE2C9900-F3F9-46EA-9533-B8842AE167C5}"/>
            </a:ext>
          </a:extLst>
        </xdr:cNvPr>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17" name="n_2aveValue【橋りょう・トンネル】&#10;一人当たり有形固定資産（償却資産）額">
          <a:extLst>
            <a:ext uri="{FF2B5EF4-FFF2-40B4-BE49-F238E27FC236}">
              <a16:creationId xmlns="" xmlns:a16="http://schemas.microsoft.com/office/drawing/2014/main" id="{35B30D46-95E4-4F88-A6A9-C72CA7B661F8}"/>
            </a:ext>
          </a:extLst>
        </xdr:cNvPr>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32143</xdr:rowOff>
    </xdr:from>
    <xdr:ext cx="599010" cy="259045"/>
    <xdr:sp macro="" textlink="">
      <xdr:nvSpPr>
        <xdr:cNvPr id="218" name="n_1mainValue【橋りょう・トンネル】&#10;一人当たり有形固定資産（償却資産）額">
          <a:extLst>
            <a:ext uri="{FF2B5EF4-FFF2-40B4-BE49-F238E27FC236}">
              <a16:creationId xmlns="" xmlns:a16="http://schemas.microsoft.com/office/drawing/2014/main" id="{B56D8F5B-EB87-42A4-91F4-37C9E45873D1}"/>
            </a:ext>
          </a:extLst>
        </xdr:cNvPr>
        <xdr:cNvSpPr txBox="1"/>
      </xdr:nvSpPr>
      <xdr:spPr>
        <a:xfrm>
          <a:off x="9327095" y="1100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33695</xdr:rowOff>
    </xdr:from>
    <xdr:ext cx="599010" cy="259045"/>
    <xdr:sp macro="" textlink="">
      <xdr:nvSpPr>
        <xdr:cNvPr id="219" name="n_2mainValue【橋りょう・トンネル】&#10;一人当たり有形固定資産（償却資産）額">
          <a:extLst>
            <a:ext uri="{FF2B5EF4-FFF2-40B4-BE49-F238E27FC236}">
              <a16:creationId xmlns="" xmlns:a16="http://schemas.microsoft.com/office/drawing/2014/main" id="{9A9281DF-7366-4A98-B343-4B382142E2D1}"/>
            </a:ext>
          </a:extLst>
        </xdr:cNvPr>
        <xdr:cNvSpPr txBox="1"/>
      </xdr:nvSpPr>
      <xdr:spPr>
        <a:xfrm>
          <a:off x="8450795" y="1100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 xmlns:a16="http://schemas.microsoft.com/office/drawing/2014/main" id="{762FB20E-3C13-44F0-8EEE-59D2967FD3C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 xmlns:a16="http://schemas.microsoft.com/office/drawing/2014/main" id="{43295976-FA6F-44C2-BA48-5630F150E27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 xmlns:a16="http://schemas.microsoft.com/office/drawing/2014/main" id="{4EA00FB5-078A-49B5-9777-C8ABD615D72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 xmlns:a16="http://schemas.microsoft.com/office/drawing/2014/main" id="{DF59E207-1BF0-4C80-9C64-A78F98BBD46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 xmlns:a16="http://schemas.microsoft.com/office/drawing/2014/main" id="{2E83B785-778F-4E2E-840F-8A06CDB981D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 xmlns:a16="http://schemas.microsoft.com/office/drawing/2014/main" id="{D3CF8EB7-1320-41F2-BA93-5E58F093F0E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 xmlns:a16="http://schemas.microsoft.com/office/drawing/2014/main" id="{4FB8E9A4-D095-40A8-9774-41E54C0B154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 xmlns:a16="http://schemas.microsoft.com/office/drawing/2014/main" id="{06F02D5C-F37A-4B44-8EC0-D30A361AB2B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 xmlns:a16="http://schemas.microsoft.com/office/drawing/2014/main" id="{DA590785-05E1-4017-8BB2-F4DC80B9DBC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 xmlns:a16="http://schemas.microsoft.com/office/drawing/2014/main" id="{BBF5820B-31FF-491A-A220-967787C3AE4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a:extLst>
            <a:ext uri="{FF2B5EF4-FFF2-40B4-BE49-F238E27FC236}">
              <a16:creationId xmlns="" xmlns:a16="http://schemas.microsoft.com/office/drawing/2014/main" id="{34ADE071-7049-41AF-8999-649D0D72402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a:extLst>
            <a:ext uri="{FF2B5EF4-FFF2-40B4-BE49-F238E27FC236}">
              <a16:creationId xmlns="" xmlns:a16="http://schemas.microsoft.com/office/drawing/2014/main" id="{58265926-F869-4ED5-9591-288A0441F43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a:extLst>
            <a:ext uri="{FF2B5EF4-FFF2-40B4-BE49-F238E27FC236}">
              <a16:creationId xmlns="" xmlns:a16="http://schemas.microsoft.com/office/drawing/2014/main" id="{35BA5740-2FD2-482C-A9A7-FACF4575210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a:extLst>
            <a:ext uri="{FF2B5EF4-FFF2-40B4-BE49-F238E27FC236}">
              <a16:creationId xmlns="" xmlns:a16="http://schemas.microsoft.com/office/drawing/2014/main" id="{6A02B2D9-1AA2-4FB2-ABEA-F888F82204B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a:extLst>
            <a:ext uri="{FF2B5EF4-FFF2-40B4-BE49-F238E27FC236}">
              <a16:creationId xmlns="" xmlns:a16="http://schemas.microsoft.com/office/drawing/2014/main" id="{1B5508FA-0819-44AD-913F-F33F5750B43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a:extLst>
            <a:ext uri="{FF2B5EF4-FFF2-40B4-BE49-F238E27FC236}">
              <a16:creationId xmlns="" xmlns:a16="http://schemas.microsoft.com/office/drawing/2014/main" id="{2DC4A73F-0F56-4F44-A69C-15A94A8257F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a:extLst>
            <a:ext uri="{FF2B5EF4-FFF2-40B4-BE49-F238E27FC236}">
              <a16:creationId xmlns="" xmlns:a16="http://schemas.microsoft.com/office/drawing/2014/main" id="{E5A16053-795F-485C-A46C-505C18375E0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a:extLst>
            <a:ext uri="{FF2B5EF4-FFF2-40B4-BE49-F238E27FC236}">
              <a16:creationId xmlns="" xmlns:a16="http://schemas.microsoft.com/office/drawing/2014/main" id="{5DF6E2C1-4D0C-4264-994D-5FE4FF5E78F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a:extLst>
            <a:ext uri="{FF2B5EF4-FFF2-40B4-BE49-F238E27FC236}">
              <a16:creationId xmlns="" xmlns:a16="http://schemas.microsoft.com/office/drawing/2014/main" id="{A4EE8D78-ED13-4F85-93AC-3983731C2EE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a:extLst>
            <a:ext uri="{FF2B5EF4-FFF2-40B4-BE49-F238E27FC236}">
              <a16:creationId xmlns="" xmlns:a16="http://schemas.microsoft.com/office/drawing/2014/main" id="{7702DA6F-5CCC-42C5-AC2A-9D6FCD325DC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a:extLst>
            <a:ext uri="{FF2B5EF4-FFF2-40B4-BE49-F238E27FC236}">
              <a16:creationId xmlns="" xmlns:a16="http://schemas.microsoft.com/office/drawing/2014/main" id="{A4AF6F01-50F5-4740-9B57-CEB8652A84D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 xmlns:a16="http://schemas.microsoft.com/office/drawing/2014/main" id="{A305EA55-6DFC-4412-9D48-A00B01B28A9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 xmlns:a16="http://schemas.microsoft.com/office/drawing/2014/main" id="{0A3BE301-EE53-4C63-BB35-25BECCED611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a:extLst>
            <a:ext uri="{FF2B5EF4-FFF2-40B4-BE49-F238E27FC236}">
              <a16:creationId xmlns="" xmlns:a16="http://schemas.microsoft.com/office/drawing/2014/main" id="{96EBF87B-90CF-4A98-BD9C-1DFE238ED5E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44" name="直線コネクタ 243">
          <a:extLst>
            <a:ext uri="{FF2B5EF4-FFF2-40B4-BE49-F238E27FC236}">
              <a16:creationId xmlns="" xmlns:a16="http://schemas.microsoft.com/office/drawing/2014/main" id="{E36ABFC7-E35D-400C-A161-6410EF12FC73}"/>
            </a:ext>
          </a:extLst>
        </xdr:cNvPr>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45" name="【公営住宅】&#10;有形固定資産減価償却率最小値テキスト">
          <a:extLst>
            <a:ext uri="{FF2B5EF4-FFF2-40B4-BE49-F238E27FC236}">
              <a16:creationId xmlns="" xmlns:a16="http://schemas.microsoft.com/office/drawing/2014/main" id="{CE863220-5931-4226-B71B-05E94386C895}"/>
            </a:ext>
          </a:extLst>
        </xdr:cNvPr>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46" name="直線コネクタ 245">
          <a:extLst>
            <a:ext uri="{FF2B5EF4-FFF2-40B4-BE49-F238E27FC236}">
              <a16:creationId xmlns="" xmlns:a16="http://schemas.microsoft.com/office/drawing/2014/main" id="{A7FC768B-3C57-4B79-B1DC-9444569AD21F}"/>
            </a:ext>
          </a:extLst>
        </xdr:cNvPr>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47" name="【公営住宅】&#10;有形固定資産減価償却率最大値テキスト">
          <a:extLst>
            <a:ext uri="{FF2B5EF4-FFF2-40B4-BE49-F238E27FC236}">
              <a16:creationId xmlns="" xmlns:a16="http://schemas.microsoft.com/office/drawing/2014/main" id="{10BD0321-EE31-4C16-860D-8C56E2D619C3}"/>
            </a:ext>
          </a:extLst>
        </xdr:cNvPr>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48" name="直線コネクタ 247">
          <a:extLst>
            <a:ext uri="{FF2B5EF4-FFF2-40B4-BE49-F238E27FC236}">
              <a16:creationId xmlns="" xmlns:a16="http://schemas.microsoft.com/office/drawing/2014/main" id="{1D0DB319-881C-4A21-85F1-75959A3B8AB2}"/>
            </a:ext>
          </a:extLst>
        </xdr:cNvPr>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49" name="【公営住宅】&#10;有形固定資産減価償却率平均値テキスト">
          <a:extLst>
            <a:ext uri="{FF2B5EF4-FFF2-40B4-BE49-F238E27FC236}">
              <a16:creationId xmlns="" xmlns:a16="http://schemas.microsoft.com/office/drawing/2014/main" id="{4BA915D6-C989-4ED5-8548-89C6AE5622EB}"/>
            </a:ext>
          </a:extLst>
        </xdr:cNvPr>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50" name="フローチャート: 判断 249">
          <a:extLst>
            <a:ext uri="{FF2B5EF4-FFF2-40B4-BE49-F238E27FC236}">
              <a16:creationId xmlns="" xmlns:a16="http://schemas.microsoft.com/office/drawing/2014/main" id="{73FED98B-54FB-4AC9-939C-D147838B0035}"/>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51" name="フローチャート: 判断 250">
          <a:extLst>
            <a:ext uri="{FF2B5EF4-FFF2-40B4-BE49-F238E27FC236}">
              <a16:creationId xmlns="" xmlns:a16="http://schemas.microsoft.com/office/drawing/2014/main" id="{FF31C4CA-C57A-4E02-A287-0E4BD74D9D60}"/>
            </a:ext>
          </a:extLst>
        </xdr:cNvPr>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2" name="フローチャート: 判断 251">
          <a:extLst>
            <a:ext uri="{FF2B5EF4-FFF2-40B4-BE49-F238E27FC236}">
              <a16:creationId xmlns="" xmlns:a16="http://schemas.microsoft.com/office/drawing/2014/main" id="{2AC1D469-2DA2-48F5-971B-0724343A4CB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 xmlns:a16="http://schemas.microsoft.com/office/drawing/2014/main" id="{C0FFC7FC-D63C-4DE4-A149-6AE08B10DE5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 xmlns:a16="http://schemas.microsoft.com/office/drawing/2014/main" id="{BD7C92B4-D493-4227-874A-B669EE10801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 xmlns:a16="http://schemas.microsoft.com/office/drawing/2014/main" id="{48D2EBCA-30F3-40C0-A36D-C7606455258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 xmlns:a16="http://schemas.microsoft.com/office/drawing/2014/main" id="{524733C3-A734-4088-AF6C-6906D9BB37C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 xmlns:a16="http://schemas.microsoft.com/office/drawing/2014/main" id="{EABA2DEA-4330-42AD-B8E9-B22AB12F978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258" name="楕円 257">
          <a:extLst>
            <a:ext uri="{FF2B5EF4-FFF2-40B4-BE49-F238E27FC236}">
              <a16:creationId xmlns="" xmlns:a16="http://schemas.microsoft.com/office/drawing/2014/main" id="{741D780D-A3BF-4B7C-BEED-12448ACABC0C}"/>
            </a:ext>
          </a:extLst>
        </xdr:cNvPr>
        <xdr:cNvSpPr/>
      </xdr:nvSpPr>
      <xdr:spPr>
        <a:xfrm>
          <a:off x="45847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63516</xdr:rowOff>
    </xdr:from>
    <xdr:ext cx="405111" cy="259045"/>
    <xdr:sp macro="" textlink="">
      <xdr:nvSpPr>
        <xdr:cNvPr id="259" name="【公営住宅】&#10;有形固定資産減価償却率該当値テキスト">
          <a:extLst>
            <a:ext uri="{FF2B5EF4-FFF2-40B4-BE49-F238E27FC236}">
              <a16:creationId xmlns="" xmlns:a16="http://schemas.microsoft.com/office/drawing/2014/main" id="{474C85C0-3355-4EF3-A012-A4B42A42CFE0}"/>
            </a:ext>
          </a:extLst>
        </xdr:cNvPr>
        <xdr:cNvSpPr txBox="1"/>
      </xdr:nvSpPr>
      <xdr:spPr>
        <a:xfrm>
          <a:off x="4673600"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50164</xdr:rowOff>
    </xdr:from>
    <xdr:to>
      <xdr:col>20</xdr:col>
      <xdr:colOff>38100</xdr:colOff>
      <xdr:row>80</xdr:row>
      <xdr:rowOff>151764</xdr:rowOff>
    </xdr:to>
    <xdr:sp macro="" textlink="">
      <xdr:nvSpPr>
        <xdr:cNvPr id="260" name="楕円 259">
          <a:extLst>
            <a:ext uri="{FF2B5EF4-FFF2-40B4-BE49-F238E27FC236}">
              <a16:creationId xmlns="" xmlns:a16="http://schemas.microsoft.com/office/drawing/2014/main" id="{D82EA82B-CD40-41E7-94F6-526C77C5ECEF}"/>
            </a:ext>
          </a:extLst>
        </xdr:cNvPr>
        <xdr:cNvSpPr/>
      </xdr:nvSpPr>
      <xdr:spPr>
        <a:xfrm>
          <a:off x="3746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91439</xdr:rowOff>
    </xdr:from>
    <xdr:to>
      <xdr:col>24</xdr:col>
      <xdr:colOff>63500</xdr:colOff>
      <xdr:row>80</xdr:row>
      <xdr:rowOff>100964</xdr:rowOff>
    </xdr:to>
    <xdr:cxnSp macro="">
      <xdr:nvCxnSpPr>
        <xdr:cNvPr id="261" name="直線コネクタ 260">
          <a:extLst>
            <a:ext uri="{FF2B5EF4-FFF2-40B4-BE49-F238E27FC236}">
              <a16:creationId xmlns="" xmlns:a16="http://schemas.microsoft.com/office/drawing/2014/main" id="{D1A54FDA-6B68-4407-A999-E8F982DFC24A}"/>
            </a:ext>
          </a:extLst>
        </xdr:cNvPr>
        <xdr:cNvCxnSpPr/>
      </xdr:nvCxnSpPr>
      <xdr:spPr>
        <a:xfrm flipV="1">
          <a:off x="3797300" y="1380743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124461</xdr:rowOff>
    </xdr:from>
    <xdr:to>
      <xdr:col>15</xdr:col>
      <xdr:colOff>101600</xdr:colOff>
      <xdr:row>78</xdr:row>
      <xdr:rowOff>54611</xdr:rowOff>
    </xdr:to>
    <xdr:sp macro="" textlink="">
      <xdr:nvSpPr>
        <xdr:cNvPr id="262" name="楕円 261">
          <a:extLst>
            <a:ext uri="{FF2B5EF4-FFF2-40B4-BE49-F238E27FC236}">
              <a16:creationId xmlns="" xmlns:a16="http://schemas.microsoft.com/office/drawing/2014/main" id="{C88AD54B-5810-47D5-9547-C284826157DD}"/>
            </a:ext>
          </a:extLst>
        </xdr:cNvPr>
        <xdr:cNvSpPr/>
      </xdr:nvSpPr>
      <xdr:spPr>
        <a:xfrm>
          <a:off x="2857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3811</xdr:rowOff>
    </xdr:from>
    <xdr:to>
      <xdr:col>19</xdr:col>
      <xdr:colOff>177800</xdr:colOff>
      <xdr:row>80</xdr:row>
      <xdr:rowOff>100964</xdr:rowOff>
    </xdr:to>
    <xdr:cxnSp macro="">
      <xdr:nvCxnSpPr>
        <xdr:cNvPr id="263" name="直線コネクタ 262">
          <a:extLst>
            <a:ext uri="{FF2B5EF4-FFF2-40B4-BE49-F238E27FC236}">
              <a16:creationId xmlns="" xmlns:a16="http://schemas.microsoft.com/office/drawing/2014/main" id="{CA0058BC-CBFB-4977-B046-4CC636398792}"/>
            </a:ext>
          </a:extLst>
        </xdr:cNvPr>
        <xdr:cNvCxnSpPr/>
      </xdr:nvCxnSpPr>
      <xdr:spPr>
        <a:xfrm>
          <a:off x="2908300" y="13376911"/>
          <a:ext cx="889000" cy="44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5732</xdr:rowOff>
    </xdr:from>
    <xdr:ext cx="405111" cy="259045"/>
    <xdr:sp macro="" textlink="">
      <xdr:nvSpPr>
        <xdr:cNvPr id="264" name="n_1aveValue【公営住宅】&#10;有形固定資産減価償却率">
          <a:extLst>
            <a:ext uri="{FF2B5EF4-FFF2-40B4-BE49-F238E27FC236}">
              <a16:creationId xmlns="" xmlns:a16="http://schemas.microsoft.com/office/drawing/2014/main" id="{D0FCEE97-AE33-4EBE-ADC7-6EC6D3104CEF}"/>
            </a:ext>
          </a:extLst>
        </xdr:cNvPr>
        <xdr:cNvSpPr txBox="1"/>
      </xdr:nvSpPr>
      <xdr:spPr>
        <a:xfrm>
          <a:off x="3582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65" name="n_2aveValue【公営住宅】&#10;有形固定資産減価償却率">
          <a:extLst>
            <a:ext uri="{FF2B5EF4-FFF2-40B4-BE49-F238E27FC236}">
              <a16:creationId xmlns="" xmlns:a16="http://schemas.microsoft.com/office/drawing/2014/main" id="{CD60262E-5BF6-4FCB-90B7-6DF3430BB348}"/>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168291</xdr:rowOff>
    </xdr:from>
    <xdr:ext cx="405111" cy="259045"/>
    <xdr:sp macro="" textlink="">
      <xdr:nvSpPr>
        <xdr:cNvPr id="266" name="n_1mainValue【公営住宅】&#10;有形固定資産減価償却率">
          <a:extLst>
            <a:ext uri="{FF2B5EF4-FFF2-40B4-BE49-F238E27FC236}">
              <a16:creationId xmlns="" xmlns:a16="http://schemas.microsoft.com/office/drawing/2014/main" id="{4732A0AD-B15E-4399-BD3E-388CA0542275}"/>
            </a:ext>
          </a:extLst>
        </xdr:cNvPr>
        <xdr:cNvSpPr txBox="1"/>
      </xdr:nvSpPr>
      <xdr:spPr>
        <a:xfrm>
          <a:off x="35820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71138</xdr:rowOff>
    </xdr:from>
    <xdr:ext cx="405111" cy="259045"/>
    <xdr:sp macro="" textlink="">
      <xdr:nvSpPr>
        <xdr:cNvPr id="267" name="n_2mainValue【公営住宅】&#10;有形固定資産減価償却率">
          <a:extLst>
            <a:ext uri="{FF2B5EF4-FFF2-40B4-BE49-F238E27FC236}">
              <a16:creationId xmlns="" xmlns:a16="http://schemas.microsoft.com/office/drawing/2014/main" id="{DFFB7ECE-8F40-48AD-A2B7-00781D9B5CCC}"/>
            </a:ext>
          </a:extLst>
        </xdr:cNvPr>
        <xdr:cNvSpPr txBox="1"/>
      </xdr:nvSpPr>
      <xdr:spPr>
        <a:xfrm>
          <a:off x="2705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 xmlns:a16="http://schemas.microsoft.com/office/drawing/2014/main" id="{B17F0314-DEE8-4ED9-8934-07112CD5BF3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 xmlns:a16="http://schemas.microsoft.com/office/drawing/2014/main" id="{CD179CCD-96B3-4B36-9182-7EFF2F7691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 xmlns:a16="http://schemas.microsoft.com/office/drawing/2014/main" id="{A7137D14-4E88-43C4-A537-185A8DEC381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 xmlns:a16="http://schemas.microsoft.com/office/drawing/2014/main" id="{A4734385-2C3D-4EE1-AE41-4CF54BBD853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 xmlns:a16="http://schemas.microsoft.com/office/drawing/2014/main" id="{A5864CE2-972C-4AAC-913F-EDB2944DE44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 xmlns:a16="http://schemas.microsoft.com/office/drawing/2014/main" id="{ED334ACD-340B-45AE-BB2C-48468EBDFEF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 xmlns:a16="http://schemas.microsoft.com/office/drawing/2014/main" id="{4660CB23-6645-4C0B-B082-B951F4197F1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 xmlns:a16="http://schemas.microsoft.com/office/drawing/2014/main" id="{8786DC67-429E-45BE-BE24-A54C228CCCF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 xmlns:a16="http://schemas.microsoft.com/office/drawing/2014/main" id="{4AABA44B-E9E7-4F4D-AB36-0C7403FD9FA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 xmlns:a16="http://schemas.microsoft.com/office/drawing/2014/main" id="{B9F80F9A-8123-4962-8E5C-1AF6BBF7D92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a:extLst>
            <a:ext uri="{FF2B5EF4-FFF2-40B4-BE49-F238E27FC236}">
              <a16:creationId xmlns="" xmlns:a16="http://schemas.microsoft.com/office/drawing/2014/main" id="{DB0DC6A1-C9C2-488F-99E5-14F14BEA74B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a:extLst>
            <a:ext uri="{FF2B5EF4-FFF2-40B4-BE49-F238E27FC236}">
              <a16:creationId xmlns="" xmlns:a16="http://schemas.microsoft.com/office/drawing/2014/main" id="{B20134E3-C64F-4F93-8A0F-19407C5AB27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a:extLst>
            <a:ext uri="{FF2B5EF4-FFF2-40B4-BE49-F238E27FC236}">
              <a16:creationId xmlns="" xmlns:a16="http://schemas.microsoft.com/office/drawing/2014/main" id="{D1E80E74-C8C6-4C58-901B-650B0EBB041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a:extLst>
            <a:ext uri="{FF2B5EF4-FFF2-40B4-BE49-F238E27FC236}">
              <a16:creationId xmlns="" xmlns:a16="http://schemas.microsoft.com/office/drawing/2014/main" id="{29235AE1-B0ED-4DC4-A214-541AB8CDCC2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a:extLst>
            <a:ext uri="{FF2B5EF4-FFF2-40B4-BE49-F238E27FC236}">
              <a16:creationId xmlns="" xmlns:a16="http://schemas.microsoft.com/office/drawing/2014/main" id="{51DA3841-6DB8-4CCC-8D3B-6251278111C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a:extLst>
            <a:ext uri="{FF2B5EF4-FFF2-40B4-BE49-F238E27FC236}">
              <a16:creationId xmlns="" xmlns:a16="http://schemas.microsoft.com/office/drawing/2014/main" id="{6B3A6627-FF41-4242-8D61-590731F70C5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a:extLst>
            <a:ext uri="{FF2B5EF4-FFF2-40B4-BE49-F238E27FC236}">
              <a16:creationId xmlns="" xmlns:a16="http://schemas.microsoft.com/office/drawing/2014/main" id="{5FAA7EEF-897F-4EE9-A251-0E75BDF9176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a:extLst>
            <a:ext uri="{FF2B5EF4-FFF2-40B4-BE49-F238E27FC236}">
              <a16:creationId xmlns="" xmlns:a16="http://schemas.microsoft.com/office/drawing/2014/main" id="{708784BE-CF6C-42B1-A337-AA2AD08BE25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a:extLst>
            <a:ext uri="{FF2B5EF4-FFF2-40B4-BE49-F238E27FC236}">
              <a16:creationId xmlns="" xmlns:a16="http://schemas.microsoft.com/office/drawing/2014/main" id="{41352965-ED45-4BC2-8313-12ED01DD08C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7" name="テキスト ボックス 286">
          <a:extLst>
            <a:ext uri="{FF2B5EF4-FFF2-40B4-BE49-F238E27FC236}">
              <a16:creationId xmlns="" xmlns:a16="http://schemas.microsoft.com/office/drawing/2014/main" id="{673C4FAE-8499-4A3F-9518-B0B6C806DF38}"/>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 xmlns:a16="http://schemas.microsoft.com/office/drawing/2014/main" id="{50CABAFB-7CF7-47D9-9B4F-19D48F694CE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9" name="テキスト ボックス 288">
          <a:extLst>
            <a:ext uri="{FF2B5EF4-FFF2-40B4-BE49-F238E27FC236}">
              <a16:creationId xmlns="" xmlns:a16="http://schemas.microsoft.com/office/drawing/2014/main" id="{8AB6351B-D15D-411A-BA7B-118C01B6122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a:extLst>
            <a:ext uri="{FF2B5EF4-FFF2-40B4-BE49-F238E27FC236}">
              <a16:creationId xmlns="" xmlns:a16="http://schemas.microsoft.com/office/drawing/2014/main" id="{0C151888-DE4C-48C8-8A7A-70B3BA91F27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91" name="直線コネクタ 290">
          <a:extLst>
            <a:ext uri="{FF2B5EF4-FFF2-40B4-BE49-F238E27FC236}">
              <a16:creationId xmlns="" xmlns:a16="http://schemas.microsoft.com/office/drawing/2014/main" id="{1534F98B-F1B6-46AA-A161-36277084F498}"/>
            </a:ext>
          </a:extLst>
        </xdr:cNvPr>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92" name="【公営住宅】&#10;一人当たり面積最小値テキスト">
          <a:extLst>
            <a:ext uri="{FF2B5EF4-FFF2-40B4-BE49-F238E27FC236}">
              <a16:creationId xmlns="" xmlns:a16="http://schemas.microsoft.com/office/drawing/2014/main" id="{7CA1D32C-2C82-4684-8620-009B21E69FFC}"/>
            </a:ext>
          </a:extLst>
        </xdr:cNvPr>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93" name="直線コネクタ 292">
          <a:extLst>
            <a:ext uri="{FF2B5EF4-FFF2-40B4-BE49-F238E27FC236}">
              <a16:creationId xmlns="" xmlns:a16="http://schemas.microsoft.com/office/drawing/2014/main" id="{EBA2CDD9-3D16-4EED-AE44-FECECE81161F}"/>
            </a:ext>
          </a:extLst>
        </xdr:cNvPr>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94" name="【公営住宅】&#10;一人当たり面積最大値テキスト">
          <a:extLst>
            <a:ext uri="{FF2B5EF4-FFF2-40B4-BE49-F238E27FC236}">
              <a16:creationId xmlns="" xmlns:a16="http://schemas.microsoft.com/office/drawing/2014/main" id="{FF9FF878-5E6E-43E5-A7B7-13AED71D5090}"/>
            </a:ext>
          </a:extLst>
        </xdr:cNvPr>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95" name="直線コネクタ 294">
          <a:extLst>
            <a:ext uri="{FF2B5EF4-FFF2-40B4-BE49-F238E27FC236}">
              <a16:creationId xmlns="" xmlns:a16="http://schemas.microsoft.com/office/drawing/2014/main" id="{28131BD3-1A32-446F-BE47-CB948E5198DB}"/>
            </a:ext>
          </a:extLst>
        </xdr:cNvPr>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103140</xdr:rowOff>
    </xdr:from>
    <xdr:ext cx="469744" cy="259045"/>
    <xdr:sp macro="" textlink="">
      <xdr:nvSpPr>
        <xdr:cNvPr id="296" name="【公営住宅】&#10;一人当たり面積平均値テキスト">
          <a:extLst>
            <a:ext uri="{FF2B5EF4-FFF2-40B4-BE49-F238E27FC236}">
              <a16:creationId xmlns="" xmlns:a16="http://schemas.microsoft.com/office/drawing/2014/main" id="{9A574597-25E2-4F89-8925-102A22420B14}"/>
            </a:ext>
          </a:extLst>
        </xdr:cNvPr>
        <xdr:cNvSpPr txBox="1"/>
      </xdr:nvSpPr>
      <xdr:spPr>
        <a:xfrm>
          <a:off x="10515600" y="1433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97" name="フローチャート: 判断 296">
          <a:extLst>
            <a:ext uri="{FF2B5EF4-FFF2-40B4-BE49-F238E27FC236}">
              <a16:creationId xmlns="" xmlns:a16="http://schemas.microsoft.com/office/drawing/2014/main" id="{39F66879-7678-4CFD-B62D-52B2C27456A2}"/>
            </a:ext>
          </a:extLst>
        </xdr:cNvPr>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98" name="フローチャート: 判断 297">
          <a:extLst>
            <a:ext uri="{FF2B5EF4-FFF2-40B4-BE49-F238E27FC236}">
              <a16:creationId xmlns="" xmlns:a16="http://schemas.microsoft.com/office/drawing/2014/main" id="{5F589CE5-970C-4811-BBC4-9806E2653F40}"/>
            </a:ext>
          </a:extLst>
        </xdr:cNvPr>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99" name="フローチャート: 判断 298">
          <a:extLst>
            <a:ext uri="{FF2B5EF4-FFF2-40B4-BE49-F238E27FC236}">
              <a16:creationId xmlns="" xmlns:a16="http://schemas.microsoft.com/office/drawing/2014/main" id="{87E988E2-4323-4386-AB00-2FBFCB1F0B6D}"/>
            </a:ext>
          </a:extLst>
        </xdr:cNvPr>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2449C7AB-F54C-4AC2-B06F-FEED8F134C0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685018EF-572E-41A7-AA23-EBECBBC4261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9BFBA50A-7589-4D4C-8764-0F7FEEC6F2E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87C634B9-F322-46EF-8456-06BC9B40C6C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31C0F57C-BE50-4C25-B765-BAFDC4069DE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169418</xdr:rowOff>
    </xdr:from>
    <xdr:to>
      <xdr:col>55</xdr:col>
      <xdr:colOff>50800</xdr:colOff>
      <xdr:row>85</xdr:row>
      <xdr:rowOff>99568</xdr:rowOff>
    </xdr:to>
    <xdr:sp macro="" textlink="">
      <xdr:nvSpPr>
        <xdr:cNvPr id="305" name="楕円 304">
          <a:extLst>
            <a:ext uri="{FF2B5EF4-FFF2-40B4-BE49-F238E27FC236}">
              <a16:creationId xmlns="" xmlns:a16="http://schemas.microsoft.com/office/drawing/2014/main" id="{B1D1841C-3B2B-4843-82F4-F485E10376CE}"/>
            </a:ext>
          </a:extLst>
        </xdr:cNvPr>
        <xdr:cNvSpPr/>
      </xdr:nvSpPr>
      <xdr:spPr>
        <a:xfrm>
          <a:off x="104267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147845</xdr:rowOff>
    </xdr:from>
    <xdr:ext cx="469744" cy="259045"/>
    <xdr:sp macro="" textlink="">
      <xdr:nvSpPr>
        <xdr:cNvPr id="306" name="【公営住宅】&#10;一人当たり面積該当値テキスト">
          <a:extLst>
            <a:ext uri="{FF2B5EF4-FFF2-40B4-BE49-F238E27FC236}">
              <a16:creationId xmlns="" xmlns:a16="http://schemas.microsoft.com/office/drawing/2014/main" id="{AA6ECF01-DAA6-492E-85A8-AA6324F4B0DF}"/>
            </a:ext>
          </a:extLst>
        </xdr:cNvPr>
        <xdr:cNvSpPr txBox="1"/>
      </xdr:nvSpPr>
      <xdr:spPr>
        <a:xfrm>
          <a:off x="10515600" y="1454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xdr:rowOff>
    </xdr:from>
    <xdr:to>
      <xdr:col>50</xdr:col>
      <xdr:colOff>165100</xdr:colOff>
      <xdr:row>85</xdr:row>
      <xdr:rowOff>106045</xdr:rowOff>
    </xdr:to>
    <xdr:sp macro="" textlink="">
      <xdr:nvSpPr>
        <xdr:cNvPr id="307" name="楕円 306">
          <a:extLst>
            <a:ext uri="{FF2B5EF4-FFF2-40B4-BE49-F238E27FC236}">
              <a16:creationId xmlns="" xmlns:a16="http://schemas.microsoft.com/office/drawing/2014/main" id="{3B0B8A6D-0D14-4D0C-96FA-4CDE2011AB14}"/>
            </a:ext>
          </a:extLst>
        </xdr:cNvPr>
        <xdr:cNvSpPr/>
      </xdr:nvSpPr>
      <xdr:spPr>
        <a:xfrm>
          <a:off x="9588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48768</xdr:rowOff>
    </xdr:from>
    <xdr:to>
      <xdr:col>55</xdr:col>
      <xdr:colOff>0</xdr:colOff>
      <xdr:row>85</xdr:row>
      <xdr:rowOff>55245</xdr:rowOff>
    </xdr:to>
    <xdr:cxnSp macro="">
      <xdr:nvCxnSpPr>
        <xdr:cNvPr id="308" name="直線コネクタ 307">
          <a:extLst>
            <a:ext uri="{FF2B5EF4-FFF2-40B4-BE49-F238E27FC236}">
              <a16:creationId xmlns="" xmlns:a16="http://schemas.microsoft.com/office/drawing/2014/main" id="{4094E212-87A7-4B70-8334-D67DDC41E97E}"/>
            </a:ext>
          </a:extLst>
        </xdr:cNvPr>
        <xdr:cNvCxnSpPr/>
      </xdr:nvCxnSpPr>
      <xdr:spPr>
        <a:xfrm flipV="1">
          <a:off x="9639300" y="14622018"/>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8637</xdr:rowOff>
    </xdr:from>
    <xdr:to>
      <xdr:col>46</xdr:col>
      <xdr:colOff>38100</xdr:colOff>
      <xdr:row>85</xdr:row>
      <xdr:rowOff>110237</xdr:rowOff>
    </xdr:to>
    <xdr:sp macro="" textlink="">
      <xdr:nvSpPr>
        <xdr:cNvPr id="309" name="楕円 308">
          <a:extLst>
            <a:ext uri="{FF2B5EF4-FFF2-40B4-BE49-F238E27FC236}">
              <a16:creationId xmlns="" xmlns:a16="http://schemas.microsoft.com/office/drawing/2014/main" id="{11D0AAF1-0DBB-405A-BB9E-0DA19ABFCA2E}"/>
            </a:ext>
          </a:extLst>
        </xdr:cNvPr>
        <xdr:cNvSpPr/>
      </xdr:nvSpPr>
      <xdr:spPr>
        <a:xfrm>
          <a:off x="8699500" y="14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55245</xdr:rowOff>
    </xdr:from>
    <xdr:to>
      <xdr:col>50</xdr:col>
      <xdr:colOff>114300</xdr:colOff>
      <xdr:row>85</xdr:row>
      <xdr:rowOff>59437</xdr:rowOff>
    </xdr:to>
    <xdr:cxnSp macro="">
      <xdr:nvCxnSpPr>
        <xdr:cNvPr id="310" name="直線コネクタ 309">
          <a:extLst>
            <a:ext uri="{FF2B5EF4-FFF2-40B4-BE49-F238E27FC236}">
              <a16:creationId xmlns="" xmlns:a16="http://schemas.microsoft.com/office/drawing/2014/main" id="{FB8A3279-2E8B-4518-AE6C-086D3EEBBC88}"/>
            </a:ext>
          </a:extLst>
        </xdr:cNvPr>
        <xdr:cNvCxnSpPr/>
      </xdr:nvCxnSpPr>
      <xdr:spPr>
        <a:xfrm flipV="1">
          <a:off x="8750300" y="14628495"/>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311" name="n_1aveValue【公営住宅】&#10;一人当たり面積">
          <a:extLst>
            <a:ext uri="{FF2B5EF4-FFF2-40B4-BE49-F238E27FC236}">
              <a16:creationId xmlns="" xmlns:a16="http://schemas.microsoft.com/office/drawing/2014/main" id="{E5360473-D845-4214-869B-68E2999AAA9F}"/>
            </a:ext>
          </a:extLst>
        </xdr:cNvPr>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312" name="n_2aveValue【公営住宅】&#10;一人当たり面積">
          <a:extLst>
            <a:ext uri="{FF2B5EF4-FFF2-40B4-BE49-F238E27FC236}">
              <a16:creationId xmlns="" xmlns:a16="http://schemas.microsoft.com/office/drawing/2014/main" id="{91CAB614-8799-44C5-A281-F136469C7176}"/>
            </a:ext>
          </a:extLst>
        </xdr:cNvPr>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97172</xdr:rowOff>
    </xdr:from>
    <xdr:ext cx="469744" cy="259045"/>
    <xdr:sp macro="" textlink="">
      <xdr:nvSpPr>
        <xdr:cNvPr id="313" name="n_1mainValue【公営住宅】&#10;一人当たり面積">
          <a:extLst>
            <a:ext uri="{FF2B5EF4-FFF2-40B4-BE49-F238E27FC236}">
              <a16:creationId xmlns="" xmlns:a16="http://schemas.microsoft.com/office/drawing/2014/main" id="{90DD0118-3BBE-4B08-BF3A-7E0FFAB6A5F3}"/>
            </a:ext>
          </a:extLst>
        </xdr:cNvPr>
        <xdr:cNvSpPr txBox="1"/>
      </xdr:nvSpPr>
      <xdr:spPr>
        <a:xfrm>
          <a:off x="9391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101364</xdr:rowOff>
    </xdr:from>
    <xdr:ext cx="469744" cy="259045"/>
    <xdr:sp macro="" textlink="">
      <xdr:nvSpPr>
        <xdr:cNvPr id="314" name="n_2mainValue【公営住宅】&#10;一人当たり面積">
          <a:extLst>
            <a:ext uri="{FF2B5EF4-FFF2-40B4-BE49-F238E27FC236}">
              <a16:creationId xmlns="" xmlns:a16="http://schemas.microsoft.com/office/drawing/2014/main" id="{CCE30C2A-41ED-4DCF-9058-290FE1704865}"/>
            </a:ext>
          </a:extLst>
        </xdr:cNvPr>
        <xdr:cNvSpPr txBox="1"/>
      </xdr:nvSpPr>
      <xdr:spPr>
        <a:xfrm>
          <a:off x="8515427" y="1467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 xmlns:a16="http://schemas.microsoft.com/office/drawing/2014/main" id="{71CA115B-E1F9-4761-9887-B9DED63EDFF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 xmlns:a16="http://schemas.microsoft.com/office/drawing/2014/main" id="{E2CD8BC6-2158-4566-938F-BC7DEB658EA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 xmlns:a16="http://schemas.microsoft.com/office/drawing/2014/main" id="{C8F0BD42-F6D3-4267-A221-2A22A8D92C9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 xmlns:a16="http://schemas.microsoft.com/office/drawing/2014/main" id="{3DD0FD6F-FC2A-46D1-BED4-1EF47498416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 xmlns:a16="http://schemas.microsoft.com/office/drawing/2014/main" id="{56E93A7A-A6A6-4F1E-973D-06FEC83431E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 xmlns:a16="http://schemas.microsoft.com/office/drawing/2014/main" id="{FED9C07A-BEA8-45EF-8E4D-4F08A4BA4DA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 xmlns:a16="http://schemas.microsoft.com/office/drawing/2014/main" id="{669B2E4B-FE1D-4F71-82B3-C3D484832A9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 xmlns:a16="http://schemas.microsoft.com/office/drawing/2014/main" id="{65F987A0-BE51-4970-BD8A-BD1C45FC661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 xmlns:a16="http://schemas.microsoft.com/office/drawing/2014/main" id="{C32D6EF5-48B1-49D6-89E2-51B8DBB5C94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a:extLst>
            <a:ext uri="{FF2B5EF4-FFF2-40B4-BE49-F238E27FC236}">
              <a16:creationId xmlns="" xmlns:a16="http://schemas.microsoft.com/office/drawing/2014/main" id="{6E155CDC-7728-495B-8619-D454BC22A7A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a:extLst>
            <a:ext uri="{FF2B5EF4-FFF2-40B4-BE49-F238E27FC236}">
              <a16:creationId xmlns="" xmlns:a16="http://schemas.microsoft.com/office/drawing/2014/main" id="{2AC81BE9-AEA9-43BC-A925-7438D1065EC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a:extLst>
            <a:ext uri="{FF2B5EF4-FFF2-40B4-BE49-F238E27FC236}">
              <a16:creationId xmlns="" xmlns:a16="http://schemas.microsoft.com/office/drawing/2014/main" id="{DED86CF6-3404-4035-ADB4-FDDED50F17C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a:extLst>
            <a:ext uri="{FF2B5EF4-FFF2-40B4-BE49-F238E27FC236}">
              <a16:creationId xmlns="" xmlns:a16="http://schemas.microsoft.com/office/drawing/2014/main" id="{9E584CDD-5C25-4FA9-A90F-D60865DBDD0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a:extLst>
            <a:ext uri="{FF2B5EF4-FFF2-40B4-BE49-F238E27FC236}">
              <a16:creationId xmlns="" xmlns:a16="http://schemas.microsoft.com/office/drawing/2014/main" id="{E1C16A49-717C-48C7-998F-79B077A8CED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a:extLst>
            <a:ext uri="{FF2B5EF4-FFF2-40B4-BE49-F238E27FC236}">
              <a16:creationId xmlns="" xmlns:a16="http://schemas.microsoft.com/office/drawing/2014/main" id="{74CCB778-34B9-4B32-9D3C-C84C501A558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a:extLst>
            <a:ext uri="{FF2B5EF4-FFF2-40B4-BE49-F238E27FC236}">
              <a16:creationId xmlns="" xmlns:a16="http://schemas.microsoft.com/office/drawing/2014/main" id="{BD5674A2-236D-4631-B08F-F038AD29FC3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a:extLst>
            <a:ext uri="{FF2B5EF4-FFF2-40B4-BE49-F238E27FC236}">
              <a16:creationId xmlns="" xmlns:a16="http://schemas.microsoft.com/office/drawing/2014/main" id="{1E02AAA4-7EE0-43AE-B106-B8AC4344B2E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a:extLst>
            <a:ext uri="{FF2B5EF4-FFF2-40B4-BE49-F238E27FC236}">
              <a16:creationId xmlns="" xmlns:a16="http://schemas.microsoft.com/office/drawing/2014/main" id="{6E8D4F94-3423-4299-9CD5-53936F7E040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a:extLst>
            <a:ext uri="{FF2B5EF4-FFF2-40B4-BE49-F238E27FC236}">
              <a16:creationId xmlns="" xmlns:a16="http://schemas.microsoft.com/office/drawing/2014/main" id="{29497E29-08A0-4747-908F-F4488E435DF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a:extLst>
            <a:ext uri="{FF2B5EF4-FFF2-40B4-BE49-F238E27FC236}">
              <a16:creationId xmlns="" xmlns:a16="http://schemas.microsoft.com/office/drawing/2014/main" id="{F9FB9BE7-A7F1-449E-A78A-72C5A83BA0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a:extLst>
            <a:ext uri="{FF2B5EF4-FFF2-40B4-BE49-F238E27FC236}">
              <a16:creationId xmlns="" xmlns:a16="http://schemas.microsoft.com/office/drawing/2014/main" id="{D5523508-A2DE-4FEE-BB71-B1EB67CBAAF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a:extLst>
            <a:ext uri="{FF2B5EF4-FFF2-40B4-BE49-F238E27FC236}">
              <a16:creationId xmlns="" xmlns:a16="http://schemas.microsoft.com/office/drawing/2014/main" id="{4DEC021E-05B1-4619-9E80-FE426F02CE4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a:extLst>
            <a:ext uri="{FF2B5EF4-FFF2-40B4-BE49-F238E27FC236}">
              <a16:creationId xmlns="" xmlns:a16="http://schemas.microsoft.com/office/drawing/2014/main" id="{22FF687A-8BC5-437C-9F46-A5C845B826B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a:extLst>
            <a:ext uri="{FF2B5EF4-FFF2-40B4-BE49-F238E27FC236}">
              <a16:creationId xmlns="" xmlns:a16="http://schemas.microsoft.com/office/drawing/2014/main" id="{E7CFD54A-50E1-4773-A848-26FF3F98C69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a:extLst>
            <a:ext uri="{FF2B5EF4-FFF2-40B4-BE49-F238E27FC236}">
              <a16:creationId xmlns="" xmlns:a16="http://schemas.microsoft.com/office/drawing/2014/main" id="{45041B9C-25A6-4D66-AA5B-1DFF3B93DFD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a:extLst>
            <a:ext uri="{FF2B5EF4-FFF2-40B4-BE49-F238E27FC236}">
              <a16:creationId xmlns="" xmlns:a16="http://schemas.microsoft.com/office/drawing/2014/main" id="{CA915C90-677D-4974-9B44-12B169CD293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1" name="直線コネクタ 340">
          <a:extLst>
            <a:ext uri="{FF2B5EF4-FFF2-40B4-BE49-F238E27FC236}">
              <a16:creationId xmlns="" xmlns:a16="http://schemas.microsoft.com/office/drawing/2014/main" id="{8FD7F6A3-907F-4715-B03D-7B124608F22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2" name="テキスト ボックス 341">
          <a:extLst>
            <a:ext uri="{FF2B5EF4-FFF2-40B4-BE49-F238E27FC236}">
              <a16:creationId xmlns="" xmlns:a16="http://schemas.microsoft.com/office/drawing/2014/main" id="{3ABD4F9D-4CB2-44BA-9AC2-9B100F254A2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3" name="直線コネクタ 342">
          <a:extLst>
            <a:ext uri="{FF2B5EF4-FFF2-40B4-BE49-F238E27FC236}">
              <a16:creationId xmlns="" xmlns:a16="http://schemas.microsoft.com/office/drawing/2014/main" id="{628FF4A3-0673-4B6D-83AB-8CAA2886639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4" name="テキスト ボックス 343">
          <a:extLst>
            <a:ext uri="{FF2B5EF4-FFF2-40B4-BE49-F238E27FC236}">
              <a16:creationId xmlns="" xmlns:a16="http://schemas.microsoft.com/office/drawing/2014/main" id="{E4073D98-8B45-4E56-AC88-E3A9BB79F71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5" name="直線コネクタ 344">
          <a:extLst>
            <a:ext uri="{FF2B5EF4-FFF2-40B4-BE49-F238E27FC236}">
              <a16:creationId xmlns="" xmlns:a16="http://schemas.microsoft.com/office/drawing/2014/main" id="{F5699D9D-91C2-4612-B1F3-1F38698BEC6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6" name="テキスト ボックス 345">
          <a:extLst>
            <a:ext uri="{FF2B5EF4-FFF2-40B4-BE49-F238E27FC236}">
              <a16:creationId xmlns="" xmlns:a16="http://schemas.microsoft.com/office/drawing/2014/main" id="{B46F3B7C-B957-4A10-84DC-37C25972BB1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7" name="直線コネクタ 346">
          <a:extLst>
            <a:ext uri="{FF2B5EF4-FFF2-40B4-BE49-F238E27FC236}">
              <a16:creationId xmlns="" xmlns:a16="http://schemas.microsoft.com/office/drawing/2014/main" id="{13274728-A66E-433C-A2BA-D06D1326D8B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8" name="テキスト ボックス 347">
          <a:extLst>
            <a:ext uri="{FF2B5EF4-FFF2-40B4-BE49-F238E27FC236}">
              <a16:creationId xmlns="" xmlns:a16="http://schemas.microsoft.com/office/drawing/2014/main" id="{97A2CFFD-B4AB-4D61-8103-BBDA94C77BB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9" name="直線コネクタ 348">
          <a:extLst>
            <a:ext uri="{FF2B5EF4-FFF2-40B4-BE49-F238E27FC236}">
              <a16:creationId xmlns="" xmlns:a16="http://schemas.microsoft.com/office/drawing/2014/main" id="{2CA54386-3FA2-4610-A956-2A7F6E0DC53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0" name="テキスト ボックス 349">
          <a:extLst>
            <a:ext uri="{FF2B5EF4-FFF2-40B4-BE49-F238E27FC236}">
              <a16:creationId xmlns="" xmlns:a16="http://schemas.microsoft.com/office/drawing/2014/main" id="{661F1619-A3BA-4EDF-8811-25AB290F42B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1" name="直線コネクタ 350">
          <a:extLst>
            <a:ext uri="{FF2B5EF4-FFF2-40B4-BE49-F238E27FC236}">
              <a16:creationId xmlns="" xmlns:a16="http://schemas.microsoft.com/office/drawing/2014/main" id="{F3B120A2-4BB5-41A7-97D3-880807EC953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2" name="テキスト ボックス 351">
          <a:extLst>
            <a:ext uri="{FF2B5EF4-FFF2-40B4-BE49-F238E27FC236}">
              <a16:creationId xmlns="" xmlns:a16="http://schemas.microsoft.com/office/drawing/2014/main" id="{962A32B5-5024-45ED-BEC3-6A4D3F3E299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a:extLst>
            <a:ext uri="{FF2B5EF4-FFF2-40B4-BE49-F238E27FC236}">
              <a16:creationId xmlns="" xmlns:a16="http://schemas.microsoft.com/office/drawing/2014/main" id="{227B9623-6444-4907-885F-DE9D9AFD392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a:extLst>
            <a:ext uri="{FF2B5EF4-FFF2-40B4-BE49-F238E27FC236}">
              <a16:creationId xmlns="" xmlns:a16="http://schemas.microsoft.com/office/drawing/2014/main" id="{D2CC8310-199D-41F1-AE1C-57730A3D32B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a:extLst>
            <a:ext uri="{FF2B5EF4-FFF2-40B4-BE49-F238E27FC236}">
              <a16:creationId xmlns="" xmlns:a16="http://schemas.microsoft.com/office/drawing/2014/main" id="{20A109B2-C7B3-4FC5-A0BF-CA57489FD42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56" name="直線コネクタ 355">
          <a:extLst>
            <a:ext uri="{FF2B5EF4-FFF2-40B4-BE49-F238E27FC236}">
              <a16:creationId xmlns="" xmlns:a16="http://schemas.microsoft.com/office/drawing/2014/main" id="{E0B256F0-A6D2-4607-9701-36BE692F83B2}"/>
            </a:ext>
          </a:extLst>
        </xdr:cNvPr>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57" name="【認定こども園・幼稚園・保育所】&#10;有形固定資産減価償却率最小値テキスト">
          <a:extLst>
            <a:ext uri="{FF2B5EF4-FFF2-40B4-BE49-F238E27FC236}">
              <a16:creationId xmlns="" xmlns:a16="http://schemas.microsoft.com/office/drawing/2014/main" id="{9D78E74D-245C-47BE-AD7C-995C410D234A}"/>
            </a:ext>
          </a:extLst>
        </xdr:cNvPr>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58" name="直線コネクタ 357">
          <a:extLst>
            <a:ext uri="{FF2B5EF4-FFF2-40B4-BE49-F238E27FC236}">
              <a16:creationId xmlns="" xmlns:a16="http://schemas.microsoft.com/office/drawing/2014/main" id="{4C362F05-71D7-42CE-894F-87C19B3EC5A6}"/>
            </a:ext>
          </a:extLst>
        </xdr:cNvPr>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9" name="【認定こども園・幼稚園・保育所】&#10;有形固定資産減価償却率最大値テキスト">
          <a:extLst>
            <a:ext uri="{FF2B5EF4-FFF2-40B4-BE49-F238E27FC236}">
              <a16:creationId xmlns="" xmlns:a16="http://schemas.microsoft.com/office/drawing/2014/main" id="{873E9649-8976-4A8A-9C09-30B6DA06645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0" name="直線コネクタ 359">
          <a:extLst>
            <a:ext uri="{FF2B5EF4-FFF2-40B4-BE49-F238E27FC236}">
              <a16:creationId xmlns="" xmlns:a16="http://schemas.microsoft.com/office/drawing/2014/main" id="{82E570E7-5C49-4270-8BD0-8715827E81F6}"/>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61" name="【認定こども園・幼稚園・保育所】&#10;有形固定資産減価償却率平均値テキスト">
          <a:extLst>
            <a:ext uri="{FF2B5EF4-FFF2-40B4-BE49-F238E27FC236}">
              <a16:creationId xmlns="" xmlns:a16="http://schemas.microsoft.com/office/drawing/2014/main" id="{FE79F6D0-4AA3-48F4-ACC3-99B88B147C87}"/>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62" name="フローチャート: 判断 361">
          <a:extLst>
            <a:ext uri="{FF2B5EF4-FFF2-40B4-BE49-F238E27FC236}">
              <a16:creationId xmlns="" xmlns:a16="http://schemas.microsoft.com/office/drawing/2014/main" id="{27B092F2-8EAF-4F0D-9E95-D5795166DA08}"/>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63" name="フローチャート: 判断 362">
          <a:extLst>
            <a:ext uri="{FF2B5EF4-FFF2-40B4-BE49-F238E27FC236}">
              <a16:creationId xmlns="" xmlns:a16="http://schemas.microsoft.com/office/drawing/2014/main" id="{55D51758-E9FC-43BC-99DD-5A22644C4F32}"/>
            </a:ext>
          </a:extLst>
        </xdr:cNvPr>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64" name="フローチャート: 判断 363">
          <a:extLst>
            <a:ext uri="{FF2B5EF4-FFF2-40B4-BE49-F238E27FC236}">
              <a16:creationId xmlns="" xmlns:a16="http://schemas.microsoft.com/office/drawing/2014/main" id="{08AC533D-CC7F-49BD-97B0-EC705A27BB4C}"/>
            </a:ext>
          </a:extLst>
        </xdr:cNvPr>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 xmlns:a16="http://schemas.microsoft.com/office/drawing/2014/main" id="{F2D3387B-00AC-4960-A6C5-836AAC521AF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 xmlns:a16="http://schemas.microsoft.com/office/drawing/2014/main" id="{792BC6B9-E8B3-4D61-8AF5-5DED757D218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 xmlns:a16="http://schemas.microsoft.com/office/drawing/2014/main" id="{38FF37F5-0DA4-4876-9698-3BA474722BA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 xmlns:a16="http://schemas.microsoft.com/office/drawing/2014/main" id="{D985E3BB-E572-47F5-ADDF-141A60C489A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 xmlns:a16="http://schemas.microsoft.com/office/drawing/2014/main" id="{71EA2A81-EDCB-4C1F-87BD-E9E005E68A3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70" name="楕円 369">
          <a:extLst>
            <a:ext uri="{FF2B5EF4-FFF2-40B4-BE49-F238E27FC236}">
              <a16:creationId xmlns="" xmlns:a16="http://schemas.microsoft.com/office/drawing/2014/main" id="{7E491951-C705-4791-B9B0-75BE23226575}"/>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71" name="【認定こども園・幼稚園・保育所】&#10;有形固定資産減価償却率該当値テキスト">
          <a:extLst>
            <a:ext uri="{FF2B5EF4-FFF2-40B4-BE49-F238E27FC236}">
              <a16:creationId xmlns="" xmlns:a16="http://schemas.microsoft.com/office/drawing/2014/main" id="{2413E05B-B10B-4C89-B69B-B06AE735AF84}"/>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72" name="楕円 371">
          <a:extLst>
            <a:ext uri="{FF2B5EF4-FFF2-40B4-BE49-F238E27FC236}">
              <a16:creationId xmlns="" xmlns:a16="http://schemas.microsoft.com/office/drawing/2014/main" id="{32D66035-ED38-4F7B-A3BD-A3315FE59807}"/>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73" name="直線コネクタ 372">
          <a:extLst>
            <a:ext uri="{FF2B5EF4-FFF2-40B4-BE49-F238E27FC236}">
              <a16:creationId xmlns="" xmlns:a16="http://schemas.microsoft.com/office/drawing/2014/main" id="{C4DAF2FF-EE84-4201-94D8-617F0B11C47C}"/>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74" name="楕円 373">
          <a:extLst>
            <a:ext uri="{FF2B5EF4-FFF2-40B4-BE49-F238E27FC236}">
              <a16:creationId xmlns="" xmlns:a16="http://schemas.microsoft.com/office/drawing/2014/main" id="{DB3378AE-FE1A-42D6-99D6-B8C71CAC88EB}"/>
            </a:ext>
          </a:extLst>
        </xdr:cNvPr>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375" name="直線コネクタ 374">
          <a:extLst>
            <a:ext uri="{FF2B5EF4-FFF2-40B4-BE49-F238E27FC236}">
              <a16:creationId xmlns="" xmlns:a16="http://schemas.microsoft.com/office/drawing/2014/main" id="{E95D4628-12EF-4AC1-BC9C-32258B0ADC1E}"/>
            </a:ext>
          </a:extLst>
        </xdr:cNvPr>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376" name="n_1aveValue【認定こども園・幼稚園・保育所】&#10;有形固定資産減価償却率">
          <a:extLst>
            <a:ext uri="{FF2B5EF4-FFF2-40B4-BE49-F238E27FC236}">
              <a16:creationId xmlns="" xmlns:a16="http://schemas.microsoft.com/office/drawing/2014/main" id="{CC98B2E2-1E97-42D9-8453-AA367A11F49D}"/>
            </a:ext>
          </a:extLst>
        </xdr:cNvPr>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377" name="n_2aveValue【認定こども園・幼稚園・保育所】&#10;有形固定資産減価償却率">
          <a:extLst>
            <a:ext uri="{FF2B5EF4-FFF2-40B4-BE49-F238E27FC236}">
              <a16:creationId xmlns="" xmlns:a16="http://schemas.microsoft.com/office/drawing/2014/main" id="{FBB514EC-C7AB-4F33-AB23-A274BADC9DD9}"/>
            </a:ext>
          </a:extLst>
        </xdr:cNvPr>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78" name="n_1mainValue【認定こども園・幼稚園・保育所】&#10;有形固定資産減価償却率">
          <a:extLst>
            <a:ext uri="{FF2B5EF4-FFF2-40B4-BE49-F238E27FC236}">
              <a16:creationId xmlns="" xmlns:a16="http://schemas.microsoft.com/office/drawing/2014/main" id="{1FEE194C-5F5B-4B19-8D41-969862A218F4}"/>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79" name="n_2mainValue【認定こども園・幼稚園・保育所】&#10;有形固定資産減価償却率">
          <a:extLst>
            <a:ext uri="{FF2B5EF4-FFF2-40B4-BE49-F238E27FC236}">
              <a16:creationId xmlns="" xmlns:a16="http://schemas.microsoft.com/office/drawing/2014/main" id="{E200EB3B-401F-4C6C-A404-4468826494E0}"/>
            </a:ext>
          </a:extLst>
        </xdr:cNvPr>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a:extLst>
            <a:ext uri="{FF2B5EF4-FFF2-40B4-BE49-F238E27FC236}">
              <a16:creationId xmlns="" xmlns:a16="http://schemas.microsoft.com/office/drawing/2014/main" id="{D13EC752-99BA-42C9-99E9-C175ECAE0E4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a:extLst>
            <a:ext uri="{FF2B5EF4-FFF2-40B4-BE49-F238E27FC236}">
              <a16:creationId xmlns="" xmlns:a16="http://schemas.microsoft.com/office/drawing/2014/main" id="{696CAC86-E644-4D4C-8038-D94BEA0E3DE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a:extLst>
            <a:ext uri="{FF2B5EF4-FFF2-40B4-BE49-F238E27FC236}">
              <a16:creationId xmlns="" xmlns:a16="http://schemas.microsoft.com/office/drawing/2014/main" id="{6F39CF57-C537-4F13-AB43-BFB5C654808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a:extLst>
            <a:ext uri="{FF2B5EF4-FFF2-40B4-BE49-F238E27FC236}">
              <a16:creationId xmlns="" xmlns:a16="http://schemas.microsoft.com/office/drawing/2014/main" id="{4147D3BB-CD73-4D1C-B90A-BD1D0C7D246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a:extLst>
            <a:ext uri="{FF2B5EF4-FFF2-40B4-BE49-F238E27FC236}">
              <a16:creationId xmlns="" xmlns:a16="http://schemas.microsoft.com/office/drawing/2014/main" id="{92318CF7-04C2-41B9-B27A-AEAD0ED2D88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a:extLst>
            <a:ext uri="{FF2B5EF4-FFF2-40B4-BE49-F238E27FC236}">
              <a16:creationId xmlns="" xmlns:a16="http://schemas.microsoft.com/office/drawing/2014/main" id="{BD8C7833-E7C7-40F6-89A3-C921F213782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a:extLst>
            <a:ext uri="{FF2B5EF4-FFF2-40B4-BE49-F238E27FC236}">
              <a16:creationId xmlns="" xmlns:a16="http://schemas.microsoft.com/office/drawing/2014/main" id="{2ED27D25-DF19-4D76-B9A6-A716084466F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a:extLst>
            <a:ext uri="{FF2B5EF4-FFF2-40B4-BE49-F238E27FC236}">
              <a16:creationId xmlns="" xmlns:a16="http://schemas.microsoft.com/office/drawing/2014/main" id="{92B64F05-A479-43BD-99AC-3DCC84E0974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a:extLst>
            <a:ext uri="{FF2B5EF4-FFF2-40B4-BE49-F238E27FC236}">
              <a16:creationId xmlns="" xmlns:a16="http://schemas.microsoft.com/office/drawing/2014/main" id="{E2FB6B6D-701B-4472-AF0A-AC174164E0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a:extLst>
            <a:ext uri="{FF2B5EF4-FFF2-40B4-BE49-F238E27FC236}">
              <a16:creationId xmlns="" xmlns:a16="http://schemas.microsoft.com/office/drawing/2014/main" id="{B8F4D6C6-12DE-4EE8-B548-7B26CF83416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0" name="直線コネクタ 389">
          <a:extLst>
            <a:ext uri="{FF2B5EF4-FFF2-40B4-BE49-F238E27FC236}">
              <a16:creationId xmlns="" xmlns:a16="http://schemas.microsoft.com/office/drawing/2014/main" id="{C0B101BE-CEFE-4D65-AE36-DD2809CD0C7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1" name="テキスト ボックス 390">
          <a:extLst>
            <a:ext uri="{FF2B5EF4-FFF2-40B4-BE49-F238E27FC236}">
              <a16:creationId xmlns="" xmlns:a16="http://schemas.microsoft.com/office/drawing/2014/main" id="{C88E9513-434D-40E6-8429-3746D211079F}"/>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2" name="直線コネクタ 391">
          <a:extLst>
            <a:ext uri="{FF2B5EF4-FFF2-40B4-BE49-F238E27FC236}">
              <a16:creationId xmlns="" xmlns:a16="http://schemas.microsoft.com/office/drawing/2014/main" id="{EF41EAE0-2163-49F2-A748-38F6E297075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3" name="テキスト ボックス 392">
          <a:extLst>
            <a:ext uri="{FF2B5EF4-FFF2-40B4-BE49-F238E27FC236}">
              <a16:creationId xmlns="" xmlns:a16="http://schemas.microsoft.com/office/drawing/2014/main" id="{368BA4FB-1211-463B-89CB-6E8D9A00FA4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4" name="直線コネクタ 393">
          <a:extLst>
            <a:ext uri="{FF2B5EF4-FFF2-40B4-BE49-F238E27FC236}">
              <a16:creationId xmlns="" xmlns:a16="http://schemas.microsoft.com/office/drawing/2014/main" id="{AFA39C03-A0C6-46D6-84EE-F9AA5045C62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5" name="テキスト ボックス 394">
          <a:extLst>
            <a:ext uri="{FF2B5EF4-FFF2-40B4-BE49-F238E27FC236}">
              <a16:creationId xmlns="" xmlns:a16="http://schemas.microsoft.com/office/drawing/2014/main" id="{C0D3F0A2-82B0-4B69-A11A-CCD8F0679C2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6" name="直線コネクタ 395">
          <a:extLst>
            <a:ext uri="{FF2B5EF4-FFF2-40B4-BE49-F238E27FC236}">
              <a16:creationId xmlns="" xmlns:a16="http://schemas.microsoft.com/office/drawing/2014/main" id="{BBDF18F7-91BD-463B-89A2-117386BAE38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7" name="テキスト ボックス 396">
          <a:extLst>
            <a:ext uri="{FF2B5EF4-FFF2-40B4-BE49-F238E27FC236}">
              <a16:creationId xmlns="" xmlns:a16="http://schemas.microsoft.com/office/drawing/2014/main" id="{E18BC662-84A7-45F7-9467-1C417E035AB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8" name="直線コネクタ 397">
          <a:extLst>
            <a:ext uri="{FF2B5EF4-FFF2-40B4-BE49-F238E27FC236}">
              <a16:creationId xmlns="" xmlns:a16="http://schemas.microsoft.com/office/drawing/2014/main" id="{95EED3AF-D561-41E6-82F1-408A7657E75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9" name="テキスト ボックス 398">
          <a:extLst>
            <a:ext uri="{FF2B5EF4-FFF2-40B4-BE49-F238E27FC236}">
              <a16:creationId xmlns="" xmlns:a16="http://schemas.microsoft.com/office/drawing/2014/main" id="{E6DCFD1F-1D6C-4471-95F6-38DA8F8F751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0" name="直線コネクタ 399">
          <a:extLst>
            <a:ext uri="{FF2B5EF4-FFF2-40B4-BE49-F238E27FC236}">
              <a16:creationId xmlns="" xmlns:a16="http://schemas.microsoft.com/office/drawing/2014/main" id="{E1D1B282-D1F4-4AB2-84BF-BB99DD3A85B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1" name="テキスト ボックス 400">
          <a:extLst>
            <a:ext uri="{FF2B5EF4-FFF2-40B4-BE49-F238E27FC236}">
              <a16:creationId xmlns="" xmlns:a16="http://schemas.microsoft.com/office/drawing/2014/main" id="{59EE7600-90F4-4D59-8CAF-261319CF0C4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a:extLst>
            <a:ext uri="{FF2B5EF4-FFF2-40B4-BE49-F238E27FC236}">
              <a16:creationId xmlns="" xmlns:a16="http://schemas.microsoft.com/office/drawing/2014/main" id="{61084498-5AA7-4062-B04F-FB28B103518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a:extLst>
            <a:ext uri="{FF2B5EF4-FFF2-40B4-BE49-F238E27FC236}">
              <a16:creationId xmlns="" xmlns:a16="http://schemas.microsoft.com/office/drawing/2014/main" id="{67EED28E-9328-4D3B-94D0-481E75B087C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a:extLst>
            <a:ext uri="{FF2B5EF4-FFF2-40B4-BE49-F238E27FC236}">
              <a16:creationId xmlns="" xmlns:a16="http://schemas.microsoft.com/office/drawing/2014/main" id="{0BFE4F78-9BC1-4428-9026-1A540D305B7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405" name="直線コネクタ 404">
          <a:extLst>
            <a:ext uri="{FF2B5EF4-FFF2-40B4-BE49-F238E27FC236}">
              <a16:creationId xmlns="" xmlns:a16="http://schemas.microsoft.com/office/drawing/2014/main" id="{64F27C2A-CD7E-4840-B910-A1DACA0D7FD7}"/>
            </a:ext>
          </a:extLst>
        </xdr:cNvPr>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406" name="【認定こども園・幼稚園・保育所】&#10;一人当たり面積最小値テキスト">
          <a:extLst>
            <a:ext uri="{FF2B5EF4-FFF2-40B4-BE49-F238E27FC236}">
              <a16:creationId xmlns="" xmlns:a16="http://schemas.microsoft.com/office/drawing/2014/main" id="{3DAFAFB3-17B7-4514-B131-9309E8A98D66}"/>
            </a:ext>
          </a:extLst>
        </xdr:cNvPr>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407" name="直線コネクタ 406">
          <a:extLst>
            <a:ext uri="{FF2B5EF4-FFF2-40B4-BE49-F238E27FC236}">
              <a16:creationId xmlns="" xmlns:a16="http://schemas.microsoft.com/office/drawing/2014/main" id="{AD9582BD-DDB7-4903-9318-FFFE6EB41C5B}"/>
            </a:ext>
          </a:extLst>
        </xdr:cNvPr>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08" name="【認定こども園・幼稚園・保育所】&#10;一人当たり面積最大値テキスト">
          <a:extLst>
            <a:ext uri="{FF2B5EF4-FFF2-40B4-BE49-F238E27FC236}">
              <a16:creationId xmlns="" xmlns:a16="http://schemas.microsoft.com/office/drawing/2014/main" id="{A0F2E6C3-C35C-45E3-9C5B-03E6028D2C97}"/>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09" name="直線コネクタ 408">
          <a:extLst>
            <a:ext uri="{FF2B5EF4-FFF2-40B4-BE49-F238E27FC236}">
              <a16:creationId xmlns="" xmlns:a16="http://schemas.microsoft.com/office/drawing/2014/main" id="{D4FBD1B5-38AF-4434-A1EC-32D3CF0FAB73}"/>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93997</xdr:rowOff>
    </xdr:from>
    <xdr:ext cx="469744" cy="259045"/>
    <xdr:sp macro="" textlink="">
      <xdr:nvSpPr>
        <xdr:cNvPr id="410" name="【認定こども園・幼稚園・保育所】&#10;一人当たり面積平均値テキスト">
          <a:extLst>
            <a:ext uri="{FF2B5EF4-FFF2-40B4-BE49-F238E27FC236}">
              <a16:creationId xmlns="" xmlns:a16="http://schemas.microsoft.com/office/drawing/2014/main" id="{70D914EB-711A-4FE1-96B8-C842DF4EDFE7}"/>
            </a:ext>
          </a:extLst>
        </xdr:cNvPr>
        <xdr:cNvSpPr txBox="1"/>
      </xdr:nvSpPr>
      <xdr:spPr>
        <a:xfrm>
          <a:off x="22199600" y="643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11" name="フローチャート: 判断 410">
          <a:extLst>
            <a:ext uri="{FF2B5EF4-FFF2-40B4-BE49-F238E27FC236}">
              <a16:creationId xmlns="" xmlns:a16="http://schemas.microsoft.com/office/drawing/2014/main" id="{19FD1120-D34D-4A36-88DE-4C05BD0BC8BB}"/>
            </a:ext>
          </a:extLst>
        </xdr:cNvPr>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412" name="フローチャート: 判断 411">
          <a:extLst>
            <a:ext uri="{FF2B5EF4-FFF2-40B4-BE49-F238E27FC236}">
              <a16:creationId xmlns="" xmlns:a16="http://schemas.microsoft.com/office/drawing/2014/main" id="{5AF2FEC1-95B7-456E-934B-C83565106484}"/>
            </a:ext>
          </a:extLst>
        </xdr:cNvPr>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413" name="フローチャート: 判断 412">
          <a:extLst>
            <a:ext uri="{FF2B5EF4-FFF2-40B4-BE49-F238E27FC236}">
              <a16:creationId xmlns="" xmlns:a16="http://schemas.microsoft.com/office/drawing/2014/main" id="{AF059693-CAA0-4FA0-8C6C-CA1E86889432}"/>
            </a:ext>
          </a:extLst>
        </xdr:cNvPr>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a:extLst>
            <a:ext uri="{FF2B5EF4-FFF2-40B4-BE49-F238E27FC236}">
              <a16:creationId xmlns="" xmlns:a16="http://schemas.microsoft.com/office/drawing/2014/main" id="{8F287A45-4EDA-4046-AB86-DA0429F7AC5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a:extLst>
            <a:ext uri="{FF2B5EF4-FFF2-40B4-BE49-F238E27FC236}">
              <a16:creationId xmlns="" xmlns:a16="http://schemas.microsoft.com/office/drawing/2014/main" id="{C6337FB8-F679-444B-8A37-87F5C3580DD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a:extLst>
            <a:ext uri="{FF2B5EF4-FFF2-40B4-BE49-F238E27FC236}">
              <a16:creationId xmlns="" xmlns:a16="http://schemas.microsoft.com/office/drawing/2014/main" id="{044FD017-E9B9-4E04-A94F-1CE5F81D1CA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a:extLst>
            <a:ext uri="{FF2B5EF4-FFF2-40B4-BE49-F238E27FC236}">
              <a16:creationId xmlns="" xmlns:a16="http://schemas.microsoft.com/office/drawing/2014/main" id="{2CF203C8-11BE-4F1E-9E20-547B98FBC96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a:extLst>
            <a:ext uri="{FF2B5EF4-FFF2-40B4-BE49-F238E27FC236}">
              <a16:creationId xmlns="" xmlns:a16="http://schemas.microsoft.com/office/drawing/2014/main" id="{BD516972-B6E1-41E4-A59B-F68AC1AC242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170724</xdr:rowOff>
    </xdr:from>
    <xdr:to>
      <xdr:col>116</xdr:col>
      <xdr:colOff>114300</xdr:colOff>
      <xdr:row>40</xdr:row>
      <xdr:rowOff>100874</xdr:rowOff>
    </xdr:to>
    <xdr:sp macro="" textlink="">
      <xdr:nvSpPr>
        <xdr:cNvPr id="419" name="楕円 418">
          <a:extLst>
            <a:ext uri="{FF2B5EF4-FFF2-40B4-BE49-F238E27FC236}">
              <a16:creationId xmlns="" xmlns:a16="http://schemas.microsoft.com/office/drawing/2014/main" id="{0414EB2E-9F68-4CA8-A1C7-2BF4A1E05CBF}"/>
            </a:ext>
          </a:extLst>
        </xdr:cNvPr>
        <xdr:cNvSpPr/>
      </xdr:nvSpPr>
      <xdr:spPr>
        <a:xfrm>
          <a:off x="221107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149151</xdr:rowOff>
    </xdr:from>
    <xdr:ext cx="469744" cy="259045"/>
    <xdr:sp macro="" textlink="">
      <xdr:nvSpPr>
        <xdr:cNvPr id="420" name="【認定こども園・幼稚園・保育所】&#10;一人当たり面積該当値テキスト">
          <a:extLst>
            <a:ext uri="{FF2B5EF4-FFF2-40B4-BE49-F238E27FC236}">
              <a16:creationId xmlns="" xmlns:a16="http://schemas.microsoft.com/office/drawing/2014/main" id="{37D2527B-E579-47C7-AC00-EA84ACB7A5A9}"/>
            </a:ext>
          </a:extLst>
        </xdr:cNvPr>
        <xdr:cNvSpPr txBox="1"/>
      </xdr:nvSpPr>
      <xdr:spPr>
        <a:xfrm>
          <a:off x="22199600"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9072</xdr:rowOff>
    </xdr:from>
    <xdr:to>
      <xdr:col>112</xdr:col>
      <xdr:colOff>38100</xdr:colOff>
      <xdr:row>40</xdr:row>
      <xdr:rowOff>110672</xdr:rowOff>
    </xdr:to>
    <xdr:sp macro="" textlink="">
      <xdr:nvSpPr>
        <xdr:cNvPr id="421" name="楕円 420">
          <a:extLst>
            <a:ext uri="{FF2B5EF4-FFF2-40B4-BE49-F238E27FC236}">
              <a16:creationId xmlns="" xmlns:a16="http://schemas.microsoft.com/office/drawing/2014/main" id="{70E58936-4B60-4F21-97E4-F6786BD9D7FA}"/>
            </a:ext>
          </a:extLst>
        </xdr:cNvPr>
        <xdr:cNvSpPr/>
      </xdr:nvSpPr>
      <xdr:spPr>
        <a:xfrm>
          <a:off x="21272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50074</xdr:rowOff>
    </xdr:from>
    <xdr:to>
      <xdr:col>116</xdr:col>
      <xdr:colOff>63500</xdr:colOff>
      <xdr:row>40</xdr:row>
      <xdr:rowOff>59872</xdr:rowOff>
    </xdr:to>
    <xdr:cxnSp macro="">
      <xdr:nvCxnSpPr>
        <xdr:cNvPr id="422" name="直線コネクタ 421">
          <a:extLst>
            <a:ext uri="{FF2B5EF4-FFF2-40B4-BE49-F238E27FC236}">
              <a16:creationId xmlns="" xmlns:a16="http://schemas.microsoft.com/office/drawing/2014/main" id="{47BCF11F-95EA-4780-8D73-9CE0C02DD708}"/>
            </a:ext>
          </a:extLst>
        </xdr:cNvPr>
        <xdr:cNvCxnSpPr/>
      </xdr:nvCxnSpPr>
      <xdr:spPr>
        <a:xfrm flipV="1">
          <a:off x="21323300" y="690807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15603</xdr:rowOff>
    </xdr:from>
    <xdr:to>
      <xdr:col>107</xdr:col>
      <xdr:colOff>101600</xdr:colOff>
      <xdr:row>40</xdr:row>
      <xdr:rowOff>117203</xdr:rowOff>
    </xdr:to>
    <xdr:sp macro="" textlink="">
      <xdr:nvSpPr>
        <xdr:cNvPr id="423" name="楕円 422">
          <a:extLst>
            <a:ext uri="{FF2B5EF4-FFF2-40B4-BE49-F238E27FC236}">
              <a16:creationId xmlns="" xmlns:a16="http://schemas.microsoft.com/office/drawing/2014/main" id="{432AA5B9-4CCC-41A7-8C86-09C89F42FFE8}"/>
            </a:ext>
          </a:extLst>
        </xdr:cNvPr>
        <xdr:cNvSpPr/>
      </xdr:nvSpPr>
      <xdr:spPr>
        <a:xfrm>
          <a:off x="20383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59872</xdr:rowOff>
    </xdr:from>
    <xdr:to>
      <xdr:col>111</xdr:col>
      <xdr:colOff>177800</xdr:colOff>
      <xdr:row>40</xdr:row>
      <xdr:rowOff>66403</xdr:rowOff>
    </xdr:to>
    <xdr:cxnSp macro="">
      <xdr:nvCxnSpPr>
        <xdr:cNvPr id="424" name="直線コネクタ 423">
          <a:extLst>
            <a:ext uri="{FF2B5EF4-FFF2-40B4-BE49-F238E27FC236}">
              <a16:creationId xmlns="" xmlns:a16="http://schemas.microsoft.com/office/drawing/2014/main" id="{F09A7DE9-6E92-44B9-9CCF-D6284B706C01}"/>
            </a:ext>
          </a:extLst>
        </xdr:cNvPr>
        <xdr:cNvCxnSpPr/>
      </xdr:nvCxnSpPr>
      <xdr:spPr>
        <a:xfrm flipV="1">
          <a:off x="20434300" y="69178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122300</xdr:rowOff>
    </xdr:from>
    <xdr:ext cx="469744" cy="259045"/>
    <xdr:sp macro="" textlink="">
      <xdr:nvSpPr>
        <xdr:cNvPr id="425" name="n_1aveValue【認定こども園・幼稚園・保育所】&#10;一人当たり面積">
          <a:extLst>
            <a:ext uri="{FF2B5EF4-FFF2-40B4-BE49-F238E27FC236}">
              <a16:creationId xmlns="" xmlns:a16="http://schemas.microsoft.com/office/drawing/2014/main" id="{392A1B6D-AAD4-4B9C-A3E7-6A92FBDD1B97}"/>
            </a:ext>
          </a:extLst>
        </xdr:cNvPr>
        <xdr:cNvSpPr txBox="1"/>
      </xdr:nvSpPr>
      <xdr:spPr>
        <a:xfrm>
          <a:off x="21075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426" name="n_2aveValue【認定こども園・幼稚園・保育所】&#10;一人当たり面積">
          <a:extLst>
            <a:ext uri="{FF2B5EF4-FFF2-40B4-BE49-F238E27FC236}">
              <a16:creationId xmlns="" xmlns:a16="http://schemas.microsoft.com/office/drawing/2014/main" id="{742C5442-D62A-40F9-94C4-5B35965F44A3}"/>
            </a:ext>
          </a:extLst>
        </xdr:cNvPr>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101799</xdr:rowOff>
    </xdr:from>
    <xdr:ext cx="469744" cy="259045"/>
    <xdr:sp macro="" textlink="">
      <xdr:nvSpPr>
        <xdr:cNvPr id="427" name="n_1mainValue【認定こども園・幼稚園・保育所】&#10;一人当たり面積">
          <a:extLst>
            <a:ext uri="{FF2B5EF4-FFF2-40B4-BE49-F238E27FC236}">
              <a16:creationId xmlns="" xmlns:a16="http://schemas.microsoft.com/office/drawing/2014/main" id="{38D2BCFB-662C-470B-B291-8075489BA238}"/>
            </a:ext>
          </a:extLst>
        </xdr:cNvPr>
        <xdr:cNvSpPr txBox="1"/>
      </xdr:nvSpPr>
      <xdr:spPr>
        <a:xfrm>
          <a:off x="210757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108330</xdr:rowOff>
    </xdr:from>
    <xdr:ext cx="469744" cy="259045"/>
    <xdr:sp macro="" textlink="">
      <xdr:nvSpPr>
        <xdr:cNvPr id="428" name="n_2mainValue【認定こども園・幼稚園・保育所】&#10;一人当たり面積">
          <a:extLst>
            <a:ext uri="{FF2B5EF4-FFF2-40B4-BE49-F238E27FC236}">
              <a16:creationId xmlns="" xmlns:a16="http://schemas.microsoft.com/office/drawing/2014/main" id="{860E78DC-18D6-4C0B-A654-D5A34050BE48}"/>
            </a:ext>
          </a:extLst>
        </xdr:cNvPr>
        <xdr:cNvSpPr txBox="1"/>
      </xdr:nvSpPr>
      <xdr:spPr>
        <a:xfrm>
          <a:off x="20199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a:extLst>
            <a:ext uri="{FF2B5EF4-FFF2-40B4-BE49-F238E27FC236}">
              <a16:creationId xmlns="" xmlns:a16="http://schemas.microsoft.com/office/drawing/2014/main" id="{C8F4D4A5-01AF-4EA8-B26F-79E8910058D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a:extLst>
            <a:ext uri="{FF2B5EF4-FFF2-40B4-BE49-F238E27FC236}">
              <a16:creationId xmlns="" xmlns:a16="http://schemas.microsoft.com/office/drawing/2014/main" id="{6F5D9A0B-AD87-4C10-9F64-4BA79A15095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a:extLst>
            <a:ext uri="{FF2B5EF4-FFF2-40B4-BE49-F238E27FC236}">
              <a16:creationId xmlns="" xmlns:a16="http://schemas.microsoft.com/office/drawing/2014/main" id="{A2574C9B-F6DB-4AC3-B4B2-488CB1540E8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a:extLst>
            <a:ext uri="{FF2B5EF4-FFF2-40B4-BE49-F238E27FC236}">
              <a16:creationId xmlns="" xmlns:a16="http://schemas.microsoft.com/office/drawing/2014/main" id="{0333F769-12B9-41A6-AA79-B966CE3C2CB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a:extLst>
            <a:ext uri="{FF2B5EF4-FFF2-40B4-BE49-F238E27FC236}">
              <a16:creationId xmlns="" xmlns:a16="http://schemas.microsoft.com/office/drawing/2014/main" id="{2A8CEC7A-32A4-4A1D-BD98-5CEACBA46D4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a:extLst>
            <a:ext uri="{FF2B5EF4-FFF2-40B4-BE49-F238E27FC236}">
              <a16:creationId xmlns="" xmlns:a16="http://schemas.microsoft.com/office/drawing/2014/main" id="{B549EA5A-406C-49F0-A73E-5415F001311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a:extLst>
            <a:ext uri="{FF2B5EF4-FFF2-40B4-BE49-F238E27FC236}">
              <a16:creationId xmlns="" xmlns:a16="http://schemas.microsoft.com/office/drawing/2014/main" id="{D07A5C16-E8DA-432C-BD83-69338F87C21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a:extLst>
            <a:ext uri="{FF2B5EF4-FFF2-40B4-BE49-F238E27FC236}">
              <a16:creationId xmlns="" xmlns:a16="http://schemas.microsoft.com/office/drawing/2014/main" id="{7B5FB930-635C-409D-A20E-959E3816EDE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a:extLst>
            <a:ext uri="{FF2B5EF4-FFF2-40B4-BE49-F238E27FC236}">
              <a16:creationId xmlns="" xmlns:a16="http://schemas.microsoft.com/office/drawing/2014/main" id="{AE7B8BDC-E5A9-4CC6-B5A9-178F232244F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a:extLst>
            <a:ext uri="{FF2B5EF4-FFF2-40B4-BE49-F238E27FC236}">
              <a16:creationId xmlns="" xmlns:a16="http://schemas.microsoft.com/office/drawing/2014/main" id="{BFFCE1A5-FDE1-4AAE-9AA5-F3B16D8A1E6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9" name="テキスト ボックス 438">
          <a:extLst>
            <a:ext uri="{FF2B5EF4-FFF2-40B4-BE49-F238E27FC236}">
              <a16:creationId xmlns="" xmlns:a16="http://schemas.microsoft.com/office/drawing/2014/main" id="{D008D1DD-3FBC-496C-AF00-A1FD39F241F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0" name="直線コネクタ 439">
          <a:extLst>
            <a:ext uri="{FF2B5EF4-FFF2-40B4-BE49-F238E27FC236}">
              <a16:creationId xmlns="" xmlns:a16="http://schemas.microsoft.com/office/drawing/2014/main" id="{7F4E9B63-9DA6-4C73-8BBC-BC63D72D53D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1" name="テキスト ボックス 440">
          <a:extLst>
            <a:ext uri="{FF2B5EF4-FFF2-40B4-BE49-F238E27FC236}">
              <a16:creationId xmlns="" xmlns:a16="http://schemas.microsoft.com/office/drawing/2014/main" id="{E13FD4F9-3367-49EC-ABFC-7143055B634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2" name="直線コネクタ 441">
          <a:extLst>
            <a:ext uri="{FF2B5EF4-FFF2-40B4-BE49-F238E27FC236}">
              <a16:creationId xmlns="" xmlns:a16="http://schemas.microsoft.com/office/drawing/2014/main" id="{A5501579-8542-4F06-92F7-7C87E11FFF5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3" name="テキスト ボックス 442">
          <a:extLst>
            <a:ext uri="{FF2B5EF4-FFF2-40B4-BE49-F238E27FC236}">
              <a16:creationId xmlns="" xmlns:a16="http://schemas.microsoft.com/office/drawing/2014/main" id="{7AD98E0E-8EB0-48FB-B7A0-DA5C853CFC4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4" name="直線コネクタ 443">
          <a:extLst>
            <a:ext uri="{FF2B5EF4-FFF2-40B4-BE49-F238E27FC236}">
              <a16:creationId xmlns="" xmlns:a16="http://schemas.microsoft.com/office/drawing/2014/main" id="{C5B166A8-9F52-4685-90DC-D2D7A34397B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5" name="テキスト ボックス 444">
          <a:extLst>
            <a:ext uri="{FF2B5EF4-FFF2-40B4-BE49-F238E27FC236}">
              <a16:creationId xmlns="" xmlns:a16="http://schemas.microsoft.com/office/drawing/2014/main" id="{5BD44246-ED4A-4E77-9E78-CA5FE046165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6" name="直線コネクタ 445">
          <a:extLst>
            <a:ext uri="{FF2B5EF4-FFF2-40B4-BE49-F238E27FC236}">
              <a16:creationId xmlns="" xmlns:a16="http://schemas.microsoft.com/office/drawing/2014/main" id="{FE83C5CF-572F-46F1-9E6A-993981EA118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7" name="テキスト ボックス 446">
          <a:extLst>
            <a:ext uri="{FF2B5EF4-FFF2-40B4-BE49-F238E27FC236}">
              <a16:creationId xmlns="" xmlns:a16="http://schemas.microsoft.com/office/drawing/2014/main" id="{3EBB8DE8-5D6B-4854-B4FC-353AFB8184D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8" name="直線コネクタ 447">
          <a:extLst>
            <a:ext uri="{FF2B5EF4-FFF2-40B4-BE49-F238E27FC236}">
              <a16:creationId xmlns="" xmlns:a16="http://schemas.microsoft.com/office/drawing/2014/main" id="{F740FBAC-06FD-4F0B-A106-D4C376B7F1E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9" name="テキスト ボックス 448">
          <a:extLst>
            <a:ext uri="{FF2B5EF4-FFF2-40B4-BE49-F238E27FC236}">
              <a16:creationId xmlns="" xmlns:a16="http://schemas.microsoft.com/office/drawing/2014/main" id="{060E143B-4B9F-4DA3-AA67-99E20A00CCA7}"/>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a:extLst>
            <a:ext uri="{FF2B5EF4-FFF2-40B4-BE49-F238E27FC236}">
              <a16:creationId xmlns="" xmlns:a16="http://schemas.microsoft.com/office/drawing/2014/main" id="{BB923245-56E5-41CF-B2F8-96F49BDA394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1" name="テキスト ボックス 450">
          <a:extLst>
            <a:ext uri="{FF2B5EF4-FFF2-40B4-BE49-F238E27FC236}">
              <a16:creationId xmlns="" xmlns:a16="http://schemas.microsoft.com/office/drawing/2014/main" id="{DEF095F9-3BFE-4682-9DB5-8CE9A933F48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a:extLst>
            <a:ext uri="{FF2B5EF4-FFF2-40B4-BE49-F238E27FC236}">
              <a16:creationId xmlns="" xmlns:a16="http://schemas.microsoft.com/office/drawing/2014/main" id="{C80D495F-C36B-446B-AAFB-3A5A5C918B8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53" name="直線コネクタ 452">
          <a:extLst>
            <a:ext uri="{FF2B5EF4-FFF2-40B4-BE49-F238E27FC236}">
              <a16:creationId xmlns="" xmlns:a16="http://schemas.microsoft.com/office/drawing/2014/main" id="{53468414-6724-47DD-B534-438BA5BBBD2F}"/>
            </a:ext>
          </a:extLst>
        </xdr:cNvPr>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54" name="【学校施設】&#10;有形固定資産減価償却率最小値テキスト">
          <a:extLst>
            <a:ext uri="{FF2B5EF4-FFF2-40B4-BE49-F238E27FC236}">
              <a16:creationId xmlns="" xmlns:a16="http://schemas.microsoft.com/office/drawing/2014/main" id="{4D8D6C70-55F2-4344-A56C-E43679584D38}"/>
            </a:ext>
          </a:extLst>
        </xdr:cNvPr>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55" name="直線コネクタ 454">
          <a:extLst>
            <a:ext uri="{FF2B5EF4-FFF2-40B4-BE49-F238E27FC236}">
              <a16:creationId xmlns="" xmlns:a16="http://schemas.microsoft.com/office/drawing/2014/main" id="{D8FD7652-28BF-4462-A009-8E99DD517B4E}"/>
            </a:ext>
          </a:extLst>
        </xdr:cNvPr>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56" name="【学校施設】&#10;有形固定資産減価償却率最大値テキスト">
          <a:extLst>
            <a:ext uri="{FF2B5EF4-FFF2-40B4-BE49-F238E27FC236}">
              <a16:creationId xmlns="" xmlns:a16="http://schemas.microsoft.com/office/drawing/2014/main" id="{1F2F55D3-D8D3-4128-9981-5C260B3F0DD0}"/>
            </a:ext>
          </a:extLst>
        </xdr:cNvPr>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57" name="直線コネクタ 456">
          <a:extLst>
            <a:ext uri="{FF2B5EF4-FFF2-40B4-BE49-F238E27FC236}">
              <a16:creationId xmlns="" xmlns:a16="http://schemas.microsoft.com/office/drawing/2014/main" id="{241143A4-EEFC-4AAC-A15F-1F009ADFCB54}"/>
            </a:ext>
          </a:extLst>
        </xdr:cNvPr>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58" name="【学校施設】&#10;有形固定資産減価償却率平均値テキスト">
          <a:extLst>
            <a:ext uri="{FF2B5EF4-FFF2-40B4-BE49-F238E27FC236}">
              <a16:creationId xmlns="" xmlns:a16="http://schemas.microsoft.com/office/drawing/2014/main" id="{4729DCC4-8800-4B7E-8056-B6C8E3F3A0F9}"/>
            </a:ext>
          </a:extLst>
        </xdr:cNvPr>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59" name="フローチャート: 判断 458">
          <a:extLst>
            <a:ext uri="{FF2B5EF4-FFF2-40B4-BE49-F238E27FC236}">
              <a16:creationId xmlns="" xmlns:a16="http://schemas.microsoft.com/office/drawing/2014/main" id="{5F4A9AD6-57DB-4EC5-B56C-BA279567F0D1}"/>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60" name="フローチャート: 判断 459">
          <a:extLst>
            <a:ext uri="{FF2B5EF4-FFF2-40B4-BE49-F238E27FC236}">
              <a16:creationId xmlns="" xmlns:a16="http://schemas.microsoft.com/office/drawing/2014/main" id="{5AD5B2A0-319B-481F-BB79-16A4E37C8D0F}"/>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61" name="フローチャート: 判断 460">
          <a:extLst>
            <a:ext uri="{FF2B5EF4-FFF2-40B4-BE49-F238E27FC236}">
              <a16:creationId xmlns="" xmlns:a16="http://schemas.microsoft.com/office/drawing/2014/main" id="{B441B3B4-7FAD-4113-B90F-C3A47EB41A8B}"/>
            </a:ext>
          </a:extLst>
        </xdr:cNvPr>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a:extLst>
            <a:ext uri="{FF2B5EF4-FFF2-40B4-BE49-F238E27FC236}">
              <a16:creationId xmlns="" xmlns:a16="http://schemas.microsoft.com/office/drawing/2014/main" id="{48F1608D-E552-4A14-8EA9-016FE1ACDE8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a:extLst>
            <a:ext uri="{FF2B5EF4-FFF2-40B4-BE49-F238E27FC236}">
              <a16:creationId xmlns="" xmlns:a16="http://schemas.microsoft.com/office/drawing/2014/main" id="{48103210-EC50-4F92-B5AE-79EDC552A30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a:extLst>
            <a:ext uri="{FF2B5EF4-FFF2-40B4-BE49-F238E27FC236}">
              <a16:creationId xmlns="" xmlns:a16="http://schemas.microsoft.com/office/drawing/2014/main" id="{31AF1EDF-201E-478D-82E3-5DFBF95A82E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a:extLst>
            <a:ext uri="{FF2B5EF4-FFF2-40B4-BE49-F238E27FC236}">
              <a16:creationId xmlns="" xmlns:a16="http://schemas.microsoft.com/office/drawing/2014/main" id="{1346CC0A-FF8C-432B-892C-FD76D0E7E3B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a:extLst>
            <a:ext uri="{FF2B5EF4-FFF2-40B4-BE49-F238E27FC236}">
              <a16:creationId xmlns="" xmlns:a16="http://schemas.microsoft.com/office/drawing/2014/main" id="{AA6040EF-1FD5-499B-9E26-82379CC40AD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128270</xdr:rowOff>
    </xdr:from>
    <xdr:to>
      <xdr:col>85</xdr:col>
      <xdr:colOff>177800</xdr:colOff>
      <xdr:row>57</xdr:row>
      <xdr:rowOff>58420</xdr:rowOff>
    </xdr:to>
    <xdr:sp macro="" textlink="">
      <xdr:nvSpPr>
        <xdr:cNvPr id="467" name="楕円 466">
          <a:extLst>
            <a:ext uri="{FF2B5EF4-FFF2-40B4-BE49-F238E27FC236}">
              <a16:creationId xmlns="" xmlns:a16="http://schemas.microsoft.com/office/drawing/2014/main" id="{131BEC09-FB5E-465B-88C6-9907006C7553}"/>
            </a:ext>
          </a:extLst>
        </xdr:cNvPr>
        <xdr:cNvSpPr/>
      </xdr:nvSpPr>
      <xdr:spPr>
        <a:xfrm>
          <a:off x="162687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151147</xdr:rowOff>
    </xdr:from>
    <xdr:ext cx="405111" cy="259045"/>
    <xdr:sp macro="" textlink="">
      <xdr:nvSpPr>
        <xdr:cNvPr id="468" name="【学校施設】&#10;有形固定資産減価償却率該当値テキスト">
          <a:extLst>
            <a:ext uri="{FF2B5EF4-FFF2-40B4-BE49-F238E27FC236}">
              <a16:creationId xmlns="" xmlns:a16="http://schemas.microsoft.com/office/drawing/2014/main" id="{7CDCEBE5-800C-4F21-B843-32CD610CFCFE}"/>
            </a:ext>
          </a:extLst>
        </xdr:cNvPr>
        <xdr:cNvSpPr txBox="1"/>
      </xdr:nvSpPr>
      <xdr:spPr>
        <a:xfrm>
          <a:off x="16357600"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137795</xdr:rowOff>
    </xdr:from>
    <xdr:to>
      <xdr:col>81</xdr:col>
      <xdr:colOff>101600</xdr:colOff>
      <xdr:row>57</xdr:row>
      <xdr:rowOff>67945</xdr:rowOff>
    </xdr:to>
    <xdr:sp macro="" textlink="">
      <xdr:nvSpPr>
        <xdr:cNvPr id="469" name="楕円 468">
          <a:extLst>
            <a:ext uri="{FF2B5EF4-FFF2-40B4-BE49-F238E27FC236}">
              <a16:creationId xmlns="" xmlns:a16="http://schemas.microsoft.com/office/drawing/2014/main" id="{9B42DAA7-D4EC-4110-A5D5-F30A1141E286}"/>
            </a:ext>
          </a:extLst>
        </xdr:cNvPr>
        <xdr:cNvSpPr/>
      </xdr:nvSpPr>
      <xdr:spPr>
        <a:xfrm>
          <a:off x="15430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7620</xdr:rowOff>
    </xdr:from>
    <xdr:to>
      <xdr:col>85</xdr:col>
      <xdr:colOff>127000</xdr:colOff>
      <xdr:row>57</xdr:row>
      <xdr:rowOff>17145</xdr:rowOff>
    </xdr:to>
    <xdr:cxnSp macro="">
      <xdr:nvCxnSpPr>
        <xdr:cNvPr id="470" name="直線コネクタ 469">
          <a:extLst>
            <a:ext uri="{FF2B5EF4-FFF2-40B4-BE49-F238E27FC236}">
              <a16:creationId xmlns="" xmlns:a16="http://schemas.microsoft.com/office/drawing/2014/main" id="{636884DF-48D5-4B7F-8F10-2FF3DDABADAC}"/>
            </a:ext>
          </a:extLst>
        </xdr:cNvPr>
        <xdr:cNvCxnSpPr/>
      </xdr:nvCxnSpPr>
      <xdr:spPr>
        <a:xfrm flipV="1">
          <a:off x="15481300" y="97802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71" name="楕円 470">
          <a:extLst>
            <a:ext uri="{FF2B5EF4-FFF2-40B4-BE49-F238E27FC236}">
              <a16:creationId xmlns="" xmlns:a16="http://schemas.microsoft.com/office/drawing/2014/main" id="{561ECFF3-8D94-4CB6-8097-E641B1A62AA7}"/>
            </a:ext>
          </a:extLst>
        </xdr:cNvPr>
        <xdr:cNvSpPr/>
      </xdr:nvSpPr>
      <xdr:spPr>
        <a:xfrm>
          <a:off x="14541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17145</xdr:rowOff>
    </xdr:from>
    <xdr:to>
      <xdr:col>81</xdr:col>
      <xdr:colOff>50800</xdr:colOff>
      <xdr:row>60</xdr:row>
      <xdr:rowOff>34290</xdr:rowOff>
    </xdr:to>
    <xdr:cxnSp macro="">
      <xdr:nvCxnSpPr>
        <xdr:cNvPr id="472" name="直線コネクタ 471">
          <a:extLst>
            <a:ext uri="{FF2B5EF4-FFF2-40B4-BE49-F238E27FC236}">
              <a16:creationId xmlns="" xmlns:a16="http://schemas.microsoft.com/office/drawing/2014/main" id="{8424342C-F435-43A7-A09B-0A20FCFB7158}"/>
            </a:ext>
          </a:extLst>
        </xdr:cNvPr>
        <xdr:cNvCxnSpPr/>
      </xdr:nvCxnSpPr>
      <xdr:spPr>
        <a:xfrm flipV="1">
          <a:off x="14592300" y="9789795"/>
          <a:ext cx="889000" cy="5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473" name="n_1aveValue【学校施設】&#10;有形固定資産減価償却率">
          <a:extLst>
            <a:ext uri="{FF2B5EF4-FFF2-40B4-BE49-F238E27FC236}">
              <a16:creationId xmlns="" xmlns:a16="http://schemas.microsoft.com/office/drawing/2014/main" id="{84C9D650-9ADF-4C55-B264-D84198330392}"/>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74" name="n_2aveValue【学校施設】&#10;有形固定資産減価償却率">
          <a:extLst>
            <a:ext uri="{FF2B5EF4-FFF2-40B4-BE49-F238E27FC236}">
              <a16:creationId xmlns="" xmlns:a16="http://schemas.microsoft.com/office/drawing/2014/main" id="{6E384FC0-7FED-465E-BDC4-04E990439C85}"/>
            </a:ext>
          </a:extLst>
        </xdr:cNvPr>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84472</xdr:rowOff>
    </xdr:from>
    <xdr:ext cx="405111" cy="259045"/>
    <xdr:sp macro="" textlink="">
      <xdr:nvSpPr>
        <xdr:cNvPr id="475" name="n_1mainValue【学校施設】&#10;有形固定資産減価償却率">
          <a:extLst>
            <a:ext uri="{FF2B5EF4-FFF2-40B4-BE49-F238E27FC236}">
              <a16:creationId xmlns="" xmlns:a16="http://schemas.microsoft.com/office/drawing/2014/main" id="{D97D3C33-3D71-4A73-8AF9-3B3D3100B596}"/>
            </a:ext>
          </a:extLst>
        </xdr:cNvPr>
        <xdr:cNvSpPr txBox="1"/>
      </xdr:nvSpPr>
      <xdr:spPr>
        <a:xfrm>
          <a:off x="152660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476" name="n_2mainValue【学校施設】&#10;有形固定資産減価償却率">
          <a:extLst>
            <a:ext uri="{FF2B5EF4-FFF2-40B4-BE49-F238E27FC236}">
              <a16:creationId xmlns="" xmlns:a16="http://schemas.microsoft.com/office/drawing/2014/main" id="{B611653A-AAE6-4E9A-9936-8C3C698F6CB0}"/>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a:extLst>
            <a:ext uri="{FF2B5EF4-FFF2-40B4-BE49-F238E27FC236}">
              <a16:creationId xmlns="" xmlns:a16="http://schemas.microsoft.com/office/drawing/2014/main" id="{58484FA3-BDB6-40B0-B724-7F2AD565DA9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a:extLst>
            <a:ext uri="{FF2B5EF4-FFF2-40B4-BE49-F238E27FC236}">
              <a16:creationId xmlns="" xmlns:a16="http://schemas.microsoft.com/office/drawing/2014/main" id="{35B64EF9-C5C1-43D9-9F33-851CA72ED01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a:extLst>
            <a:ext uri="{FF2B5EF4-FFF2-40B4-BE49-F238E27FC236}">
              <a16:creationId xmlns="" xmlns:a16="http://schemas.microsoft.com/office/drawing/2014/main" id="{F4E5D976-2181-4460-8595-F78E01ECEF2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a:extLst>
            <a:ext uri="{FF2B5EF4-FFF2-40B4-BE49-F238E27FC236}">
              <a16:creationId xmlns="" xmlns:a16="http://schemas.microsoft.com/office/drawing/2014/main" id="{2CAAB809-9331-481D-B5A0-D423B4230E6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a:extLst>
            <a:ext uri="{FF2B5EF4-FFF2-40B4-BE49-F238E27FC236}">
              <a16:creationId xmlns="" xmlns:a16="http://schemas.microsoft.com/office/drawing/2014/main" id="{060DBC8B-2678-4F66-92FC-53F357C08FA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a:extLst>
            <a:ext uri="{FF2B5EF4-FFF2-40B4-BE49-F238E27FC236}">
              <a16:creationId xmlns="" xmlns:a16="http://schemas.microsoft.com/office/drawing/2014/main" id="{5DED67B5-4F52-401B-9CF3-98C29018B87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a:extLst>
            <a:ext uri="{FF2B5EF4-FFF2-40B4-BE49-F238E27FC236}">
              <a16:creationId xmlns="" xmlns:a16="http://schemas.microsoft.com/office/drawing/2014/main" id="{704A7B7B-1BB4-47D8-BD9F-685AD0CF631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a:extLst>
            <a:ext uri="{FF2B5EF4-FFF2-40B4-BE49-F238E27FC236}">
              <a16:creationId xmlns="" xmlns:a16="http://schemas.microsoft.com/office/drawing/2014/main" id="{F6643A18-2A0B-4DDF-9AF9-CA22DDA5457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a:extLst>
            <a:ext uri="{FF2B5EF4-FFF2-40B4-BE49-F238E27FC236}">
              <a16:creationId xmlns="" xmlns:a16="http://schemas.microsoft.com/office/drawing/2014/main" id="{440DF2EA-35D9-445E-8FE4-78E43087F51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a:extLst>
            <a:ext uri="{FF2B5EF4-FFF2-40B4-BE49-F238E27FC236}">
              <a16:creationId xmlns="" xmlns:a16="http://schemas.microsoft.com/office/drawing/2014/main" id="{C7B5945B-290C-4AD3-A287-77FA1993392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487" name="直線コネクタ 486">
          <a:extLst>
            <a:ext uri="{FF2B5EF4-FFF2-40B4-BE49-F238E27FC236}">
              <a16:creationId xmlns="" xmlns:a16="http://schemas.microsoft.com/office/drawing/2014/main" id="{4BF71382-F188-4294-9DC4-0CD4D344DEA9}"/>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88" name="テキスト ボックス 487">
          <a:extLst>
            <a:ext uri="{FF2B5EF4-FFF2-40B4-BE49-F238E27FC236}">
              <a16:creationId xmlns="" xmlns:a16="http://schemas.microsoft.com/office/drawing/2014/main" id="{C28C032A-AE40-4E39-ADF4-FDACE9A91715}"/>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89" name="直線コネクタ 488">
          <a:extLst>
            <a:ext uri="{FF2B5EF4-FFF2-40B4-BE49-F238E27FC236}">
              <a16:creationId xmlns="" xmlns:a16="http://schemas.microsoft.com/office/drawing/2014/main" id="{21437673-BC41-4FE7-8956-3E6D65935C6E}"/>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90" name="テキスト ボックス 489">
          <a:extLst>
            <a:ext uri="{FF2B5EF4-FFF2-40B4-BE49-F238E27FC236}">
              <a16:creationId xmlns="" xmlns:a16="http://schemas.microsoft.com/office/drawing/2014/main" id="{EE8FACFF-7914-492B-B475-E5467B6887CC}"/>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91" name="直線コネクタ 490">
          <a:extLst>
            <a:ext uri="{FF2B5EF4-FFF2-40B4-BE49-F238E27FC236}">
              <a16:creationId xmlns="" xmlns:a16="http://schemas.microsoft.com/office/drawing/2014/main" id="{7DAF6481-C169-47EC-BC74-A18F4C583586}"/>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92" name="テキスト ボックス 491">
          <a:extLst>
            <a:ext uri="{FF2B5EF4-FFF2-40B4-BE49-F238E27FC236}">
              <a16:creationId xmlns="" xmlns:a16="http://schemas.microsoft.com/office/drawing/2014/main" id="{7BF6EC95-2EEF-44BB-808C-242B50D59C2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a:extLst>
            <a:ext uri="{FF2B5EF4-FFF2-40B4-BE49-F238E27FC236}">
              <a16:creationId xmlns="" xmlns:a16="http://schemas.microsoft.com/office/drawing/2014/main" id="{6ABB78C4-7E24-4691-9417-79C45E82BBF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4" name="テキスト ボックス 493">
          <a:extLst>
            <a:ext uri="{FF2B5EF4-FFF2-40B4-BE49-F238E27FC236}">
              <a16:creationId xmlns="" xmlns:a16="http://schemas.microsoft.com/office/drawing/2014/main" id="{EC32A3C7-8B4C-4211-8284-EFEE85ACED3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95" name="直線コネクタ 494">
          <a:extLst>
            <a:ext uri="{FF2B5EF4-FFF2-40B4-BE49-F238E27FC236}">
              <a16:creationId xmlns="" xmlns:a16="http://schemas.microsoft.com/office/drawing/2014/main" id="{EE4F2B9C-E929-4E01-96AC-FF2EC25F3EE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86377</xdr:rowOff>
    </xdr:from>
    <xdr:ext cx="531299" cy="259045"/>
    <xdr:sp macro="" textlink="">
      <xdr:nvSpPr>
        <xdr:cNvPr id="496" name="テキスト ボックス 495">
          <a:extLst>
            <a:ext uri="{FF2B5EF4-FFF2-40B4-BE49-F238E27FC236}">
              <a16:creationId xmlns="" xmlns:a16="http://schemas.microsoft.com/office/drawing/2014/main" id="{C1267B45-28D4-4C84-A990-9A7AF34FF272}"/>
            </a:ext>
          </a:extLst>
        </xdr:cNvPr>
        <xdr:cNvSpPr txBox="1"/>
      </xdr:nvSpPr>
      <xdr:spPr>
        <a:xfrm>
          <a:off x="17756701" y="985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97" name="直線コネクタ 496">
          <a:extLst>
            <a:ext uri="{FF2B5EF4-FFF2-40B4-BE49-F238E27FC236}">
              <a16:creationId xmlns="" xmlns:a16="http://schemas.microsoft.com/office/drawing/2014/main" id="{5F6C14BE-4044-4FD1-BC7A-2B27880DD948}"/>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498" name="テキスト ボックス 497">
          <a:extLst>
            <a:ext uri="{FF2B5EF4-FFF2-40B4-BE49-F238E27FC236}">
              <a16:creationId xmlns="" xmlns:a16="http://schemas.microsoft.com/office/drawing/2014/main" id="{B2DC5597-6634-4773-9C77-C9A71CF33EE1}"/>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99" name="直線コネクタ 498">
          <a:extLst>
            <a:ext uri="{FF2B5EF4-FFF2-40B4-BE49-F238E27FC236}">
              <a16:creationId xmlns="" xmlns:a16="http://schemas.microsoft.com/office/drawing/2014/main" id="{1DA90D81-35BF-478B-BE17-BA64EB11F55E}"/>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29227</xdr:rowOff>
    </xdr:from>
    <xdr:ext cx="531299" cy="259045"/>
    <xdr:sp macro="" textlink="">
      <xdr:nvSpPr>
        <xdr:cNvPr id="500" name="テキスト ボックス 499">
          <a:extLst>
            <a:ext uri="{FF2B5EF4-FFF2-40B4-BE49-F238E27FC236}">
              <a16:creationId xmlns="" xmlns:a16="http://schemas.microsoft.com/office/drawing/2014/main" id="{1EBD13E1-E452-4EC0-8E2D-BFC55EEE32EC}"/>
            </a:ext>
          </a:extLst>
        </xdr:cNvPr>
        <xdr:cNvSpPr txBox="1"/>
      </xdr:nvSpPr>
      <xdr:spPr>
        <a:xfrm>
          <a:off x="1775670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a:extLst>
            <a:ext uri="{FF2B5EF4-FFF2-40B4-BE49-F238E27FC236}">
              <a16:creationId xmlns="" xmlns:a16="http://schemas.microsoft.com/office/drawing/2014/main" id="{BD7D9F6C-F950-4697-BF19-87CEEBB46AE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2" name="テキスト ボックス 501">
          <a:extLst>
            <a:ext uri="{FF2B5EF4-FFF2-40B4-BE49-F238E27FC236}">
              <a16:creationId xmlns="" xmlns:a16="http://schemas.microsoft.com/office/drawing/2014/main" id="{7716A9DB-AFFC-4215-BA0D-AF2A7CBB0E2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a:extLst>
            <a:ext uri="{FF2B5EF4-FFF2-40B4-BE49-F238E27FC236}">
              <a16:creationId xmlns="" xmlns:a16="http://schemas.microsoft.com/office/drawing/2014/main" id="{FE17E33D-BD7F-4182-B3AB-CBDF29EC827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119253</xdr:rowOff>
    </xdr:from>
    <xdr:to>
      <xdr:col>116</xdr:col>
      <xdr:colOff>62864</xdr:colOff>
      <xdr:row>63</xdr:row>
      <xdr:rowOff>111061</xdr:rowOff>
    </xdr:to>
    <xdr:cxnSp macro="">
      <xdr:nvCxnSpPr>
        <xdr:cNvPr id="504" name="直線コネクタ 503">
          <a:extLst>
            <a:ext uri="{FF2B5EF4-FFF2-40B4-BE49-F238E27FC236}">
              <a16:creationId xmlns="" xmlns:a16="http://schemas.microsoft.com/office/drawing/2014/main" id="{5F7997A4-175C-4452-ACDD-036F88F2878B}"/>
            </a:ext>
          </a:extLst>
        </xdr:cNvPr>
        <xdr:cNvCxnSpPr/>
      </xdr:nvCxnSpPr>
      <xdr:spPr>
        <a:xfrm flipV="1">
          <a:off x="22160864" y="9549003"/>
          <a:ext cx="0" cy="1363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114888</xdr:rowOff>
    </xdr:from>
    <xdr:ext cx="469744" cy="259045"/>
    <xdr:sp macro="" textlink="">
      <xdr:nvSpPr>
        <xdr:cNvPr id="505" name="【学校施設】&#10;一人当たり面積最小値テキスト">
          <a:extLst>
            <a:ext uri="{FF2B5EF4-FFF2-40B4-BE49-F238E27FC236}">
              <a16:creationId xmlns="" xmlns:a16="http://schemas.microsoft.com/office/drawing/2014/main" id="{C9B14A91-AB3E-456E-B35F-284C75A8A331}"/>
            </a:ext>
          </a:extLst>
        </xdr:cNvPr>
        <xdr:cNvSpPr txBox="1"/>
      </xdr:nvSpPr>
      <xdr:spPr>
        <a:xfrm>
          <a:off x="22199600" y="109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111061</xdr:rowOff>
    </xdr:from>
    <xdr:to>
      <xdr:col>116</xdr:col>
      <xdr:colOff>152400</xdr:colOff>
      <xdr:row>63</xdr:row>
      <xdr:rowOff>111061</xdr:rowOff>
    </xdr:to>
    <xdr:cxnSp macro="">
      <xdr:nvCxnSpPr>
        <xdr:cNvPr id="506" name="直線コネクタ 505">
          <a:extLst>
            <a:ext uri="{FF2B5EF4-FFF2-40B4-BE49-F238E27FC236}">
              <a16:creationId xmlns="" xmlns:a16="http://schemas.microsoft.com/office/drawing/2014/main" id="{49FD4CE8-68C8-4B46-ACE4-A1030A62D4BA}"/>
            </a:ext>
          </a:extLst>
        </xdr:cNvPr>
        <xdr:cNvCxnSpPr/>
      </xdr:nvCxnSpPr>
      <xdr:spPr>
        <a:xfrm>
          <a:off x="22072600" y="10912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65930</xdr:rowOff>
    </xdr:from>
    <xdr:ext cx="534377" cy="259045"/>
    <xdr:sp macro="" textlink="">
      <xdr:nvSpPr>
        <xdr:cNvPr id="507" name="【学校施設】&#10;一人当たり面積最大値テキスト">
          <a:extLst>
            <a:ext uri="{FF2B5EF4-FFF2-40B4-BE49-F238E27FC236}">
              <a16:creationId xmlns="" xmlns:a16="http://schemas.microsoft.com/office/drawing/2014/main" id="{2982D5B0-EE51-47BB-96E2-32F4EBB89B28}"/>
            </a:ext>
          </a:extLst>
        </xdr:cNvPr>
        <xdr:cNvSpPr txBox="1"/>
      </xdr:nvSpPr>
      <xdr:spPr>
        <a:xfrm>
          <a:off x="22199600" y="932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119253</xdr:rowOff>
    </xdr:from>
    <xdr:to>
      <xdr:col>116</xdr:col>
      <xdr:colOff>152400</xdr:colOff>
      <xdr:row>55</xdr:row>
      <xdr:rowOff>119253</xdr:rowOff>
    </xdr:to>
    <xdr:cxnSp macro="">
      <xdr:nvCxnSpPr>
        <xdr:cNvPr id="508" name="直線コネクタ 507">
          <a:extLst>
            <a:ext uri="{FF2B5EF4-FFF2-40B4-BE49-F238E27FC236}">
              <a16:creationId xmlns="" xmlns:a16="http://schemas.microsoft.com/office/drawing/2014/main" id="{15080D27-5168-4527-919B-21E7FB4BD260}"/>
            </a:ext>
          </a:extLst>
        </xdr:cNvPr>
        <xdr:cNvCxnSpPr/>
      </xdr:nvCxnSpPr>
      <xdr:spPr>
        <a:xfrm>
          <a:off x="22072600" y="954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59072</xdr:rowOff>
    </xdr:from>
    <xdr:ext cx="469744" cy="259045"/>
    <xdr:sp macro="" textlink="">
      <xdr:nvSpPr>
        <xdr:cNvPr id="509" name="【学校施設】&#10;一人当たり面積平均値テキスト">
          <a:extLst>
            <a:ext uri="{FF2B5EF4-FFF2-40B4-BE49-F238E27FC236}">
              <a16:creationId xmlns="" xmlns:a16="http://schemas.microsoft.com/office/drawing/2014/main" id="{8B13B94D-E771-43F6-AFB2-7C9189DE1593}"/>
            </a:ext>
          </a:extLst>
        </xdr:cNvPr>
        <xdr:cNvSpPr txBox="1"/>
      </xdr:nvSpPr>
      <xdr:spPr>
        <a:xfrm>
          <a:off x="22199600" y="10688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80645</xdr:rowOff>
    </xdr:from>
    <xdr:to>
      <xdr:col>116</xdr:col>
      <xdr:colOff>114300</xdr:colOff>
      <xdr:row>63</xdr:row>
      <xdr:rowOff>10795</xdr:rowOff>
    </xdr:to>
    <xdr:sp macro="" textlink="">
      <xdr:nvSpPr>
        <xdr:cNvPr id="510" name="フローチャート: 判断 509">
          <a:extLst>
            <a:ext uri="{FF2B5EF4-FFF2-40B4-BE49-F238E27FC236}">
              <a16:creationId xmlns="" xmlns:a16="http://schemas.microsoft.com/office/drawing/2014/main" id="{C3499020-3C06-41BD-B1ED-4F5065BE5662}"/>
            </a:ext>
          </a:extLst>
        </xdr:cNvPr>
        <xdr:cNvSpPr/>
      </xdr:nvSpPr>
      <xdr:spPr>
        <a:xfrm>
          <a:off x="221107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76644</xdr:rowOff>
    </xdr:from>
    <xdr:to>
      <xdr:col>112</xdr:col>
      <xdr:colOff>38100</xdr:colOff>
      <xdr:row>63</xdr:row>
      <xdr:rowOff>6794</xdr:rowOff>
    </xdr:to>
    <xdr:sp macro="" textlink="">
      <xdr:nvSpPr>
        <xdr:cNvPr id="511" name="フローチャート: 判断 510">
          <a:extLst>
            <a:ext uri="{FF2B5EF4-FFF2-40B4-BE49-F238E27FC236}">
              <a16:creationId xmlns="" xmlns:a16="http://schemas.microsoft.com/office/drawing/2014/main" id="{B9AEDE10-F27C-40C4-8F4A-54D80B428454}"/>
            </a:ext>
          </a:extLst>
        </xdr:cNvPr>
        <xdr:cNvSpPr/>
      </xdr:nvSpPr>
      <xdr:spPr>
        <a:xfrm>
          <a:off x="21272500" y="1070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41021</xdr:rowOff>
    </xdr:from>
    <xdr:to>
      <xdr:col>107</xdr:col>
      <xdr:colOff>101600</xdr:colOff>
      <xdr:row>62</xdr:row>
      <xdr:rowOff>142621</xdr:rowOff>
    </xdr:to>
    <xdr:sp macro="" textlink="">
      <xdr:nvSpPr>
        <xdr:cNvPr id="512" name="フローチャート: 判断 511">
          <a:extLst>
            <a:ext uri="{FF2B5EF4-FFF2-40B4-BE49-F238E27FC236}">
              <a16:creationId xmlns="" xmlns:a16="http://schemas.microsoft.com/office/drawing/2014/main" id="{D05392EA-A7A5-4803-BB39-9539B90AB2F3}"/>
            </a:ext>
          </a:extLst>
        </xdr:cNvPr>
        <xdr:cNvSpPr/>
      </xdr:nvSpPr>
      <xdr:spPr>
        <a:xfrm>
          <a:off x="20383500" y="1067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a:extLst>
            <a:ext uri="{FF2B5EF4-FFF2-40B4-BE49-F238E27FC236}">
              <a16:creationId xmlns="" xmlns:a16="http://schemas.microsoft.com/office/drawing/2014/main" id="{0D2D8EBF-3202-467C-8300-8BF98225350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a:extLst>
            <a:ext uri="{FF2B5EF4-FFF2-40B4-BE49-F238E27FC236}">
              <a16:creationId xmlns="" xmlns:a16="http://schemas.microsoft.com/office/drawing/2014/main" id="{43FF2981-A2E7-4650-BE6F-9FF5E3CB3D6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a:extLst>
            <a:ext uri="{FF2B5EF4-FFF2-40B4-BE49-F238E27FC236}">
              <a16:creationId xmlns="" xmlns:a16="http://schemas.microsoft.com/office/drawing/2014/main" id="{795E35D3-7E40-48A5-877D-0F60E2D7A82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a:extLst>
            <a:ext uri="{FF2B5EF4-FFF2-40B4-BE49-F238E27FC236}">
              <a16:creationId xmlns="" xmlns:a16="http://schemas.microsoft.com/office/drawing/2014/main" id="{7B90A081-674A-4062-BE34-4D98B7A47FA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a:extLst>
            <a:ext uri="{FF2B5EF4-FFF2-40B4-BE49-F238E27FC236}">
              <a16:creationId xmlns="" xmlns:a16="http://schemas.microsoft.com/office/drawing/2014/main" id="{4E21191C-453C-485D-817C-0A1E476C98E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119031</xdr:rowOff>
    </xdr:from>
    <xdr:to>
      <xdr:col>116</xdr:col>
      <xdr:colOff>114300</xdr:colOff>
      <xdr:row>61</xdr:row>
      <xdr:rowOff>49181</xdr:rowOff>
    </xdr:to>
    <xdr:sp macro="" textlink="">
      <xdr:nvSpPr>
        <xdr:cNvPr id="518" name="楕円 517">
          <a:extLst>
            <a:ext uri="{FF2B5EF4-FFF2-40B4-BE49-F238E27FC236}">
              <a16:creationId xmlns="" xmlns:a16="http://schemas.microsoft.com/office/drawing/2014/main" id="{A5F8BADD-AC0E-41AA-B5F1-DFA3948A2D8F}"/>
            </a:ext>
          </a:extLst>
        </xdr:cNvPr>
        <xdr:cNvSpPr/>
      </xdr:nvSpPr>
      <xdr:spPr>
        <a:xfrm>
          <a:off x="22110700" y="104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141908</xdr:rowOff>
    </xdr:from>
    <xdr:ext cx="469744" cy="259045"/>
    <xdr:sp macro="" textlink="">
      <xdr:nvSpPr>
        <xdr:cNvPr id="519" name="【学校施設】&#10;一人当たり面積該当値テキスト">
          <a:extLst>
            <a:ext uri="{FF2B5EF4-FFF2-40B4-BE49-F238E27FC236}">
              <a16:creationId xmlns="" xmlns:a16="http://schemas.microsoft.com/office/drawing/2014/main" id="{07D2884E-D344-4ABB-8F4B-C5385317A015}"/>
            </a:ext>
          </a:extLst>
        </xdr:cNvPr>
        <xdr:cNvSpPr txBox="1"/>
      </xdr:nvSpPr>
      <xdr:spPr>
        <a:xfrm>
          <a:off x="22199600" y="1025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138081</xdr:rowOff>
    </xdr:from>
    <xdr:to>
      <xdr:col>112</xdr:col>
      <xdr:colOff>38100</xdr:colOff>
      <xdr:row>61</xdr:row>
      <xdr:rowOff>68231</xdr:rowOff>
    </xdr:to>
    <xdr:sp macro="" textlink="">
      <xdr:nvSpPr>
        <xdr:cNvPr id="520" name="楕円 519">
          <a:extLst>
            <a:ext uri="{FF2B5EF4-FFF2-40B4-BE49-F238E27FC236}">
              <a16:creationId xmlns="" xmlns:a16="http://schemas.microsoft.com/office/drawing/2014/main" id="{B93AAB48-E5D6-43C1-8FBE-5886C0688750}"/>
            </a:ext>
          </a:extLst>
        </xdr:cNvPr>
        <xdr:cNvSpPr/>
      </xdr:nvSpPr>
      <xdr:spPr>
        <a:xfrm>
          <a:off x="21272500" y="104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169831</xdr:rowOff>
    </xdr:from>
    <xdr:to>
      <xdr:col>116</xdr:col>
      <xdr:colOff>63500</xdr:colOff>
      <xdr:row>61</xdr:row>
      <xdr:rowOff>17431</xdr:rowOff>
    </xdr:to>
    <xdr:cxnSp macro="">
      <xdr:nvCxnSpPr>
        <xdr:cNvPr id="521" name="直線コネクタ 520">
          <a:extLst>
            <a:ext uri="{FF2B5EF4-FFF2-40B4-BE49-F238E27FC236}">
              <a16:creationId xmlns="" xmlns:a16="http://schemas.microsoft.com/office/drawing/2014/main" id="{87EC4BBF-99D7-4F43-8DC6-433EA85E5EFE}"/>
            </a:ext>
          </a:extLst>
        </xdr:cNvPr>
        <xdr:cNvCxnSpPr/>
      </xdr:nvCxnSpPr>
      <xdr:spPr>
        <a:xfrm flipV="1">
          <a:off x="21323300" y="1045683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102743</xdr:rowOff>
    </xdr:from>
    <xdr:to>
      <xdr:col>107</xdr:col>
      <xdr:colOff>101600</xdr:colOff>
      <xdr:row>64</xdr:row>
      <xdr:rowOff>32893</xdr:rowOff>
    </xdr:to>
    <xdr:sp macro="" textlink="">
      <xdr:nvSpPr>
        <xdr:cNvPr id="522" name="楕円 521">
          <a:extLst>
            <a:ext uri="{FF2B5EF4-FFF2-40B4-BE49-F238E27FC236}">
              <a16:creationId xmlns="" xmlns:a16="http://schemas.microsoft.com/office/drawing/2014/main" id="{410D8F1B-7AAF-4C45-8D4E-0115230E0DFC}"/>
            </a:ext>
          </a:extLst>
        </xdr:cNvPr>
        <xdr:cNvSpPr/>
      </xdr:nvSpPr>
      <xdr:spPr>
        <a:xfrm>
          <a:off x="20383500" y="1090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17431</xdr:rowOff>
    </xdr:from>
    <xdr:to>
      <xdr:col>111</xdr:col>
      <xdr:colOff>177800</xdr:colOff>
      <xdr:row>63</xdr:row>
      <xdr:rowOff>153543</xdr:rowOff>
    </xdr:to>
    <xdr:cxnSp macro="">
      <xdr:nvCxnSpPr>
        <xdr:cNvPr id="523" name="直線コネクタ 522">
          <a:extLst>
            <a:ext uri="{FF2B5EF4-FFF2-40B4-BE49-F238E27FC236}">
              <a16:creationId xmlns="" xmlns:a16="http://schemas.microsoft.com/office/drawing/2014/main" id="{3724BB9A-FA40-4BCA-A41A-005C2B4BBB46}"/>
            </a:ext>
          </a:extLst>
        </xdr:cNvPr>
        <xdr:cNvCxnSpPr/>
      </xdr:nvCxnSpPr>
      <xdr:spPr>
        <a:xfrm flipV="1">
          <a:off x="20434300" y="10475881"/>
          <a:ext cx="889000" cy="47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169371</xdr:rowOff>
    </xdr:from>
    <xdr:ext cx="469744" cy="259045"/>
    <xdr:sp macro="" textlink="">
      <xdr:nvSpPr>
        <xdr:cNvPr id="524" name="n_1aveValue【学校施設】&#10;一人当たり面積">
          <a:extLst>
            <a:ext uri="{FF2B5EF4-FFF2-40B4-BE49-F238E27FC236}">
              <a16:creationId xmlns="" xmlns:a16="http://schemas.microsoft.com/office/drawing/2014/main" id="{5C3E6FAC-ED36-452E-A08B-74660D831A38}"/>
            </a:ext>
          </a:extLst>
        </xdr:cNvPr>
        <xdr:cNvSpPr txBox="1"/>
      </xdr:nvSpPr>
      <xdr:spPr>
        <a:xfrm>
          <a:off x="21075727" y="1079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159148</xdr:rowOff>
    </xdr:from>
    <xdr:ext cx="469744" cy="259045"/>
    <xdr:sp macro="" textlink="">
      <xdr:nvSpPr>
        <xdr:cNvPr id="525" name="n_2aveValue【学校施設】&#10;一人当たり面積">
          <a:extLst>
            <a:ext uri="{FF2B5EF4-FFF2-40B4-BE49-F238E27FC236}">
              <a16:creationId xmlns="" xmlns:a16="http://schemas.microsoft.com/office/drawing/2014/main" id="{4516019B-187C-4CA3-81DC-6AE9B55139DD}"/>
            </a:ext>
          </a:extLst>
        </xdr:cNvPr>
        <xdr:cNvSpPr txBox="1"/>
      </xdr:nvSpPr>
      <xdr:spPr>
        <a:xfrm>
          <a:off x="20199427" y="1044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84758</xdr:rowOff>
    </xdr:from>
    <xdr:ext cx="469744" cy="259045"/>
    <xdr:sp macro="" textlink="">
      <xdr:nvSpPr>
        <xdr:cNvPr id="526" name="n_1mainValue【学校施設】&#10;一人当たり面積">
          <a:extLst>
            <a:ext uri="{FF2B5EF4-FFF2-40B4-BE49-F238E27FC236}">
              <a16:creationId xmlns="" xmlns:a16="http://schemas.microsoft.com/office/drawing/2014/main" id="{027FCDE8-6545-4783-84D8-C71B92FD4413}"/>
            </a:ext>
          </a:extLst>
        </xdr:cNvPr>
        <xdr:cNvSpPr txBox="1"/>
      </xdr:nvSpPr>
      <xdr:spPr>
        <a:xfrm>
          <a:off x="21075727" y="1020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24020</xdr:rowOff>
    </xdr:from>
    <xdr:ext cx="469744" cy="259045"/>
    <xdr:sp macro="" textlink="">
      <xdr:nvSpPr>
        <xdr:cNvPr id="527" name="n_2mainValue【学校施設】&#10;一人当たり面積">
          <a:extLst>
            <a:ext uri="{FF2B5EF4-FFF2-40B4-BE49-F238E27FC236}">
              <a16:creationId xmlns="" xmlns:a16="http://schemas.microsoft.com/office/drawing/2014/main" id="{D615B1F9-3DEE-4E33-8446-8EFB7673AF3E}"/>
            </a:ext>
          </a:extLst>
        </xdr:cNvPr>
        <xdr:cNvSpPr txBox="1"/>
      </xdr:nvSpPr>
      <xdr:spPr>
        <a:xfrm>
          <a:off x="20199427" y="109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 xmlns:a16="http://schemas.microsoft.com/office/drawing/2014/main" id="{B60D1678-9CDF-4738-8E7F-951A9D1E8DD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 xmlns:a16="http://schemas.microsoft.com/office/drawing/2014/main" id="{8E36D99B-8D1B-4AA5-A014-D22AFB7FC1D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 xmlns:a16="http://schemas.microsoft.com/office/drawing/2014/main" id="{A56E5E66-B962-4FD1-BB35-C00427CDFE3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 xmlns:a16="http://schemas.microsoft.com/office/drawing/2014/main" id="{19C9AA38-7E52-4973-8F4D-9FD67F2629C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 xmlns:a16="http://schemas.microsoft.com/office/drawing/2014/main" id="{C7F42556-50E1-453C-BB98-521EC48A6C5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 xmlns:a16="http://schemas.microsoft.com/office/drawing/2014/main" id="{51F9F36D-5999-42AB-ABEF-A54349B1A7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 xmlns:a16="http://schemas.microsoft.com/office/drawing/2014/main" id="{D0F13236-2229-4A25-A014-BF268AE50CF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 xmlns:a16="http://schemas.microsoft.com/office/drawing/2014/main" id="{C222C303-BDA5-4555-8C3C-1B43EBD7B5D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 xmlns:a16="http://schemas.microsoft.com/office/drawing/2014/main" id="{05563DC0-E61C-4B45-924A-D839C562C72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 xmlns:a16="http://schemas.microsoft.com/office/drawing/2014/main" id="{4BD8BE86-3A7D-4D66-886B-3CD0FABB864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8" name="テキスト ボックス 537">
          <a:extLst>
            <a:ext uri="{FF2B5EF4-FFF2-40B4-BE49-F238E27FC236}">
              <a16:creationId xmlns="" xmlns:a16="http://schemas.microsoft.com/office/drawing/2014/main" id="{C9ACD366-BF4D-4A63-98FA-42E70DE1CAF5}"/>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 xmlns:a16="http://schemas.microsoft.com/office/drawing/2014/main" id="{C813752C-DBA9-48A3-91FE-F030A540F53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0" name="テキスト ボックス 539">
          <a:extLst>
            <a:ext uri="{FF2B5EF4-FFF2-40B4-BE49-F238E27FC236}">
              <a16:creationId xmlns="" xmlns:a16="http://schemas.microsoft.com/office/drawing/2014/main" id="{447ABE2B-0D3E-498E-BCFE-D879CCFD27D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 xmlns:a16="http://schemas.microsoft.com/office/drawing/2014/main" id="{CF1864C6-9C1A-4A0D-958E-E4E536AFBB0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 xmlns:a16="http://schemas.microsoft.com/office/drawing/2014/main" id="{A35809C3-DDD9-418C-ABE9-9A245E733C8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 xmlns:a16="http://schemas.microsoft.com/office/drawing/2014/main" id="{B0D474D9-ED1D-45DC-BF83-3FBD51B807E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 xmlns:a16="http://schemas.microsoft.com/office/drawing/2014/main" id="{C12D8408-FC47-459A-9A31-CD8EB2FBB78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 xmlns:a16="http://schemas.microsoft.com/office/drawing/2014/main" id="{540D01F7-7614-4E34-87A8-0E8D12B4FF2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 xmlns:a16="http://schemas.microsoft.com/office/drawing/2014/main" id="{645760EE-F808-4ED1-9AD3-F48682C7515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 xmlns:a16="http://schemas.microsoft.com/office/drawing/2014/main" id="{F98AE783-9337-4DE2-892A-1F0F4D42F66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8" name="テキスト ボックス 547">
          <a:extLst>
            <a:ext uri="{FF2B5EF4-FFF2-40B4-BE49-F238E27FC236}">
              <a16:creationId xmlns="" xmlns:a16="http://schemas.microsoft.com/office/drawing/2014/main" id="{92E9129F-F720-4DB9-BEF1-68561D28D573}"/>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 xmlns:a16="http://schemas.microsoft.com/office/drawing/2014/main" id="{AF65B469-56EC-40B6-9FFD-D5143C0863B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a:extLst>
            <a:ext uri="{FF2B5EF4-FFF2-40B4-BE49-F238E27FC236}">
              <a16:creationId xmlns="" xmlns:a16="http://schemas.microsoft.com/office/drawing/2014/main" id="{D52D8BD9-261A-4E3C-B460-B09000FB6AB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a:extLst>
            <a:ext uri="{FF2B5EF4-FFF2-40B4-BE49-F238E27FC236}">
              <a16:creationId xmlns="" xmlns:a16="http://schemas.microsoft.com/office/drawing/2014/main" id="{76E08517-2527-4BB5-9E62-574C277BAF1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95250</xdr:rowOff>
    </xdr:to>
    <xdr:cxnSp macro="">
      <xdr:nvCxnSpPr>
        <xdr:cNvPr id="552" name="直線コネクタ 551">
          <a:extLst>
            <a:ext uri="{FF2B5EF4-FFF2-40B4-BE49-F238E27FC236}">
              <a16:creationId xmlns="" xmlns:a16="http://schemas.microsoft.com/office/drawing/2014/main" id="{A6C3C346-E104-4C31-B468-07D420B36A2E}"/>
            </a:ext>
          </a:extLst>
        </xdr:cNvPr>
        <xdr:cNvCxnSpPr/>
      </xdr:nvCxnSpPr>
      <xdr:spPr>
        <a:xfrm flipV="1">
          <a:off x="16318864" y="1333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53" name="【児童館】&#10;有形固定資産減価償却率最小値テキスト">
          <a:extLst>
            <a:ext uri="{FF2B5EF4-FFF2-40B4-BE49-F238E27FC236}">
              <a16:creationId xmlns="" xmlns:a16="http://schemas.microsoft.com/office/drawing/2014/main" id="{E3234F7F-7F64-40E6-BAD5-FC89BB1D0250}"/>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54" name="直線コネクタ 553">
          <a:extLst>
            <a:ext uri="{FF2B5EF4-FFF2-40B4-BE49-F238E27FC236}">
              <a16:creationId xmlns="" xmlns:a16="http://schemas.microsoft.com/office/drawing/2014/main" id="{A3EE32FC-3CEC-4459-B0A7-20808E2C89C6}"/>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5" name="【児童館】&#10;有形固定資産減価償却率最大値テキスト">
          <a:extLst>
            <a:ext uri="{FF2B5EF4-FFF2-40B4-BE49-F238E27FC236}">
              <a16:creationId xmlns="" xmlns:a16="http://schemas.microsoft.com/office/drawing/2014/main" id="{2B8C612D-E772-4CEE-BDB3-C6332C937CEA}"/>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6" name="直線コネクタ 555">
          <a:extLst>
            <a:ext uri="{FF2B5EF4-FFF2-40B4-BE49-F238E27FC236}">
              <a16:creationId xmlns="" xmlns:a16="http://schemas.microsoft.com/office/drawing/2014/main" id="{23499A70-B032-4FB2-A47C-420CFC2A4DCA}"/>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57" name="【児童館】&#10;有形固定資産減価償却率平均値テキスト">
          <a:extLst>
            <a:ext uri="{FF2B5EF4-FFF2-40B4-BE49-F238E27FC236}">
              <a16:creationId xmlns="" xmlns:a16="http://schemas.microsoft.com/office/drawing/2014/main" id="{95DFFC33-C485-430C-919E-1D98FC963086}"/>
            </a:ext>
          </a:extLst>
        </xdr:cNvPr>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58" name="フローチャート: 判断 557">
          <a:extLst>
            <a:ext uri="{FF2B5EF4-FFF2-40B4-BE49-F238E27FC236}">
              <a16:creationId xmlns="" xmlns:a16="http://schemas.microsoft.com/office/drawing/2014/main" id="{D66DE87E-EE26-4D7C-A799-74BBE7951AF5}"/>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19686</xdr:rowOff>
    </xdr:from>
    <xdr:to>
      <xdr:col>81</xdr:col>
      <xdr:colOff>101600</xdr:colOff>
      <xdr:row>84</xdr:row>
      <xdr:rowOff>121286</xdr:rowOff>
    </xdr:to>
    <xdr:sp macro="" textlink="">
      <xdr:nvSpPr>
        <xdr:cNvPr id="559" name="フローチャート: 判断 558">
          <a:extLst>
            <a:ext uri="{FF2B5EF4-FFF2-40B4-BE49-F238E27FC236}">
              <a16:creationId xmlns="" xmlns:a16="http://schemas.microsoft.com/office/drawing/2014/main" id="{1A30A900-0938-4DB4-856F-89CD02935C29}"/>
            </a:ext>
          </a:extLst>
        </xdr:cNvPr>
        <xdr:cNvSpPr/>
      </xdr:nvSpPr>
      <xdr:spPr>
        <a:xfrm>
          <a:off x="1543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25400</xdr:rowOff>
    </xdr:from>
    <xdr:to>
      <xdr:col>76</xdr:col>
      <xdr:colOff>165100</xdr:colOff>
      <xdr:row>86</xdr:row>
      <xdr:rowOff>127000</xdr:rowOff>
    </xdr:to>
    <xdr:sp macro="" textlink="">
      <xdr:nvSpPr>
        <xdr:cNvPr id="560" name="フローチャート: 判断 559">
          <a:extLst>
            <a:ext uri="{FF2B5EF4-FFF2-40B4-BE49-F238E27FC236}">
              <a16:creationId xmlns="" xmlns:a16="http://schemas.microsoft.com/office/drawing/2014/main" id="{52D3576C-65BE-4453-8900-829475026538}"/>
            </a:ext>
          </a:extLst>
        </xdr:cNvPr>
        <xdr:cNvSpPr/>
      </xdr:nvSpPr>
      <xdr:spPr>
        <a:xfrm>
          <a:off x="14541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 xmlns:a16="http://schemas.microsoft.com/office/drawing/2014/main" id="{3A748321-2917-49F9-A99A-38D1E3EEC12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 xmlns:a16="http://schemas.microsoft.com/office/drawing/2014/main" id="{86176FF5-2B97-42BB-A521-7838E496B49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 xmlns:a16="http://schemas.microsoft.com/office/drawing/2014/main" id="{1A9D684B-F867-4D15-A2B4-8F1C5E17765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 xmlns:a16="http://schemas.microsoft.com/office/drawing/2014/main" id="{8D5F94C0-24A5-4684-93FB-66D6C856C8A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 xmlns:a16="http://schemas.microsoft.com/office/drawing/2014/main" id="{39790E57-5C9A-4F10-9E8F-36968CB2EB5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66" name="楕円 565">
          <a:extLst>
            <a:ext uri="{FF2B5EF4-FFF2-40B4-BE49-F238E27FC236}">
              <a16:creationId xmlns="" xmlns:a16="http://schemas.microsoft.com/office/drawing/2014/main" id="{8ECB47D2-60DC-4A28-AB20-2A9417E6DB50}"/>
            </a:ext>
          </a:extLst>
        </xdr:cNvPr>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67" name="【児童館】&#10;有形固定資産減価償却率該当値テキスト">
          <a:extLst>
            <a:ext uri="{FF2B5EF4-FFF2-40B4-BE49-F238E27FC236}">
              <a16:creationId xmlns="" xmlns:a16="http://schemas.microsoft.com/office/drawing/2014/main" id="{B620D057-93AE-44AE-B765-383FD7F58B29}"/>
            </a:ext>
          </a:extLst>
        </xdr:cNvPr>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68" name="楕円 567">
          <a:extLst>
            <a:ext uri="{FF2B5EF4-FFF2-40B4-BE49-F238E27FC236}">
              <a16:creationId xmlns="" xmlns:a16="http://schemas.microsoft.com/office/drawing/2014/main" id="{7F9BA151-1E35-4437-8B23-F3E09B802123}"/>
            </a:ext>
          </a:extLst>
        </xdr:cNvPr>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69" name="直線コネクタ 568">
          <a:extLst>
            <a:ext uri="{FF2B5EF4-FFF2-40B4-BE49-F238E27FC236}">
              <a16:creationId xmlns="" xmlns:a16="http://schemas.microsoft.com/office/drawing/2014/main" id="{6A92A958-A3A9-4080-9837-2ECF8E62FD9B}"/>
            </a:ext>
          </a:extLst>
        </xdr:cNvPr>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112413</xdr:rowOff>
    </xdr:from>
    <xdr:ext cx="405111" cy="259045"/>
    <xdr:sp macro="" textlink="">
      <xdr:nvSpPr>
        <xdr:cNvPr id="570" name="n_1aveValue【児童館】&#10;有形固定資産減価償却率">
          <a:extLst>
            <a:ext uri="{FF2B5EF4-FFF2-40B4-BE49-F238E27FC236}">
              <a16:creationId xmlns="" xmlns:a16="http://schemas.microsoft.com/office/drawing/2014/main" id="{E68D4E01-62BC-4839-BBD7-587F1C26D302}"/>
            </a:ext>
          </a:extLst>
        </xdr:cNvPr>
        <xdr:cNvSpPr txBox="1"/>
      </xdr:nvSpPr>
      <xdr:spPr>
        <a:xfrm>
          <a:off x="152660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143527</xdr:rowOff>
    </xdr:from>
    <xdr:ext cx="405111" cy="259045"/>
    <xdr:sp macro="" textlink="">
      <xdr:nvSpPr>
        <xdr:cNvPr id="571" name="n_2aveValue【児童館】&#10;有形固定資産減価償却率">
          <a:extLst>
            <a:ext uri="{FF2B5EF4-FFF2-40B4-BE49-F238E27FC236}">
              <a16:creationId xmlns="" xmlns:a16="http://schemas.microsoft.com/office/drawing/2014/main" id="{69625370-70F3-46F6-933E-15A891694C35}"/>
            </a:ext>
          </a:extLst>
        </xdr:cNvPr>
        <xdr:cNvSpPr txBox="1"/>
      </xdr:nvSpPr>
      <xdr:spPr>
        <a:xfrm>
          <a:off x="14389744" y="1454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72" name="n_1mainValue【児童館】&#10;有形固定資産減価償却率">
          <a:extLst>
            <a:ext uri="{FF2B5EF4-FFF2-40B4-BE49-F238E27FC236}">
              <a16:creationId xmlns="" xmlns:a16="http://schemas.microsoft.com/office/drawing/2014/main" id="{D9C6A51B-6CDA-4330-ACB8-0D469528AD86}"/>
            </a:ext>
          </a:extLst>
        </xdr:cNvPr>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a:extLst>
            <a:ext uri="{FF2B5EF4-FFF2-40B4-BE49-F238E27FC236}">
              <a16:creationId xmlns="" xmlns:a16="http://schemas.microsoft.com/office/drawing/2014/main" id="{533F0EF0-8D46-40E4-B9B8-B4834222342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a:extLst>
            <a:ext uri="{FF2B5EF4-FFF2-40B4-BE49-F238E27FC236}">
              <a16:creationId xmlns="" xmlns:a16="http://schemas.microsoft.com/office/drawing/2014/main" id="{D0122D24-B1FC-4FB3-9BCD-9E49D774A0B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a:extLst>
            <a:ext uri="{FF2B5EF4-FFF2-40B4-BE49-F238E27FC236}">
              <a16:creationId xmlns="" xmlns:a16="http://schemas.microsoft.com/office/drawing/2014/main" id="{11282214-ECE2-410A-B2DA-2D077546626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a:extLst>
            <a:ext uri="{FF2B5EF4-FFF2-40B4-BE49-F238E27FC236}">
              <a16:creationId xmlns="" xmlns:a16="http://schemas.microsoft.com/office/drawing/2014/main" id="{C4295361-CF0E-44A2-8C28-994D34D1A44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a:extLst>
            <a:ext uri="{FF2B5EF4-FFF2-40B4-BE49-F238E27FC236}">
              <a16:creationId xmlns="" xmlns:a16="http://schemas.microsoft.com/office/drawing/2014/main" id="{0AA55D81-C309-4871-B658-3722DF6AC20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a:extLst>
            <a:ext uri="{FF2B5EF4-FFF2-40B4-BE49-F238E27FC236}">
              <a16:creationId xmlns="" xmlns:a16="http://schemas.microsoft.com/office/drawing/2014/main" id="{0941897C-2423-4AA9-8AA0-C366B4C7D85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a:extLst>
            <a:ext uri="{FF2B5EF4-FFF2-40B4-BE49-F238E27FC236}">
              <a16:creationId xmlns="" xmlns:a16="http://schemas.microsoft.com/office/drawing/2014/main" id="{A4EB4BED-8439-4A47-BF55-404E9FA3F58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a:extLst>
            <a:ext uri="{FF2B5EF4-FFF2-40B4-BE49-F238E27FC236}">
              <a16:creationId xmlns="" xmlns:a16="http://schemas.microsoft.com/office/drawing/2014/main" id="{70C99F80-4453-47E9-9DD0-4E02126A9A2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a:extLst>
            <a:ext uri="{FF2B5EF4-FFF2-40B4-BE49-F238E27FC236}">
              <a16:creationId xmlns="" xmlns:a16="http://schemas.microsoft.com/office/drawing/2014/main" id="{FA775D42-4AFF-4CD9-938D-14F41F9CC64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a:extLst>
            <a:ext uri="{FF2B5EF4-FFF2-40B4-BE49-F238E27FC236}">
              <a16:creationId xmlns="" xmlns:a16="http://schemas.microsoft.com/office/drawing/2014/main" id="{A6E7FE0F-6194-431F-A3C1-44164D8A10E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a:extLst>
            <a:ext uri="{FF2B5EF4-FFF2-40B4-BE49-F238E27FC236}">
              <a16:creationId xmlns="" xmlns:a16="http://schemas.microsoft.com/office/drawing/2014/main" id="{A9919FDC-6AB3-48C0-A965-088AF6A479E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a:extLst>
            <a:ext uri="{FF2B5EF4-FFF2-40B4-BE49-F238E27FC236}">
              <a16:creationId xmlns="" xmlns:a16="http://schemas.microsoft.com/office/drawing/2014/main" id="{BD89028E-4F28-49AE-8C69-336D2CF802E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a:extLst>
            <a:ext uri="{FF2B5EF4-FFF2-40B4-BE49-F238E27FC236}">
              <a16:creationId xmlns="" xmlns:a16="http://schemas.microsoft.com/office/drawing/2014/main" id="{AC3CA94C-5C23-44D2-962B-E430F30FE9D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a:extLst>
            <a:ext uri="{FF2B5EF4-FFF2-40B4-BE49-F238E27FC236}">
              <a16:creationId xmlns="" xmlns:a16="http://schemas.microsoft.com/office/drawing/2014/main" id="{64DC107E-6297-4E42-A789-89EF1ABDFF6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a:extLst>
            <a:ext uri="{FF2B5EF4-FFF2-40B4-BE49-F238E27FC236}">
              <a16:creationId xmlns="" xmlns:a16="http://schemas.microsoft.com/office/drawing/2014/main" id="{24BA537A-410C-4315-9000-7750642E0A2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a:extLst>
            <a:ext uri="{FF2B5EF4-FFF2-40B4-BE49-F238E27FC236}">
              <a16:creationId xmlns="" xmlns:a16="http://schemas.microsoft.com/office/drawing/2014/main" id="{E4DE7D2E-7919-4172-B19C-3BC98688EF5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a:extLst>
            <a:ext uri="{FF2B5EF4-FFF2-40B4-BE49-F238E27FC236}">
              <a16:creationId xmlns="" xmlns:a16="http://schemas.microsoft.com/office/drawing/2014/main" id="{8D30462B-C567-4075-92F7-939DEDE1F4C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a:extLst>
            <a:ext uri="{FF2B5EF4-FFF2-40B4-BE49-F238E27FC236}">
              <a16:creationId xmlns="" xmlns:a16="http://schemas.microsoft.com/office/drawing/2014/main" id="{33196F01-37A8-4917-9C1D-FFD2C26C9F1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a:extLst>
            <a:ext uri="{FF2B5EF4-FFF2-40B4-BE49-F238E27FC236}">
              <a16:creationId xmlns="" xmlns:a16="http://schemas.microsoft.com/office/drawing/2014/main" id="{4F60C59E-7B34-4F25-BEC4-8EB7F0A0B2A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a:extLst>
            <a:ext uri="{FF2B5EF4-FFF2-40B4-BE49-F238E27FC236}">
              <a16:creationId xmlns="" xmlns:a16="http://schemas.microsoft.com/office/drawing/2014/main" id="{CDF80BF3-F8A4-446C-91FB-3DEAC84FDD0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a:extLst>
            <a:ext uri="{FF2B5EF4-FFF2-40B4-BE49-F238E27FC236}">
              <a16:creationId xmlns="" xmlns:a16="http://schemas.microsoft.com/office/drawing/2014/main" id="{916B4DDF-2F12-44EE-A15F-D51D934C68C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a:extLst>
            <a:ext uri="{FF2B5EF4-FFF2-40B4-BE49-F238E27FC236}">
              <a16:creationId xmlns="" xmlns:a16="http://schemas.microsoft.com/office/drawing/2014/main" id="{7DE472CA-AF50-4803-8FF9-B1163D76970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a:extLst>
            <a:ext uri="{FF2B5EF4-FFF2-40B4-BE49-F238E27FC236}">
              <a16:creationId xmlns="" xmlns:a16="http://schemas.microsoft.com/office/drawing/2014/main" id="{5EC73F57-A285-4DA3-AAD2-B0270CCF400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30480</xdr:rowOff>
    </xdr:from>
    <xdr:to>
      <xdr:col>116</xdr:col>
      <xdr:colOff>62864</xdr:colOff>
      <xdr:row>86</xdr:row>
      <xdr:rowOff>26670</xdr:rowOff>
    </xdr:to>
    <xdr:cxnSp macro="">
      <xdr:nvCxnSpPr>
        <xdr:cNvPr id="596" name="直線コネクタ 595">
          <a:extLst>
            <a:ext uri="{FF2B5EF4-FFF2-40B4-BE49-F238E27FC236}">
              <a16:creationId xmlns="" xmlns:a16="http://schemas.microsoft.com/office/drawing/2014/main" id="{7A93DFC1-7658-43FB-8E2E-3244797E8B9E}"/>
            </a:ext>
          </a:extLst>
        </xdr:cNvPr>
        <xdr:cNvCxnSpPr/>
      </xdr:nvCxnSpPr>
      <xdr:spPr>
        <a:xfrm flipV="1">
          <a:off x="22160864" y="134035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97" name="【児童館】&#10;一人当たり面積最小値テキスト">
          <a:extLst>
            <a:ext uri="{FF2B5EF4-FFF2-40B4-BE49-F238E27FC236}">
              <a16:creationId xmlns="" xmlns:a16="http://schemas.microsoft.com/office/drawing/2014/main" id="{FC939D71-7C8E-4F48-ABC0-1A31C7CF6BF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98" name="直線コネクタ 597">
          <a:extLst>
            <a:ext uri="{FF2B5EF4-FFF2-40B4-BE49-F238E27FC236}">
              <a16:creationId xmlns="" xmlns:a16="http://schemas.microsoft.com/office/drawing/2014/main" id="{BEC15057-934C-4E67-8F1C-57D0D5891651}"/>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148607</xdr:rowOff>
    </xdr:from>
    <xdr:ext cx="469744" cy="259045"/>
    <xdr:sp macro="" textlink="">
      <xdr:nvSpPr>
        <xdr:cNvPr id="599" name="【児童館】&#10;一人当たり面積最大値テキスト">
          <a:extLst>
            <a:ext uri="{FF2B5EF4-FFF2-40B4-BE49-F238E27FC236}">
              <a16:creationId xmlns="" xmlns:a16="http://schemas.microsoft.com/office/drawing/2014/main" id="{DFD65DF4-7E88-400B-93C9-5224C86AFE41}"/>
            </a:ext>
          </a:extLst>
        </xdr:cNvPr>
        <xdr:cNvSpPr txBox="1"/>
      </xdr:nvSpPr>
      <xdr:spPr>
        <a:xfrm>
          <a:off x="22199600" y="1317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30480</xdr:rowOff>
    </xdr:from>
    <xdr:to>
      <xdr:col>116</xdr:col>
      <xdr:colOff>152400</xdr:colOff>
      <xdr:row>78</xdr:row>
      <xdr:rowOff>30480</xdr:rowOff>
    </xdr:to>
    <xdr:cxnSp macro="">
      <xdr:nvCxnSpPr>
        <xdr:cNvPr id="600" name="直線コネクタ 599">
          <a:extLst>
            <a:ext uri="{FF2B5EF4-FFF2-40B4-BE49-F238E27FC236}">
              <a16:creationId xmlns="" xmlns:a16="http://schemas.microsoft.com/office/drawing/2014/main" id="{DE2CFEAE-AE76-44F0-B6F3-51C4159C4B94}"/>
            </a:ext>
          </a:extLst>
        </xdr:cNvPr>
        <xdr:cNvCxnSpPr/>
      </xdr:nvCxnSpPr>
      <xdr:spPr>
        <a:xfrm>
          <a:off x="22072600" y="1340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134002</xdr:rowOff>
    </xdr:from>
    <xdr:ext cx="469744" cy="259045"/>
    <xdr:sp macro="" textlink="">
      <xdr:nvSpPr>
        <xdr:cNvPr id="601" name="【児童館】&#10;一人当たり面積平均値テキスト">
          <a:extLst>
            <a:ext uri="{FF2B5EF4-FFF2-40B4-BE49-F238E27FC236}">
              <a16:creationId xmlns="" xmlns:a16="http://schemas.microsoft.com/office/drawing/2014/main" id="{42197906-3889-43D1-B9A7-DA4989A6D9F7}"/>
            </a:ext>
          </a:extLst>
        </xdr:cNvPr>
        <xdr:cNvSpPr txBox="1"/>
      </xdr:nvSpPr>
      <xdr:spPr>
        <a:xfrm>
          <a:off x="22199600" y="1436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111125</xdr:rowOff>
    </xdr:from>
    <xdr:to>
      <xdr:col>116</xdr:col>
      <xdr:colOff>114300</xdr:colOff>
      <xdr:row>85</xdr:row>
      <xdr:rowOff>41275</xdr:rowOff>
    </xdr:to>
    <xdr:sp macro="" textlink="">
      <xdr:nvSpPr>
        <xdr:cNvPr id="602" name="フローチャート: 判断 601">
          <a:extLst>
            <a:ext uri="{FF2B5EF4-FFF2-40B4-BE49-F238E27FC236}">
              <a16:creationId xmlns="" xmlns:a16="http://schemas.microsoft.com/office/drawing/2014/main" id="{57C62B14-31BA-4E3F-9D0C-343E2FACBDBF}"/>
            </a:ext>
          </a:extLst>
        </xdr:cNvPr>
        <xdr:cNvSpPr/>
      </xdr:nvSpPr>
      <xdr:spPr>
        <a:xfrm>
          <a:off x="221107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74930</xdr:rowOff>
    </xdr:from>
    <xdr:to>
      <xdr:col>112</xdr:col>
      <xdr:colOff>38100</xdr:colOff>
      <xdr:row>85</xdr:row>
      <xdr:rowOff>5080</xdr:rowOff>
    </xdr:to>
    <xdr:sp macro="" textlink="">
      <xdr:nvSpPr>
        <xdr:cNvPr id="603" name="フローチャート: 判断 602">
          <a:extLst>
            <a:ext uri="{FF2B5EF4-FFF2-40B4-BE49-F238E27FC236}">
              <a16:creationId xmlns="" xmlns:a16="http://schemas.microsoft.com/office/drawing/2014/main" id="{A3FBA61E-FD05-471B-82C7-FFD77F50B937}"/>
            </a:ext>
          </a:extLst>
        </xdr:cNvPr>
        <xdr:cNvSpPr/>
      </xdr:nvSpPr>
      <xdr:spPr>
        <a:xfrm>
          <a:off x="2127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93980</xdr:rowOff>
    </xdr:from>
    <xdr:to>
      <xdr:col>107</xdr:col>
      <xdr:colOff>101600</xdr:colOff>
      <xdr:row>84</xdr:row>
      <xdr:rowOff>24130</xdr:rowOff>
    </xdr:to>
    <xdr:sp macro="" textlink="">
      <xdr:nvSpPr>
        <xdr:cNvPr id="604" name="フローチャート: 判断 603">
          <a:extLst>
            <a:ext uri="{FF2B5EF4-FFF2-40B4-BE49-F238E27FC236}">
              <a16:creationId xmlns="" xmlns:a16="http://schemas.microsoft.com/office/drawing/2014/main" id="{81AB3001-3E9F-4D6C-85F8-D05236B57B91}"/>
            </a:ext>
          </a:extLst>
        </xdr:cNvPr>
        <xdr:cNvSpPr/>
      </xdr:nvSpPr>
      <xdr:spPr>
        <a:xfrm>
          <a:off x="20383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a:extLst>
            <a:ext uri="{FF2B5EF4-FFF2-40B4-BE49-F238E27FC236}">
              <a16:creationId xmlns="" xmlns:a16="http://schemas.microsoft.com/office/drawing/2014/main" id="{E1259DFB-F64C-49F1-A2BA-6D266C33FF0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a:extLst>
            <a:ext uri="{FF2B5EF4-FFF2-40B4-BE49-F238E27FC236}">
              <a16:creationId xmlns="" xmlns:a16="http://schemas.microsoft.com/office/drawing/2014/main" id="{EE56C8F6-50F5-4784-9967-C5E9426DD1E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a:extLst>
            <a:ext uri="{FF2B5EF4-FFF2-40B4-BE49-F238E27FC236}">
              <a16:creationId xmlns="" xmlns:a16="http://schemas.microsoft.com/office/drawing/2014/main" id="{85F37615-5C0B-4309-89F2-0A7BCF68981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a:extLst>
            <a:ext uri="{FF2B5EF4-FFF2-40B4-BE49-F238E27FC236}">
              <a16:creationId xmlns="" xmlns:a16="http://schemas.microsoft.com/office/drawing/2014/main" id="{75032609-01FE-40DB-B626-D115E0B8ABF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a:extLst>
            <a:ext uri="{FF2B5EF4-FFF2-40B4-BE49-F238E27FC236}">
              <a16:creationId xmlns="" xmlns:a16="http://schemas.microsoft.com/office/drawing/2014/main" id="{C7E81D24-DA4E-4A7F-9C19-8B0492514DD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86361</xdr:rowOff>
    </xdr:from>
    <xdr:to>
      <xdr:col>116</xdr:col>
      <xdr:colOff>114300</xdr:colOff>
      <xdr:row>86</xdr:row>
      <xdr:rowOff>16511</xdr:rowOff>
    </xdr:to>
    <xdr:sp macro="" textlink="">
      <xdr:nvSpPr>
        <xdr:cNvPr id="610" name="楕円 609">
          <a:extLst>
            <a:ext uri="{FF2B5EF4-FFF2-40B4-BE49-F238E27FC236}">
              <a16:creationId xmlns="" xmlns:a16="http://schemas.microsoft.com/office/drawing/2014/main" id="{8980D6B6-D9E1-4517-8C78-12CA689A7E0F}"/>
            </a:ext>
          </a:extLst>
        </xdr:cNvPr>
        <xdr:cNvSpPr/>
      </xdr:nvSpPr>
      <xdr:spPr>
        <a:xfrm>
          <a:off x="221107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1288</xdr:rowOff>
    </xdr:from>
    <xdr:ext cx="469744" cy="259045"/>
    <xdr:sp macro="" textlink="">
      <xdr:nvSpPr>
        <xdr:cNvPr id="611" name="【児童館】&#10;一人当たり面積該当値テキスト">
          <a:extLst>
            <a:ext uri="{FF2B5EF4-FFF2-40B4-BE49-F238E27FC236}">
              <a16:creationId xmlns="" xmlns:a16="http://schemas.microsoft.com/office/drawing/2014/main" id="{75F22517-E0F2-4564-9D95-A030369F69FD}"/>
            </a:ext>
          </a:extLst>
        </xdr:cNvPr>
        <xdr:cNvSpPr txBox="1"/>
      </xdr:nvSpPr>
      <xdr:spPr>
        <a:xfrm>
          <a:off x="22199600" y="1457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612" name="楕円 611">
          <a:extLst>
            <a:ext uri="{FF2B5EF4-FFF2-40B4-BE49-F238E27FC236}">
              <a16:creationId xmlns="" xmlns:a16="http://schemas.microsoft.com/office/drawing/2014/main" id="{8564E37B-6E1B-406E-9A7D-76DC34742D6B}"/>
            </a:ext>
          </a:extLst>
        </xdr:cNvPr>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137161</xdr:rowOff>
    </xdr:from>
    <xdr:to>
      <xdr:col>116</xdr:col>
      <xdr:colOff>63500</xdr:colOff>
      <xdr:row>85</xdr:row>
      <xdr:rowOff>140970</xdr:rowOff>
    </xdr:to>
    <xdr:cxnSp macro="">
      <xdr:nvCxnSpPr>
        <xdr:cNvPr id="613" name="直線コネクタ 612">
          <a:extLst>
            <a:ext uri="{FF2B5EF4-FFF2-40B4-BE49-F238E27FC236}">
              <a16:creationId xmlns="" xmlns:a16="http://schemas.microsoft.com/office/drawing/2014/main" id="{7F2ECA67-618F-479B-A333-82403F2C7627}"/>
            </a:ext>
          </a:extLst>
        </xdr:cNvPr>
        <xdr:cNvCxnSpPr/>
      </xdr:nvCxnSpPr>
      <xdr:spPr>
        <a:xfrm flipV="1">
          <a:off x="21323300" y="147104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21607</xdr:rowOff>
    </xdr:from>
    <xdr:ext cx="469744" cy="259045"/>
    <xdr:sp macro="" textlink="">
      <xdr:nvSpPr>
        <xdr:cNvPr id="614" name="n_1aveValue【児童館】&#10;一人当たり面積">
          <a:extLst>
            <a:ext uri="{FF2B5EF4-FFF2-40B4-BE49-F238E27FC236}">
              <a16:creationId xmlns="" xmlns:a16="http://schemas.microsoft.com/office/drawing/2014/main" id="{B6399C47-52E0-4D86-82F8-38819C34EA62}"/>
            </a:ext>
          </a:extLst>
        </xdr:cNvPr>
        <xdr:cNvSpPr txBox="1"/>
      </xdr:nvSpPr>
      <xdr:spPr>
        <a:xfrm>
          <a:off x="21075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40657</xdr:rowOff>
    </xdr:from>
    <xdr:ext cx="469744" cy="259045"/>
    <xdr:sp macro="" textlink="">
      <xdr:nvSpPr>
        <xdr:cNvPr id="615" name="n_2aveValue【児童館】&#10;一人当たり面積">
          <a:extLst>
            <a:ext uri="{FF2B5EF4-FFF2-40B4-BE49-F238E27FC236}">
              <a16:creationId xmlns="" xmlns:a16="http://schemas.microsoft.com/office/drawing/2014/main" id="{4EA715B3-0AE9-45A8-8439-170AFCACB846}"/>
            </a:ext>
          </a:extLst>
        </xdr:cNvPr>
        <xdr:cNvSpPr txBox="1"/>
      </xdr:nvSpPr>
      <xdr:spPr>
        <a:xfrm>
          <a:off x="20199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616" name="n_1mainValue【児童館】&#10;一人当たり面積">
          <a:extLst>
            <a:ext uri="{FF2B5EF4-FFF2-40B4-BE49-F238E27FC236}">
              <a16:creationId xmlns="" xmlns:a16="http://schemas.microsoft.com/office/drawing/2014/main" id="{7C288AAF-2C8B-45DE-B969-4278CCE1957D}"/>
            </a:ext>
          </a:extLst>
        </xdr:cNvPr>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a:extLst>
            <a:ext uri="{FF2B5EF4-FFF2-40B4-BE49-F238E27FC236}">
              <a16:creationId xmlns="" xmlns:a16="http://schemas.microsoft.com/office/drawing/2014/main" id="{074F1380-8070-4FDD-98B4-6FFA2296A5E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a:extLst>
            <a:ext uri="{FF2B5EF4-FFF2-40B4-BE49-F238E27FC236}">
              <a16:creationId xmlns="" xmlns:a16="http://schemas.microsoft.com/office/drawing/2014/main" id="{1E3582AA-2301-4A3B-9199-C7FC5D2B9BB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a:extLst>
            <a:ext uri="{FF2B5EF4-FFF2-40B4-BE49-F238E27FC236}">
              <a16:creationId xmlns="" xmlns:a16="http://schemas.microsoft.com/office/drawing/2014/main" id="{6CFAA1C1-1588-46D0-B693-EAF3E0790F2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a:extLst>
            <a:ext uri="{FF2B5EF4-FFF2-40B4-BE49-F238E27FC236}">
              <a16:creationId xmlns="" xmlns:a16="http://schemas.microsoft.com/office/drawing/2014/main" id="{1335B515-0211-4F34-A941-0010713D2FC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a:extLst>
            <a:ext uri="{FF2B5EF4-FFF2-40B4-BE49-F238E27FC236}">
              <a16:creationId xmlns="" xmlns:a16="http://schemas.microsoft.com/office/drawing/2014/main" id="{992EE93E-EC42-48C4-841F-2AD4739710F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a:extLst>
            <a:ext uri="{FF2B5EF4-FFF2-40B4-BE49-F238E27FC236}">
              <a16:creationId xmlns="" xmlns:a16="http://schemas.microsoft.com/office/drawing/2014/main" id="{01658826-7AC6-4C63-AE24-C9D228AE04F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a:extLst>
            <a:ext uri="{FF2B5EF4-FFF2-40B4-BE49-F238E27FC236}">
              <a16:creationId xmlns="" xmlns:a16="http://schemas.microsoft.com/office/drawing/2014/main" id="{9822FEB1-8AFD-4E02-8A18-F5D744E522C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a:extLst>
            <a:ext uri="{FF2B5EF4-FFF2-40B4-BE49-F238E27FC236}">
              <a16:creationId xmlns="" xmlns:a16="http://schemas.microsoft.com/office/drawing/2014/main" id="{5FE60DF0-0DEA-494B-8090-BF27569530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a:extLst>
            <a:ext uri="{FF2B5EF4-FFF2-40B4-BE49-F238E27FC236}">
              <a16:creationId xmlns="" xmlns:a16="http://schemas.microsoft.com/office/drawing/2014/main" id="{D7E820D5-024D-4A57-A935-6C75D26A767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a:extLst>
            <a:ext uri="{FF2B5EF4-FFF2-40B4-BE49-F238E27FC236}">
              <a16:creationId xmlns="" xmlns:a16="http://schemas.microsoft.com/office/drawing/2014/main" id="{D4226A4A-633D-4EA2-BF2D-ACD9CB545C7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7" name="テキスト ボックス 626">
          <a:extLst>
            <a:ext uri="{FF2B5EF4-FFF2-40B4-BE49-F238E27FC236}">
              <a16:creationId xmlns="" xmlns:a16="http://schemas.microsoft.com/office/drawing/2014/main" id="{93465A64-2676-46B3-8ECA-7C792D437C2F}"/>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8" name="直線コネクタ 627">
          <a:extLst>
            <a:ext uri="{FF2B5EF4-FFF2-40B4-BE49-F238E27FC236}">
              <a16:creationId xmlns="" xmlns:a16="http://schemas.microsoft.com/office/drawing/2014/main" id="{9AAED31C-CF70-44FA-A4E2-C160BAA360B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9" name="テキスト ボックス 628">
          <a:extLst>
            <a:ext uri="{FF2B5EF4-FFF2-40B4-BE49-F238E27FC236}">
              <a16:creationId xmlns="" xmlns:a16="http://schemas.microsoft.com/office/drawing/2014/main" id="{521330CB-2756-4E59-AC96-E7CF179DEB41}"/>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0" name="直線コネクタ 629">
          <a:extLst>
            <a:ext uri="{FF2B5EF4-FFF2-40B4-BE49-F238E27FC236}">
              <a16:creationId xmlns="" xmlns:a16="http://schemas.microsoft.com/office/drawing/2014/main" id="{42A01751-7DE0-46C3-86AD-6C205D492F2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1" name="テキスト ボックス 630">
          <a:extLst>
            <a:ext uri="{FF2B5EF4-FFF2-40B4-BE49-F238E27FC236}">
              <a16:creationId xmlns="" xmlns:a16="http://schemas.microsoft.com/office/drawing/2014/main" id="{1007D544-FF04-47F9-AB00-FFFB2C4943A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2" name="直線コネクタ 631">
          <a:extLst>
            <a:ext uri="{FF2B5EF4-FFF2-40B4-BE49-F238E27FC236}">
              <a16:creationId xmlns="" xmlns:a16="http://schemas.microsoft.com/office/drawing/2014/main" id="{13DBDCE9-2404-438B-A0DB-8E5EA9DC487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3" name="テキスト ボックス 632">
          <a:extLst>
            <a:ext uri="{FF2B5EF4-FFF2-40B4-BE49-F238E27FC236}">
              <a16:creationId xmlns="" xmlns:a16="http://schemas.microsoft.com/office/drawing/2014/main" id="{BBB67A98-3E6A-46AE-A2D7-74DFF158DD9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4" name="直線コネクタ 633">
          <a:extLst>
            <a:ext uri="{FF2B5EF4-FFF2-40B4-BE49-F238E27FC236}">
              <a16:creationId xmlns="" xmlns:a16="http://schemas.microsoft.com/office/drawing/2014/main" id="{B8C51AAF-4996-4D7A-AB36-52BF7C4DD81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5" name="テキスト ボックス 634">
          <a:extLst>
            <a:ext uri="{FF2B5EF4-FFF2-40B4-BE49-F238E27FC236}">
              <a16:creationId xmlns="" xmlns:a16="http://schemas.microsoft.com/office/drawing/2014/main" id="{497728A7-04D7-4D97-998F-878A85CC581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6" name="直線コネクタ 635">
          <a:extLst>
            <a:ext uri="{FF2B5EF4-FFF2-40B4-BE49-F238E27FC236}">
              <a16:creationId xmlns="" xmlns:a16="http://schemas.microsoft.com/office/drawing/2014/main" id="{7BBE97B3-EDA4-4500-A30B-4B84B54223B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7" name="テキスト ボックス 636">
          <a:extLst>
            <a:ext uri="{FF2B5EF4-FFF2-40B4-BE49-F238E27FC236}">
              <a16:creationId xmlns="" xmlns:a16="http://schemas.microsoft.com/office/drawing/2014/main" id="{A45490F4-1920-49B5-93AC-7538C2B74983}"/>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a:extLst>
            <a:ext uri="{FF2B5EF4-FFF2-40B4-BE49-F238E27FC236}">
              <a16:creationId xmlns="" xmlns:a16="http://schemas.microsoft.com/office/drawing/2014/main" id="{D2E160FA-553D-4202-AF24-357E22D45D9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9" name="テキスト ボックス 638">
          <a:extLst>
            <a:ext uri="{FF2B5EF4-FFF2-40B4-BE49-F238E27FC236}">
              <a16:creationId xmlns="" xmlns:a16="http://schemas.microsoft.com/office/drawing/2014/main" id="{45E5130D-3E3C-41B3-A647-87A99040DE0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a:extLst>
            <a:ext uri="{FF2B5EF4-FFF2-40B4-BE49-F238E27FC236}">
              <a16:creationId xmlns="" xmlns:a16="http://schemas.microsoft.com/office/drawing/2014/main" id="{DC6CE753-A12B-483D-BEBB-F06D0D653DC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641" name="直線コネクタ 640">
          <a:extLst>
            <a:ext uri="{FF2B5EF4-FFF2-40B4-BE49-F238E27FC236}">
              <a16:creationId xmlns="" xmlns:a16="http://schemas.microsoft.com/office/drawing/2014/main" id="{0CF03A8A-09CC-4B13-BEA5-8C31D2EC666E}"/>
            </a:ext>
          </a:extLst>
        </xdr:cNvPr>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642" name="【公民館】&#10;有形固定資産減価償却率最小値テキスト">
          <a:extLst>
            <a:ext uri="{FF2B5EF4-FFF2-40B4-BE49-F238E27FC236}">
              <a16:creationId xmlns="" xmlns:a16="http://schemas.microsoft.com/office/drawing/2014/main" id="{EC25D172-A9D1-4E05-A4D6-F9109ACB295E}"/>
            </a:ext>
          </a:extLst>
        </xdr:cNvPr>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643" name="直線コネクタ 642">
          <a:extLst>
            <a:ext uri="{FF2B5EF4-FFF2-40B4-BE49-F238E27FC236}">
              <a16:creationId xmlns="" xmlns:a16="http://schemas.microsoft.com/office/drawing/2014/main" id="{3B29FAC2-E043-4E88-B1A8-0E56445F7500}"/>
            </a:ext>
          </a:extLst>
        </xdr:cNvPr>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4" name="【公民館】&#10;有形固定資産減価償却率最大値テキスト">
          <a:extLst>
            <a:ext uri="{FF2B5EF4-FFF2-40B4-BE49-F238E27FC236}">
              <a16:creationId xmlns="" xmlns:a16="http://schemas.microsoft.com/office/drawing/2014/main" id="{D08F70A5-7B4E-47C1-ABE6-318E2CD572C1}"/>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5" name="直線コネクタ 644">
          <a:extLst>
            <a:ext uri="{FF2B5EF4-FFF2-40B4-BE49-F238E27FC236}">
              <a16:creationId xmlns="" xmlns:a16="http://schemas.microsoft.com/office/drawing/2014/main" id="{DF35572B-A7DE-479E-BA2A-3075E1E4EA6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646" name="【公民館】&#10;有形固定資産減価償却率平均値テキスト">
          <a:extLst>
            <a:ext uri="{FF2B5EF4-FFF2-40B4-BE49-F238E27FC236}">
              <a16:creationId xmlns="" xmlns:a16="http://schemas.microsoft.com/office/drawing/2014/main" id="{32B8F8D0-1ACB-41D8-ADA2-AFF5357E9C3C}"/>
            </a:ext>
          </a:extLst>
        </xdr:cNvPr>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647" name="フローチャート: 判断 646">
          <a:extLst>
            <a:ext uri="{FF2B5EF4-FFF2-40B4-BE49-F238E27FC236}">
              <a16:creationId xmlns="" xmlns:a16="http://schemas.microsoft.com/office/drawing/2014/main" id="{A37EB715-91EC-4E38-AD9D-58BDD23FC5D3}"/>
            </a:ext>
          </a:extLst>
        </xdr:cNvPr>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48" name="フローチャート: 判断 647">
          <a:extLst>
            <a:ext uri="{FF2B5EF4-FFF2-40B4-BE49-F238E27FC236}">
              <a16:creationId xmlns="" xmlns:a16="http://schemas.microsoft.com/office/drawing/2014/main" id="{4977446A-4822-46B3-B88F-0BE0F5C4C74C}"/>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649" name="フローチャート: 判断 648">
          <a:extLst>
            <a:ext uri="{FF2B5EF4-FFF2-40B4-BE49-F238E27FC236}">
              <a16:creationId xmlns="" xmlns:a16="http://schemas.microsoft.com/office/drawing/2014/main" id="{9DC36C6E-50F8-4442-B698-62C486A127D7}"/>
            </a:ext>
          </a:extLst>
        </xdr:cNvPr>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a:extLst>
            <a:ext uri="{FF2B5EF4-FFF2-40B4-BE49-F238E27FC236}">
              <a16:creationId xmlns="" xmlns:a16="http://schemas.microsoft.com/office/drawing/2014/main" id="{0A6EBADF-1B10-4234-9C7C-91D3CFDFDE7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a:extLst>
            <a:ext uri="{FF2B5EF4-FFF2-40B4-BE49-F238E27FC236}">
              <a16:creationId xmlns="" xmlns:a16="http://schemas.microsoft.com/office/drawing/2014/main" id="{E8C16AB5-F65B-4545-8867-139ABFC9D4A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a:extLst>
            <a:ext uri="{FF2B5EF4-FFF2-40B4-BE49-F238E27FC236}">
              <a16:creationId xmlns="" xmlns:a16="http://schemas.microsoft.com/office/drawing/2014/main" id="{B4BD5130-20BE-4D2C-BE52-CB7385F2618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a:extLst>
            <a:ext uri="{FF2B5EF4-FFF2-40B4-BE49-F238E27FC236}">
              <a16:creationId xmlns="" xmlns:a16="http://schemas.microsoft.com/office/drawing/2014/main" id="{B3C66C0E-85B5-4699-A6BD-B71964CBAF8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a:extLst>
            <a:ext uri="{FF2B5EF4-FFF2-40B4-BE49-F238E27FC236}">
              <a16:creationId xmlns="" xmlns:a16="http://schemas.microsoft.com/office/drawing/2014/main" id="{11D30DD1-CF08-430A-A870-DAF81A2DACC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120650</xdr:rowOff>
    </xdr:from>
    <xdr:to>
      <xdr:col>85</xdr:col>
      <xdr:colOff>177800</xdr:colOff>
      <xdr:row>103</xdr:row>
      <xdr:rowOff>50800</xdr:rowOff>
    </xdr:to>
    <xdr:sp macro="" textlink="">
      <xdr:nvSpPr>
        <xdr:cNvPr id="655" name="楕円 654">
          <a:extLst>
            <a:ext uri="{FF2B5EF4-FFF2-40B4-BE49-F238E27FC236}">
              <a16:creationId xmlns="" xmlns:a16="http://schemas.microsoft.com/office/drawing/2014/main" id="{3784E913-4DE1-4B54-A557-DAB878921A4F}"/>
            </a:ext>
          </a:extLst>
        </xdr:cNvPr>
        <xdr:cNvSpPr/>
      </xdr:nvSpPr>
      <xdr:spPr>
        <a:xfrm>
          <a:off x="16268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143527</xdr:rowOff>
    </xdr:from>
    <xdr:ext cx="405111" cy="259045"/>
    <xdr:sp macro="" textlink="">
      <xdr:nvSpPr>
        <xdr:cNvPr id="656" name="【公民館】&#10;有形固定資産減価償却率該当値テキスト">
          <a:extLst>
            <a:ext uri="{FF2B5EF4-FFF2-40B4-BE49-F238E27FC236}">
              <a16:creationId xmlns="" xmlns:a16="http://schemas.microsoft.com/office/drawing/2014/main" id="{26E17A15-E42B-44A2-8D45-1F8986D6ACFE}"/>
            </a:ext>
          </a:extLst>
        </xdr:cNvPr>
        <xdr:cNvSpPr txBox="1"/>
      </xdr:nvSpPr>
      <xdr:spPr>
        <a:xfrm>
          <a:off x="16357600"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158750</xdr:rowOff>
    </xdr:from>
    <xdr:to>
      <xdr:col>81</xdr:col>
      <xdr:colOff>101600</xdr:colOff>
      <xdr:row>103</xdr:row>
      <xdr:rowOff>88900</xdr:rowOff>
    </xdr:to>
    <xdr:sp macro="" textlink="">
      <xdr:nvSpPr>
        <xdr:cNvPr id="657" name="楕円 656">
          <a:extLst>
            <a:ext uri="{FF2B5EF4-FFF2-40B4-BE49-F238E27FC236}">
              <a16:creationId xmlns="" xmlns:a16="http://schemas.microsoft.com/office/drawing/2014/main" id="{70968316-B981-4F57-AA9B-DC8A513E7FCE}"/>
            </a:ext>
          </a:extLst>
        </xdr:cNvPr>
        <xdr:cNvSpPr/>
      </xdr:nvSpPr>
      <xdr:spPr>
        <a:xfrm>
          <a:off x="15430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0</xdr:rowOff>
    </xdr:from>
    <xdr:to>
      <xdr:col>85</xdr:col>
      <xdr:colOff>127000</xdr:colOff>
      <xdr:row>103</xdr:row>
      <xdr:rowOff>38100</xdr:rowOff>
    </xdr:to>
    <xdr:cxnSp macro="">
      <xdr:nvCxnSpPr>
        <xdr:cNvPr id="658" name="直線コネクタ 657">
          <a:extLst>
            <a:ext uri="{FF2B5EF4-FFF2-40B4-BE49-F238E27FC236}">
              <a16:creationId xmlns="" xmlns:a16="http://schemas.microsoft.com/office/drawing/2014/main" id="{A0876949-B193-4591-AAD6-0E4513EE8B0A}"/>
            </a:ext>
          </a:extLst>
        </xdr:cNvPr>
        <xdr:cNvCxnSpPr/>
      </xdr:nvCxnSpPr>
      <xdr:spPr>
        <a:xfrm flipV="1">
          <a:off x="15481300" y="17659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59" name="楕円 658">
          <a:extLst>
            <a:ext uri="{FF2B5EF4-FFF2-40B4-BE49-F238E27FC236}">
              <a16:creationId xmlns="" xmlns:a16="http://schemas.microsoft.com/office/drawing/2014/main" id="{96B97696-5BA8-4DCF-90EF-4EC4B3DEC011}"/>
            </a:ext>
          </a:extLst>
        </xdr:cNvPr>
        <xdr:cNvSpPr/>
      </xdr:nvSpPr>
      <xdr:spPr>
        <a:xfrm>
          <a:off x="14541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38100</xdr:rowOff>
    </xdr:from>
    <xdr:to>
      <xdr:col>81</xdr:col>
      <xdr:colOff>50800</xdr:colOff>
      <xdr:row>103</xdr:row>
      <xdr:rowOff>76200</xdr:rowOff>
    </xdr:to>
    <xdr:cxnSp macro="">
      <xdr:nvCxnSpPr>
        <xdr:cNvPr id="660" name="直線コネクタ 659">
          <a:extLst>
            <a:ext uri="{FF2B5EF4-FFF2-40B4-BE49-F238E27FC236}">
              <a16:creationId xmlns="" xmlns:a16="http://schemas.microsoft.com/office/drawing/2014/main" id="{E1998EB3-AC13-4BAE-905A-5E20D31C24F5}"/>
            </a:ext>
          </a:extLst>
        </xdr:cNvPr>
        <xdr:cNvCxnSpPr/>
      </xdr:nvCxnSpPr>
      <xdr:spPr>
        <a:xfrm flipV="1">
          <a:off x="14592300" y="17697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661" name="n_1aveValue【公民館】&#10;有形固定資産減価償却率">
          <a:extLst>
            <a:ext uri="{FF2B5EF4-FFF2-40B4-BE49-F238E27FC236}">
              <a16:creationId xmlns="" xmlns:a16="http://schemas.microsoft.com/office/drawing/2014/main" id="{9B9F952F-D4B7-4CC1-8E00-C50989D1CB9C}"/>
            </a:ext>
          </a:extLst>
        </xdr:cNvPr>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148607</xdr:rowOff>
    </xdr:from>
    <xdr:ext cx="405111" cy="259045"/>
    <xdr:sp macro="" textlink="">
      <xdr:nvSpPr>
        <xdr:cNvPr id="662" name="n_2aveValue【公民館】&#10;有形固定資産減価償却率">
          <a:extLst>
            <a:ext uri="{FF2B5EF4-FFF2-40B4-BE49-F238E27FC236}">
              <a16:creationId xmlns="" xmlns:a16="http://schemas.microsoft.com/office/drawing/2014/main" id="{6043BEBA-5B74-4DB5-B9BB-2BF09BA1FBA5}"/>
            </a:ext>
          </a:extLst>
        </xdr:cNvPr>
        <xdr:cNvSpPr txBox="1"/>
      </xdr:nvSpPr>
      <xdr:spPr>
        <a:xfrm>
          <a:off x="14389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105427</xdr:rowOff>
    </xdr:from>
    <xdr:ext cx="405111" cy="259045"/>
    <xdr:sp macro="" textlink="">
      <xdr:nvSpPr>
        <xdr:cNvPr id="663" name="n_1mainValue【公民館】&#10;有形固定資産減価償却率">
          <a:extLst>
            <a:ext uri="{FF2B5EF4-FFF2-40B4-BE49-F238E27FC236}">
              <a16:creationId xmlns="" xmlns:a16="http://schemas.microsoft.com/office/drawing/2014/main" id="{CC00C21E-E74D-403E-BB18-0F9835590894}"/>
            </a:ext>
          </a:extLst>
        </xdr:cNvPr>
        <xdr:cNvSpPr txBox="1"/>
      </xdr:nvSpPr>
      <xdr:spPr>
        <a:xfrm>
          <a:off x="152660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64" name="n_2mainValue【公民館】&#10;有形固定資産減価償却率">
          <a:extLst>
            <a:ext uri="{FF2B5EF4-FFF2-40B4-BE49-F238E27FC236}">
              <a16:creationId xmlns="" xmlns:a16="http://schemas.microsoft.com/office/drawing/2014/main" id="{58AA05AA-7D8C-4703-9576-801C532055BD}"/>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 xmlns:a16="http://schemas.microsoft.com/office/drawing/2014/main" id="{5BA3966E-952E-421A-ACCE-CF580FEF669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 xmlns:a16="http://schemas.microsoft.com/office/drawing/2014/main" id="{2806CEE3-10C1-4CF1-BCA5-B5E8E037A0C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 xmlns:a16="http://schemas.microsoft.com/office/drawing/2014/main" id="{0CB9DE9F-E25D-4C4F-AB2B-B1B694B75D4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 xmlns:a16="http://schemas.microsoft.com/office/drawing/2014/main" id="{D398F091-FE61-4000-A913-94AA48567CD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 xmlns:a16="http://schemas.microsoft.com/office/drawing/2014/main" id="{970091A9-40CD-4B52-966D-8ED638A9685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 xmlns:a16="http://schemas.microsoft.com/office/drawing/2014/main" id="{36AA5CB1-C085-4F52-99C8-31600638AEC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 xmlns:a16="http://schemas.microsoft.com/office/drawing/2014/main" id="{E10AAAEC-5F9F-4E2C-B39E-14CF77B682A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 xmlns:a16="http://schemas.microsoft.com/office/drawing/2014/main" id="{A46AD686-E1DC-4074-AB29-EE3178E5227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 xmlns:a16="http://schemas.microsoft.com/office/drawing/2014/main" id="{30874FBC-593E-4165-9F9F-FE2C668A62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 xmlns:a16="http://schemas.microsoft.com/office/drawing/2014/main" id="{969EE9DE-13D7-42FC-A454-3F861C49BD1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5" name="直線コネクタ 674">
          <a:extLst>
            <a:ext uri="{FF2B5EF4-FFF2-40B4-BE49-F238E27FC236}">
              <a16:creationId xmlns="" xmlns:a16="http://schemas.microsoft.com/office/drawing/2014/main" id="{F6299DC6-779E-4017-A7F1-15F9BEE54B4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6" name="テキスト ボックス 675">
          <a:extLst>
            <a:ext uri="{FF2B5EF4-FFF2-40B4-BE49-F238E27FC236}">
              <a16:creationId xmlns="" xmlns:a16="http://schemas.microsoft.com/office/drawing/2014/main" id="{2DC5FE33-CCD4-45C6-B44F-868EE72620F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7" name="直線コネクタ 676">
          <a:extLst>
            <a:ext uri="{FF2B5EF4-FFF2-40B4-BE49-F238E27FC236}">
              <a16:creationId xmlns="" xmlns:a16="http://schemas.microsoft.com/office/drawing/2014/main" id="{C698C931-57D7-4A97-95B6-B6E997F1E06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8" name="テキスト ボックス 677">
          <a:extLst>
            <a:ext uri="{FF2B5EF4-FFF2-40B4-BE49-F238E27FC236}">
              <a16:creationId xmlns="" xmlns:a16="http://schemas.microsoft.com/office/drawing/2014/main" id="{CAC61694-9AD6-4A4A-B10A-9A367ABB22F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9" name="直線コネクタ 678">
          <a:extLst>
            <a:ext uri="{FF2B5EF4-FFF2-40B4-BE49-F238E27FC236}">
              <a16:creationId xmlns="" xmlns:a16="http://schemas.microsoft.com/office/drawing/2014/main" id="{E2BEFA9D-7608-463E-ABA0-E029DA3452F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0" name="テキスト ボックス 679">
          <a:extLst>
            <a:ext uri="{FF2B5EF4-FFF2-40B4-BE49-F238E27FC236}">
              <a16:creationId xmlns="" xmlns:a16="http://schemas.microsoft.com/office/drawing/2014/main" id="{D801BF70-6D6E-477A-938B-B70AB3A1000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1" name="直線コネクタ 680">
          <a:extLst>
            <a:ext uri="{FF2B5EF4-FFF2-40B4-BE49-F238E27FC236}">
              <a16:creationId xmlns="" xmlns:a16="http://schemas.microsoft.com/office/drawing/2014/main" id="{D2A4E243-D93A-4DBB-8A38-FC86002C864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2" name="テキスト ボックス 681">
          <a:extLst>
            <a:ext uri="{FF2B5EF4-FFF2-40B4-BE49-F238E27FC236}">
              <a16:creationId xmlns="" xmlns:a16="http://schemas.microsoft.com/office/drawing/2014/main" id="{48D2D41B-4739-4C01-91F8-EE9123BBAC7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a:extLst>
            <a:ext uri="{FF2B5EF4-FFF2-40B4-BE49-F238E27FC236}">
              <a16:creationId xmlns="" xmlns:a16="http://schemas.microsoft.com/office/drawing/2014/main" id="{15A36FC6-B686-4DD0-92FA-23108BEFADE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a:extLst>
            <a:ext uri="{FF2B5EF4-FFF2-40B4-BE49-F238E27FC236}">
              <a16:creationId xmlns="" xmlns:a16="http://schemas.microsoft.com/office/drawing/2014/main" id="{BF591834-1B77-4C74-91FE-84048CDF5EF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a:extLst>
            <a:ext uri="{FF2B5EF4-FFF2-40B4-BE49-F238E27FC236}">
              <a16:creationId xmlns="" xmlns:a16="http://schemas.microsoft.com/office/drawing/2014/main" id="{D5C41CBF-B651-46BE-BB78-71C2DB8115C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86" name="直線コネクタ 685">
          <a:extLst>
            <a:ext uri="{FF2B5EF4-FFF2-40B4-BE49-F238E27FC236}">
              <a16:creationId xmlns="" xmlns:a16="http://schemas.microsoft.com/office/drawing/2014/main" id="{4F4C34B9-1311-4957-A415-E8CE2B82CD9F}"/>
            </a:ext>
          </a:extLst>
        </xdr:cNvPr>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87" name="【公民館】&#10;一人当たり面積最小値テキスト">
          <a:extLst>
            <a:ext uri="{FF2B5EF4-FFF2-40B4-BE49-F238E27FC236}">
              <a16:creationId xmlns="" xmlns:a16="http://schemas.microsoft.com/office/drawing/2014/main" id="{5329BBE4-FFCD-494E-B50A-DA800E60B97A}"/>
            </a:ext>
          </a:extLst>
        </xdr:cNvPr>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88" name="直線コネクタ 687">
          <a:extLst>
            <a:ext uri="{FF2B5EF4-FFF2-40B4-BE49-F238E27FC236}">
              <a16:creationId xmlns="" xmlns:a16="http://schemas.microsoft.com/office/drawing/2014/main" id="{C036A103-6411-4977-8ADF-6217DA63EF06}"/>
            </a:ext>
          </a:extLst>
        </xdr:cNvPr>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89" name="【公民館】&#10;一人当たり面積最大値テキスト">
          <a:extLst>
            <a:ext uri="{FF2B5EF4-FFF2-40B4-BE49-F238E27FC236}">
              <a16:creationId xmlns="" xmlns:a16="http://schemas.microsoft.com/office/drawing/2014/main" id="{F88EE804-01D1-4903-A3EF-DDD7CEDD7275}"/>
            </a:ext>
          </a:extLst>
        </xdr:cNvPr>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90" name="直線コネクタ 689">
          <a:extLst>
            <a:ext uri="{FF2B5EF4-FFF2-40B4-BE49-F238E27FC236}">
              <a16:creationId xmlns="" xmlns:a16="http://schemas.microsoft.com/office/drawing/2014/main" id="{68024145-85A5-4467-AD0C-344A47514036}"/>
            </a:ext>
          </a:extLst>
        </xdr:cNvPr>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151604</xdr:rowOff>
    </xdr:from>
    <xdr:ext cx="469744" cy="259045"/>
    <xdr:sp macro="" textlink="">
      <xdr:nvSpPr>
        <xdr:cNvPr id="691" name="【公民館】&#10;一人当たり面積平均値テキスト">
          <a:extLst>
            <a:ext uri="{FF2B5EF4-FFF2-40B4-BE49-F238E27FC236}">
              <a16:creationId xmlns="" xmlns:a16="http://schemas.microsoft.com/office/drawing/2014/main" id="{75FA770E-BD9C-4660-9C1C-F3A86FD38F0A}"/>
            </a:ext>
          </a:extLst>
        </xdr:cNvPr>
        <xdr:cNvSpPr txBox="1"/>
      </xdr:nvSpPr>
      <xdr:spPr>
        <a:xfrm>
          <a:off x="22199600" y="1798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92" name="フローチャート: 判断 691">
          <a:extLst>
            <a:ext uri="{FF2B5EF4-FFF2-40B4-BE49-F238E27FC236}">
              <a16:creationId xmlns="" xmlns:a16="http://schemas.microsoft.com/office/drawing/2014/main" id="{3D1DF03E-ACA7-4D90-8289-AF4C7FD71110}"/>
            </a:ext>
          </a:extLst>
        </xdr:cNvPr>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93" name="フローチャート: 判断 692">
          <a:extLst>
            <a:ext uri="{FF2B5EF4-FFF2-40B4-BE49-F238E27FC236}">
              <a16:creationId xmlns="" xmlns:a16="http://schemas.microsoft.com/office/drawing/2014/main" id="{D4441123-263F-46BA-9A1A-6D32D65D202A}"/>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94" name="フローチャート: 判断 693">
          <a:extLst>
            <a:ext uri="{FF2B5EF4-FFF2-40B4-BE49-F238E27FC236}">
              <a16:creationId xmlns="" xmlns:a16="http://schemas.microsoft.com/office/drawing/2014/main" id="{166F9FAB-AB2C-4370-8F55-5AC087553489}"/>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a:extLst>
            <a:ext uri="{FF2B5EF4-FFF2-40B4-BE49-F238E27FC236}">
              <a16:creationId xmlns="" xmlns:a16="http://schemas.microsoft.com/office/drawing/2014/main" id="{0D5E047C-BEE0-4660-A335-8BBC179A585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a:extLst>
            <a:ext uri="{FF2B5EF4-FFF2-40B4-BE49-F238E27FC236}">
              <a16:creationId xmlns="" xmlns:a16="http://schemas.microsoft.com/office/drawing/2014/main" id="{7695438D-2C74-4F6E-86F5-36E5DA9DE39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a:extLst>
            <a:ext uri="{FF2B5EF4-FFF2-40B4-BE49-F238E27FC236}">
              <a16:creationId xmlns="" xmlns:a16="http://schemas.microsoft.com/office/drawing/2014/main" id="{E511264E-1C85-40F5-A881-5803491446C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a:extLst>
            <a:ext uri="{FF2B5EF4-FFF2-40B4-BE49-F238E27FC236}">
              <a16:creationId xmlns="" xmlns:a16="http://schemas.microsoft.com/office/drawing/2014/main" id="{DB1AC22E-1DB6-4A10-98D4-2EDAC2C4B96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a:extLst>
            <a:ext uri="{FF2B5EF4-FFF2-40B4-BE49-F238E27FC236}">
              <a16:creationId xmlns="" xmlns:a16="http://schemas.microsoft.com/office/drawing/2014/main" id="{DEB3EABF-8500-4FB5-820D-1877DAE6D2A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19456</xdr:rowOff>
    </xdr:from>
    <xdr:to>
      <xdr:col>116</xdr:col>
      <xdr:colOff>114300</xdr:colOff>
      <xdr:row>107</xdr:row>
      <xdr:rowOff>121056</xdr:rowOff>
    </xdr:to>
    <xdr:sp macro="" textlink="">
      <xdr:nvSpPr>
        <xdr:cNvPr id="700" name="楕円 699">
          <a:extLst>
            <a:ext uri="{FF2B5EF4-FFF2-40B4-BE49-F238E27FC236}">
              <a16:creationId xmlns="" xmlns:a16="http://schemas.microsoft.com/office/drawing/2014/main" id="{3C7E67D3-D169-4318-A76B-9BE85285A69E}"/>
            </a:ext>
          </a:extLst>
        </xdr:cNvPr>
        <xdr:cNvSpPr/>
      </xdr:nvSpPr>
      <xdr:spPr>
        <a:xfrm>
          <a:off x="22110700" y="183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105833</xdr:rowOff>
    </xdr:from>
    <xdr:ext cx="469744" cy="259045"/>
    <xdr:sp macro="" textlink="">
      <xdr:nvSpPr>
        <xdr:cNvPr id="701" name="【公民館】&#10;一人当たり面積該当値テキスト">
          <a:extLst>
            <a:ext uri="{FF2B5EF4-FFF2-40B4-BE49-F238E27FC236}">
              <a16:creationId xmlns="" xmlns:a16="http://schemas.microsoft.com/office/drawing/2014/main" id="{6E67BF4D-5D27-4D00-8D62-D6CAA289FAC4}"/>
            </a:ext>
          </a:extLst>
        </xdr:cNvPr>
        <xdr:cNvSpPr txBox="1"/>
      </xdr:nvSpPr>
      <xdr:spPr>
        <a:xfrm>
          <a:off x="22199600" y="1827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24028</xdr:rowOff>
    </xdr:from>
    <xdr:to>
      <xdr:col>112</xdr:col>
      <xdr:colOff>38100</xdr:colOff>
      <xdr:row>107</xdr:row>
      <xdr:rowOff>125628</xdr:rowOff>
    </xdr:to>
    <xdr:sp macro="" textlink="">
      <xdr:nvSpPr>
        <xdr:cNvPr id="702" name="楕円 701">
          <a:extLst>
            <a:ext uri="{FF2B5EF4-FFF2-40B4-BE49-F238E27FC236}">
              <a16:creationId xmlns="" xmlns:a16="http://schemas.microsoft.com/office/drawing/2014/main" id="{91862457-6C28-4C3F-9DF3-781EF93A57E5}"/>
            </a:ext>
          </a:extLst>
        </xdr:cNvPr>
        <xdr:cNvSpPr/>
      </xdr:nvSpPr>
      <xdr:spPr>
        <a:xfrm>
          <a:off x="21272500" y="183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70256</xdr:rowOff>
    </xdr:from>
    <xdr:to>
      <xdr:col>116</xdr:col>
      <xdr:colOff>63500</xdr:colOff>
      <xdr:row>107</xdr:row>
      <xdr:rowOff>74828</xdr:rowOff>
    </xdr:to>
    <xdr:cxnSp macro="">
      <xdr:nvCxnSpPr>
        <xdr:cNvPr id="703" name="直線コネクタ 702">
          <a:extLst>
            <a:ext uri="{FF2B5EF4-FFF2-40B4-BE49-F238E27FC236}">
              <a16:creationId xmlns="" xmlns:a16="http://schemas.microsoft.com/office/drawing/2014/main" id="{F8B45EDA-125F-4C05-8C77-9E67257BA8BE}"/>
            </a:ext>
          </a:extLst>
        </xdr:cNvPr>
        <xdr:cNvCxnSpPr/>
      </xdr:nvCxnSpPr>
      <xdr:spPr>
        <a:xfrm flipV="1">
          <a:off x="21323300" y="184154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149758</xdr:rowOff>
    </xdr:from>
    <xdr:to>
      <xdr:col>107</xdr:col>
      <xdr:colOff>101600</xdr:colOff>
      <xdr:row>103</xdr:row>
      <xdr:rowOff>79908</xdr:rowOff>
    </xdr:to>
    <xdr:sp macro="" textlink="">
      <xdr:nvSpPr>
        <xdr:cNvPr id="704" name="楕円 703">
          <a:extLst>
            <a:ext uri="{FF2B5EF4-FFF2-40B4-BE49-F238E27FC236}">
              <a16:creationId xmlns="" xmlns:a16="http://schemas.microsoft.com/office/drawing/2014/main" id="{9391A650-C213-406B-AD91-4FB2F1821773}"/>
            </a:ext>
          </a:extLst>
        </xdr:cNvPr>
        <xdr:cNvSpPr/>
      </xdr:nvSpPr>
      <xdr:spPr>
        <a:xfrm>
          <a:off x="20383500" y="1763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29108</xdr:rowOff>
    </xdr:from>
    <xdr:to>
      <xdr:col>111</xdr:col>
      <xdr:colOff>177800</xdr:colOff>
      <xdr:row>107</xdr:row>
      <xdr:rowOff>74828</xdr:rowOff>
    </xdr:to>
    <xdr:cxnSp macro="">
      <xdr:nvCxnSpPr>
        <xdr:cNvPr id="705" name="直線コネクタ 704">
          <a:extLst>
            <a:ext uri="{FF2B5EF4-FFF2-40B4-BE49-F238E27FC236}">
              <a16:creationId xmlns="" xmlns:a16="http://schemas.microsoft.com/office/drawing/2014/main" id="{879E9563-BB36-43B6-A448-EB4BA6DDE12E}"/>
            </a:ext>
          </a:extLst>
        </xdr:cNvPr>
        <xdr:cNvCxnSpPr/>
      </xdr:nvCxnSpPr>
      <xdr:spPr>
        <a:xfrm>
          <a:off x="20434300" y="17688458"/>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06" name="n_1aveValue【公民館】&#10;一人当たり面積">
          <a:extLst>
            <a:ext uri="{FF2B5EF4-FFF2-40B4-BE49-F238E27FC236}">
              <a16:creationId xmlns="" xmlns:a16="http://schemas.microsoft.com/office/drawing/2014/main" id="{A69C78F8-8419-41C2-9DAE-7C1E4817733C}"/>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707" name="n_2aveValue【公民館】&#10;一人当たり面積">
          <a:extLst>
            <a:ext uri="{FF2B5EF4-FFF2-40B4-BE49-F238E27FC236}">
              <a16:creationId xmlns="" xmlns:a16="http://schemas.microsoft.com/office/drawing/2014/main" id="{803710B5-36D2-4421-8CBF-4AFFF19082FF}"/>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116755</xdr:rowOff>
    </xdr:from>
    <xdr:ext cx="469744" cy="259045"/>
    <xdr:sp macro="" textlink="">
      <xdr:nvSpPr>
        <xdr:cNvPr id="708" name="n_1mainValue【公民館】&#10;一人当たり面積">
          <a:extLst>
            <a:ext uri="{FF2B5EF4-FFF2-40B4-BE49-F238E27FC236}">
              <a16:creationId xmlns="" xmlns:a16="http://schemas.microsoft.com/office/drawing/2014/main" id="{DD0D1717-968F-48F2-BC70-22FDC3AB84B3}"/>
            </a:ext>
          </a:extLst>
        </xdr:cNvPr>
        <xdr:cNvSpPr txBox="1"/>
      </xdr:nvSpPr>
      <xdr:spPr>
        <a:xfrm>
          <a:off x="21075727" y="1846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96435</xdr:rowOff>
    </xdr:from>
    <xdr:ext cx="469744" cy="259045"/>
    <xdr:sp macro="" textlink="">
      <xdr:nvSpPr>
        <xdr:cNvPr id="709" name="n_2mainValue【公民館】&#10;一人当たり面積">
          <a:extLst>
            <a:ext uri="{FF2B5EF4-FFF2-40B4-BE49-F238E27FC236}">
              <a16:creationId xmlns="" xmlns:a16="http://schemas.microsoft.com/office/drawing/2014/main" id="{64538911-13CC-4454-B85A-8FC9B52EE492}"/>
            </a:ext>
          </a:extLst>
        </xdr:cNvPr>
        <xdr:cNvSpPr txBox="1"/>
      </xdr:nvSpPr>
      <xdr:spPr>
        <a:xfrm>
          <a:off x="20199427" y="1741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a:extLst>
            <a:ext uri="{FF2B5EF4-FFF2-40B4-BE49-F238E27FC236}">
              <a16:creationId xmlns="" xmlns:a16="http://schemas.microsoft.com/office/drawing/2014/main" id="{3A08839B-9DAC-48F4-9D03-27942F2AE6C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a:extLst>
            <a:ext uri="{FF2B5EF4-FFF2-40B4-BE49-F238E27FC236}">
              <a16:creationId xmlns="" xmlns:a16="http://schemas.microsoft.com/office/drawing/2014/main" id="{A709019A-19BC-4A8E-BB7B-8D02047E4DD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a:extLst>
            <a:ext uri="{FF2B5EF4-FFF2-40B4-BE49-F238E27FC236}">
              <a16:creationId xmlns="" xmlns:a16="http://schemas.microsoft.com/office/drawing/2014/main" id="{8212A63F-69FC-4D64-9370-B284C0C3016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類似団体と比較して特に有形固定資産減価償却率が高くなっている施設は、保育所、公営住宅である。保育所は平成６年に木造建設、公営住宅は、最も古い施設が昭和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年に建設されており、耐用年数が経過しつつある。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今後は施設の老朽化対策を進めていくために、公共施設の個別計画を策定し、計画的に進めていく必要がある。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6EB88A8-0E5B-495C-9A33-7BE510CDD1C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C8BBEE07-AC27-4B08-BE0A-23D7F7B3BF1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CDE3545A-81C5-48BE-B29F-B614838E871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183BD040-5162-414C-BB59-069EB2335B1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F5CF2BE2-DB5B-4964-A777-41D352AE00C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1F74E327-FADB-4DA4-A966-00DD10D7B9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84B46A0B-D025-4B1F-BEA4-661F9AB14A4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666B5023-4D92-4FC8-9E6C-DB425B08935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AD3DFA20-66C6-4CDB-AEF6-1A04B9BF46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6BC2667B-AC5C-493B-A2E6-155E805DDF7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2,910
2,899
37.06
2,136,460
1,979,041
154,849
1,395,976
1,638,632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12371DB4-159E-450F-B163-2BA89084E04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9730CD28-B6D5-4B17-8984-764CA453DE2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A838554B-5A0F-4A90-8B73-A6B6D428D60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B98B3CAF-FC17-4987-9DDF-5AFEB0C0867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31B3BAF9-4A5C-48FA-B518-24835062F1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CAF3CE54-8C2E-4C0D-98E1-F5B7E7DCC0C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9C8E563A-77A0-4F75-BFE7-DCC4923F21E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E8FC94E3-E4E6-4335-A606-ECB7286E4D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CAFAD6A1-55E2-4AC7-8131-5206923BAA8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CBA7022-C100-4A25-A03C-A31F0A33BB9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22085614-4FBA-4B23-A4AB-9A9E366B259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2E880945-BC07-4F45-B81B-95959EBF652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1E78DBAD-DAD3-4FE3-A21C-7E66CBD0638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835A5FEB-0982-4FC6-A22C-9DEAC85E626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1750F5A9-79D0-44B4-8C72-DDC0BFC485F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CE5DBBDC-397F-405B-BCA7-B2975D5EDA8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34535778-6C85-47F6-AF00-44C345468B8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F46DE082-FEE3-4B75-A9CB-53C0DCFE34C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FC97C7B5-51BF-42CD-8B77-E08F9253CC1B}"/>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E2CD39FA-62CA-4761-B08D-AF22AF497D4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937326F2-A302-4B65-87C1-8C73C26D6A1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7D72BE59-DC1E-4D86-A0B8-4E0B68E4FE8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4B6A4832-BA1D-422C-95D0-EDF6032387A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A1E7DB5A-7B9E-495E-9A8D-6C11708CFDC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0C186AE9-4C15-4D93-9F6E-DF345E96303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9DD89D82-C515-49B6-BF04-5A468338BA9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CCD0AA3D-928D-4D4B-8687-ED12B52963F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6FF0F08E-B0A5-44A8-A201-639AD219E5E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 xmlns:a16="http://schemas.microsoft.com/office/drawing/2014/main" id="{FCC614DC-1B8D-4D36-8A96-48E07ED59E7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 xmlns:a16="http://schemas.microsoft.com/office/drawing/2014/main" id="{D4D62B85-0D51-4B29-8695-BD313A36A9C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 xmlns:a16="http://schemas.microsoft.com/office/drawing/2014/main" id="{513D4EF0-02E7-4E9A-83FC-C31409072E4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 xmlns:a16="http://schemas.microsoft.com/office/drawing/2014/main" id="{0A7993FF-DBE1-4D6E-B5DF-6AE00E2E82F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 xmlns:a16="http://schemas.microsoft.com/office/drawing/2014/main" id="{B751DFDE-3BDB-4217-B61A-9302014AB1F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 xmlns:a16="http://schemas.microsoft.com/office/drawing/2014/main" id="{5B0E2416-447A-4307-9F97-B1722BE9E68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 xmlns:a16="http://schemas.microsoft.com/office/drawing/2014/main" id="{9DE80454-ACE5-4833-91CB-0B0C32CDF63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 xmlns:a16="http://schemas.microsoft.com/office/drawing/2014/main" id="{31E4F74D-5564-4F85-8A40-326AE6BFCFA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 xmlns:a16="http://schemas.microsoft.com/office/drawing/2014/main" id="{CAE6DF8A-CAF4-45A1-9941-D899CF73B7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 xmlns:a16="http://schemas.microsoft.com/office/drawing/2014/main" id="{B6A9A6E8-0592-40BD-A790-9560565CAAF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 xmlns:a16="http://schemas.microsoft.com/office/drawing/2014/main" id="{84CF8464-D00B-44CB-AC82-34893A6F933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 xmlns:a16="http://schemas.microsoft.com/office/drawing/2014/main" id="{90AE7570-8F77-4AFE-8226-376966FB0AF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 xmlns:a16="http://schemas.microsoft.com/office/drawing/2014/main" id="{8EEFAEAA-4DE2-40B6-9474-0A73C76525D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 xmlns:a16="http://schemas.microsoft.com/office/drawing/2014/main" id="{CE15319E-29F7-4E02-8679-8EE787F62BE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 xmlns:a16="http://schemas.microsoft.com/office/drawing/2014/main" id="{2AD69FEF-D218-4335-AC73-7534741F277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 xmlns:a16="http://schemas.microsoft.com/office/drawing/2014/main" id="{7EE1C26B-993F-4B60-84FB-D270E59B3E36}"/>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 xmlns:a16="http://schemas.microsoft.com/office/drawing/2014/main" id="{E0B5305B-0624-451B-93D1-C0CABA76249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 xmlns:a16="http://schemas.microsoft.com/office/drawing/2014/main" id="{8D85A5A9-4911-4DB6-A37B-1B53817CEB2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 xmlns:a16="http://schemas.microsoft.com/office/drawing/2014/main" id="{06D07932-358C-4FB9-98F2-87AC05B8BEE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 xmlns:a16="http://schemas.microsoft.com/office/drawing/2014/main" id="{CDF96BA9-58F2-4246-9519-77C71917CA4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 xmlns:a16="http://schemas.microsoft.com/office/drawing/2014/main" id="{6C0EBC93-6A78-4357-AC06-42CFA034ECC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 xmlns:a16="http://schemas.microsoft.com/office/drawing/2014/main" id="{E7457D38-9C35-4980-AE3F-B82290E97C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 xmlns:a16="http://schemas.microsoft.com/office/drawing/2014/main" id="{22E22032-66CD-4695-A9A1-9A021DD4512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 xmlns:a16="http://schemas.microsoft.com/office/drawing/2014/main" id="{6C1C39C0-7903-476D-980B-399F2A5250C1}"/>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 xmlns:a16="http://schemas.microsoft.com/office/drawing/2014/main" id="{C38FEE8E-41EE-4992-8D37-94D99962826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 xmlns:a16="http://schemas.microsoft.com/office/drawing/2014/main" id="{F3D2E83D-A2D2-4628-A3A2-AB633ADAC0F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 xmlns:a16="http://schemas.microsoft.com/office/drawing/2014/main" id="{9846326A-2B13-4516-9710-D0835BD2170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 xmlns:a16="http://schemas.microsoft.com/office/drawing/2014/main" id="{177C9BB4-9A52-41BA-B953-72045CB0A7B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 xmlns:a16="http://schemas.microsoft.com/office/drawing/2014/main" id="{AC1D95B9-4D2D-47D6-B436-4BC25CC049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 xmlns:a16="http://schemas.microsoft.com/office/drawing/2014/main" id="{6A784B82-725D-423A-879B-07AAD0EDE66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 xmlns:a16="http://schemas.microsoft.com/office/drawing/2014/main" id="{170C5A85-E2C1-4F62-9940-5D673CA3AB6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 xmlns:a16="http://schemas.microsoft.com/office/drawing/2014/main" id="{38B74E3B-AB18-43C2-957F-7985507FB102}"/>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a:extLst>
            <a:ext uri="{FF2B5EF4-FFF2-40B4-BE49-F238E27FC236}">
              <a16:creationId xmlns="" xmlns:a16="http://schemas.microsoft.com/office/drawing/2014/main" id="{7C4218A9-7739-43A3-AFDE-AA98B7324CA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a:extLst>
            <a:ext uri="{FF2B5EF4-FFF2-40B4-BE49-F238E27FC236}">
              <a16:creationId xmlns="" xmlns:a16="http://schemas.microsoft.com/office/drawing/2014/main" id="{DBA25E26-7934-458D-B184-5AFD3DEFB9F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a:extLst>
            <a:ext uri="{FF2B5EF4-FFF2-40B4-BE49-F238E27FC236}">
              <a16:creationId xmlns="" xmlns:a16="http://schemas.microsoft.com/office/drawing/2014/main" id="{9B58A51E-8305-42C1-8737-6D05BC18CEE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a:extLst>
            <a:ext uri="{FF2B5EF4-FFF2-40B4-BE49-F238E27FC236}">
              <a16:creationId xmlns="" xmlns:a16="http://schemas.microsoft.com/office/drawing/2014/main" id="{389CFE25-20EC-4E8F-A76B-B17D71F1B15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a:extLst>
            <a:ext uri="{FF2B5EF4-FFF2-40B4-BE49-F238E27FC236}">
              <a16:creationId xmlns="" xmlns:a16="http://schemas.microsoft.com/office/drawing/2014/main" id="{51D6236C-BD12-4120-9519-A28736F70E5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a:extLst>
            <a:ext uri="{FF2B5EF4-FFF2-40B4-BE49-F238E27FC236}">
              <a16:creationId xmlns="" xmlns:a16="http://schemas.microsoft.com/office/drawing/2014/main" id="{37A95272-7446-4B6B-AC94-0CC893EE03B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a:extLst>
            <a:ext uri="{FF2B5EF4-FFF2-40B4-BE49-F238E27FC236}">
              <a16:creationId xmlns="" xmlns:a16="http://schemas.microsoft.com/office/drawing/2014/main" id="{55AF0463-C52E-481C-B84B-ED72C19379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a:extLst>
            <a:ext uri="{FF2B5EF4-FFF2-40B4-BE49-F238E27FC236}">
              <a16:creationId xmlns="" xmlns:a16="http://schemas.microsoft.com/office/drawing/2014/main" id="{F0D493CF-154A-4C5A-B0ED-AFEF0259218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a:extLst>
            <a:ext uri="{FF2B5EF4-FFF2-40B4-BE49-F238E27FC236}">
              <a16:creationId xmlns="" xmlns:a16="http://schemas.microsoft.com/office/drawing/2014/main" id="{8257903C-3335-4864-8310-9E67960121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a:extLst>
            <a:ext uri="{FF2B5EF4-FFF2-40B4-BE49-F238E27FC236}">
              <a16:creationId xmlns="" xmlns:a16="http://schemas.microsoft.com/office/drawing/2014/main" id="{FA91FE79-6A88-43C2-A6FF-F06ECA2C6B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a:extLst>
            <a:ext uri="{FF2B5EF4-FFF2-40B4-BE49-F238E27FC236}">
              <a16:creationId xmlns="" xmlns:a16="http://schemas.microsoft.com/office/drawing/2014/main" id="{553028D7-F4FB-4E1A-9B63-CE14900B9D2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a:extLst>
            <a:ext uri="{FF2B5EF4-FFF2-40B4-BE49-F238E27FC236}">
              <a16:creationId xmlns="" xmlns:a16="http://schemas.microsoft.com/office/drawing/2014/main" id="{EF8BFB45-F6DD-43C8-A069-5C26301B172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a:extLst>
            <a:ext uri="{FF2B5EF4-FFF2-40B4-BE49-F238E27FC236}">
              <a16:creationId xmlns="" xmlns:a16="http://schemas.microsoft.com/office/drawing/2014/main" id="{45FAB15B-E381-4BAF-AF3F-3AFC190F8BD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a:extLst>
            <a:ext uri="{FF2B5EF4-FFF2-40B4-BE49-F238E27FC236}">
              <a16:creationId xmlns="" xmlns:a16="http://schemas.microsoft.com/office/drawing/2014/main" id="{8641A058-C008-454C-B191-0B9FC7A331D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a:extLst>
            <a:ext uri="{FF2B5EF4-FFF2-40B4-BE49-F238E27FC236}">
              <a16:creationId xmlns="" xmlns:a16="http://schemas.microsoft.com/office/drawing/2014/main" id="{D2427F88-8179-4DFF-B173-9CDD62A60E4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a:extLst>
            <a:ext uri="{FF2B5EF4-FFF2-40B4-BE49-F238E27FC236}">
              <a16:creationId xmlns="" xmlns:a16="http://schemas.microsoft.com/office/drawing/2014/main" id="{AF8420E6-EFF2-4288-9FD0-2631CD62AA8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8" name="正方形/長方形 87">
          <a:extLst>
            <a:ext uri="{FF2B5EF4-FFF2-40B4-BE49-F238E27FC236}">
              <a16:creationId xmlns="" xmlns:a16="http://schemas.microsoft.com/office/drawing/2014/main" id="{5D2F6D50-8C8E-4F76-AE29-48E23FB2E29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89" name="正方形/長方形 88">
          <a:extLst>
            <a:ext uri="{FF2B5EF4-FFF2-40B4-BE49-F238E27FC236}">
              <a16:creationId xmlns="" xmlns:a16="http://schemas.microsoft.com/office/drawing/2014/main" id="{5F8D0E8E-0CB8-473C-8727-4C0D7C809C8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0" name="正方形/長方形 89">
          <a:extLst>
            <a:ext uri="{FF2B5EF4-FFF2-40B4-BE49-F238E27FC236}">
              <a16:creationId xmlns="" xmlns:a16="http://schemas.microsoft.com/office/drawing/2014/main" id="{80E39BB9-082E-4993-99C3-C7EB2A73D7C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1" name="正方形/長方形 90">
          <a:extLst>
            <a:ext uri="{FF2B5EF4-FFF2-40B4-BE49-F238E27FC236}">
              <a16:creationId xmlns="" xmlns:a16="http://schemas.microsoft.com/office/drawing/2014/main" id="{220CA5DC-82F6-492A-A5C6-548CC6615FC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2" name="正方形/長方形 91">
          <a:extLst>
            <a:ext uri="{FF2B5EF4-FFF2-40B4-BE49-F238E27FC236}">
              <a16:creationId xmlns="" xmlns:a16="http://schemas.microsoft.com/office/drawing/2014/main" id="{490C1CE9-4A32-4974-901A-8A15AC61B02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3" name="正方形/長方形 92">
          <a:extLst>
            <a:ext uri="{FF2B5EF4-FFF2-40B4-BE49-F238E27FC236}">
              <a16:creationId xmlns="" xmlns:a16="http://schemas.microsoft.com/office/drawing/2014/main" id="{DDF15B0C-1D69-4C8C-A549-1149FD20DD4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4" name="正方形/長方形 93">
          <a:extLst>
            <a:ext uri="{FF2B5EF4-FFF2-40B4-BE49-F238E27FC236}">
              <a16:creationId xmlns="" xmlns:a16="http://schemas.microsoft.com/office/drawing/2014/main" id="{34CF8A8D-8964-47C0-8C3A-8BD7EACD7C6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5" name="正方形/長方形 94">
          <a:extLst>
            <a:ext uri="{FF2B5EF4-FFF2-40B4-BE49-F238E27FC236}">
              <a16:creationId xmlns="" xmlns:a16="http://schemas.microsoft.com/office/drawing/2014/main" id="{0E1B059D-9CBE-4D61-BA60-2F85B229391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6" name="正方形/長方形 95">
          <a:extLst>
            <a:ext uri="{FF2B5EF4-FFF2-40B4-BE49-F238E27FC236}">
              <a16:creationId xmlns="" xmlns:a16="http://schemas.microsoft.com/office/drawing/2014/main" id="{51C0D0CF-FDD4-42A0-93EC-27CE285B608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7" name="正方形/長方形 96">
          <a:extLst>
            <a:ext uri="{FF2B5EF4-FFF2-40B4-BE49-F238E27FC236}">
              <a16:creationId xmlns="" xmlns:a16="http://schemas.microsoft.com/office/drawing/2014/main" id="{9719C793-5C71-46F1-9B70-48BA27C555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8" name="正方形/長方形 97">
          <a:extLst>
            <a:ext uri="{FF2B5EF4-FFF2-40B4-BE49-F238E27FC236}">
              <a16:creationId xmlns="" xmlns:a16="http://schemas.microsoft.com/office/drawing/2014/main" id="{0D546518-C337-442B-9447-3AF7086B501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99" name="正方形/長方形 98">
          <a:extLst>
            <a:ext uri="{FF2B5EF4-FFF2-40B4-BE49-F238E27FC236}">
              <a16:creationId xmlns="" xmlns:a16="http://schemas.microsoft.com/office/drawing/2014/main" id="{9C9BD932-CE7A-4FB4-BBA6-52C91A88054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0" name="正方形/長方形 99">
          <a:extLst>
            <a:ext uri="{FF2B5EF4-FFF2-40B4-BE49-F238E27FC236}">
              <a16:creationId xmlns="" xmlns:a16="http://schemas.microsoft.com/office/drawing/2014/main" id="{5EE3C0BE-6FA6-4CAB-BC3E-35CA61CC61C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1" name="正方形/長方形 100">
          <a:extLst>
            <a:ext uri="{FF2B5EF4-FFF2-40B4-BE49-F238E27FC236}">
              <a16:creationId xmlns="" xmlns:a16="http://schemas.microsoft.com/office/drawing/2014/main" id="{3E171675-DAC1-4607-A75B-674A9EAEC03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2" name="正方形/長方形 101">
          <a:extLst>
            <a:ext uri="{FF2B5EF4-FFF2-40B4-BE49-F238E27FC236}">
              <a16:creationId xmlns="" xmlns:a16="http://schemas.microsoft.com/office/drawing/2014/main" id="{3D371AE3-91CA-4780-8498-CC0B65DAC49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3" name="正方形/長方形 102">
          <a:extLst>
            <a:ext uri="{FF2B5EF4-FFF2-40B4-BE49-F238E27FC236}">
              <a16:creationId xmlns="" xmlns:a16="http://schemas.microsoft.com/office/drawing/2014/main" id="{414B54D7-1046-4A6C-87A2-8D38602ADFA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4" name="テキスト ボックス 103">
          <a:extLst>
            <a:ext uri="{FF2B5EF4-FFF2-40B4-BE49-F238E27FC236}">
              <a16:creationId xmlns="" xmlns:a16="http://schemas.microsoft.com/office/drawing/2014/main" id="{39CE0363-564B-4CD2-A145-9EF386AABD9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5" name="直線コネクタ 104">
          <a:extLst>
            <a:ext uri="{FF2B5EF4-FFF2-40B4-BE49-F238E27FC236}">
              <a16:creationId xmlns="" xmlns:a16="http://schemas.microsoft.com/office/drawing/2014/main" id="{A45A4B93-CF87-4E94-8CA5-3E540795363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06" name="直線コネクタ 105">
          <a:extLst>
            <a:ext uri="{FF2B5EF4-FFF2-40B4-BE49-F238E27FC236}">
              <a16:creationId xmlns="" xmlns:a16="http://schemas.microsoft.com/office/drawing/2014/main" id="{A84013D7-85C9-4F30-AD51-31A7F9B7614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07" name="テキスト ボックス 106">
          <a:extLst>
            <a:ext uri="{FF2B5EF4-FFF2-40B4-BE49-F238E27FC236}">
              <a16:creationId xmlns="" xmlns:a16="http://schemas.microsoft.com/office/drawing/2014/main" id="{AA7C11F5-B3CB-40B7-9A50-C23F699796C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08" name="直線コネクタ 107">
          <a:extLst>
            <a:ext uri="{FF2B5EF4-FFF2-40B4-BE49-F238E27FC236}">
              <a16:creationId xmlns="" xmlns:a16="http://schemas.microsoft.com/office/drawing/2014/main" id="{20FE7303-2446-46AC-B1EE-3F932894E0B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09" name="テキスト ボックス 108">
          <a:extLst>
            <a:ext uri="{FF2B5EF4-FFF2-40B4-BE49-F238E27FC236}">
              <a16:creationId xmlns="" xmlns:a16="http://schemas.microsoft.com/office/drawing/2014/main" id="{7DCD7C98-FDEC-4864-B405-BB54E917EC2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0" name="直線コネクタ 109">
          <a:extLst>
            <a:ext uri="{FF2B5EF4-FFF2-40B4-BE49-F238E27FC236}">
              <a16:creationId xmlns="" xmlns:a16="http://schemas.microsoft.com/office/drawing/2014/main" id="{8F1B2084-433E-46D1-8A75-30498BD0670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1" name="テキスト ボックス 110">
          <a:extLst>
            <a:ext uri="{FF2B5EF4-FFF2-40B4-BE49-F238E27FC236}">
              <a16:creationId xmlns="" xmlns:a16="http://schemas.microsoft.com/office/drawing/2014/main" id="{B5EADB57-BF50-453A-B9B2-EF0A9417B03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2" name="直線コネクタ 111">
          <a:extLst>
            <a:ext uri="{FF2B5EF4-FFF2-40B4-BE49-F238E27FC236}">
              <a16:creationId xmlns="" xmlns:a16="http://schemas.microsoft.com/office/drawing/2014/main" id="{95EB9A24-E08E-4E2F-81E9-F12D0055FA7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3" name="テキスト ボックス 112">
          <a:extLst>
            <a:ext uri="{FF2B5EF4-FFF2-40B4-BE49-F238E27FC236}">
              <a16:creationId xmlns="" xmlns:a16="http://schemas.microsoft.com/office/drawing/2014/main" id="{D543A195-4EE2-42F9-AAE8-BD376A02CA3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4" name="直線コネクタ 113">
          <a:extLst>
            <a:ext uri="{FF2B5EF4-FFF2-40B4-BE49-F238E27FC236}">
              <a16:creationId xmlns="" xmlns:a16="http://schemas.microsoft.com/office/drawing/2014/main" id="{C12775DE-55EF-4CFF-9ED8-F92F320C088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5" name="テキスト ボックス 114">
          <a:extLst>
            <a:ext uri="{FF2B5EF4-FFF2-40B4-BE49-F238E27FC236}">
              <a16:creationId xmlns="" xmlns:a16="http://schemas.microsoft.com/office/drawing/2014/main" id="{AC9EE14A-C63F-4811-B617-EC1601A610C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6" name="直線コネクタ 115">
          <a:extLst>
            <a:ext uri="{FF2B5EF4-FFF2-40B4-BE49-F238E27FC236}">
              <a16:creationId xmlns="" xmlns:a16="http://schemas.microsoft.com/office/drawing/2014/main" id="{C1B8933E-5C6B-489B-820A-3189F20A93E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117" name="テキスト ボックス 116">
          <a:extLst>
            <a:ext uri="{FF2B5EF4-FFF2-40B4-BE49-F238E27FC236}">
              <a16:creationId xmlns="" xmlns:a16="http://schemas.microsoft.com/office/drawing/2014/main" id="{9B09A59D-8783-47AD-862A-649F7C644A9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18" name="直線コネクタ 117">
          <a:extLst>
            <a:ext uri="{FF2B5EF4-FFF2-40B4-BE49-F238E27FC236}">
              <a16:creationId xmlns="" xmlns:a16="http://schemas.microsoft.com/office/drawing/2014/main" id="{AD0D5A29-8799-40AA-B53B-B851CE5E4FC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19" name="テキスト ボックス 118">
          <a:extLst>
            <a:ext uri="{FF2B5EF4-FFF2-40B4-BE49-F238E27FC236}">
              <a16:creationId xmlns="" xmlns:a16="http://schemas.microsoft.com/office/drawing/2014/main" id="{E7FE87BB-D6FE-4321-A36A-8E98786FB36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20" name="【一般廃棄物処理施設】&#10;有形固定資産減価償却率グラフ枠">
          <a:extLst>
            <a:ext uri="{FF2B5EF4-FFF2-40B4-BE49-F238E27FC236}">
              <a16:creationId xmlns="" xmlns:a16="http://schemas.microsoft.com/office/drawing/2014/main" id="{C20B3F2D-8705-4DAD-8D84-660F0E8760B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121" name="直線コネクタ 120">
          <a:extLst>
            <a:ext uri="{FF2B5EF4-FFF2-40B4-BE49-F238E27FC236}">
              <a16:creationId xmlns="" xmlns:a16="http://schemas.microsoft.com/office/drawing/2014/main" id="{DD326D7A-B7CA-46E8-9F8C-2E1952AF32A6}"/>
            </a:ext>
          </a:extLst>
        </xdr:cNvPr>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122" name="【一般廃棄物処理施設】&#10;有形固定資産減価償却率最小値テキスト">
          <a:extLst>
            <a:ext uri="{FF2B5EF4-FFF2-40B4-BE49-F238E27FC236}">
              <a16:creationId xmlns="" xmlns:a16="http://schemas.microsoft.com/office/drawing/2014/main" id="{C7ECAB5B-F035-4488-915A-AC1747FDBAA8}"/>
            </a:ext>
          </a:extLst>
        </xdr:cNvPr>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123" name="直線コネクタ 122">
          <a:extLst>
            <a:ext uri="{FF2B5EF4-FFF2-40B4-BE49-F238E27FC236}">
              <a16:creationId xmlns="" xmlns:a16="http://schemas.microsoft.com/office/drawing/2014/main" id="{7A715449-E6BD-40BE-B0E4-FD127846453F}"/>
            </a:ext>
          </a:extLst>
        </xdr:cNvPr>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124" name="【一般廃棄物処理施設】&#10;有形固定資産減価償却率最大値テキスト">
          <a:extLst>
            <a:ext uri="{FF2B5EF4-FFF2-40B4-BE49-F238E27FC236}">
              <a16:creationId xmlns="" xmlns:a16="http://schemas.microsoft.com/office/drawing/2014/main" id="{4EF94BC6-D055-40D3-85FE-501979F89C91}"/>
            </a:ext>
          </a:extLst>
        </xdr:cNvPr>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125" name="直線コネクタ 124">
          <a:extLst>
            <a:ext uri="{FF2B5EF4-FFF2-40B4-BE49-F238E27FC236}">
              <a16:creationId xmlns="" xmlns:a16="http://schemas.microsoft.com/office/drawing/2014/main" id="{09E2439A-D1D0-44E0-9999-9E20495AE406}"/>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33219</xdr:rowOff>
    </xdr:from>
    <xdr:ext cx="405111" cy="259045"/>
    <xdr:sp macro="" textlink="">
      <xdr:nvSpPr>
        <xdr:cNvPr id="126" name="【一般廃棄物処理施設】&#10;有形固定資産減価償却率平均値テキスト">
          <a:extLst>
            <a:ext uri="{FF2B5EF4-FFF2-40B4-BE49-F238E27FC236}">
              <a16:creationId xmlns="" xmlns:a16="http://schemas.microsoft.com/office/drawing/2014/main" id="{FE35D51C-D1D3-4606-ACF6-B11D650EC793}"/>
            </a:ext>
          </a:extLst>
        </xdr:cNvPr>
        <xdr:cNvSpPr txBox="1"/>
      </xdr:nvSpPr>
      <xdr:spPr>
        <a:xfrm>
          <a:off x="16357600" y="620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127" name="フローチャート: 判断 126">
          <a:extLst>
            <a:ext uri="{FF2B5EF4-FFF2-40B4-BE49-F238E27FC236}">
              <a16:creationId xmlns="" xmlns:a16="http://schemas.microsoft.com/office/drawing/2014/main" id="{27F41E23-636F-4A23-8F58-AAC57FD934A8}"/>
            </a:ext>
          </a:extLst>
        </xdr:cNvPr>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128" name="フローチャート: 判断 127">
          <a:extLst>
            <a:ext uri="{FF2B5EF4-FFF2-40B4-BE49-F238E27FC236}">
              <a16:creationId xmlns="" xmlns:a16="http://schemas.microsoft.com/office/drawing/2014/main" id="{A978CB73-92E1-41E9-8CA5-F75B58573182}"/>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49547</xdr:rowOff>
    </xdr:from>
    <xdr:ext cx="405111" cy="259045"/>
    <xdr:sp macro="" textlink="">
      <xdr:nvSpPr>
        <xdr:cNvPr id="129" name="n_1aveValue【一般廃棄物処理施設】&#10;有形固定資産減価償却率">
          <a:extLst>
            <a:ext uri="{FF2B5EF4-FFF2-40B4-BE49-F238E27FC236}">
              <a16:creationId xmlns="" xmlns:a16="http://schemas.microsoft.com/office/drawing/2014/main" id="{2FDA56BC-0793-4FB7-A940-15F834C85979}"/>
            </a:ext>
          </a:extLst>
        </xdr:cNvPr>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61323</xdr:rowOff>
    </xdr:from>
    <xdr:to>
      <xdr:col>76</xdr:col>
      <xdr:colOff>165100</xdr:colOff>
      <xdr:row>36</xdr:row>
      <xdr:rowOff>162923</xdr:rowOff>
    </xdr:to>
    <xdr:sp macro="" textlink="">
      <xdr:nvSpPr>
        <xdr:cNvPr id="130" name="フローチャート: 判断 129">
          <a:extLst>
            <a:ext uri="{FF2B5EF4-FFF2-40B4-BE49-F238E27FC236}">
              <a16:creationId xmlns="" xmlns:a16="http://schemas.microsoft.com/office/drawing/2014/main" id="{A7F7E3B9-3A54-4D10-A25B-BFB2B48BE55B}"/>
            </a:ext>
          </a:extLst>
        </xdr:cNvPr>
        <xdr:cNvSpPr/>
      </xdr:nvSpPr>
      <xdr:spPr>
        <a:xfrm>
          <a:off x="14541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8000</xdr:rowOff>
    </xdr:from>
    <xdr:ext cx="405111" cy="259045"/>
    <xdr:sp macro="" textlink="">
      <xdr:nvSpPr>
        <xdr:cNvPr id="131" name="n_2aveValue【一般廃棄物処理施設】&#10;有形固定資産減価償却率">
          <a:extLst>
            <a:ext uri="{FF2B5EF4-FFF2-40B4-BE49-F238E27FC236}">
              <a16:creationId xmlns="" xmlns:a16="http://schemas.microsoft.com/office/drawing/2014/main" id="{A5EE8F1E-7460-4269-870F-EFCDB3539EC3}"/>
            </a:ext>
          </a:extLst>
        </xdr:cNvPr>
        <xdr:cNvSpPr txBox="1"/>
      </xdr:nvSpPr>
      <xdr:spPr>
        <a:xfrm>
          <a:off x="14389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132" name="テキスト ボックス 131">
          <a:extLst>
            <a:ext uri="{FF2B5EF4-FFF2-40B4-BE49-F238E27FC236}">
              <a16:creationId xmlns="" xmlns:a16="http://schemas.microsoft.com/office/drawing/2014/main" id="{40C45886-686C-43F2-A6AA-A355B8F4A68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3" name="テキスト ボックス 132">
          <a:extLst>
            <a:ext uri="{FF2B5EF4-FFF2-40B4-BE49-F238E27FC236}">
              <a16:creationId xmlns="" xmlns:a16="http://schemas.microsoft.com/office/drawing/2014/main" id="{DE46F0F5-14C9-4E7C-940C-E3774D53491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4" name="テキスト ボックス 133">
          <a:extLst>
            <a:ext uri="{FF2B5EF4-FFF2-40B4-BE49-F238E27FC236}">
              <a16:creationId xmlns="" xmlns:a16="http://schemas.microsoft.com/office/drawing/2014/main" id="{120986C1-7A7E-4568-9CBA-8C6903E41DF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5" name="テキスト ボックス 134">
          <a:extLst>
            <a:ext uri="{FF2B5EF4-FFF2-40B4-BE49-F238E27FC236}">
              <a16:creationId xmlns="" xmlns:a16="http://schemas.microsoft.com/office/drawing/2014/main" id="{3061AB04-A700-488B-819B-1E5805D3601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6" name="テキスト ボックス 135">
          <a:extLst>
            <a:ext uri="{FF2B5EF4-FFF2-40B4-BE49-F238E27FC236}">
              <a16:creationId xmlns="" xmlns:a16="http://schemas.microsoft.com/office/drawing/2014/main" id="{92B99352-3597-4574-8E95-D39D433CB70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149497</xdr:rowOff>
    </xdr:from>
    <xdr:to>
      <xdr:col>85</xdr:col>
      <xdr:colOff>177800</xdr:colOff>
      <xdr:row>35</xdr:row>
      <xdr:rowOff>79647</xdr:rowOff>
    </xdr:to>
    <xdr:sp macro="" textlink="">
      <xdr:nvSpPr>
        <xdr:cNvPr id="137" name="楕円 136">
          <a:extLst>
            <a:ext uri="{FF2B5EF4-FFF2-40B4-BE49-F238E27FC236}">
              <a16:creationId xmlns="" xmlns:a16="http://schemas.microsoft.com/office/drawing/2014/main" id="{1AD34691-EB0F-4AA0-98D5-95812D0D0F39}"/>
            </a:ext>
          </a:extLst>
        </xdr:cNvPr>
        <xdr:cNvSpPr/>
      </xdr:nvSpPr>
      <xdr:spPr>
        <a:xfrm>
          <a:off x="162687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924</xdr:rowOff>
    </xdr:from>
    <xdr:ext cx="405111" cy="259045"/>
    <xdr:sp macro="" textlink="">
      <xdr:nvSpPr>
        <xdr:cNvPr id="138" name="【一般廃棄物処理施設】&#10;有形固定資産減価償却率該当値テキスト">
          <a:extLst>
            <a:ext uri="{FF2B5EF4-FFF2-40B4-BE49-F238E27FC236}">
              <a16:creationId xmlns="" xmlns:a16="http://schemas.microsoft.com/office/drawing/2014/main" id="{C9E9EC6C-CF97-48B3-9A75-9BF0DF435B6E}"/>
            </a:ext>
          </a:extLst>
        </xdr:cNvPr>
        <xdr:cNvSpPr txBox="1"/>
      </xdr:nvSpPr>
      <xdr:spPr>
        <a:xfrm>
          <a:off x="16357600" y="583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22134</xdr:rowOff>
    </xdr:from>
    <xdr:to>
      <xdr:col>81</xdr:col>
      <xdr:colOff>101600</xdr:colOff>
      <xdr:row>35</xdr:row>
      <xdr:rowOff>123734</xdr:rowOff>
    </xdr:to>
    <xdr:sp macro="" textlink="">
      <xdr:nvSpPr>
        <xdr:cNvPr id="139" name="楕円 138">
          <a:extLst>
            <a:ext uri="{FF2B5EF4-FFF2-40B4-BE49-F238E27FC236}">
              <a16:creationId xmlns="" xmlns:a16="http://schemas.microsoft.com/office/drawing/2014/main" id="{CC40224C-7E3B-4D4A-B0E0-71009D92981F}"/>
            </a:ext>
          </a:extLst>
        </xdr:cNvPr>
        <xdr:cNvSpPr/>
      </xdr:nvSpPr>
      <xdr:spPr>
        <a:xfrm>
          <a:off x="15430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28847</xdr:rowOff>
    </xdr:from>
    <xdr:to>
      <xdr:col>85</xdr:col>
      <xdr:colOff>127000</xdr:colOff>
      <xdr:row>35</xdr:row>
      <xdr:rowOff>72934</xdr:rowOff>
    </xdr:to>
    <xdr:cxnSp macro="">
      <xdr:nvCxnSpPr>
        <xdr:cNvPr id="140" name="直線コネクタ 139">
          <a:extLst>
            <a:ext uri="{FF2B5EF4-FFF2-40B4-BE49-F238E27FC236}">
              <a16:creationId xmlns="" xmlns:a16="http://schemas.microsoft.com/office/drawing/2014/main" id="{F993C0B4-70EF-4524-9A4D-7F36EBB4AD8D}"/>
            </a:ext>
          </a:extLst>
        </xdr:cNvPr>
        <xdr:cNvCxnSpPr/>
      </xdr:nvCxnSpPr>
      <xdr:spPr>
        <a:xfrm flipV="1">
          <a:off x="15481300" y="602959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140261</xdr:rowOff>
    </xdr:from>
    <xdr:ext cx="405111" cy="259045"/>
    <xdr:sp macro="" textlink="">
      <xdr:nvSpPr>
        <xdr:cNvPr id="141" name="n_1mainValue【一般廃棄物処理施設】&#10;有形固定資産減価償却率">
          <a:extLst>
            <a:ext uri="{FF2B5EF4-FFF2-40B4-BE49-F238E27FC236}">
              <a16:creationId xmlns="" xmlns:a16="http://schemas.microsoft.com/office/drawing/2014/main" id="{0112BAE8-0F95-42AE-B483-8B1E978F6A6E}"/>
            </a:ext>
          </a:extLst>
        </xdr:cNvPr>
        <xdr:cNvSpPr txBox="1"/>
      </xdr:nvSpPr>
      <xdr:spPr>
        <a:xfrm>
          <a:off x="152660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42" name="正方形/長方形 141">
          <a:extLst>
            <a:ext uri="{FF2B5EF4-FFF2-40B4-BE49-F238E27FC236}">
              <a16:creationId xmlns="" xmlns:a16="http://schemas.microsoft.com/office/drawing/2014/main" id="{810F03C1-E75D-421F-A2AC-128D282E94C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43" name="正方形/長方形 142">
          <a:extLst>
            <a:ext uri="{FF2B5EF4-FFF2-40B4-BE49-F238E27FC236}">
              <a16:creationId xmlns="" xmlns:a16="http://schemas.microsoft.com/office/drawing/2014/main" id="{0D1379E2-CA11-48F4-9366-FCC591E2597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44" name="正方形/長方形 143">
          <a:extLst>
            <a:ext uri="{FF2B5EF4-FFF2-40B4-BE49-F238E27FC236}">
              <a16:creationId xmlns="" xmlns:a16="http://schemas.microsoft.com/office/drawing/2014/main" id="{CAD97FC7-1D7F-4302-AB43-211DF091D80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45" name="正方形/長方形 144">
          <a:extLst>
            <a:ext uri="{FF2B5EF4-FFF2-40B4-BE49-F238E27FC236}">
              <a16:creationId xmlns="" xmlns:a16="http://schemas.microsoft.com/office/drawing/2014/main" id="{BA645D93-4027-42CF-B9FC-C41095E6BE0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46" name="正方形/長方形 145">
          <a:extLst>
            <a:ext uri="{FF2B5EF4-FFF2-40B4-BE49-F238E27FC236}">
              <a16:creationId xmlns="" xmlns:a16="http://schemas.microsoft.com/office/drawing/2014/main" id="{7C16CFBD-D70B-4585-AB5A-25E054A21CD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47" name="正方形/長方形 146">
          <a:extLst>
            <a:ext uri="{FF2B5EF4-FFF2-40B4-BE49-F238E27FC236}">
              <a16:creationId xmlns="" xmlns:a16="http://schemas.microsoft.com/office/drawing/2014/main" id="{0D540F1A-117A-47A0-9A96-3BC5C2A5471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48" name="正方形/長方形 147">
          <a:extLst>
            <a:ext uri="{FF2B5EF4-FFF2-40B4-BE49-F238E27FC236}">
              <a16:creationId xmlns="" xmlns:a16="http://schemas.microsoft.com/office/drawing/2014/main" id="{F15E2F87-A9BD-41C5-A3CD-361B539310A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49" name="正方形/長方形 148">
          <a:extLst>
            <a:ext uri="{FF2B5EF4-FFF2-40B4-BE49-F238E27FC236}">
              <a16:creationId xmlns="" xmlns:a16="http://schemas.microsoft.com/office/drawing/2014/main" id="{E8B02669-C79C-428C-894B-03FCF838CEC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50" name="テキスト ボックス 149">
          <a:extLst>
            <a:ext uri="{FF2B5EF4-FFF2-40B4-BE49-F238E27FC236}">
              <a16:creationId xmlns="" xmlns:a16="http://schemas.microsoft.com/office/drawing/2014/main" id="{BA3D1A63-4F61-4D0F-8ED0-2D2938F61D6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51" name="直線コネクタ 150">
          <a:extLst>
            <a:ext uri="{FF2B5EF4-FFF2-40B4-BE49-F238E27FC236}">
              <a16:creationId xmlns="" xmlns:a16="http://schemas.microsoft.com/office/drawing/2014/main" id="{1140A3CE-2575-4C4A-82D1-C9F9E1CAAC1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152" name="直線コネクタ 151">
          <a:extLst>
            <a:ext uri="{FF2B5EF4-FFF2-40B4-BE49-F238E27FC236}">
              <a16:creationId xmlns="" xmlns:a16="http://schemas.microsoft.com/office/drawing/2014/main" id="{F119A341-9BF4-4E5A-8268-37226B8EEB3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153" name="テキスト ボックス 152">
          <a:extLst>
            <a:ext uri="{FF2B5EF4-FFF2-40B4-BE49-F238E27FC236}">
              <a16:creationId xmlns="" xmlns:a16="http://schemas.microsoft.com/office/drawing/2014/main" id="{2817C18E-9894-41E6-8458-BE3C849DE82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154" name="直線コネクタ 153">
          <a:extLst>
            <a:ext uri="{FF2B5EF4-FFF2-40B4-BE49-F238E27FC236}">
              <a16:creationId xmlns="" xmlns:a16="http://schemas.microsoft.com/office/drawing/2014/main" id="{C4B38B9F-3E14-4FC2-A67B-8393A274B96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155" name="テキスト ボックス 154">
          <a:extLst>
            <a:ext uri="{FF2B5EF4-FFF2-40B4-BE49-F238E27FC236}">
              <a16:creationId xmlns="" xmlns:a16="http://schemas.microsoft.com/office/drawing/2014/main" id="{A97587C2-E844-454B-A6D1-3A45347FE9C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156" name="直線コネクタ 155">
          <a:extLst>
            <a:ext uri="{FF2B5EF4-FFF2-40B4-BE49-F238E27FC236}">
              <a16:creationId xmlns="" xmlns:a16="http://schemas.microsoft.com/office/drawing/2014/main" id="{7577C764-A534-43EF-AEED-50617817024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157" name="テキスト ボックス 156">
          <a:extLst>
            <a:ext uri="{FF2B5EF4-FFF2-40B4-BE49-F238E27FC236}">
              <a16:creationId xmlns="" xmlns:a16="http://schemas.microsoft.com/office/drawing/2014/main" id="{32838E80-9102-4B1B-B4F2-CD58A85C9588}"/>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158" name="直線コネクタ 157">
          <a:extLst>
            <a:ext uri="{FF2B5EF4-FFF2-40B4-BE49-F238E27FC236}">
              <a16:creationId xmlns="" xmlns:a16="http://schemas.microsoft.com/office/drawing/2014/main" id="{8734A8BE-BC61-45FE-A683-F5108786C58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159" name="テキスト ボックス 158">
          <a:extLst>
            <a:ext uri="{FF2B5EF4-FFF2-40B4-BE49-F238E27FC236}">
              <a16:creationId xmlns="" xmlns:a16="http://schemas.microsoft.com/office/drawing/2014/main" id="{BFE53C1A-7B99-47B5-B7A1-EBD22480279A}"/>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160" name="直線コネクタ 159">
          <a:extLst>
            <a:ext uri="{FF2B5EF4-FFF2-40B4-BE49-F238E27FC236}">
              <a16:creationId xmlns="" xmlns:a16="http://schemas.microsoft.com/office/drawing/2014/main" id="{90D524C2-7A71-41F6-A54C-D6D47E9F653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161" name="テキスト ボックス 160">
          <a:extLst>
            <a:ext uri="{FF2B5EF4-FFF2-40B4-BE49-F238E27FC236}">
              <a16:creationId xmlns="" xmlns:a16="http://schemas.microsoft.com/office/drawing/2014/main" id="{461F0D05-853F-48FD-8556-E52A09D9A592}"/>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62" name="直線コネクタ 161">
          <a:extLst>
            <a:ext uri="{FF2B5EF4-FFF2-40B4-BE49-F238E27FC236}">
              <a16:creationId xmlns="" xmlns:a16="http://schemas.microsoft.com/office/drawing/2014/main" id="{A7BDC889-72F0-4ED0-8AE6-3BC4E838FCC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63" name="テキスト ボックス 162">
          <a:extLst>
            <a:ext uri="{FF2B5EF4-FFF2-40B4-BE49-F238E27FC236}">
              <a16:creationId xmlns="" xmlns:a16="http://schemas.microsoft.com/office/drawing/2014/main" id="{8C9A7C4F-E034-42D3-80E9-2CBAF35AFC7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64" name="【一般廃棄物処理施設】&#10;一人当たり有形固定資産（償却資産）額グラフ枠">
          <a:extLst>
            <a:ext uri="{FF2B5EF4-FFF2-40B4-BE49-F238E27FC236}">
              <a16:creationId xmlns="" xmlns:a16="http://schemas.microsoft.com/office/drawing/2014/main" id="{C689F385-4706-4FEA-A848-E524BAE58D8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165" name="直線コネクタ 164">
          <a:extLst>
            <a:ext uri="{FF2B5EF4-FFF2-40B4-BE49-F238E27FC236}">
              <a16:creationId xmlns="" xmlns:a16="http://schemas.microsoft.com/office/drawing/2014/main" id="{0F370EE8-8C7B-481E-BAF7-D40B400AC763}"/>
            </a:ext>
          </a:extLst>
        </xdr:cNvPr>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166" name="【一般廃棄物処理施設】&#10;一人当たり有形固定資産（償却資産）額最小値テキスト">
          <a:extLst>
            <a:ext uri="{FF2B5EF4-FFF2-40B4-BE49-F238E27FC236}">
              <a16:creationId xmlns="" xmlns:a16="http://schemas.microsoft.com/office/drawing/2014/main" id="{83CC10C7-0AFB-44EE-AFFE-947E2124FAC7}"/>
            </a:ext>
          </a:extLst>
        </xdr:cNvPr>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167" name="直線コネクタ 166">
          <a:extLst>
            <a:ext uri="{FF2B5EF4-FFF2-40B4-BE49-F238E27FC236}">
              <a16:creationId xmlns="" xmlns:a16="http://schemas.microsoft.com/office/drawing/2014/main" id="{1A112998-0526-42BC-A7A4-195D8C01A978}"/>
            </a:ext>
          </a:extLst>
        </xdr:cNvPr>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168" name="【一般廃棄物処理施設】&#10;一人当たり有形固定資産（償却資産）額最大値テキスト">
          <a:extLst>
            <a:ext uri="{FF2B5EF4-FFF2-40B4-BE49-F238E27FC236}">
              <a16:creationId xmlns="" xmlns:a16="http://schemas.microsoft.com/office/drawing/2014/main" id="{B8A235DD-991C-444B-8B82-D59F71509608}"/>
            </a:ext>
          </a:extLst>
        </xdr:cNvPr>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169" name="直線コネクタ 168">
          <a:extLst>
            <a:ext uri="{FF2B5EF4-FFF2-40B4-BE49-F238E27FC236}">
              <a16:creationId xmlns="" xmlns:a16="http://schemas.microsoft.com/office/drawing/2014/main" id="{B7E85042-A954-42C3-98D9-E9692457EFD3}"/>
            </a:ext>
          </a:extLst>
        </xdr:cNvPr>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117774</xdr:rowOff>
    </xdr:from>
    <xdr:ext cx="599010" cy="259045"/>
    <xdr:sp macro="" textlink="">
      <xdr:nvSpPr>
        <xdr:cNvPr id="170" name="【一般廃棄物処理施設】&#10;一人当たり有形固定資産（償却資産）額平均値テキスト">
          <a:extLst>
            <a:ext uri="{FF2B5EF4-FFF2-40B4-BE49-F238E27FC236}">
              <a16:creationId xmlns="" xmlns:a16="http://schemas.microsoft.com/office/drawing/2014/main" id="{7961D6C1-9976-4293-9F98-752A97FF97A9}"/>
            </a:ext>
          </a:extLst>
        </xdr:cNvPr>
        <xdr:cNvSpPr txBox="1"/>
      </xdr:nvSpPr>
      <xdr:spPr>
        <a:xfrm>
          <a:off x="22199600" y="6975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171" name="フローチャート: 判断 170">
          <a:extLst>
            <a:ext uri="{FF2B5EF4-FFF2-40B4-BE49-F238E27FC236}">
              <a16:creationId xmlns="" xmlns:a16="http://schemas.microsoft.com/office/drawing/2014/main" id="{E7F010C6-1BED-491E-AF4E-48D12812ACC1}"/>
            </a:ext>
          </a:extLst>
        </xdr:cNvPr>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172" name="フローチャート: 判断 171">
          <a:extLst>
            <a:ext uri="{FF2B5EF4-FFF2-40B4-BE49-F238E27FC236}">
              <a16:creationId xmlns="" xmlns:a16="http://schemas.microsoft.com/office/drawing/2014/main" id="{E5654D77-B1A5-4DCD-98AF-772C21A92795}"/>
            </a:ext>
          </a:extLst>
        </xdr:cNvPr>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106044</xdr:rowOff>
    </xdr:from>
    <xdr:ext cx="599010" cy="259045"/>
    <xdr:sp macro="" textlink="">
      <xdr:nvSpPr>
        <xdr:cNvPr id="173" name="n_1aveValue【一般廃棄物処理施設】&#10;一人当たり有形固定資産（償却資産）額">
          <a:extLst>
            <a:ext uri="{FF2B5EF4-FFF2-40B4-BE49-F238E27FC236}">
              <a16:creationId xmlns="" xmlns:a16="http://schemas.microsoft.com/office/drawing/2014/main" id="{058C9165-F24B-4260-8200-F4F234D77A29}"/>
            </a:ext>
          </a:extLst>
        </xdr:cNvPr>
        <xdr:cNvSpPr txBox="1"/>
      </xdr:nvSpPr>
      <xdr:spPr>
        <a:xfrm>
          <a:off x="210110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8152</xdr:rowOff>
    </xdr:from>
    <xdr:to>
      <xdr:col>107</xdr:col>
      <xdr:colOff>101600</xdr:colOff>
      <xdr:row>41</xdr:row>
      <xdr:rowOff>109752</xdr:rowOff>
    </xdr:to>
    <xdr:sp macro="" textlink="">
      <xdr:nvSpPr>
        <xdr:cNvPr id="174" name="フローチャート: 判断 173">
          <a:extLst>
            <a:ext uri="{FF2B5EF4-FFF2-40B4-BE49-F238E27FC236}">
              <a16:creationId xmlns="" xmlns:a16="http://schemas.microsoft.com/office/drawing/2014/main" id="{E1849B79-2D50-47D6-B177-94E077BBF3B8}"/>
            </a:ext>
          </a:extLst>
        </xdr:cNvPr>
        <xdr:cNvSpPr/>
      </xdr:nvSpPr>
      <xdr:spPr>
        <a:xfrm>
          <a:off x="20383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126279</xdr:rowOff>
    </xdr:from>
    <xdr:ext cx="599010" cy="259045"/>
    <xdr:sp macro="" textlink="">
      <xdr:nvSpPr>
        <xdr:cNvPr id="175" name="n_2aveValue【一般廃棄物処理施設】&#10;一人当たり有形固定資産（償却資産）額">
          <a:extLst>
            <a:ext uri="{FF2B5EF4-FFF2-40B4-BE49-F238E27FC236}">
              <a16:creationId xmlns="" xmlns:a16="http://schemas.microsoft.com/office/drawing/2014/main" id="{640BA8A0-5A7A-48CD-AC1A-CCC6D19D1861}"/>
            </a:ext>
          </a:extLst>
        </xdr:cNvPr>
        <xdr:cNvSpPr txBox="1"/>
      </xdr:nvSpPr>
      <xdr:spPr>
        <a:xfrm>
          <a:off x="20134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176" name="テキスト ボックス 175">
          <a:extLst>
            <a:ext uri="{FF2B5EF4-FFF2-40B4-BE49-F238E27FC236}">
              <a16:creationId xmlns="" xmlns:a16="http://schemas.microsoft.com/office/drawing/2014/main" id="{F93BE7C7-B390-49FD-8EAE-AA4C69A0446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77" name="テキスト ボックス 176">
          <a:extLst>
            <a:ext uri="{FF2B5EF4-FFF2-40B4-BE49-F238E27FC236}">
              <a16:creationId xmlns="" xmlns:a16="http://schemas.microsoft.com/office/drawing/2014/main" id="{839F8440-E913-490C-B5FA-C9544406D1F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78" name="テキスト ボックス 177">
          <a:extLst>
            <a:ext uri="{FF2B5EF4-FFF2-40B4-BE49-F238E27FC236}">
              <a16:creationId xmlns="" xmlns:a16="http://schemas.microsoft.com/office/drawing/2014/main" id="{82997F51-13BF-4A50-81B3-E53F626DC60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79" name="テキスト ボックス 178">
          <a:extLst>
            <a:ext uri="{FF2B5EF4-FFF2-40B4-BE49-F238E27FC236}">
              <a16:creationId xmlns="" xmlns:a16="http://schemas.microsoft.com/office/drawing/2014/main" id="{84E078EE-1211-47D5-8BAB-09EA6AA5779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80" name="テキスト ボックス 179">
          <a:extLst>
            <a:ext uri="{FF2B5EF4-FFF2-40B4-BE49-F238E27FC236}">
              <a16:creationId xmlns="" xmlns:a16="http://schemas.microsoft.com/office/drawing/2014/main" id="{BB3D3CBC-C97E-4236-A45E-402CA71B274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97491</xdr:rowOff>
    </xdr:from>
    <xdr:to>
      <xdr:col>116</xdr:col>
      <xdr:colOff>114300</xdr:colOff>
      <xdr:row>35</xdr:row>
      <xdr:rowOff>27641</xdr:rowOff>
    </xdr:to>
    <xdr:sp macro="" textlink="">
      <xdr:nvSpPr>
        <xdr:cNvPr id="181" name="楕円 180">
          <a:extLst>
            <a:ext uri="{FF2B5EF4-FFF2-40B4-BE49-F238E27FC236}">
              <a16:creationId xmlns="" xmlns:a16="http://schemas.microsoft.com/office/drawing/2014/main" id="{8D8EB0FC-EE6C-482C-AD43-AAFDE2735C8B}"/>
            </a:ext>
          </a:extLst>
        </xdr:cNvPr>
        <xdr:cNvSpPr/>
      </xdr:nvSpPr>
      <xdr:spPr>
        <a:xfrm>
          <a:off x="22110700" y="59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120368</xdr:rowOff>
    </xdr:from>
    <xdr:ext cx="690189" cy="259045"/>
    <xdr:sp macro="" textlink="">
      <xdr:nvSpPr>
        <xdr:cNvPr id="182" name="【一般廃棄物処理施設】&#10;一人当たり有形固定資産（償却資産）額該当値テキスト">
          <a:extLst>
            <a:ext uri="{FF2B5EF4-FFF2-40B4-BE49-F238E27FC236}">
              <a16:creationId xmlns="" xmlns:a16="http://schemas.microsoft.com/office/drawing/2014/main" id="{2110D10D-600B-4422-8AF4-563B3EDC3391}"/>
            </a:ext>
          </a:extLst>
        </xdr:cNvPr>
        <xdr:cNvSpPr txBox="1"/>
      </xdr:nvSpPr>
      <xdr:spPr>
        <a:xfrm>
          <a:off x="22199600" y="5778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138647</xdr:rowOff>
    </xdr:from>
    <xdr:to>
      <xdr:col>112</xdr:col>
      <xdr:colOff>38100</xdr:colOff>
      <xdr:row>35</xdr:row>
      <xdr:rowOff>68797</xdr:rowOff>
    </xdr:to>
    <xdr:sp macro="" textlink="">
      <xdr:nvSpPr>
        <xdr:cNvPr id="183" name="楕円 182">
          <a:extLst>
            <a:ext uri="{FF2B5EF4-FFF2-40B4-BE49-F238E27FC236}">
              <a16:creationId xmlns="" xmlns:a16="http://schemas.microsoft.com/office/drawing/2014/main" id="{027F4674-C8B5-4D50-AFC1-308082B372CF}"/>
            </a:ext>
          </a:extLst>
        </xdr:cNvPr>
        <xdr:cNvSpPr/>
      </xdr:nvSpPr>
      <xdr:spPr>
        <a:xfrm>
          <a:off x="21272500" y="596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148291</xdr:rowOff>
    </xdr:from>
    <xdr:to>
      <xdr:col>116</xdr:col>
      <xdr:colOff>63500</xdr:colOff>
      <xdr:row>35</xdr:row>
      <xdr:rowOff>17997</xdr:rowOff>
    </xdr:to>
    <xdr:cxnSp macro="">
      <xdr:nvCxnSpPr>
        <xdr:cNvPr id="184" name="直線コネクタ 183">
          <a:extLst>
            <a:ext uri="{FF2B5EF4-FFF2-40B4-BE49-F238E27FC236}">
              <a16:creationId xmlns="" xmlns:a16="http://schemas.microsoft.com/office/drawing/2014/main" id="{189691D8-5EEE-4AC4-87D4-277AB6A621C8}"/>
            </a:ext>
          </a:extLst>
        </xdr:cNvPr>
        <xdr:cNvCxnSpPr/>
      </xdr:nvCxnSpPr>
      <xdr:spPr>
        <a:xfrm flipV="1">
          <a:off x="21323300" y="5977591"/>
          <a:ext cx="838200" cy="4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33</xdr:row>
      <xdr:rowOff>85324</xdr:rowOff>
    </xdr:from>
    <xdr:ext cx="690189" cy="259045"/>
    <xdr:sp macro="" textlink="">
      <xdr:nvSpPr>
        <xdr:cNvPr id="185" name="n_1mainValue【一般廃棄物処理施設】&#10;一人当たり有形固定資産（償却資産）額">
          <a:extLst>
            <a:ext uri="{FF2B5EF4-FFF2-40B4-BE49-F238E27FC236}">
              <a16:creationId xmlns="" xmlns:a16="http://schemas.microsoft.com/office/drawing/2014/main" id="{B4A67EA9-CDBD-416C-A794-464A5F0750EC}"/>
            </a:ext>
          </a:extLst>
        </xdr:cNvPr>
        <xdr:cNvSpPr txBox="1"/>
      </xdr:nvSpPr>
      <xdr:spPr>
        <a:xfrm>
          <a:off x="20965505" y="5743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186" name="正方形/長方形 185">
          <a:extLst>
            <a:ext uri="{FF2B5EF4-FFF2-40B4-BE49-F238E27FC236}">
              <a16:creationId xmlns="" xmlns:a16="http://schemas.microsoft.com/office/drawing/2014/main" id="{4BBDA9F4-C1D6-4409-92F3-649575CAE7B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7" name="正方形/長方形 186">
          <a:extLst>
            <a:ext uri="{FF2B5EF4-FFF2-40B4-BE49-F238E27FC236}">
              <a16:creationId xmlns="" xmlns:a16="http://schemas.microsoft.com/office/drawing/2014/main" id="{463505E9-1558-4873-B868-D7456247CB1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8" name="正方形/長方形 187">
          <a:extLst>
            <a:ext uri="{FF2B5EF4-FFF2-40B4-BE49-F238E27FC236}">
              <a16:creationId xmlns="" xmlns:a16="http://schemas.microsoft.com/office/drawing/2014/main" id="{0C82263D-EF5D-4D3B-A7B3-178840B21B5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9" name="正方形/長方形 188">
          <a:extLst>
            <a:ext uri="{FF2B5EF4-FFF2-40B4-BE49-F238E27FC236}">
              <a16:creationId xmlns="" xmlns:a16="http://schemas.microsoft.com/office/drawing/2014/main" id="{A4B6E21D-02C2-4590-808B-D1047C1D263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0" name="正方形/長方形 189">
          <a:extLst>
            <a:ext uri="{FF2B5EF4-FFF2-40B4-BE49-F238E27FC236}">
              <a16:creationId xmlns="" xmlns:a16="http://schemas.microsoft.com/office/drawing/2014/main" id="{8C4E5261-4014-4030-BE4A-103E491D173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1" name="正方形/長方形 190">
          <a:extLst>
            <a:ext uri="{FF2B5EF4-FFF2-40B4-BE49-F238E27FC236}">
              <a16:creationId xmlns="" xmlns:a16="http://schemas.microsoft.com/office/drawing/2014/main" id="{60A60AD0-AAA7-43AF-9A1A-5546712F428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2" name="正方形/長方形 191">
          <a:extLst>
            <a:ext uri="{FF2B5EF4-FFF2-40B4-BE49-F238E27FC236}">
              <a16:creationId xmlns="" xmlns:a16="http://schemas.microsoft.com/office/drawing/2014/main" id="{8EB5E7CA-E243-4BF5-B6E6-FD30F9024F7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3" name="正方形/長方形 192">
          <a:extLst>
            <a:ext uri="{FF2B5EF4-FFF2-40B4-BE49-F238E27FC236}">
              <a16:creationId xmlns="" xmlns:a16="http://schemas.microsoft.com/office/drawing/2014/main" id="{10797F0F-F27D-489C-9E7E-843B9E0CC9B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4" name="テキスト ボックス 193">
          <a:extLst>
            <a:ext uri="{FF2B5EF4-FFF2-40B4-BE49-F238E27FC236}">
              <a16:creationId xmlns="" xmlns:a16="http://schemas.microsoft.com/office/drawing/2014/main" id="{C7B2CE66-AD9D-4370-BD63-CD7DEA9F575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5" name="直線コネクタ 194">
          <a:extLst>
            <a:ext uri="{FF2B5EF4-FFF2-40B4-BE49-F238E27FC236}">
              <a16:creationId xmlns="" xmlns:a16="http://schemas.microsoft.com/office/drawing/2014/main" id="{64275257-2FBA-417B-BC2C-7AF8B148197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196" name="テキスト ボックス 195">
          <a:extLst>
            <a:ext uri="{FF2B5EF4-FFF2-40B4-BE49-F238E27FC236}">
              <a16:creationId xmlns="" xmlns:a16="http://schemas.microsoft.com/office/drawing/2014/main" id="{DE4A1445-71C2-4598-9EB2-B5D337D44A4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97" name="直線コネクタ 196">
          <a:extLst>
            <a:ext uri="{FF2B5EF4-FFF2-40B4-BE49-F238E27FC236}">
              <a16:creationId xmlns="" xmlns:a16="http://schemas.microsoft.com/office/drawing/2014/main" id="{B8B2CC98-3E42-4A39-8412-8D4E66B3701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198" name="テキスト ボックス 197">
          <a:extLst>
            <a:ext uri="{FF2B5EF4-FFF2-40B4-BE49-F238E27FC236}">
              <a16:creationId xmlns="" xmlns:a16="http://schemas.microsoft.com/office/drawing/2014/main" id="{ABCD5D61-3767-492F-9E8A-7FA38C7F987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99" name="直線コネクタ 198">
          <a:extLst>
            <a:ext uri="{FF2B5EF4-FFF2-40B4-BE49-F238E27FC236}">
              <a16:creationId xmlns="" xmlns:a16="http://schemas.microsoft.com/office/drawing/2014/main" id="{2E52F313-D1E5-4A21-AF3E-AE32D061711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00" name="テキスト ボックス 199">
          <a:extLst>
            <a:ext uri="{FF2B5EF4-FFF2-40B4-BE49-F238E27FC236}">
              <a16:creationId xmlns="" xmlns:a16="http://schemas.microsoft.com/office/drawing/2014/main" id="{044A1B6C-C70C-4393-B955-A4EBB86ACA5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01" name="直線コネクタ 200">
          <a:extLst>
            <a:ext uri="{FF2B5EF4-FFF2-40B4-BE49-F238E27FC236}">
              <a16:creationId xmlns="" xmlns:a16="http://schemas.microsoft.com/office/drawing/2014/main" id="{A85BF3E0-E669-4AE4-BDAB-00477657944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02" name="テキスト ボックス 201">
          <a:extLst>
            <a:ext uri="{FF2B5EF4-FFF2-40B4-BE49-F238E27FC236}">
              <a16:creationId xmlns="" xmlns:a16="http://schemas.microsoft.com/office/drawing/2014/main" id="{813A53F1-3CDB-43BA-9785-8A2D55CEB16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03" name="直線コネクタ 202">
          <a:extLst>
            <a:ext uri="{FF2B5EF4-FFF2-40B4-BE49-F238E27FC236}">
              <a16:creationId xmlns="" xmlns:a16="http://schemas.microsoft.com/office/drawing/2014/main" id="{00207F36-9BC2-492B-A6EE-663750F6EBE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04" name="テキスト ボックス 203">
          <a:extLst>
            <a:ext uri="{FF2B5EF4-FFF2-40B4-BE49-F238E27FC236}">
              <a16:creationId xmlns="" xmlns:a16="http://schemas.microsoft.com/office/drawing/2014/main" id="{7611C1E3-E6B3-4940-B8F7-ABC70A4D898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05" name="直線コネクタ 204">
          <a:extLst>
            <a:ext uri="{FF2B5EF4-FFF2-40B4-BE49-F238E27FC236}">
              <a16:creationId xmlns="" xmlns:a16="http://schemas.microsoft.com/office/drawing/2014/main" id="{7306F181-FD65-4E0A-A83C-3FB5C75395B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06" name="テキスト ボックス 205">
          <a:extLst>
            <a:ext uri="{FF2B5EF4-FFF2-40B4-BE49-F238E27FC236}">
              <a16:creationId xmlns="" xmlns:a16="http://schemas.microsoft.com/office/drawing/2014/main" id="{95719E13-2D51-4341-AC63-A416B4632F5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7" name="直線コネクタ 206">
          <a:extLst>
            <a:ext uri="{FF2B5EF4-FFF2-40B4-BE49-F238E27FC236}">
              <a16:creationId xmlns="" xmlns:a16="http://schemas.microsoft.com/office/drawing/2014/main" id="{8B160BB8-AB38-4DC6-9233-79CDF610AD3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08" name="テキスト ボックス 207">
          <a:extLst>
            <a:ext uri="{FF2B5EF4-FFF2-40B4-BE49-F238E27FC236}">
              <a16:creationId xmlns="" xmlns:a16="http://schemas.microsoft.com/office/drawing/2014/main" id="{10C4BB11-1590-48CB-A46B-0950006116D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9" name="【保健センター・保健所】&#10;有形固定資産減価償却率グラフ枠">
          <a:extLst>
            <a:ext uri="{FF2B5EF4-FFF2-40B4-BE49-F238E27FC236}">
              <a16:creationId xmlns="" xmlns:a16="http://schemas.microsoft.com/office/drawing/2014/main" id="{6A9AFFEB-399B-4C4F-AB91-05BD16CC2F1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210" name="直線コネクタ 209">
          <a:extLst>
            <a:ext uri="{FF2B5EF4-FFF2-40B4-BE49-F238E27FC236}">
              <a16:creationId xmlns="" xmlns:a16="http://schemas.microsoft.com/office/drawing/2014/main" id="{8313516C-184D-4BC6-896F-F44D74E3F3D7}"/>
            </a:ext>
          </a:extLst>
        </xdr:cNvPr>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211" name="【保健センター・保健所】&#10;有形固定資産減価償却率最小値テキスト">
          <a:extLst>
            <a:ext uri="{FF2B5EF4-FFF2-40B4-BE49-F238E27FC236}">
              <a16:creationId xmlns="" xmlns:a16="http://schemas.microsoft.com/office/drawing/2014/main" id="{16562890-8647-41CF-84D5-956AB0A30712}"/>
            </a:ext>
          </a:extLst>
        </xdr:cNvPr>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212" name="直線コネクタ 211">
          <a:extLst>
            <a:ext uri="{FF2B5EF4-FFF2-40B4-BE49-F238E27FC236}">
              <a16:creationId xmlns="" xmlns:a16="http://schemas.microsoft.com/office/drawing/2014/main" id="{9031FB27-38E0-4CCC-972A-1D2D6563C83F}"/>
            </a:ext>
          </a:extLst>
        </xdr:cNvPr>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213" name="【保健センター・保健所】&#10;有形固定資産減価償却率最大値テキスト">
          <a:extLst>
            <a:ext uri="{FF2B5EF4-FFF2-40B4-BE49-F238E27FC236}">
              <a16:creationId xmlns="" xmlns:a16="http://schemas.microsoft.com/office/drawing/2014/main" id="{5BDA55BB-8C08-422F-834B-D05BAB2B4FEE}"/>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214" name="直線コネクタ 213">
          <a:extLst>
            <a:ext uri="{FF2B5EF4-FFF2-40B4-BE49-F238E27FC236}">
              <a16:creationId xmlns="" xmlns:a16="http://schemas.microsoft.com/office/drawing/2014/main" id="{D9200115-D202-41BC-896D-D37146594E03}"/>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64787</xdr:rowOff>
    </xdr:from>
    <xdr:ext cx="405111" cy="259045"/>
    <xdr:sp macro="" textlink="">
      <xdr:nvSpPr>
        <xdr:cNvPr id="215" name="【保健センター・保健所】&#10;有形固定資産減価償却率平均値テキスト">
          <a:extLst>
            <a:ext uri="{FF2B5EF4-FFF2-40B4-BE49-F238E27FC236}">
              <a16:creationId xmlns="" xmlns:a16="http://schemas.microsoft.com/office/drawing/2014/main" id="{FE50262C-6412-40EC-BE0D-282965A1CB58}"/>
            </a:ext>
          </a:extLst>
        </xdr:cNvPr>
        <xdr:cNvSpPr txBox="1"/>
      </xdr:nvSpPr>
      <xdr:spPr>
        <a:xfrm>
          <a:off x="16357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216" name="フローチャート: 判断 215">
          <a:extLst>
            <a:ext uri="{FF2B5EF4-FFF2-40B4-BE49-F238E27FC236}">
              <a16:creationId xmlns="" xmlns:a16="http://schemas.microsoft.com/office/drawing/2014/main" id="{3582CE2D-5BBE-4D2C-B294-9ABBC753E33E}"/>
            </a:ext>
          </a:extLst>
        </xdr:cNvPr>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217" name="フローチャート: 判断 216">
          <a:extLst>
            <a:ext uri="{FF2B5EF4-FFF2-40B4-BE49-F238E27FC236}">
              <a16:creationId xmlns="" xmlns:a16="http://schemas.microsoft.com/office/drawing/2014/main" id="{5D18583C-F38E-45D1-9212-DE3D235BCCB1}"/>
            </a:ext>
          </a:extLst>
        </xdr:cNvPr>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22877</xdr:rowOff>
    </xdr:from>
    <xdr:ext cx="405111" cy="259045"/>
    <xdr:sp macro="" textlink="">
      <xdr:nvSpPr>
        <xdr:cNvPr id="218" name="n_1aveValue【保健センター・保健所】&#10;有形固定資産減価償却率">
          <a:extLst>
            <a:ext uri="{FF2B5EF4-FFF2-40B4-BE49-F238E27FC236}">
              <a16:creationId xmlns="" xmlns:a16="http://schemas.microsoft.com/office/drawing/2014/main" id="{830B4F81-BFEA-4F2E-B745-DBBC62CBF69D}"/>
            </a:ext>
          </a:extLst>
        </xdr:cNvPr>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132080</xdr:rowOff>
    </xdr:from>
    <xdr:to>
      <xdr:col>76</xdr:col>
      <xdr:colOff>165100</xdr:colOff>
      <xdr:row>58</xdr:row>
      <xdr:rowOff>62230</xdr:rowOff>
    </xdr:to>
    <xdr:sp macro="" textlink="">
      <xdr:nvSpPr>
        <xdr:cNvPr id="219" name="フローチャート: 判断 218">
          <a:extLst>
            <a:ext uri="{FF2B5EF4-FFF2-40B4-BE49-F238E27FC236}">
              <a16:creationId xmlns="" xmlns:a16="http://schemas.microsoft.com/office/drawing/2014/main" id="{53A78119-8CF9-4D65-B8EF-6C5EAF1FA661}"/>
            </a:ext>
          </a:extLst>
        </xdr:cNvPr>
        <xdr:cNvSpPr/>
      </xdr:nvSpPr>
      <xdr:spPr>
        <a:xfrm>
          <a:off x="14541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78757</xdr:rowOff>
    </xdr:from>
    <xdr:ext cx="405111" cy="259045"/>
    <xdr:sp macro="" textlink="">
      <xdr:nvSpPr>
        <xdr:cNvPr id="220" name="n_2aveValue【保健センター・保健所】&#10;有形固定資産減価償却率">
          <a:extLst>
            <a:ext uri="{FF2B5EF4-FFF2-40B4-BE49-F238E27FC236}">
              <a16:creationId xmlns="" xmlns:a16="http://schemas.microsoft.com/office/drawing/2014/main" id="{B2D730E9-73CB-4916-BCD1-300E255067E2}"/>
            </a:ext>
          </a:extLst>
        </xdr:cNvPr>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21" name="テキスト ボックス 220">
          <a:extLst>
            <a:ext uri="{FF2B5EF4-FFF2-40B4-BE49-F238E27FC236}">
              <a16:creationId xmlns="" xmlns:a16="http://schemas.microsoft.com/office/drawing/2014/main" id="{BBB8BDDD-F9D5-4080-A7C7-9022CC238C0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2" name="テキスト ボックス 221">
          <a:extLst>
            <a:ext uri="{FF2B5EF4-FFF2-40B4-BE49-F238E27FC236}">
              <a16:creationId xmlns="" xmlns:a16="http://schemas.microsoft.com/office/drawing/2014/main" id="{BC767585-6CF7-4FF2-94B0-53AE9B6739C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3" name="テキスト ボックス 222">
          <a:extLst>
            <a:ext uri="{FF2B5EF4-FFF2-40B4-BE49-F238E27FC236}">
              <a16:creationId xmlns="" xmlns:a16="http://schemas.microsoft.com/office/drawing/2014/main" id="{0560E5DD-27C2-4CBA-9CFC-0A285FE12B6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70A545A1-9C54-46C7-9E8B-1FF1CEECBB0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5" name="テキスト ボックス 224">
          <a:extLst>
            <a:ext uri="{FF2B5EF4-FFF2-40B4-BE49-F238E27FC236}">
              <a16:creationId xmlns="" xmlns:a16="http://schemas.microsoft.com/office/drawing/2014/main" id="{C5350EF2-A41C-4991-8D9D-9915A45C57E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44450</xdr:rowOff>
    </xdr:from>
    <xdr:to>
      <xdr:col>85</xdr:col>
      <xdr:colOff>177800</xdr:colOff>
      <xdr:row>58</xdr:row>
      <xdr:rowOff>146050</xdr:rowOff>
    </xdr:to>
    <xdr:sp macro="" textlink="">
      <xdr:nvSpPr>
        <xdr:cNvPr id="226" name="楕円 225">
          <a:extLst>
            <a:ext uri="{FF2B5EF4-FFF2-40B4-BE49-F238E27FC236}">
              <a16:creationId xmlns="" xmlns:a16="http://schemas.microsoft.com/office/drawing/2014/main" id="{E6A1F701-06DB-4745-8A4B-DF176A9D0A57}"/>
            </a:ext>
          </a:extLst>
        </xdr:cNvPr>
        <xdr:cNvSpPr/>
      </xdr:nvSpPr>
      <xdr:spPr>
        <a:xfrm>
          <a:off x="162687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67327</xdr:rowOff>
    </xdr:from>
    <xdr:ext cx="405111" cy="259045"/>
    <xdr:sp macro="" textlink="">
      <xdr:nvSpPr>
        <xdr:cNvPr id="227" name="【保健センター・保健所】&#10;有形固定資産減価償却率該当値テキスト">
          <a:extLst>
            <a:ext uri="{FF2B5EF4-FFF2-40B4-BE49-F238E27FC236}">
              <a16:creationId xmlns="" xmlns:a16="http://schemas.microsoft.com/office/drawing/2014/main" id="{AD2FEAFF-C1BD-400C-B899-C86B1F6E4E28}"/>
            </a:ext>
          </a:extLst>
        </xdr:cNvPr>
        <xdr:cNvSpPr txBox="1"/>
      </xdr:nvSpPr>
      <xdr:spPr>
        <a:xfrm>
          <a:off x="16357600"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228" name="楕円 227">
          <a:extLst>
            <a:ext uri="{FF2B5EF4-FFF2-40B4-BE49-F238E27FC236}">
              <a16:creationId xmlns="" xmlns:a16="http://schemas.microsoft.com/office/drawing/2014/main" id="{2C5CC47A-E9B6-4087-A75D-B239DC599E2D}"/>
            </a:ext>
          </a:extLst>
        </xdr:cNvPr>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95250</xdr:rowOff>
    </xdr:from>
    <xdr:to>
      <xdr:col>85</xdr:col>
      <xdr:colOff>127000</xdr:colOff>
      <xdr:row>58</xdr:row>
      <xdr:rowOff>160020</xdr:rowOff>
    </xdr:to>
    <xdr:cxnSp macro="">
      <xdr:nvCxnSpPr>
        <xdr:cNvPr id="229" name="直線コネクタ 228">
          <a:extLst>
            <a:ext uri="{FF2B5EF4-FFF2-40B4-BE49-F238E27FC236}">
              <a16:creationId xmlns="" xmlns:a16="http://schemas.microsoft.com/office/drawing/2014/main" id="{3AA51753-4742-4C44-86F9-76623A6C357E}"/>
            </a:ext>
          </a:extLst>
        </xdr:cNvPr>
        <xdr:cNvCxnSpPr/>
      </xdr:nvCxnSpPr>
      <xdr:spPr>
        <a:xfrm flipV="1">
          <a:off x="15481300" y="100393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78740</xdr:rowOff>
    </xdr:from>
    <xdr:to>
      <xdr:col>76</xdr:col>
      <xdr:colOff>165100</xdr:colOff>
      <xdr:row>59</xdr:row>
      <xdr:rowOff>8890</xdr:rowOff>
    </xdr:to>
    <xdr:sp macro="" textlink="">
      <xdr:nvSpPr>
        <xdr:cNvPr id="230" name="楕円 229">
          <a:extLst>
            <a:ext uri="{FF2B5EF4-FFF2-40B4-BE49-F238E27FC236}">
              <a16:creationId xmlns="" xmlns:a16="http://schemas.microsoft.com/office/drawing/2014/main" id="{5E706304-14EC-4E3D-8501-F2B6857C13AE}"/>
            </a:ext>
          </a:extLst>
        </xdr:cNvPr>
        <xdr:cNvSpPr/>
      </xdr:nvSpPr>
      <xdr:spPr>
        <a:xfrm>
          <a:off x="14541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129540</xdr:rowOff>
    </xdr:from>
    <xdr:to>
      <xdr:col>81</xdr:col>
      <xdr:colOff>50800</xdr:colOff>
      <xdr:row>58</xdr:row>
      <xdr:rowOff>160020</xdr:rowOff>
    </xdr:to>
    <xdr:cxnSp macro="">
      <xdr:nvCxnSpPr>
        <xdr:cNvPr id="231" name="直線コネクタ 230">
          <a:extLst>
            <a:ext uri="{FF2B5EF4-FFF2-40B4-BE49-F238E27FC236}">
              <a16:creationId xmlns="" xmlns:a16="http://schemas.microsoft.com/office/drawing/2014/main" id="{F883E9F2-7DC0-4FD0-898F-7A890AF81E54}"/>
            </a:ext>
          </a:extLst>
        </xdr:cNvPr>
        <xdr:cNvCxnSpPr/>
      </xdr:nvCxnSpPr>
      <xdr:spPr>
        <a:xfrm>
          <a:off x="14592300" y="10073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232" name="n_1mainValue【保健センター・保健所】&#10;有形固定資産減価償却率">
          <a:extLst>
            <a:ext uri="{FF2B5EF4-FFF2-40B4-BE49-F238E27FC236}">
              <a16:creationId xmlns="" xmlns:a16="http://schemas.microsoft.com/office/drawing/2014/main" id="{D75AA216-3096-4593-9988-6DC0CCB99C4C}"/>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xdr:rowOff>
    </xdr:from>
    <xdr:ext cx="405111" cy="259045"/>
    <xdr:sp macro="" textlink="">
      <xdr:nvSpPr>
        <xdr:cNvPr id="233" name="n_2mainValue【保健センター・保健所】&#10;有形固定資産減価償却率">
          <a:extLst>
            <a:ext uri="{FF2B5EF4-FFF2-40B4-BE49-F238E27FC236}">
              <a16:creationId xmlns="" xmlns:a16="http://schemas.microsoft.com/office/drawing/2014/main" id="{6963F9ED-D45B-4125-993A-D63523824291}"/>
            </a:ext>
          </a:extLst>
        </xdr:cNvPr>
        <xdr:cNvSpPr txBox="1"/>
      </xdr:nvSpPr>
      <xdr:spPr>
        <a:xfrm>
          <a:off x="1438974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4" name="正方形/長方形 233">
          <a:extLst>
            <a:ext uri="{FF2B5EF4-FFF2-40B4-BE49-F238E27FC236}">
              <a16:creationId xmlns="" xmlns:a16="http://schemas.microsoft.com/office/drawing/2014/main" id="{289C2C34-A7A1-4653-A988-703DDEA8412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5" name="正方形/長方形 234">
          <a:extLst>
            <a:ext uri="{FF2B5EF4-FFF2-40B4-BE49-F238E27FC236}">
              <a16:creationId xmlns="" xmlns:a16="http://schemas.microsoft.com/office/drawing/2014/main" id="{566DD587-1846-422D-87AE-6747DBC1654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6" name="正方形/長方形 235">
          <a:extLst>
            <a:ext uri="{FF2B5EF4-FFF2-40B4-BE49-F238E27FC236}">
              <a16:creationId xmlns="" xmlns:a16="http://schemas.microsoft.com/office/drawing/2014/main" id="{18762000-0E7E-4256-8E06-03C9D149CA7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7" name="正方形/長方形 236">
          <a:extLst>
            <a:ext uri="{FF2B5EF4-FFF2-40B4-BE49-F238E27FC236}">
              <a16:creationId xmlns="" xmlns:a16="http://schemas.microsoft.com/office/drawing/2014/main" id="{15C82049-DCB7-4247-AE2D-4808DA02743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8" name="正方形/長方形 237">
          <a:extLst>
            <a:ext uri="{FF2B5EF4-FFF2-40B4-BE49-F238E27FC236}">
              <a16:creationId xmlns="" xmlns:a16="http://schemas.microsoft.com/office/drawing/2014/main" id="{411C0AA4-F2D2-4BE6-8992-CB054C233D3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9" name="正方形/長方形 238">
          <a:extLst>
            <a:ext uri="{FF2B5EF4-FFF2-40B4-BE49-F238E27FC236}">
              <a16:creationId xmlns="" xmlns:a16="http://schemas.microsoft.com/office/drawing/2014/main" id="{DE92D14C-4839-4ABB-BA6A-5395039B169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0" name="正方形/長方形 239">
          <a:extLst>
            <a:ext uri="{FF2B5EF4-FFF2-40B4-BE49-F238E27FC236}">
              <a16:creationId xmlns="" xmlns:a16="http://schemas.microsoft.com/office/drawing/2014/main" id="{0A1A1F57-6874-48F6-8861-DF7F41DC22E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1" name="正方形/長方形 240">
          <a:extLst>
            <a:ext uri="{FF2B5EF4-FFF2-40B4-BE49-F238E27FC236}">
              <a16:creationId xmlns="" xmlns:a16="http://schemas.microsoft.com/office/drawing/2014/main" id="{857F0087-5344-402E-AE37-04DA54ACFE4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2" name="テキスト ボックス 241">
          <a:extLst>
            <a:ext uri="{FF2B5EF4-FFF2-40B4-BE49-F238E27FC236}">
              <a16:creationId xmlns="" xmlns:a16="http://schemas.microsoft.com/office/drawing/2014/main" id="{F432D7A9-E2DB-4F95-AEE4-A1136E78BF7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3" name="直線コネクタ 242">
          <a:extLst>
            <a:ext uri="{FF2B5EF4-FFF2-40B4-BE49-F238E27FC236}">
              <a16:creationId xmlns="" xmlns:a16="http://schemas.microsoft.com/office/drawing/2014/main" id="{A663ADBC-EF58-4068-ACB6-2EA5C613ABE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44" name="直線コネクタ 243">
          <a:extLst>
            <a:ext uri="{FF2B5EF4-FFF2-40B4-BE49-F238E27FC236}">
              <a16:creationId xmlns="" xmlns:a16="http://schemas.microsoft.com/office/drawing/2014/main" id="{B3D68FE5-E3AB-4932-A868-8FAD1013DF1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45" name="テキスト ボックス 244">
          <a:extLst>
            <a:ext uri="{FF2B5EF4-FFF2-40B4-BE49-F238E27FC236}">
              <a16:creationId xmlns="" xmlns:a16="http://schemas.microsoft.com/office/drawing/2014/main" id="{DD615495-FF00-4DC9-8DE7-D6E9BFE957E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46" name="直線コネクタ 245">
          <a:extLst>
            <a:ext uri="{FF2B5EF4-FFF2-40B4-BE49-F238E27FC236}">
              <a16:creationId xmlns="" xmlns:a16="http://schemas.microsoft.com/office/drawing/2014/main" id="{36837021-9494-4D8D-BBC3-C4B27EEE761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47" name="テキスト ボックス 246">
          <a:extLst>
            <a:ext uri="{FF2B5EF4-FFF2-40B4-BE49-F238E27FC236}">
              <a16:creationId xmlns="" xmlns:a16="http://schemas.microsoft.com/office/drawing/2014/main" id="{ACA2A8B9-299D-49A7-B69F-1FE31553384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48" name="直線コネクタ 247">
          <a:extLst>
            <a:ext uri="{FF2B5EF4-FFF2-40B4-BE49-F238E27FC236}">
              <a16:creationId xmlns="" xmlns:a16="http://schemas.microsoft.com/office/drawing/2014/main" id="{DBCBD87D-A7C7-410A-B3FD-E40A8F7B596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49" name="テキスト ボックス 248">
          <a:extLst>
            <a:ext uri="{FF2B5EF4-FFF2-40B4-BE49-F238E27FC236}">
              <a16:creationId xmlns="" xmlns:a16="http://schemas.microsoft.com/office/drawing/2014/main" id="{89032538-E5C3-4B2E-B2EB-06CFAFD9C94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50" name="直線コネクタ 249">
          <a:extLst>
            <a:ext uri="{FF2B5EF4-FFF2-40B4-BE49-F238E27FC236}">
              <a16:creationId xmlns="" xmlns:a16="http://schemas.microsoft.com/office/drawing/2014/main" id="{2057E21A-AF54-4075-9EAB-7A65B37E9F5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51" name="テキスト ボックス 250">
          <a:extLst>
            <a:ext uri="{FF2B5EF4-FFF2-40B4-BE49-F238E27FC236}">
              <a16:creationId xmlns="" xmlns:a16="http://schemas.microsoft.com/office/drawing/2014/main" id="{ED290028-571C-4239-8549-2F20384EF79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52" name="直線コネクタ 251">
          <a:extLst>
            <a:ext uri="{FF2B5EF4-FFF2-40B4-BE49-F238E27FC236}">
              <a16:creationId xmlns="" xmlns:a16="http://schemas.microsoft.com/office/drawing/2014/main" id="{E9DF8746-397D-4E4F-9130-EEAED3D1F03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53" name="テキスト ボックス 252">
          <a:extLst>
            <a:ext uri="{FF2B5EF4-FFF2-40B4-BE49-F238E27FC236}">
              <a16:creationId xmlns="" xmlns:a16="http://schemas.microsoft.com/office/drawing/2014/main" id="{F9A0CDF8-8DE9-46FF-977A-D83B3DED813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4" name="直線コネクタ 253">
          <a:extLst>
            <a:ext uri="{FF2B5EF4-FFF2-40B4-BE49-F238E27FC236}">
              <a16:creationId xmlns="" xmlns:a16="http://schemas.microsoft.com/office/drawing/2014/main" id="{08ACE998-8890-479C-BA5E-A4C027A9550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5" name="テキスト ボックス 254">
          <a:extLst>
            <a:ext uri="{FF2B5EF4-FFF2-40B4-BE49-F238E27FC236}">
              <a16:creationId xmlns="" xmlns:a16="http://schemas.microsoft.com/office/drawing/2014/main" id="{0C7D24F3-FA5C-47BD-B41C-33085B9A8B8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6" name="【保健センター・保健所】&#10;一人当たり面積グラフ枠">
          <a:extLst>
            <a:ext uri="{FF2B5EF4-FFF2-40B4-BE49-F238E27FC236}">
              <a16:creationId xmlns="" xmlns:a16="http://schemas.microsoft.com/office/drawing/2014/main" id="{215E7E0D-CA91-4722-93A9-2C82CABEF4F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257" name="直線コネクタ 256">
          <a:extLst>
            <a:ext uri="{FF2B5EF4-FFF2-40B4-BE49-F238E27FC236}">
              <a16:creationId xmlns="" xmlns:a16="http://schemas.microsoft.com/office/drawing/2014/main" id="{557922DC-C1DE-4D9A-BA9D-01E8400D7A19}"/>
            </a:ext>
          </a:extLst>
        </xdr:cNvPr>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258" name="【保健センター・保健所】&#10;一人当たり面積最小値テキスト">
          <a:extLst>
            <a:ext uri="{FF2B5EF4-FFF2-40B4-BE49-F238E27FC236}">
              <a16:creationId xmlns="" xmlns:a16="http://schemas.microsoft.com/office/drawing/2014/main" id="{DF26F49A-5F25-485E-808F-CA8AE83E383E}"/>
            </a:ext>
          </a:extLst>
        </xdr:cNvPr>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259" name="直線コネクタ 258">
          <a:extLst>
            <a:ext uri="{FF2B5EF4-FFF2-40B4-BE49-F238E27FC236}">
              <a16:creationId xmlns="" xmlns:a16="http://schemas.microsoft.com/office/drawing/2014/main" id="{718B883F-49A0-49AD-BE74-C1DE49C672C3}"/>
            </a:ext>
          </a:extLst>
        </xdr:cNvPr>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260" name="【保健センター・保健所】&#10;一人当たり面積最大値テキスト">
          <a:extLst>
            <a:ext uri="{FF2B5EF4-FFF2-40B4-BE49-F238E27FC236}">
              <a16:creationId xmlns="" xmlns:a16="http://schemas.microsoft.com/office/drawing/2014/main" id="{699EB0DC-4428-4091-9F53-B91B4CBE6307}"/>
            </a:ext>
          </a:extLst>
        </xdr:cNvPr>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261" name="直線コネクタ 260">
          <a:extLst>
            <a:ext uri="{FF2B5EF4-FFF2-40B4-BE49-F238E27FC236}">
              <a16:creationId xmlns="" xmlns:a16="http://schemas.microsoft.com/office/drawing/2014/main" id="{2F91F76A-998D-4CEF-966B-4D52E805CF64}"/>
            </a:ext>
          </a:extLst>
        </xdr:cNvPr>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135272</xdr:rowOff>
    </xdr:from>
    <xdr:ext cx="469744" cy="259045"/>
    <xdr:sp macro="" textlink="">
      <xdr:nvSpPr>
        <xdr:cNvPr id="262" name="【保健センター・保健所】&#10;一人当たり面積平均値テキスト">
          <a:extLst>
            <a:ext uri="{FF2B5EF4-FFF2-40B4-BE49-F238E27FC236}">
              <a16:creationId xmlns="" xmlns:a16="http://schemas.microsoft.com/office/drawing/2014/main" id="{0C945C31-C99C-4C42-8FAF-C7DDD707EDFD}"/>
            </a:ext>
          </a:extLst>
        </xdr:cNvPr>
        <xdr:cNvSpPr txBox="1"/>
      </xdr:nvSpPr>
      <xdr:spPr>
        <a:xfrm>
          <a:off x="22199600" y="1076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263" name="フローチャート: 判断 262">
          <a:extLst>
            <a:ext uri="{FF2B5EF4-FFF2-40B4-BE49-F238E27FC236}">
              <a16:creationId xmlns="" xmlns:a16="http://schemas.microsoft.com/office/drawing/2014/main" id="{3F55EC9A-B0E7-441C-A4A2-52B8ACFE8410}"/>
            </a:ext>
          </a:extLst>
        </xdr:cNvPr>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264" name="フローチャート: 判断 263">
          <a:extLst>
            <a:ext uri="{FF2B5EF4-FFF2-40B4-BE49-F238E27FC236}">
              <a16:creationId xmlns="" xmlns:a16="http://schemas.microsoft.com/office/drawing/2014/main" id="{083843B4-2303-4744-B87C-6FF4569A7719}"/>
            </a:ext>
          </a:extLst>
        </xdr:cNvPr>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109364</xdr:rowOff>
    </xdr:from>
    <xdr:ext cx="469744" cy="259045"/>
    <xdr:sp macro="" textlink="">
      <xdr:nvSpPr>
        <xdr:cNvPr id="265" name="n_1aveValue【保健センター・保健所】&#10;一人当たり面積">
          <a:extLst>
            <a:ext uri="{FF2B5EF4-FFF2-40B4-BE49-F238E27FC236}">
              <a16:creationId xmlns="" xmlns:a16="http://schemas.microsoft.com/office/drawing/2014/main" id="{8CFE0DF0-F79A-4DF9-B854-8743D5D44CE2}"/>
            </a:ext>
          </a:extLst>
        </xdr:cNvPr>
        <xdr:cNvSpPr txBox="1"/>
      </xdr:nvSpPr>
      <xdr:spPr>
        <a:xfrm>
          <a:off x="210757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266" name="フローチャート: 判断 265">
          <a:extLst>
            <a:ext uri="{FF2B5EF4-FFF2-40B4-BE49-F238E27FC236}">
              <a16:creationId xmlns="" xmlns:a16="http://schemas.microsoft.com/office/drawing/2014/main" id="{E2A12DD0-8740-4503-BA19-8EE2357EA821}"/>
            </a:ext>
          </a:extLst>
        </xdr:cNvPr>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5732</xdr:rowOff>
    </xdr:from>
    <xdr:ext cx="469744" cy="259045"/>
    <xdr:sp macro="" textlink="">
      <xdr:nvSpPr>
        <xdr:cNvPr id="267" name="n_2aveValue【保健センター・保健所】&#10;一人当たり面積">
          <a:extLst>
            <a:ext uri="{FF2B5EF4-FFF2-40B4-BE49-F238E27FC236}">
              <a16:creationId xmlns="" xmlns:a16="http://schemas.microsoft.com/office/drawing/2014/main" id="{6D5C08CA-7905-4596-8E77-82D2832AEC57}"/>
            </a:ext>
          </a:extLst>
        </xdr:cNvPr>
        <xdr:cNvSpPr txBox="1"/>
      </xdr:nvSpPr>
      <xdr:spPr>
        <a:xfrm>
          <a:off x="20199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68" name="テキスト ボックス 267">
          <a:extLst>
            <a:ext uri="{FF2B5EF4-FFF2-40B4-BE49-F238E27FC236}">
              <a16:creationId xmlns="" xmlns:a16="http://schemas.microsoft.com/office/drawing/2014/main" id="{E0A5AF8C-7CA3-4D34-8AB8-016F613CE4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9" name="テキスト ボックス 268">
          <a:extLst>
            <a:ext uri="{FF2B5EF4-FFF2-40B4-BE49-F238E27FC236}">
              <a16:creationId xmlns="" xmlns:a16="http://schemas.microsoft.com/office/drawing/2014/main" id="{F89AB0DB-5BC4-4D57-8CA3-20A4CE93DB1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0" name="テキスト ボックス 269">
          <a:extLst>
            <a:ext uri="{FF2B5EF4-FFF2-40B4-BE49-F238E27FC236}">
              <a16:creationId xmlns="" xmlns:a16="http://schemas.microsoft.com/office/drawing/2014/main" id="{781B2037-D964-4D7B-B6AC-8DA39513F00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1" name="テキスト ボックス 270">
          <a:extLst>
            <a:ext uri="{FF2B5EF4-FFF2-40B4-BE49-F238E27FC236}">
              <a16:creationId xmlns="" xmlns:a16="http://schemas.microsoft.com/office/drawing/2014/main" id="{9320A380-8F60-4BAB-A37F-658681FFBFF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2" name="テキスト ボックス 271">
          <a:extLst>
            <a:ext uri="{FF2B5EF4-FFF2-40B4-BE49-F238E27FC236}">
              <a16:creationId xmlns="" xmlns:a16="http://schemas.microsoft.com/office/drawing/2014/main" id="{9434EF23-5FEA-472A-936C-A714172AA6B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113792</xdr:rowOff>
    </xdr:from>
    <xdr:to>
      <xdr:col>116</xdr:col>
      <xdr:colOff>114300</xdr:colOff>
      <xdr:row>63</xdr:row>
      <xdr:rowOff>43942</xdr:rowOff>
    </xdr:to>
    <xdr:sp macro="" textlink="">
      <xdr:nvSpPr>
        <xdr:cNvPr id="273" name="楕円 272">
          <a:extLst>
            <a:ext uri="{FF2B5EF4-FFF2-40B4-BE49-F238E27FC236}">
              <a16:creationId xmlns="" xmlns:a16="http://schemas.microsoft.com/office/drawing/2014/main" id="{DF97D133-0609-4208-A47F-17AABDA36DD6}"/>
            </a:ext>
          </a:extLst>
        </xdr:cNvPr>
        <xdr:cNvSpPr/>
      </xdr:nvSpPr>
      <xdr:spPr>
        <a:xfrm>
          <a:off x="221107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136669</xdr:rowOff>
    </xdr:from>
    <xdr:ext cx="469744" cy="259045"/>
    <xdr:sp macro="" textlink="">
      <xdr:nvSpPr>
        <xdr:cNvPr id="274" name="【保健センター・保健所】&#10;一人当たり面積該当値テキスト">
          <a:extLst>
            <a:ext uri="{FF2B5EF4-FFF2-40B4-BE49-F238E27FC236}">
              <a16:creationId xmlns="" xmlns:a16="http://schemas.microsoft.com/office/drawing/2014/main" id="{D2945FC0-0028-4EF4-BA7A-F579FAE0D27B}"/>
            </a:ext>
          </a:extLst>
        </xdr:cNvPr>
        <xdr:cNvSpPr txBox="1"/>
      </xdr:nvSpPr>
      <xdr:spPr>
        <a:xfrm>
          <a:off x="22199600" y="1059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121031</xdr:rowOff>
    </xdr:from>
    <xdr:to>
      <xdr:col>112</xdr:col>
      <xdr:colOff>38100</xdr:colOff>
      <xdr:row>63</xdr:row>
      <xdr:rowOff>51181</xdr:rowOff>
    </xdr:to>
    <xdr:sp macro="" textlink="">
      <xdr:nvSpPr>
        <xdr:cNvPr id="275" name="楕円 274">
          <a:extLst>
            <a:ext uri="{FF2B5EF4-FFF2-40B4-BE49-F238E27FC236}">
              <a16:creationId xmlns="" xmlns:a16="http://schemas.microsoft.com/office/drawing/2014/main" id="{036E8739-E424-4EE9-9878-7D62CD8EED98}"/>
            </a:ext>
          </a:extLst>
        </xdr:cNvPr>
        <xdr:cNvSpPr/>
      </xdr:nvSpPr>
      <xdr:spPr>
        <a:xfrm>
          <a:off x="21272500" y="1075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164592</xdr:rowOff>
    </xdr:from>
    <xdr:to>
      <xdr:col>116</xdr:col>
      <xdr:colOff>63500</xdr:colOff>
      <xdr:row>63</xdr:row>
      <xdr:rowOff>381</xdr:rowOff>
    </xdr:to>
    <xdr:cxnSp macro="">
      <xdr:nvCxnSpPr>
        <xdr:cNvPr id="276" name="直線コネクタ 275">
          <a:extLst>
            <a:ext uri="{FF2B5EF4-FFF2-40B4-BE49-F238E27FC236}">
              <a16:creationId xmlns="" xmlns:a16="http://schemas.microsoft.com/office/drawing/2014/main" id="{2878E174-5D8E-456D-A795-E48FA48E1516}"/>
            </a:ext>
          </a:extLst>
        </xdr:cNvPr>
        <xdr:cNvCxnSpPr/>
      </xdr:nvCxnSpPr>
      <xdr:spPr>
        <a:xfrm flipV="1">
          <a:off x="21323300" y="1079449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66548</xdr:rowOff>
    </xdr:from>
    <xdr:to>
      <xdr:col>107</xdr:col>
      <xdr:colOff>101600</xdr:colOff>
      <xdr:row>63</xdr:row>
      <xdr:rowOff>168148</xdr:rowOff>
    </xdr:to>
    <xdr:sp macro="" textlink="">
      <xdr:nvSpPr>
        <xdr:cNvPr id="277" name="楕円 276">
          <a:extLst>
            <a:ext uri="{FF2B5EF4-FFF2-40B4-BE49-F238E27FC236}">
              <a16:creationId xmlns="" xmlns:a16="http://schemas.microsoft.com/office/drawing/2014/main" id="{6DC97A42-6962-4B26-97EA-14F893D69ABA}"/>
            </a:ext>
          </a:extLst>
        </xdr:cNvPr>
        <xdr:cNvSpPr/>
      </xdr:nvSpPr>
      <xdr:spPr>
        <a:xfrm>
          <a:off x="20383500" y="108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xdr:rowOff>
    </xdr:from>
    <xdr:to>
      <xdr:col>111</xdr:col>
      <xdr:colOff>177800</xdr:colOff>
      <xdr:row>63</xdr:row>
      <xdr:rowOff>117348</xdr:rowOff>
    </xdr:to>
    <xdr:cxnSp macro="">
      <xdr:nvCxnSpPr>
        <xdr:cNvPr id="278" name="直線コネクタ 277">
          <a:extLst>
            <a:ext uri="{FF2B5EF4-FFF2-40B4-BE49-F238E27FC236}">
              <a16:creationId xmlns="" xmlns:a16="http://schemas.microsoft.com/office/drawing/2014/main" id="{D1660204-6D82-4E73-B810-2B7A5F0117A3}"/>
            </a:ext>
          </a:extLst>
        </xdr:cNvPr>
        <xdr:cNvCxnSpPr/>
      </xdr:nvCxnSpPr>
      <xdr:spPr>
        <a:xfrm flipV="1">
          <a:off x="20434300" y="10801731"/>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67708</xdr:rowOff>
    </xdr:from>
    <xdr:ext cx="469744" cy="259045"/>
    <xdr:sp macro="" textlink="">
      <xdr:nvSpPr>
        <xdr:cNvPr id="279" name="n_1mainValue【保健センター・保健所】&#10;一人当たり面積">
          <a:extLst>
            <a:ext uri="{FF2B5EF4-FFF2-40B4-BE49-F238E27FC236}">
              <a16:creationId xmlns="" xmlns:a16="http://schemas.microsoft.com/office/drawing/2014/main" id="{D96CAC6F-5687-42E2-8294-391F766C4A0F}"/>
            </a:ext>
          </a:extLst>
        </xdr:cNvPr>
        <xdr:cNvSpPr txBox="1"/>
      </xdr:nvSpPr>
      <xdr:spPr>
        <a:xfrm>
          <a:off x="21075727" y="1052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13225</xdr:rowOff>
    </xdr:from>
    <xdr:ext cx="469744" cy="259045"/>
    <xdr:sp macro="" textlink="">
      <xdr:nvSpPr>
        <xdr:cNvPr id="280" name="n_2mainValue【保健センター・保健所】&#10;一人当たり面積">
          <a:extLst>
            <a:ext uri="{FF2B5EF4-FFF2-40B4-BE49-F238E27FC236}">
              <a16:creationId xmlns="" xmlns:a16="http://schemas.microsoft.com/office/drawing/2014/main" id="{FDFC675A-FFF1-4097-94DA-45DBA5EB6004}"/>
            </a:ext>
          </a:extLst>
        </xdr:cNvPr>
        <xdr:cNvSpPr txBox="1"/>
      </xdr:nvSpPr>
      <xdr:spPr>
        <a:xfrm>
          <a:off x="20199427" y="1064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81" name="正方形/長方形 280">
          <a:extLst>
            <a:ext uri="{FF2B5EF4-FFF2-40B4-BE49-F238E27FC236}">
              <a16:creationId xmlns="" xmlns:a16="http://schemas.microsoft.com/office/drawing/2014/main" id="{BA24F1E9-E73F-43FE-9125-0F736A7FE34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2" name="正方形/長方形 281">
          <a:extLst>
            <a:ext uri="{FF2B5EF4-FFF2-40B4-BE49-F238E27FC236}">
              <a16:creationId xmlns="" xmlns:a16="http://schemas.microsoft.com/office/drawing/2014/main" id="{00C69770-B280-46BC-B3CD-EB4E5D9DE2F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3" name="正方形/長方形 282">
          <a:extLst>
            <a:ext uri="{FF2B5EF4-FFF2-40B4-BE49-F238E27FC236}">
              <a16:creationId xmlns="" xmlns:a16="http://schemas.microsoft.com/office/drawing/2014/main" id="{8A24540B-F246-4D2F-987E-210B491F919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4" name="正方形/長方形 283">
          <a:extLst>
            <a:ext uri="{FF2B5EF4-FFF2-40B4-BE49-F238E27FC236}">
              <a16:creationId xmlns="" xmlns:a16="http://schemas.microsoft.com/office/drawing/2014/main" id="{99AD8E99-AD2F-4B60-864F-EBB75226F12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5" name="正方形/長方形 284">
          <a:extLst>
            <a:ext uri="{FF2B5EF4-FFF2-40B4-BE49-F238E27FC236}">
              <a16:creationId xmlns="" xmlns:a16="http://schemas.microsoft.com/office/drawing/2014/main" id="{F529B7DA-644C-423C-AE14-C9B4C7163E3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6" name="正方形/長方形 285">
          <a:extLst>
            <a:ext uri="{FF2B5EF4-FFF2-40B4-BE49-F238E27FC236}">
              <a16:creationId xmlns="" xmlns:a16="http://schemas.microsoft.com/office/drawing/2014/main" id="{2E6926A4-CF05-4DB5-8484-DE6B43BCC39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7" name="正方形/長方形 286">
          <a:extLst>
            <a:ext uri="{FF2B5EF4-FFF2-40B4-BE49-F238E27FC236}">
              <a16:creationId xmlns="" xmlns:a16="http://schemas.microsoft.com/office/drawing/2014/main" id="{4663B85E-248E-4BC7-BE7A-7991F25C888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8" name="正方形/長方形 287">
          <a:extLst>
            <a:ext uri="{FF2B5EF4-FFF2-40B4-BE49-F238E27FC236}">
              <a16:creationId xmlns="" xmlns:a16="http://schemas.microsoft.com/office/drawing/2014/main" id="{9B3BE340-AE19-4AAF-91BC-5FDEAA08794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9" name="テキスト ボックス 288">
          <a:extLst>
            <a:ext uri="{FF2B5EF4-FFF2-40B4-BE49-F238E27FC236}">
              <a16:creationId xmlns="" xmlns:a16="http://schemas.microsoft.com/office/drawing/2014/main" id="{B34E98D3-A769-4D84-8EA5-B1C4015C0A6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0" name="直線コネクタ 289">
          <a:extLst>
            <a:ext uri="{FF2B5EF4-FFF2-40B4-BE49-F238E27FC236}">
              <a16:creationId xmlns="" xmlns:a16="http://schemas.microsoft.com/office/drawing/2014/main" id="{480898BE-7C12-4813-807F-2EE75AC3F76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1" name="直線コネクタ 290">
          <a:extLst>
            <a:ext uri="{FF2B5EF4-FFF2-40B4-BE49-F238E27FC236}">
              <a16:creationId xmlns="" xmlns:a16="http://schemas.microsoft.com/office/drawing/2014/main" id="{2BC72196-2EF8-43A6-A61F-046751F0C4A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92" name="テキスト ボックス 291">
          <a:extLst>
            <a:ext uri="{FF2B5EF4-FFF2-40B4-BE49-F238E27FC236}">
              <a16:creationId xmlns="" xmlns:a16="http://schemas.microsoft.com/office/drawing/2014/main" id="{E7E4A13C-6741-4F2F-9F11-07FD602D7393}"/>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3" name="直線コネクタ 292">
          <a:extLst>
            <a:ext uri="{FF2B5EF4-FFF2-40B4-BE49-F238E27FC236}">
              <a16:creationId xmlns="" xmlns:a16="http://schemas.microsoft.com/office/drawing/2014/main" id="{1D45701F-8C81-4F0E-8DA7-6B7D26BE2C7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4" name="テキスト ボックス 293">
          <a:extLst>
            <a:ext uri="{FF2B5EF4-FFF2-40B4-BE49-F238E27FC236}">
              <a16:creationId xmlns="" xmlns:a16="http://schemas.microsoft.com/office/drawing/2014/main" id="{F36F2DB5-DDA6-4A8B-B89B-4FF2179F7B2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5" name="直線コネクタ 294">
          <a:extLst>
            <a:ext uri="{FF2B5EF4-FFF2-40B4-BE49-F238E27FC236}">
              <a16:creationId xmlns="" xmlns:a16="http://schemas.microsoft.com/office/drawing/2014/main" id="{E9A95937-E8EE-40BD-AC88-0CB71B541BE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6" name="テキスト ボックス 295">
          <a:extLst>
            <a:ext uri="{FF2B5EF4-FFF2-40B4-BE49-F238E27FC236}">
              <a16:creationId xmlns="" xmlns:a16="http://schemas.microsoft.com/office/drawing/2014/main" id="{14CF4043-A46C-4981-8AD4-DBE88F3528E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7" name="直線コネクタ 296">
          <a:extLst>
            <a:ext uri="{FF2B5EF4-FFF2-40B4-BE49-F238E27FC236}">
              <a16:creationId xmlns="" xmlns:a16="http://schemas.microsoft.com/office/drawing/2014/main" id="{2D3D3D01-8777-49F8-918D-22A128DA378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8" name="テキスト ボックス 297">
          <a:extLst>
            <a:ext uri="{FF2B5EF4-FFF2-40B4-BE49-F238E27FC236}">
              <a16:creationId xmlns="" xmlns:a16="http://schemas.microsoft.com/office/drawing/2014/main" id="{2C110F53-2AAC-49DD-9F5C-69AA402B3FA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9" name="直線コネクタ 298">
          <a:extLst>
            <a:ext uri="{FF2B5EF4-FFF2-40B4-BE49-F238E27FC236}">
              <a16:creationId xmlns="" xmlns:a16="http://schemas.microsoft.com/office/drawing/2014/main" id="{552EFBFB-07EA-491A-B999-4FC639AD163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0" name="テキスト ボックス 299">
          <a:extLst>
            <a:ext uri="{FF2B5EF4-FFF2-40B4-BE49-F238E27FC236}">
              <a16:creationId xmlns="" xmlns:a16="http://schemas.microsoft.com/office/drawing/2014/main" id="{FD6A2928-86B9-45DF-A55E-A0125584EE3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1" name="直線コネクタ 300">
          <a:extLst>
            <a:ext uri="{FF2B5EF4-FFF2-40B4-BE49-F238E27FC236}">
              <a16:creationId xmlns="" xmlns:a16="http://schemas.microsoft.com/office/drawing/2014/main" id="{9A05BE6B-C65E-4E90-AAD5-439088B8BC5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02" name="テキスト ボックス 301">
          <a:extLst>
            <a:ext uri="{FF2B5EF4-FFF2-40B4-BE49-F238E27FC236}">
              <a16:creationId xmlns="" xmlns:a16="http://schemas.microsoft.com/office/drawing/2014/main" id="{1B452EAF-9140-4323-A495-45962B96570E}"/>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3" name="直線コネクタ 302">
          <a:extLst>
            <a:ext uri="{FF2B5EF4-FFF2-40B4-BE49-F238E27FC236}">
              <a16:creationId xmlns="" xmlns:a16="http://schemas.microsoft.com/office/drawing/2014/main" id="{A1F82719-6592-4048-9DDE-98EECE6F2DC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4" name="テキスト ボックス 303">
          <a:extLst>
            <a:ext uri="{FF2B5EF4-FFF2-40B4-BE49-F238E27FC236}">
              <a16:creationId xmlns="" xmlns:a16="http://schemas.microsoft.com/office/drawing/2014/main" id="{0186541F-B107-4FFD-8423-FF06B0F4399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5" name="【消防施設】&#10;有形固定資産減価償却率グラフ枠">
          <a:extLst>
            <a:ext uri="{FF2B5EF4-FFF2-40B4-BE49-F238E27FC236}">
              <a16:creationId xmlns="" xmlns:a16="http://schemas.microsoft.com/office/drawing/2014/main" id="{F832D606-4129-46E3-82BC-1D8E2A29920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306" name="直線コネクタ 305">
          <a:extLst>
            <a:ext uri="{FF2B5EF4-FFF2-40B4-BE49-F238E27FC236}">
              <a16:creationId xmlns="" xmlns:a16="http://schemas.microsoft.com/office/drawing/2014/main" id="{7B427497-9F43-4BDC-92FA-96FAFFCC9BA2}"/>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307" name="【消防施設】&#10;有形固定資産減価償却率最小値テキスト">
          <a:extLst>
            <a:ext uri="{FF2B5EF4-FFF2-40B4-BE49-F238E27FC236}">
              <a16:creationId xmlns="" xmlns:a16="http://schemas.microsoft.com/office/drawing/2014/main" id="{B1365CBF-2603-457D-9A63-BA0B1864626B}"/>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308" name="直線コネクタ 307">
          <a:extLst>
            <a:ext uri="{FF2B5EF4-FFF2-40B4-BE49-F238E27FC236}">
              <a16:creationId xmlns="" xmlns:a16="http://schemas.microsoft.com/office/drawing/2014/main" id="{9DAFD0A2-D40C-4D82-BD97-C70C2264DB0B}"/>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09" name="【消防施設】&#10;有形固定資産減価償却率最大値テキスト">
          <a:extLst>
            <a:ext uri="{FF2B5EF4-FFF2-40B4-BE49-F238E27FC236}">
              <a16:creationId xmlns="" xmlns:a16="http://schemas.microsoft.com/office/drawing/2014/main" id="{718F1755-D0AA-4EA2-B726-26E96EF2DE76}"/>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10" name="直線コネクタ 309">
          <a:extLst>
            <a:ext uri="{FF2B5EF4-FFF2-40B4-BE49-F238E27FC236}">
              <a16:creationId xmlns="" xmlns:a16="http://schemas.microsoft.com/office/drawing/2014/main" id="{B3ACA496-AE18-49FD-8E2B-FA1550EB231A}"/>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120848</xdr:rowOff>
    </xdr:from>
    <xdr:ext cx="405111" cy="259045"/>
    <xdr:sp macro="" textlink="">
      <xdr:nvSpPr>
        <xdr:cNvPr id="311" name="【消防施設】&#10;有形固定資産減価償却率平均値テキスト">
          <a:extLst>
            <a:ext uri="{FF2B5EF4-FFF2-40B4-BE49-F238E27FC236}">
              <a16:creationId xmlns="" xmlns:a16="http://schemas.microsoft.com/office/drawing/2014/main" id="{F8E9E1C9-1134-4659-9846-62DFE8294AD5}"/>
            </a:ext>
          </a:extLst>
        </xdr:cNvPr>
        <xdr:cNvSpPr txBox="1"/>
      </xdr:nvSpPr>
      <xdr:spPr>
        <a:xfrm>
          <a:off x="16357600" y="1383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312" name="フローチャート: 判断 311">
          <a:extLst>
            <a:ext uri="{FF2B5EF4-FFF2-40B4-BE49-F238E27FC236}">
              <a16:creationId xmlns="" xmlns:a16="http://schemas.microsoft.com/office/drawing/2014/main" id="{EB87A5CF-2FED-4BAA-ACAB-7D607336F29B}"/>
            </a:ext>
          </a:extLst>
        </xdr:cNvPr>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313" name="フローチャート: 判断 312">
          <a:extLst>
            <a:ext uri="{FF2B5EF4-FFF2-40B4-BE49-F238E27FC236}">
              <a16:creationId xmlns="" xmlns:a16="http://schemas.microsoft.com/office/drawing/2014/main" id="{DD30BBF5-4865-4859-8B75-8BFB475E1444}"/>
            </a:ext>
          </a:extLst>
        </xdr:cNvPr>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49003</xdr:rowOff>
    </xdr:from>
    <xdr:ext cx="405111" cy="259045"/>
    <xdr:sp macro="" textlink="">
      <xdr:nvSpPr>
        <xdr:cNvPr id="314" name="n_1aveValue【消防施設】&#10;有形固定資産減価償却率">
          <a:extLst>
            <a:ext uri="{FF2B5EF4-FFF2-40B4-BE49-F238E27FC236}">
              <a16:creationId xmlns="" xmlns:a16="http://schemas.microsoft.com/office/drawing/2014/main" id="{24C88DD1-7221-4FB7-9766-9263293A524A}"/>
            </a:ext>
          </a:extLst>
        </xdr:cNvPr>
        <xdr:cNvSpPr txBox="1"/>
      </xdr:nvSpPr>
      <xdr:spPr>
        <a:xfrm>
          <a:off x="152660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315" name="フローチャート: 判断 314">
          <a:extLst>
            <a:ext uri="{FF2B5EF4-FFF2-40B4-BE49-F238E27FC236}">
              <a16:creationId xmlns="" xmlns:a16="http://schemas.microsoft.com/office/drawing/2014/main" id="{D6AD0820-70A5-4ED4-9544-853271FBEB98}"/>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316" name="n_2aveValue【消防施設】&#10;有形固定資産減価償却率">
          <a:extLst>
            <a:ext uri="{FF2B5EF4-FFF2-40B4-BE49-F238E27FC236}">
              <a16:creationId xmlns="" xmlns:a16="http://schemas.microsoft.com/office/drawing/2014/main" id="{25898993-A8FF-40F3-889E-CBE990123466}"/>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17" name="テキスト ボックス 316">
          <a:extLst>
            <a:ext uri="{FF2B5EF4-FFF2-40B4-BE49-F238E27FC236}">
              <a16:creationId xmlns="" xmlns:a16="http://schemas.microsoft.com/office/drawing/2014/main" id="{DCF017AB-6620-41E1-859C-6E0F7F36826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8" name="テキスト ボックス 317">
          <a:extLst>
            <a:ext uri="{FF2B5EF4-FFF2-40B4-BE49-F238E27FC236}">
              <a16:creationId xmlns="" xmlns:a16="http://schemas.microsoft.com/office/drawing/2014/main" id="{BE31DD0A-826A-49C3-9E3A-45C81F35E60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9" name="テキスト ボックス 318">
          <a:extLst>
            <a:ext uri="{FF2B5EF4-FFF2-40B4-BE49-F238E27FC236}">
              <a16:creationId xmlns="" xmlns:a16="http://schemas.microsoft.com/office/drawing/2014/main" id="{6C097C39-0541-4877-A5F1-31E4475ECA6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0" name="テキスト ボックス 319">
          <a:extLst>
            <a:ext uri="{FF2B5EF4-FFF2-40B4-BE49-F238E27FC236}">
              <a16:creationId xmlns="" xmlns:a16="http://schemas.microsoft.com/office/drawing/2014/main" id="{0D05A5DB-2AAD-434C-B44C-C5C57E86869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1" name="テキスト ボックス 320">
          <a:extLst>
            <a:ext uri="{FF2B5EF4-FFF2-40B4-BE49-F238E27FC236}">
              <a16:creationId xmlns="" xmlns:a16="http://schemas.microsoft.com/office/drawing/2014/main" id="{21B89D5D-AB68-4F1B-B003-20373B5D9BE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322" name="楕円 321">
          <a:extLst>
            <a:ext uri="{FF2B5EF4-FFF2-40B4-BE49-F238E27FC236}">
              <a16:creationId xmlns="" xmlns:a16="http://schemas.microsoft.com/office/drawing/2014/main" id="{BB96C1B6-1AE0-4A90-AFE9-FE3368D13DF2}"/>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323" name="【消防施設】&#10;有形固定資産減価償却率該当値テキスト">
          <a:extLst>
            <a:ext uri="{FF2B5EF4-FFF2-40B4-BE49-F238E27FC236}">
              <a16:creationId xmlns="" xmlns:a16="http://schemas.microsoft.com/office/drawing/2014/main" id="{AFE765FF-5DD7-49CF-9886-246DBDD88C30}"/>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324" name="楕円 323">
          <a:extLst>
            <a:ext uri="{FF2B5EF4-FFF2-40B4-BE49-F238E27FC236}">
              <a16:creationId xmlns="" xmlns:a16="http://schemas.microsoft.com/office/drawing/2014/main" id="{4B27DEFB-3438-41BB-997F-54C202056D23}"/>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325" name="直線コネクタ 324">
          <a:extLst>
            <a:ext uri="{FF2B5EF4-FFF2-40B4-BE49-F238E27FC236}">
              <a16:creationId xmlns="" xmlns:a16="http://schemas.microsoft.com/office/drawing/2014/main" id="{32656C75-B7B4-432D-B614-40C86BF3B106}"/>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75</xdr:row>
      <xdr:rowOff>146248</xdr:rowOff>
    </xdr:from>
    <xdr:ext cx="469744" cy="259045"/>
    <xdr:sp macro="" textlink="">
      <xdr:nvSpPr>
        <xdr:cNvPr id="326" name="n_1mainValue【消防施設】&#10;有形固定資産減価償却率">
          <a:extLst>
            <a:ext uri="{FF2B5EF4-FFF2-40B4-BE49-F238E27FC236}">
              <a16:creationId xmlns="" xmlns:a16="http://schemas.microsoft.com/office/drawing/2014/main" id="{2DE290C9-E41F-4242-B39A-5C4C20A44948}"/>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7" name="正方形/長方形 326">
          <a:extLst>
            <a:ext uri="{FF2B5EF4-FFF2-40B4-BE49-F238E27FC236}">
              <a16:creationId xmlns="" xmlns:a16="http://schemas.microsoft.com/office/drawing/2014/main" id="{5D90EAED-B941-4E08-A131-52E602A406D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8" name="正方形/長方形 327">
          <a:extLst>
            <a:ext uri="{FF2B5EF4-FFF2-40B4-BE49-F238E27FC236}">
              <a16:creationId xmlns="" xmlns:a16="http://schemas.microsoft.com/office/drawing/2014/main" id="{E17C11E0-F84D-4856-9017-F825369BCBE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9" name="正方形/長方形 328">
          <a:extLst>
            <a:ext uri="{FF2B5EF4-FFF2-40B4-BE49-F238E27FC236}">
              <a16:creationId xmlns="" xmlns:a16="http://schemas.microsoft.com/office/drawing/2014/main" id="{DD6B4FEF-9E68-4172-A2EC-FFE5F4A77C4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0" name="正方形/長方形 329">
          <a:extLst>
            <a:ext uri="{FF2B5EF4-FFF2-40B4-BE49-F238E27FC236}">
              <a16:creationId xmlns="" xmlns:a16="http://schemas.microsoft.com/office/drawing/2014/main" id="{72C99241-B7E2-4278-B7AF-B3BE087B64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1" name="正方形/長方形 330">
          <a:extLst>
            <a:ext uri="{FF2B5EF4-FFF2-40B4-BE49-F238E27FC236}">
              <a16:creationId xmlns="" xmlns:a16="http://schemas.microsoft.com/office/drawing/2014/main" id="{21F4FBC8-C201-48C8-8150-B1383F9C368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2" name="正方形/長方形 331">
          <a:extLst>
            <a:ext uri="{FF2B5EF4-FFF2-40B4-BE49-F238E27FC236}">
              <a16:creationId xmlns="" xmlns:a16="http://schemas.microsoft.com/office/drawing/2014/main" id="{FC73C59B-30EE-46AD-B747-6CFEA66E22C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3" name="正方形/長方形 332">
          <a:extLst>
            <a:ext uri="{FF2B5EF4-FFF2-40B4-BE49-F238E27FC236}">
              <a16:creationId xmlns="" xmlns:a16="http://schemas.microsoft.com/office/drawing/2014/main" id="{99A1DA62-5182-4011-B3A4-2715FD0778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4" name="正方形/長方形 333">
          <a:extLst>
            <a:ext uri="{FF2B5EF4-FFF2-40B4-BE49-F238E27FC236}">
              <a16:creationId xmlns="" xmlns:a16="http://schemas.microsoft.com/office/drawing/2014/main" id="{BC3D41EB-FEFA-4A46-8837-510A038DA2B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5" name="テキスト ボックス 334">
          <a:extLst>
            <a:ext uri="{FF2B5EF4-FFF2-40B4-BE49-F238E27FC236}">
              <a16:creationId xmlns="" xmlns:a16="http://schemas.microsoft.com/office/drawing/2014/main" id="{8933C056-CBD8-46C2-AA90-60844802581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6" name="直線コネクタ 335">
          <a:extLst>
            <a:ext uri="{FF2B5EF4-FFF2-40B4-BE49-F238E27FC236}">
              <a16:creationId xmlns="" xmlns:a16="http://schemas.microsoft.com/office/drawing/2014/main" id="{D78426CA-A76A-4E29-A88B-6173A0EAAB8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37" name="直線コネクタ 336">
          <a:extLst>
            <a:ext uri="{FF2B5EF4-FFF2-40B4-BE49-F238E27FC236}">
              <a16:creationId xmlns="" xmlns:a16="http://schemas.microsoft.com/office/drawing/2014/main" id="{AA58146D-D3E0-4228-878B-B9F59205EA6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38" name="テキスト ボックス 337">
          <a:extLst>
            <a:ext uri="{FF2B5EF4-FFF2-40B4-BE49-F238E27FC236}">
              <a16:creationId xmlns="" xmlns:a16="http://schemas.microsoft.com/office/drawing/2014/main" id="{A7172DF3-9C99-4648-90BC-3D4266D3D70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39" name="直線コネクタ 338">
          <a:extLst>
            <a:ext uri="{FF2B5EF4-FFF2-40B4-BE49-F238E27FC236}">
              <a16:creationId xmlns="" xmlns:a16="http://schemas.microsoft.com/office/drawing/2014/main" id="{D6583644-14DE-4C72-AA3E-BA5B83363F7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40" name="テキスト ボックス 339">
          <a:extLst>
            <a:ext uri="{FF2B5EF4-FFF2-40B4-BE49-F238E27FC236}">
              <a16:creationId xmlns="" xmlns:a16="http://schemas.microsoft.com/office/drawing/2014/main" id="{709C4F11-28B4-4C70-AAEE-A74DF43F23F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41" name="直線コネクタ 340">
          <a:extLst>
            <a:ext uri="{FF2B5EF4-FFF2-40B4-BE49-F238E27FC236}">
              <a16:creationId xmlns="" xmlns:a16="http://schemas.microsoft.com/office/drawing/2014/main" id="{220BA8D1-0E36-44AF-A8C9-9E942B3A61F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42" name="テキスト ボックス 341">
          <a:extLst>
            <a:ext uri="{FF2B5EF4-FFF2-40B4-BE49-F238E27FC236}">
              <a16:creationId xmlns="" xmlns:a16="http://schemas.microsoft.com/office/drawing/2014/main" id="{A1D742CC-ABBE-446F-9FAE-B6232B1AA94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43" name="直線コネクタ 342">
          <a:extLst>
            <a:ext uri="{FF2B5EF4-FFF2-40B4-BE49-F238E27FC236}">
              <a16:creationId xmlns="" xmlns:a16="http://schemas.microsoft.com/office/drawing/2014/main" id="{043DFCA1-8D1A-4939-AB97-78010CC2A53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44" name="テキスト ボックス 343">
          <a:extLst>
            <a:ext uri="{FF2B5EF4-FFF2-40B4-BE49-F238E27FC236}">
              <a16:creationId xmlns="" xmlns:a16="http://schemas.microsoft.com/office/drawing/2014/main" id="{C07B7344-F738-4C8D-AC98-5D35124D93D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45" name="直線コネクタ 344">
          <a:extLst>
            <a:ext uri="{FF2B5EF4-FFF2-40B4-BE49-F238E27FC236}">
              <a16:creationId xmlns="" xmlns:a16="http://schemas.microsoft.com/office/drawing/2014/main" id="{01C447AD-8568-4E6B-9137-7CCD8DDD375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46" name="テキスト ボックス 345">
          <a:extLst>
            <a:ext uri="{FF2B5EF4-FFF2-40B4-BE49-F238E27FC236}">
              <a16:creationId xmlns="" xmlns:a16="http://schemas.microsoft.com/office/drawing/2014/main" id="{637BA287-FA63-4F76-96AA-2306F6A45B1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7" name="直線コネクタ 346">
          <a:extLst>
            <a:ext uri="{FF2B5EF4-FFF2-40B4-BE49-F238E27FC236}">
              <a16:creationId xmlns="" xmlns:a16="http://schemas.microsoft.com/office/drawing/2014/main" id="{458661BF-A447-4AFD-AADB-F0574119428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8" name="テキスト ボックス 347">
          <a:extLst>
            <a:ext uri="{FF2B5EF4-FFF2-40B4-BE49-F238E27FC236}">
              <a16:creationId xmlns="" xmlns:a16="http://schemas.microsoft.com/office/drawing/2014/main" id="{AD5672A4-B34F-4E83-B15F-106BF34F40B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9" name="【消防施設】&#10;一人当たり面積グラフ枠">
          <a:extLst>
            <a:ext uri="{FF2B5EF4-FFF2-40B4-BE49-F238E27FC236}">
              <a16:creationId xmlns="" xmlns:a16="http://schemas.microsoft.com/office/drawing/2014/main" id="{79FA334F-C6AD-4335-B451-61DDC25B8FE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350" name="直線コネクタ 349">
          <a:extLst>
            <a:ext uri="{FF2B5EF4-FFF2-40B4-BE49-F238E27FC236}">
              <a16:creationId xmlns="" xmlns:a16="http://schemas.microsoft.com/office/drawing/2014/main" id="{45D0FDEB-D0D5-4FA6-B244-08014C4B3EC1}"/>
            </a:ext>
          </a:extLst>
        </xdr:cNvPr>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351" name="【消防施設】&#10;一人当たり面積最小値テキスト">
          <a:extLst>
            <a:ext uri="{FF2B5EF4-FFF2-40B4-BE49-F238E27FC236}">
              <a16:creationId xmlns="" xmlns:a16="http://schemas.microsoft.com/office/drawing/2014/main" id="{7B34E553-F973-4FE1-8317-EE3BC873E22E}"/>
            </a:ext>
          </a:extLst>
        </xdr:cNvPr>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352" name="直線コネクタ 351">
          <a:extLst>
            <a:ext uri="{FF2B5EF4-FFF2-40B4-BE49-F238E27FC236}">
              <a16:creationId xmlns="" xmlns:a16="http://schemas.microsoft.com/office/drawing/2014/main" id="{D1F3A9A4-0C2B-4CA8-BA1D-120FDAEDACCC}"/>
            </a:ext>
          </a:extLst>
        </xdr:cNvPr>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353" name="【消防施設】&#10;一人当たり面積最大値テキスト">
          <a:extLst>
            <a:ext uri="{FF2B5EF4-FFF2-40B4-BE49-F238E27FC236}">
              <a16:creationId xmlns="" xmlns:a16="http://schemas.microsoft.com/office/drawing/2014/main" id="{181DFB7D-67C1-4C10-8C88-3F47849A6943}"/>
            </a:ext>
          </a:extLst>
        </xdr:cNvPr>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354" name="直線コネクタ 353">
          <a:extLst>
            <a:ext uri="{FF2B5EF4-FFF2-40B4-BE49-F238E27FC236}">
              <a16:creationId xmlns="" xmlns:a16="http://schemas.microsoft.com/office/drawing/2014/main" id="{580BC881-8043-408B-B7BC-32D87CCAA3AD}"/>
            </a:ext>
          </a:extLst>
        </xdr:cNvPr>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355" name="【消防施設】&#10;一人当たり面積平均値テキスト">
          <a:extLst>
            <a:ext uri="{FF2B5EF4-FFF2-40B4-BE49-F238E27FC236}">
              <a16:creationId xmlns="" xmlns:a16="http://schemas.microsoft.com/office/drawing/2014/main" id="{586095C8-B6E5-4A58-92CE-8A6842AA00D1}"/>
            </a:ext>
          </a:extLst>
        </xdr:cNvPr>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356" name="フローチャート: 判断 355">
          <a:extLst>
            <a:ext uri="{FF2B5EF4-FFF2-40B4-BE49-F238E27FC236}">
              <a16:creationId xmlns="" xmlns:a16="http://schemas.microsoft.com/office/drawing/2014/main" id="{A544D65C-C655-43EB-A2BD-27FF8D716459}"/>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357" name="フローチャート: 判断 356">
          <a:extLst>
            <a:ext uri="{FF2B5EF4-FFF2-40B4-BE49-F238E27FC236}">
              <a16:creationId xmlns="" xmlns:a16="http://schemas.microsoft.com/office/drawing/2014/main" id="{4076E9A6-BEEE-4349-9D27-392A1D66637C}"/>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45738</xdr:rowOff>
    </xdr:from>
    <xdr:ext cx="469744" cy="259045"/>
    <xdr:sp macro="" textlink="">
      <xdr:nvSpPr>
        <xdr:cNvPr id="358" name="n_1aveValue【消防施設】&#10;一人当たり面積">
          <a:extLst>
            <a:ext uri="{FF2B5EF4-FFF2-40B4-BE49-F238E27FC236}">
              <a16:creationId xmlns="" xmlns:a16="http://schemas.microsoft.com/office/drawing/2014/main" id="{BA19D2A7-CB0D-4B7E-9825-57277F6AAE18}"/>
            </a:ext>
          </a:extLst>
        </xdr:cNvPr>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359" name="フローチャート: 判断 358">
          <a:extLst>
            <a:ext uri="{FF2B5EF4-FFF2-40B4-BE49-F238E27FC236}">
              <a16:creationId xmlns="" xmlns:a16="http://schemas.microsoft.com/office/drawing/2014/main" id="{85BA5D08-3D5D-4809-8FBB-510C6A4E9C63}"/>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29227</xdr:rowOff>
    </xdr:from>
    <xdr:ext cx="469744" cy="259045"/>
    <xdr:sp macro="" textlink="">
      <xdr:nvSpPr>
        <xdr:cNvPr id="360" name="n_2aveValue【消防施設】&#10;一人当たり面積">
          <a:extLst>
            <a:ext uri="{FF2B5EF4-FFF2-40B4-BE49-F238E27FC236}">
              <a16:creationId xmlns="" xmlns:a16="http://schemas.microsoft.com/office/drawing/2014/main" id="{5E692900-35ED-4E83-A87C-A6893EFBAED8}"/>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61" name="テキスト ボックス 360">
          <a:extLst>
            <a:ext uri="{FF2B5EF4-FFF2-40B4-BE49-F238E27FC236}">
              <a16:creationId xmlns="" xmlns:a16="http://schemas.microsoft.com/office/drawing/2014/main" id="{BE7D42DB-674B-4703-B2BE-5137FD8859E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62" name="テキスト ボックス 361">
          <a:extLst>
            <a:ext uri="{FF2B5EF4-FFF2-40B4-BE49-F238E27FC236}">
              <a16:creationId xmlns="" xmlns:a16="http://schemas.microsoft.com/office/drawing/2014/main" id="{E62ACA1A-9C06-4739-A938-B6DC2F02899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63" name="テキスト ボックス 362">
          <a:extLst>
            <a:ext uri="{FF2B5EF4-FFF2-40B4-BE49-F238E27FC236}">
              <a16:creationId xmlns="" xmlns:a16="http://schemas.microsoft.com/office/drawing/2014/main" id="{22CCB6AC-4B3B-4BCC-8D43-F74524BAE65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4" name="テキスト ボックス 363">
          <a:extLst>
            <a:ext uri="{FF2B5EF4-FFF2-40B4-BE49-F238E27FC236}">
              <a16:creationId xmlns="" xmlns:a16="http://schemas.microsoft.com/office/drawing/2014/main" id="{5CD608CD-1CB9-44E4-A2D1-CE0ADEB0DB7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5" name="テキスト ボックス 364">
          <a:extLst>
            <a:ext uri="{FF2B5EF4-FFF2-40B4-BE49-F238E27FC236}">
              <a16:creationId xmlns="" xmlns:a16="http://schemas.microsoft.com/office/drawing/2014/main" id="{AD353066-B47B-4EE2-8BA3-75DD6E30C41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78739</xdr:rowOff>
    </xdr:from>
    <xdr:to>
      <xdr:col>116</xdr:col>
      <xdr:colOff>114300</xdr:colOff>
      <xdr:row>82</xdr:row>
      <xdr:rowOff>8889</xdr:rowOff>
    </xdr:to>
    <xdr:sp macro="" textlink="">
      <xdr:nvSpPr>
        <xdr:cNvPr id="366" name="楕円 365">
          <a:extLst>
            <a:ext uri="{FF2B5EF4-FFF2-40B4-BE49-F238E27FC236}">
              <a16:creationId xmlns="" xmlns:a16="http://schemas.microsoft.com/office/drawing/2014/main" id="{928D42A7-55A3-41E3-9583-2CAB3DB9BFF3}"/>
            </a:ext>
          </a:extLst>
        </xdr:cNvPr>
        <xdr:cNvSpPr/>
      </xdr:nvSpPr>
      <xdr:spPr>
        <a:xfrm>
          <a:off x="22110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101616</xdr:rowOff>
    </xdr:from>
    <xdr:ext cx="469744" cy="259045"/>
    <xdr:sp macro="" textlink="">
      <xdr:nvSpPr>
        <xdr:cNvPr id="367" name="【消防施設】&#10;一人当たり面積該当値テキスト">
          <a:extLst>
            <a:ext uri="{FF2B5EF4-FFF2-40B4-BE49-F238E27FC236}">
              <a16:creationId xmlns="" xmlns:a16="http://schemas.microsoft.com/office/drawing/2014/main" id="{4A714328-2F84-4887-844D-0E3BF29476EF}"/>
            </a:ext>
          </a:extLst>
        </xdr:cNvPr>
        <xdr:cNvSpPr txBox="1"/>
      </xdr:nvSpPr>
      <xdr:spPr>
        <a:xfrm>
          <a:off x="22199600" y="138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101600</xdr:rowOff>
    </xdr:from>
    <xdr:to>
      <xdr:col>112</xdr:col>
      <xdr:colOff>38100</xdr:colOff>
      <xdr:row>82</xdr:row>
      <xdr:rowOff>31750</xdr:rowOff>
    </xdr:to>
    <xdr:sp macro="" textlink="">
      <xdr:nvSpPr>
        <xdr:cNvPr id="368" name="楕円 367">
          <a:extLst>
            <a:ext uri="{FF2B5EF4-FFF2-40B4-BE49-F238E27FC236}">
              <a16:creationId xmlns="" xmlns:a16="http://schemas.microsoft.com/office/drawing/2014/main" id="{FB27907D-3FE7-48A2-B614-E5C23C662447}"/>
            </a:ext>
          </a:extLst>
        </xdr:cNvPr>
        <xdr:cNvSpPr/>
      </xdr:nvSpPr>
      <xdr:spPr>
        <a:xfrm>
          <a:off x="21272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129539</xdr:rowOff>
    </xdr:from>
    <xdr:to>
      <xdr:col>116</xdr:col>
      <xdr:colOff>63500</xdr:colOff>
      <xdr:row>81</xdr:row>
      <xdr:rowOff>152400</xdr:rowOff>
    </xdr:to>
    <xdr:cxnSp macro="">
      <xdr:nvCxnSpPr>
        <xdr:cNvPr id="369" name="直線コネクタ 368">
          <a:extLst>
            <a:ext uri="{FF2B5EF4-FFF2-40B4-BE49-F238E27FC236}">
              <a16:creationId xmlns="" xmlns:a16="http://schemas.microsoft.com/office/drawing/2014/main" id="{43AEAA07-0BE7-49A4-BB2E-D5017204969E}"/>
            </a:ext>
          </a:extLst>
        </xdr:cNvPr>
        <xdr:cNvCxnSpPr/>
      </xdr:nvCxnSpPr>
      <xdr:spPr>
        <a:xfrm flipV="1">
          <a:off x="21323300" y="140169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48277</xdr:rowOff>
    </xdr:from>
    <xdr:ext cx="469744" cy="259045"/>
    <xdr:sp macro="" textlink="">
      <xdr:nvSpPr>
        <xdr:cNvPr id="370" name="n_1mainValue【消防施設】&#10;一人当たり面積">
          <a:extLst>
            <a:ext uri="{FF2B5EF4-FFF2-40B4-BE49-F238E27FC236}">
              <a16:creationId xmlns="" xmlns:a16="http://schemas.microsoft.com/office/drawing/2014/main" id="{A631B068-C1AD-439A-BDD6-95E0253703A6}"/>
            </a:ext>
          </a:extLst>
        </xdr:cNvPr>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71" name="正方形/長方形 370">
          <a:extLst>
            <a:ext uri="{FF2B5EF4-FFF2-40B4-BE49-F238E27FC236}">
              <a16:creationId xmlns="" xmlns:a16="http://schemas.microsoft.com/office/drawing/2014/main" id="{0DA19AC7-9FF1-4EFA-A642-07CD72042B8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2" name="正方形/長方形 371">
          <a:extLst>
            <a:ext uri="{FF2B5EF4-FFF2-40B4-BE49-F238E27FC236}">
              <a16:creationId xmlns="" xmlns:a16="http://schemas.microsoft.com/office/drawing/2014/main" id="{9DC124DC-FB91-4DCE-9C73-1D932B58480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3" name="正方形/長方形 372">
          <a:extLst>
            <a:ext uri="{FF2B5EF4-FFF2-40B4-BE49-F238E27FC236}">
              <a16:creationId xmlns="" xmlns:a16="http://schemas.microsoft.com/office/drawing/2014/main" id="{2E23E5B3-8478-4D53-9E6D-328566CC536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4" name="正方形/長方形 373">
          <a:extLst>
            <a:ext uri="{FF2B5EF4-FFF2-40B4-BE49-F238E27FC236}">
              <a16:creationId xmlns="" xmlns:a16="http://schemas.microsoft.com/office/drawing/2014/main" id="{3D169B42-C8EB-49E4-AEF6-BFF2A3935A9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5" name="正方形/長方形 374">
          <a:extLst>
            <a:ext uri="{FF2B5EF4-FFF2-40B4-BE49-F238E27FC236}">
              <a16:creationId xmlns="" xmlns:a16="http://schemas.microsoft.com/office/drawing/2014/main" id="{335A75E9-D708-427E-9208-596C224E05F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6" name="正方形/長方形 375">
          <a:extLst>
            <a:ext uri="{FF2B5EF4-FFF2-40B4-BE49-F238E27FC236}">
              <a16:creationId xmlns="" xmlns:a16="http://schemas.microsoft.com/office/drawing/2014/main" id="{FA89AC6E-B67B-4478-B312-968B047B27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7" name="正方形/長方形 376">
          <a:extLst>
            <a:ext uri="{FF2B5EF4-FFF2-40B4-BE49-F238E27FC236}">
              <a16:creationId xmlns="" xmlns:a16="http://schemas.microsoft.com/office/drawing/2014/main" id="{1DE35AD4-ADB7-42CE-9DD2-566F212D059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8" name="正方形/長方形 377">
          <a:extLst>
            <a:ext uri="{FF2B5EF4-FFF2-40B4-BE49-F238E27FC236}">
              <a16:creationId xmlns="" xmlns:a16="http://schemas.microsoft.com/office/drawing/2014/main" id="{B7E874B6-689D-4471-B1C4-7ECC17034C0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9" name="テキスト ボックス 378">
          <a:extLst>
            <a:ext uri="{FF2B5EF4-FFF2-40B4-BE49-F238E27FC236}">
              <a16:creationId xmlns="" xmlns:a16="http://schemas.microsoft.com/office/drawing/2014/main" id="{54455CA5-0622-4FE3-8769-E7BD1B66C7A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0" name="直線コネクタ 379">
          <a:extLst>
            <a:ext uri="{FF2B5EF4-FFF2-40B4-BE49-F238E27FC236}">
              <a16:creationId xmlns="" xmlns:a16="http://schemas.microsoft.com/office/drawing/2014/main" id="{E0308806-F70D-4EF8-895C-FCCFF4FAEE9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81" name="直線コネクタ 380">
          <a:extLst>
            <a:ext uri="{FF2B5EF4-FFF2-40B4-BE49-F238E27FC236}">
              <a16:creationId xmlns="" xmlns:a16="http://schemas.microsoft.com/office/drawing/2014/main" id="{72ABB001-B985-4B2E-83E2-F1802FECC9E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82" name="テキスト ボックス 381">
          <a:extLst>
            <a:ext uri="{FF2B5EF4-FFF2-40B4-BE49-F238E27FC236}">
              <a16:creationId xmlns="" xmlns:a16="http://schemas.microsoft.com/office/drawing/2014/main" id="{5A8C9291-011D-4D41-A5B8-633E90C37F8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83" name="直線コネクタ 382">
          <a:extLst>
            <a:ext uri="{FF2B5EF4-FFF2-40B4-BE49-F238E27FC236}">
              <a16:creationId xmlns="" xmlns:a16="http://schemas.microsoft.com/office/drawing/2014/main" id="{BBAA0012-2399-4EF0-B360-DAD3A2E5116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84" name="テキスト ボックス 383">
          <a:extLst>
            <a:ext uri="{FF2B5EF4-FFF2-40B4-BE49-F238E27FC236}">
              <a16:creationId xmlns="" xmlns:a16="http://schemas.microsoft.com/office/drawing/2014/main" id="{713E6E59-9B2B-4F40-A6E9-91B5637F7B6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85" name="直線コネクタ 384">
          <a:extLst>
            <a:ext uri="{FF2B5EF4-FFF2-40B4-BE49-F238E27FC236}">
              <a16:creationId xmlns="" xmlns:a16="http://schemas.microsoft.com/office/drawing/2014/main" id="{08C83E0E-8303-49BC-9EDA-7F98DB4AF64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86" name="テキスト ボックス 385">
          <a:extLst>
            <a:ext uri="{FF2B5EF4-FFF2-40B4-BE49-F238E27FC236}">
              <a16:creationId xmlns="" xmlns:a16="http://schemas.microsoft.com/office/drawing/2014/main" id="{B285B291-D576-4390-AF28-E99F95C62B9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7" name="直線コネクタ 386">
          <a:extLst>
            <a:ext uri="{FF2B5EF4-FFF2-40B4-BE49-F238E27FC236}">
              <a16:creationId xmlns="" xmlns:a16="http://schemas.microsoft.com/office/drawing/2014/main" id="{154B4962-C388-4D74-8977-38ED6399A6D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8" name="テキスト ボックス 387">
          <a:extLst>
            <a:ext uri="{FF2B5EF4-FFF2-40B4-BE49-F238E27FC236}">
              <a16:creationId xmlns="" xmlns:a16="http://schemas.microsoft.com/office/drawing/2014/main" id="{7C8DF401-2C64-4C2C-B928-1E8FC576ED7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9" name="直線コネクタ 388">
          <a:extLst>
            <a:ext uri="{FF2B5EF4-FFF2-40B4-BE49-F238E27FC236}">
              <a16:creationId xmlns="" xmlns:a16="http://schemas.microsoft.com/office/drawing/2014/main" id="{B290FB1E-E2B5-4551-BC35-3DEEEFF00C2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90" name="テキスト ボックス 389">
          <a:extLst>
            <a:ext uri="{FF2B5EF4-FFF2-40B4-BE49-F238E27FC236}">
              <a16:creationId xmlns="" xmlns:a16="http://schemas.microsoft.com/office/drawing/2014/main" id="{45D44599-0635-4AA2-A5D8-DBCADB15317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91" name="直線コネクタ 390">
          <a:extLst>
            <a:ext uri="{FF2B5EF4-FFF2-40B4-BE49-F238E27FC236}">
              <a16:creationId xmlns="" xmlns:a16="http://schemas.microsoft.com/office/drawing/2014/main" id="{EF4BED36-6A55-425A-93E3-653F1677773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92" name="テキスト ボックス 391">
          <a:extLst>
            <a:ext uri="{FF2B5EF4-FFF2-40B4-BE49-F238E27FC236}">
              <a16:creationId xmlns="" xmlns:a16="http://schemas.microsoft.com/office/drawing/2014/main" id="{354E697F-9749-468E-B87F-07DC4DD560D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3" name="直線コネクタ 392">
          <a:extLst>
            <a:ext uri="{FF2B5EF4-FFF2-40B4-BE49-F238E27FC236}">
              <a16:creationId xmlns="" xmlns:a16="http://schemas.microsoft.com/office/drawing/2014/main" id="{6CF86EE1-57D0-4AA8-AE19-C0D146F34C9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4" name="テキスト ボックス 393">
          <a:extLst>
            <a:ext uri="{FF2B5EF4-FFF2-40B4-BE49-F238E27FC236}">
              <a16:creationId xmlns="" xmlns:a16="http://schemas.microsoft.com/office/drawing/2014/main" id="{90B0BFAE-EC1E-4922-A0F6-44BA9BD439C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5" name="【庁舎】&#10;有形固定資産減価償却率グラフ枠">
          <a:extLst>
            <a:ext uri="{FF2B5EF4-FFF2-40B4-BE49-F238E27FC236}">
              <a16:creationId xmlns="" xmlns:a16="http://schemas.microsoft.com/office/drawing/2014/main" id="{DE6C5A61-AC13-424D-99D4-4279E8E3141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396" name="直線コネクタ 395">
          <a:extLst>
            <a:ext uri="{FF2B5EF4-FFF2-40B4-BE49-F238E27FC236}">
              <a16:creationId xmlns="" xmlns:a16="http://schemas.microsoft.com/office/drawing/2014/main" id="{E0DCB413-345D-406A-AABF-F07A8CD5FE9B}"/>
            </a:ext>
          </a:extLst>
        </xdr:cNvPr>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397" name="【庁舎】&#10;有形固定資産減価償却率最小値テキスト">
          <a:extLst>
            <a:ext uri="{FF2B5EF4-FFF2-40B4-BE49-F238E27FC236}">
              <a16:creationId xmlns="" xmlns:a16="http://schemas.microsoft.com/office/drawing/2014/main" id="{5BAFD014-85D4-4FB6-89C9-B410F93DB043}"/>
            </a:ext>
          </a:extLst>
        </xdr:cNvPr>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398" name="直線コネクタ 397">
          <a:extLst>
            <a:ext uri="{FF2B5EF4-FFF2-40B4-BE49-F238E27FC236}">
              <a16:creationId xmlns="" xmlns:a16="http://schemas.microsoft.com/office/drawing/2014/main" id="{83CC211B-E06E-4682-906C-E88662829A7E}"/>
            </a:ext>
          </a:extLst>
        </xdr:cNvPr>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399" name="【庁舎】&#10;有形固定資産減価償却率最大値テキスト">
          <a:extLst>
            <a:ext uri="{FF2B5EF4-FFF2-40B4-BE49-F238E27FC236}">
              <a16:creationId xmlns="" xmlns:a16="http://schemas.microsoft.com/office/drawing/2014/main" id="{DF91E34B-DAAF-4223-9980-EA51A272EE13}"/>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400" name="直線コネクタ 399">
          <a:extLst>
            <a:ext uri="{FF2B5EF4-FFF2-40B4-BE49-F238E27FC236}">
              <a16:creationId xmlns="" xmlns:a16="http://schemas.microsoft.com/office/drawing/2014/main" id="{3EA42C7F-1023-43B9-B564-94DC701A6F61}"/>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401" name="【庁舎】&#10;有形固定資産減価償却率平均値テキスト">
          <a:extLst>
            <a:ext uri="{FF2B5EF4-FFF2-40B4-BE49-F238E27FC236}">
              <a16:creationId xmlns="" xmlns:a16="http://schemas.microsoft.com/office/drawing/2014/main" id="{FB8D80BF-8336-45F7-B222-CCA46A462D40}"/>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402" name="フローチャート: 判断 401">
          <a:extLst>
            <a:ext uri="{FF2B5EF4-FFF2-40B4-BE49-F238E27FC236}">
              <a16:creationId xmlns="" xmlns:a16="http://schemas.microsoft.com/office/drawing/2014/main" id="{5F7B5A0A-3D6F-48BD-AFAB-5E47D5399EB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403" name="フローチャート: 判断 402">
          <a:extLst>
            <a:ext uri="{FF2B5EF4-FFF2-40B4-BE49-F238E27FC236}">
              <a16:creationId xmlns="" xmlns:a16="http://schemas.microsoft.com/office/drawing/2014/main" id="{83B2CEC1-B913-4F3E-9A37-27B06F00823F}"/>
            </a:ext>
          </a:extLst>
        </xdr:cNvPr>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404" name="n_1aveValue【庁舎】&#10;有形固定資産減価償却率">
          <a:extLst>
            <a:ext uri="{FF2B5EF4-FFF2-40B4-BE49-F238E27FC236}">
              <a16:creationId xmlns="" xmlns:a16="http://schemas.microsoft.com/office/drawing/2014/main" id="{A3F730CE-8561-40B1-9D42-9A3CF8145EF7}"/>
            </a:ext>
          </a:extLst>
        </xdr:cNvPr>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405" name="フローチャート: 判断 404">
          <a:extLst>
            <a:ext uri="{FF2B5EF4-FFF2-40B4-BE49-F238E27FC236}">
              <a16:creationId xmlns="" xmlns:a16="http://schemas.microsoft.com/office/drawing/2014/main" id="{C080C2EE-7986-48E2-AFDC-4CCB360C480D}"/>
            </a:ext>
          </a:extLst>
        </xdr:cNvPr>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406" name="n_2aveValue【庁舎】&#10;有形固定資産減価償却率">
          <a:extLst>
            <a:ext uri="{FF2B5EF4-FFF2-40B4-BE49-F238E27FC236}">
              <a16:creationId xmlns="" xmlns:a16="http://schemas.microsoft.com/office/drawing/2014/main" id="{9609E591-52E4-4873-AA77-B743B1E76CD6}"/>
            </a:ext>
          </a:extLst>
        </xdr:cNvPr>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7" name="テキスト ボックス 406">
          <a:extLst>
            <a:ext uri="{FF2B5EF4-FFF2-40B4-BE49-F238E27FC236}">
              <a16:creationId xmlns="" xmlns:a16="http://schemas.microsoft.com/office/drawing/2014/main" id="{6B8A50DE-2972-4572-80A1-019780B749F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8" name="テキスト ボックス 407">
          <a:extLst>
            <a:ext uri="{FF2B5EF4-FFF2-40B4-BE49-F238E27FC236}">
              <a16:creationId xmlns="" xmlns:a16="http://schemas.microsoft.com/office/drawing/2014/main" id="{B49D6B41-74C4-40AF-A872-E20CC41CDE6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9" name="テキスト ボックス 408">
          <a:extLst>
            <a:ext uri="{FF2B5EF4-FFF2-40B4-BE49-F238E27FC236}">
              <a16:creationId xmlns="" xmlns:a16="http://schemas.microsoft.com/office/drawing/2014/main" id="{6733BDA1-88D0-4C81-AE53-67EC9CE7130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0" name="テキスト ボックス 409">
          <a:extLst>
            <a:ext uri="{FF2B5EF4-FFF2-40B4-BE49-F238E27FC236}">
              <a16:creationId xmlns="" xmlns:a16="http://schemas.microsoft.com/office/drawing/2014/main" id="{50EF0F5E-1DAA-46B3-AB0B-2B198070931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1" name="テキスト ボックス 410">
          <a:extLst>
            <a:ext uri="{FF2B5EF4-FFF2-40B4-BE49-F238E27FC236}">
              <a16:creationId xmlns="" xmlns:a16="http://schemas.microsoft.com/office/drawing/2014/main" id="{43AA0BCA-8EA3-4C00-BA19-F5114BABA71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xdr:rowOff>
    </xdr:from>
    <xdr:to>
      <xdr:col>85</xdr:col>
      <xdr:colOff>177800</xdr:colOff>
      <xdr:row>103</xdr:row>
      <xdr:rowOff>102507</xdr:rowOff>
    </xdr:to>
    <xdr:sp macro="" textlink="">
      <xdr:nvSpPr>
        <xdr:cNvPr id="412" name="楕円 411">
          <a:extLst>
            <a:ext uri="{FF2B5EF4-FFF2-40B4-BE49-F238E27FC236}">
              <a16:creationId xmlns="" xmlns:a16="http://schemas.microsoft.com/office/drawing/2014/main" id="{277B57D8-2146-4509-9329-000B901F38DC}"/>
            </a:ext>
          </a:extLst>
        </xdr:cNvPr>
        <xdr:cNvSpPr/>
      </xdr:nvSpPr>
      <xdr:spPr>
        <a:xfrm>
          <a:off x="162687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23784</xdr:rowOff>
    </xdr:from>
    <xdr:ext cx="405111" cy="259045"/>
    <xdr:sp macro="" textlink="">
      <xdr:nvSpPr>
        <xdr:cNvPr id="413" name="【庁舎】&#10;有形固定資産減価償却率該当値テキスト">
          <a:extLst>
            <a:ext uri="{FF2B5EF4-FFF2-40B4-BE49-F238E27FC236}">
              <a16:creationId xmlns="" xmlns:a16="http://schemas.microsoft.com/office/drawing/2014/main" id="{D8CB9C14-87FA-4C02-8F80-2782DE476506}"/>
            </a:ext>
          </a:extLst>
        </xdr:cNvPr>
        <xdr:cNvSpPr txBox="1"/>
      </xdr:nvSpPr>
      <xdr:spPr>
        <a:xfrm>
          <a:off x="16357600" y="1751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18869</xdr:rowOff>
    </xdr:from>
    <xdr:to>
      <xdr:col>81</xdr:col>
      <xdr:colOff>101600</xdr:colOff>
      <xdr:row>103</xdr:row>
      <xdr:rowOff>120469</xdr:rowOff>
    </xdr:to>
    <xdr:sp macro="" textlink="">
      <xdr:nvSpPr>
        <xdr:cNvPr id="414" name="楕円 413">
          <a:extLst>
            <a:ext uri="{FF2B5EF4-FFF2-40B4-BE49-F238E27FC236}">
              <a16:creationId xmlns="" xmlns:a16="http://schemas.microsoft.com/office/drawing/2014/main" id="{2B909451-CF49-47B1-A5C0-F1DB65D5C520}"/>
            </a:ext>
          </a:extLst>
        </xdr:cNvPr>
        <xdr:cNvSpPr/>
      </xdr:nvSpPr>
      <xdr:spPr>
        <a:xfrm>
          <a:off x="15430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51707</xdr:rowOff>
    </xdr:from>
    <xdr:to>
      <xdr:col>85</xdr:col>
      <xdr:colOff>127000</xdr:colOff>
      <xdr:row>103</xdr:row>
      <xdr:rowOff>69669</xdr:rowOff>
    </xdr:to>
    <xdr:cxnSp macro="">
      <xdr:nvCxnSpPr>
        <xdr:cNvPr id="415" name="直線コネクタ 414">
          <a:extLst>
            <a:ext uri="{FF2B5EF4-FFF2-40B4-BE49-F238E27FC236}">
              <a16:creationId xmlns="" xmlns:a16="http://schemas.microsoft.com/office/drawing/2014/main" id="{9731107A-EB14-438A-95DD-2751441102B5}"/>
            </a:ext>
          </a:extLst>
        </xdr:cNvPr>
        <xdr:cNvCxnSpPr/>
      </xdr:nvCxnSpPr>
      <xdr:spPr>
        <a:xfrm flipV="1">
          <a:off x="15481300" y="1771105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113574</xdr:rowOff>
    </xdr:from>
    <xdr:to>
      <xdr:col>76</xdr:col>
      <xdr:colOff>165100</xdr:colOff>
      <xdr:row>102</xdr:row>
      <xdr:rowOff>43724</xdr:rowOff>
    </xdr:to>
    <xdr:sp macro="" textlink="">
      <xdr:nvSpPr>
        <xdr:cNvPr id="416" name="楕円 415">
          <a:extLst>
            <a:ext uri="{FF2B5EF4-FFF2-40B4-BE49-F238E27FC236}">
              <a16:creationId xmlns="" xmlns:a16="http://schemas.microsoft.com/office/drawing/2014/main" id="{DCAEFCC0-7340-4FC3-9DDA-05D2A334F0E5}"/>
            </a:ext>
          </a:extLst>
        </xdr:cNvPr>
        <xdr:cNvSpPr/>
      </xdr:nvSpPr>
      <xdr:spPr>
        <a:xfrm>
          <a:off x="145415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164374</xdr:rowOff>
    </xdr:from>
    <xdr:to>
      <xdr:col>81</xdr:col>
      <xdr:colOff>50800</xdr:colOff>
      <xdr:row>103</xdr:row>
      <xdr:rowOff>69669</xdr:rowOff>
    </xdr:to>
    <xdr:cxnSp macro="">
      <xdr:nvCxnSpPr>
        <xdr:cNvPr id="417" name="直線コネクタ 416">
          <a:extLst>
            <a:ext uri="{FF2B5EF4-FFF2-40B4-BE49-F238E27FC236}">
              <a16:creationId xmlns="" xmlns:a16="http://schemas.microsoft.com/office/drawing/2014/main" id="{B7FEF320-A196-450D-BECD-D813032D95DB}"/>
            </a:ext>
          </a:extLst>
        </xdr:cNvPr>
        <xdr:cNvCxnSpPr/>
      </xdr:nvCxnSpPr>
      <xdr:spPr>
        <a:xfrm>
          <a:off x="14592300" y="17480824"/>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136996</xdr:rowOff>
    </xdr:from>
    <xdr:ext cx="405111" cy="259045"/>
    <xdr:sp macro="" textlink="">
      <xdr:nvSpPr>
        <xdr:cNvPr id="418" name="n_1mainValue【庁舎】&#10;有形固定資産減価償却率">
          <a:extLst>
            <a:ext uri="{FF2B5EF4-FFF2-40B4-BE49-F238E27FC236}">
              <a16:creationId xmlns="" xmlns:a16="http://schemas.microsoft.com/office/drawing/2014/main" id="{649E66B8-1892-4AD3-9DF5-99CF4F704097}"/>
            </a:ext>
          </a:extLst>
        </xdr:cNvPr>
        <xdr:cNvSpPr txBox="1"/>
      </xdr:nvSpPr>
      <xdr:spPr>
        <a:xfrm>
          <a:off x="152660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60251</xdr:rowOff>
    </xdr:from>
    <xdr:ext cx="405111" cy="259045"/>
    <xdr:sp macro="" textlink="">
      <xdr:nvSpPr>
        <xdr:cNvPr id="419" name="n_2mainValue【庁舎】&#10;有形固定資産減価償却率">
          <a:extLst>
            <a:ext uri="{FF2B5EF4-FFF2-40B4-BE49-F238E27FC236}">
              <a16:creationId xmlns="" xmlns:a16="http://schemas.microsoft.com/office/drawing/2014/main" id="{602C72C6-FC24-4F6E-AE48-7866428C6A09}"/>
            </a:ext>
          </a:extLst>
        </xdr:cNvPr>
        <xdr:cNvSpPr txBox="1"/>
      </xdr:nvSpPr>
      <xdr:spPr>
        <a:xfrm>
          <a:off x="1438974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0" name="正方形/長方形 419">
          <a:extLst>
            <a:ext uri="{FF2B5EF4-FFF2-40B4-BE49-F238E27FC236}">
              <a16:creationId xmlns="" xmlns:a16="http://schemas.microsoft.com/office/drawing/2014/main" id="{EEB47A86-5B5F-47F8-B9E4-577BB81D0CF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1" name="正方形/長方形 420">
          <a:extLst>
            <a:ext uri="{FF2B5EF4-FFF2-40B4-BE49-F238E27FC236}">
              <a16:creationId xmlns="" xmlns:a16="http://schemas.microsoft.com/office/drawing/2014/main" id="{4D250A3B-4F11-44C7-971D-7BEAC00FAF8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2" name="正方形/長方形 421">
          <a:extLst>
            <a:ext uri="{FF2B5EF4-FFF2-40B4-BE49-F238E27FC236}">
              <a16:creationId xmlns="" xmlns:a16="http://schemas.microsoft.com/office/drawing/2014/main" id="{AE8E0C5B-F7DC-494A-BA05-B83470AD93E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3" name="正方形/長方形 422">
          <a:extLst>
            <a:ext uri="{FF2B5EF4-FFF2-40B4-BE49-F238E27FC236}">
              <a16:creationId xmlns="" xmlns:a16="http://schemas.microsoft.com/office/drawing/2014/main" id="{E1346A53-71DB-4988-A128-E56B1E0A2C1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4" name="正方形/長方形 423">
          <a:extLst>
            <a:ext uri="{FF2B5EF4-FFF2-40B4-BE49-F238E27FC236}">
              <a16:creationId xmlns="" xmlns:a16="http://schemas.microsoft.com/office/drawing/2014/main" id="{FD6B4981-1AE8-4160-9ADF-ED30FBBD476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5" name="正方形/長方形 424">
          <a:extLst>
            <a:ext uri="{FF2B5EF4-FFF2-40B4-BE49-F238E27FC236}">
              <a16:creationId xmlns="" xmlns:a16="http://schemas.microsoft.com/office/drawing/2014/main" id="{41ED18F6-C6FA-4D00-9DA4-2D2D46D0959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6" name="正方形/長方形 425">
          <a:extLst>
            <a:ext uri="{FF2B5EF4-FFF2-40B4-BE49-F238E27FC236}">
              <a16:creationId xmlns="" xmlns:a16="http://schemas.microsoft.com/office/drawing/2014/main" id="{6E874900-BB3E-454D-B273-7A2601F34B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7" name="正方形/長方形 426">
          <a:extLst>
            <a:ext uri="{FF2B5EF4-FFF2-40B4-BE49-F238E27FC236}">
              <a16:creationId xmlns="" xmlns:a16="http://schemas.microsoft.com/office/drawing/2014/main" id="{E7F1615F-BA35-4FD3-AE9E-59E077FF633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8" name="テキスト ボックス 427">
          <a:extLst>
            <a:ext uri="{FF2B5EF4-FFF2-40B4-BE49-F238E27FC236}">
              <a16:creationId xmlns="" xmlns:a16="http://schemas.microsoft.com/office/drawing/2014/main" id="{91BDD78B-C745-4BCE-9C9E-EE3ED7563A5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9" name="直線コネクタ 428">
          <a:extLst>
            <a:ext uri="{FF2B5EF4-FFF2-40B4-BE49-F238E27FC236}">
              <a16:creationId xmlns="" xmlns:a16="http://schemas.microsoft.com/office/drawing/2014/main" id="{A920FC91-DD66-4A53-9932-3853852AC97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30" name="直線コネクタ 429">
          <a:extLst>
            <a:ext uri="{FF2B5EF4-FFF2-40B4-BE49-F238E27FC236}">
              <a16:creationId xmlns="" xmlns:a16="http://schemas.microsoft.com/office/drawing/2014/main" id="{00CF2CC6-C588-465B-BDED-C15D88873ED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31" name="テキスト ボックス 430">
          <a:extLst>
            <a:ext uri="{FF2B5EF4-FFF2-40B4-BE49-F238E27FC236}">
              <a16:creationId xmlns="" xmlns:a16="http://schemas.microsoft.com/office/drawing/2014/main" id="{2EB21770-7C3A-4F5F-B191-391E4BEBABD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32" name="直線コネクタ 431">
          <a:extLst>
            <a:ext uri="{FF2B5EF4-FFF2-40B4-BE49-F238E27FC236}">
              <a16:creationId xmlns="" xmlns:a16="http://schemas.microsoft.com/office/drawing/2014/main" id="{DB8E319C-8325-4F26-B020-9E0C971E4E1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33" name="テキスト ボックス 432">
          <a:extLst>
            <a:ext uri="{FF2B5EF4-FFF2-40B4-BE49-F238E27FC236}">
              <a16:creationId xmlns="" xmlns:a16="http://schemas.microsoft.com/office/drawing/2014/main" id="{7E52B00F-23B7-4C2A-8D18-1441C29BB08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34" name="直線コネクタ 433">
          <a:extLst>
            <a:ext uri="{FF2B5EF4-FFF2-40B4-BE49-F238E27FC236}">
              <a16:creationId xmlns="" xmlns:a16="http://schemas.microsoft.com/office/drawing/2014/main" id="{DECE775B-8581-46EA-B9EB-C230110D6B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35" name="テキスト ボックス 434">
          <a:extLst>
            <a:ext uri="{FF2B5EF4-FFF2-40B4-BE49-F238E27FC236}">
              <a16:creationId xmlns="" xmlns:a16="http://schemas.microsoft.com/office/drawing/2014/main" id="{FB25F431-8026-4E98-A632-292AF94920C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36" name="直線コネクタ 435">
          <a:extLst>
            <a:ext uri="{FF2B5EF4-FFF2-40B4-BE49-F238E27FC236}">
              <a16:creationId xmlns="" xmlns:a16="http://schemas.microsoft.com/office/drawing/2014/main" id="{028037E2-BD23-49B7-8A3D-CF4E275FB9F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37" name="テキスト ボックス 436">
          <a:extLst>
            <a:ext uri="{FF2B5EF4-FFF2-40B4-BE49-F238E27FC236}">
              <a16:creationId xmlns="" xmlns:a16="http://schemas.microsoft.com/office/drawing/2014/main" id="{7EF3FD75-54F2-4D7D-90A1-05A99D6A1DA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8" name="直線コネクタ 437">
          <a:extLst>
            <a:ext uri="{FF2B5EF4-FFF2-40B4-BE49-F238E27FC236}">
              <a16:creationId xmlns="" xmlns:a16="http://schemas.microsoft.com/office/drawing/2014/main" id="{BB3C974D-DB28-4355-82F1-4191ACA45C4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9" name="テキスト ボックス 438">
          <a:extLst>
            <a:ext uri="{FF2B5EF4-FFF2-40B4-BE49-F238E27FC236}">
              <a16:creationId xmlns="" xmlns:a16="http://schemas.microsoft.com/office/drawing/2014/main" id="{9B8FDF7D-BA07-42C8-9ADD-E8E7965021D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0" name="【庁舎】&#10;一人当たり面積グラフ枠">
          <a:extLst>
            <a:ext uri="{FF2B5EF4-FFF2-40B4-BE49-F238E27FC236}">
              <a16:creationId xmlns="" xmlns:a16="http://schemas.microsoft.com/office/drawing/2014/main" id="{555B6D7D-E57C-4967-A7F7-82C9203A7B4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441" name="直線コネクタ 440">
          <a:extLst>
            <a:ext uri="{FF2B5EF4-FFF2-40B4-BE49-F238E27FC236}">
              <a16:creationId xmlns="" xmlns:a16="http://schemas.microsoft.com/office/drawing/2014/main" id="{A4F9C93D-8BAB-4B2A-9B45-BF7F36C021B5}"/>
            </a:ext>
          </a:extLst>
        </xdr:cNvPr>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442" name="【庁舎】&#10;一人当たり面積最小値テキスト">
          <a:extLst>
            <a:ext uri="{FF2B5EF4-FFF2-40B4-BE49-F238E27FC236}">
              <a16:creationId xmlns="" xmlns:a16="http://schemas.microsoft.com/office/drawing/2014/main" id="{EE26475F-9200-4875-B9FF-44F212B2560C}"/>
            </a:ext>
          </a:extLst>
        </xdr:cNvPr>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443" name="直線コネクタ 442">
          <a:extLst>
            <a:ext uri="{FF2B5EF4-FFF2-40B4-BE49-F238E27FC236}">
              <a16:creationId xmlns="" xmlns:a16="http://schemas.microsoft.com/office/drawing/2014/main" id="{F01C3B67-E5CD-4DFF-B2E1-016546945330}"/>
            </a:ext>
          </a:extLst>
        </xdr:cNvPr>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444" name="【庁舎】&#10;一人当たり面積最大値テキスト">
          <a:extLst>
            <a:ext uri="{FF2B5EF4-FFF2-40B4-BE49-F238E27FC236}">
              <a16:creationId xmlns="" xmlns:a16="http://schemas.microsoft.com/office/drawing/2014/main" id="{0DEC8FDB-3576-4C84-B0B0-1275022239C6}"/>
            </a:ext>
          </a:extLst>
        </xdr:cNvPr>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445" name="直線コネクタ 444">
          <a:extLst>
            <a:ext uri="{FF2B5EF4-FFF2-40B4-BE49-F238E27FC236}">
              <a16:creationId xmlns="" xmlns:a16="http://schemas.microsoft.com/office/drawing/2014/main" id="{3ADBE4F2-C4C6-47AC-903C-34ACF232311C}"/>
            </a:ext>
          </a:extLst>
        </xdr:cNvPr>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446" name="【庁舎】&#10;一人当たり面積平均値テキスト">
          <a:extLst>
            <a:ext uri="{FF2B5EF4-FFF2-40B4-BE49-F238E27FC236}">
              <a16:creationId xmlns="" xmlns:a16="http://schemas.microsoft.com/office/drawing/2014/main" id="{E0CEC8A2-A46C-47A0-AB56-2C27586C9A3F}"/>
            </a:ext>
          </a:extLst>
        </xdr:cNvPr>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447" name="フローチャート: 判断 446">
          <a:extLst>
            <a:ext uri="{FF2B5EF4-FFF2-40B4-BE49-F238E27FC236}">
              <a16:creationId xmlns="" xmlns:a16="http://schemas.microsoft.com/office/drawing/2014/main" id="{961AFE72-FC11-4AEA-B3A3-1246E1C8E1BD}"/>
            </a:ext>
          </a:extLst>
        </xdr:cNvPr>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448" name="フローチャート: 判断 447">
          <a:extLst>
            <a:ext uri="{FF2B5EF4-FFF2-40B4-BE49-F238E27FC236}">
              <a16:creationId xmlns="" xmlns:a16="http://schemas.microsoft.com/office/drawing/2014/main" id="{EAAF6328-E146-46CD-91C5-2BB4AEA679D0}"/>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90237</xdr:rowOff>
    </xdr:from>
    <xdr:ext cx="469744" cy="259045"/>
    <xdr:sp macro="" textlink="">
      <xdr:nvSpPr>
        <xdr:cNvPr id="449" name="n_1aveValue【庁舎】&#10;一人当たり面積">
          <a:extLst>
            <a:ext uri="{FF2B5EF4-FFF2-40B4-BE49-F238E27FC236}">
              <a16:creationId xmlns="" xmlns:a16="http://schemas.microsoft.com/office/drawing/2014/main" id="{CC3F6B42-58E7-4B46-BD30-05B797EE1F6B}"/>
            </a:ext>
          </a:extLst>
        </xdr:cNvPr>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450" name="フローチャート: 判断 449">
          <a:extLst>
            <a:ext uri="{FF2B5EF4-FFF2-40B4-BE49-F238E27FC236}">
              <a16:creationId xmlns="" xmlns:a16="http://schemas.microsoft.com/office/drawing/2014/main" id="{4D020486-F349-41D7-B486-A23EB1D665C1}"/>
            </a:ext>
          </a:extLst>
        </xdr:cNvPr>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451" name="n_2aveValue【庁舎】&#10;一人当たり面積">
          <a:extLst>
            <a:ext uri="{FF2B5EF4-FFF2-40B4-BE49-F238E27FC236}">
              <a16:creationId xmlns="" xmlns:a16="http://schemas.microsoft.com/office/drawing/2014/main" id="{5875FCD3-71F5-4EFC-AC66-063D608B9A0A}"/>
            </a:ext>
          </a:extLst>
        </xdr:cNvPr>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52" name="テキスト ボックス 451">
          <a:extLst>
            <a:ext uri="{FF2B5EF4-FFF2-40B4-BE49-F238E27FC236}">
              <a16:creationId xmlns="" xmlns:a16="http://schemas.microsoft.com/office/drawing/2014/main" id="{778466E5-10FA-4E7F-A8C6-B3165E94AD1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3" name="テキスト ボックス 452">
          <a:extLst>
            <a:ext uri="{FF2B5EF4-FFF2-40B4-BE49-F238E27FC236}">
              <a16:creationId xmlns="" xmlns:a16="http://schemas.microsoft.com/office/drawing/2014/main" id="{5C5724B2-A289-42A2-BDD2-06C91269E2B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4" name="テキスト ボックス 453">
          <a:extLst>
            <a:ext uri="{FF2B5EF4-FFF2-40B4-BE49-F238E27FC236}">
              <a16:creationId xmlns="" xmlns:a16="http://schemas.microsoft.com/office/drawing/2014/main" id="{A3608238-D4A9-40D8-97BA-A711E6F169B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5" name="テキスト ボックス 454">
          <a:extLst>
            <a:ext uri="{FF2B5EF4-FFF2-40B4-BE49-F238E27FC236}">
              <a16:creationId xmlns="" xmlns:a16="http://schemas.microsoft.com/office/drawing/2014/main" id="{78CE5283-55A9-471B-B514-ACF198BF202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6" name="テキスト ボックス 455">
          <a:extLst>
            <a:ext uri="{FF2B5EF4-FFF2-40B4-BE49-F238E27FC236}">
              <a16:creationId xmlns="" xmlns:a16="http://schemas.microsoft.com/office/drawing/2014/main" id="{3705E41B-35CA-4E35-92C0-5E548ECA3C9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149530</xdr:rowOff>
    </xdr:from>
    <xdr:to>
      <xdr:col>116</xdr:col>
      <xdr:colOff>114300</xdr:colOff>
      <xdr:row>104</xdr:row>
      <xdr:rowOff>79680</xdr:rowOff>
    </xdr:to>
    <xdr:sp macro="" textlink="">
      <xdr:nvSpPr>
        <xdr:cNvPr id="457" name="楕円 456">
          <a:extLst>
            <a:ext uri="{FF2B5EF4-FFF2-40B4-BE49-F238E27FC236}">
              <a16:creationId xmlns="" xmlns:a16="http://schemas.microsoft.com/office/drawing/2014/main" id="{291C3DCC-3626-45E9-B038-82A5BBB684BA}"/>
            </a:ext>
          </a:extLst>
        </xdr:cNvPr>
        <xdr:cNvSpPr/>
      </xdr:nvSpPr>
      <xdr:spPr>
        <a:xfrm>
          <a:off x="22110700" y="178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957</xdr:rowOff>
    </xdr:from>
    <xdr:ext cx="469744" cy="259045"/>
    <xdr:sp macro="" textlink="">
      <xdr:nvSpPr>
        <xdr:cNvPr id="458" name="【庁舎】&#10;一人当たり面積該当値テキスト">
          <a:extLst>
            <a:ext uri="{FF2B5EF4-FFF2-40B4-BE49-F238E27FC236}">
              <a16:creationId xmlns="" xmlns:a16="http://schemas.microsoft.com/office/drawing/2014/main" id="{34ECACF0-D600-4E44-B55E-3E4FC3A73DDE}"/>
            </a:ext>
          </a:extLst>
        </xdr:cNvPr>
        <xdr:cNvSpPr txBox="1"/>
      </xdr:nvSpPr>
      <xdr:spPr>
        <a:xfrm>
          <a:off x="22199600" y="1766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111125</xdr:rowOff>
    </xdr:from>
    <xdr:to>
      <xdr:col>112</xdr:col>
      <xdr:colOff>38100</xdr:colOff>
      <xdr:row>105</xdr:row>
      <xdr:rowOff>41275</xdr:rowOff>
    </xdr:to>
    <xdr:sp macro="" textlink="">
      <xdr:nvSpPr>
        <xdr:cNvPr id="459" name="楕円 458">
          <a:extLst>
            <a:ext uri="{FF2B5EF4-FFF2-40B4-BE49-F238E27FC236}">
              <a16:creationId xmlns="" xmlns:a16="http://schemas.microsoft.com/office/drawing/2014/main" id="{F87A62A9-2624-4ACA-A866-C1518140FC08}"/>
            </a:ext>
          </a:extLst>
        </xdr:cNvPr>
        <xdr:cNvSpPr/>
      </xdr:nvSpPr>
      <xdr:spPr>
        <a:xfrm>
          <a:off x="21272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28880</xdr:rowOff>
    </xdr:from>
    <xdr:to>
      <xdr:col>116</xdr:col>
      <xdr:colOff>63500</xdr:colOff>
      <xdr:row>104</xdr:row>
      <xdr:rowOff>161925</xdr:rowOff>
    </xdr:to>
    <xdr:cxnSp macro="">
      <xdr:nvCxnSpPr>
        <xdr:cNvPr id="460" name="直線コネクタ 459">
          <a:extLst>
            <a:ext uri="{FF2B5EF4-FFF2-40B4-BE49-F238E27FC236}">
              <a16:creationId xmlns="" xmlns:a16="http://schemas.microsoft.com/office/drawing/2014/main" id="{5BC13405-6E8B-44C1-92F8-D6D56E876F71}"/>
            </a:ext>
          </a:extLst>
        </xdr:cNvPr>
        <xdr:cNvCxnSpPr/>
      </xdr:nvCxnSpPr>
      <xdr:spPr>
        <a:xfrm flipV="1">
          <a:off x="21323300" y="17859680"/>
          <a:ext cx="8382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86207</xdr:rowOff>
    </xdr:from>
    <xdr:to>
      <xdr:col>107</xdr:col>
      <xdr:colOff>101600</xdr:colOff>
      <xdr:row>108</xdr:row>
      <xdr:rowOff>16357</xdr:rowOff>
    </xdr:to>
    <xdr:sp macro="" textlink="">
      <xdr:nvSpPr>
        <xdr:cNvPr id="461" name="楕円 460">
          <a:extLst>
            <a:ext uri="{FF2B5EF4-FFF2-40B4-BE49-F238E27FC236}">
              <a16:creationId xmlns="" xmlns:a16="http://schemas.microsoft.com/office/drawing/2014/main" id="{ED8472A8-E3B2-4414-A9A1-84F382C50FEB}"/>
            </a:ext>
          </a:extLst>
        </xdr:cNvPr>
        <xdr:cNvSpPr/>
      </xdr:nvSpPr>
      <xdr:spPr>
        <a:xfrm>
          <a:off x="20383500" y="184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161925</xdr:rowOff>
    </xdr:from>
    <xdr:to>
      <xdr:col>111</xdr:col>
      <xdr:colOff>177800</xdr:colOff>
      <xdr:row>107</xdr:row>
      <xdr:rowOff>137007</xdr:rowOff>
    </xdr:to>
    <xdr:cxnSp macro="">
      <xdr:nvCxnSpPr>
        <xdr:cNvPr id="462" name="直線コネクタ 461">
          <a:extLst>
            <a:ext uri="{FF2B5EF4-FFF2-40B4-BE49-F238E27FC236}">
              <a16:creationId xmlns="" xmlns:a16="http://schemas.microsoft.com/office/drawing/2014/main" id="{E76CBF75-D298-46B5-BBD7-EE2CF8243F00}"/>
            </a:ext>
          </a:extLst>
        </xdr:cNvPr>
        <xdr:cNvCxnSpPr/>
      </xdr:nvCxnSpPr>
      <xdr:spPr>
        <a:xfrm flipV="1">
          <a:off x="20434300" y="17992725"/>
          <a:ext cx="889000" cy="48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57802</xdr:rowOff>
    </xdr:from>
    <xdr:ext cx="469744" cy="259045"/>
    <xdr:sp macro="" textlink="">
      <xdr:nvSpPr>
        <xdr:cNvPr id="463" name="n_1mainValue【庁舎】&#10;一人当たり面積">
          <a:extLst>
            <a:ext uri="{FF2B5EF4-FFF2-40B4-BE49-F238E27FC236}">
              <a16:creationId xmlns="" xmlns:a16="http://schemas.microsoft.com/office/drawing/2014/main" id="{C757A8E4-D93A-4FFB-80DF-8E6FCAE1EE92}"/>
            </a:ext>
          </a:extLst>
        </xdr:cNvPr>
        <xdr:cNvSpPr txBox="1"/>
      </xdr:nvSpPr>
      <xdr:spPr>
        <a:xfrm>
          <a:off x="2107572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7484</xdr:rowOff>
    </xdr:from>
    <xdr:ext cx="469744" cy="259045"/>
    <xdr:sp macro="" textlink="">
      <xdr:nvSpPr>
        <xdr:cNvPr id="464" name="n_2mainValue【庁舎】&#10;一人当たり面積">
          <a:extLst>
            <a:ext uri="{FF2B5EF4-FFF2-40B4-BE49-F238E27FC236}">
              <a16:creationId xmlns="" xmlns:a16="http://schemas.microsoft.com/office/drawing/2014/main" id="{34DF6AEF-E948-41CE-8997-D7921CE6530D}"/>
            </a:ext>
          </a:extLst>
        </xdr:cNvPr>
        <xdr:cNvSpPr txBox="1"/>
      </xdr:nvSpPr>
      <xdr:spPr>
        <a:xfrm>
          <a:off x="20199427" y="185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5" name="正方形/長方形 464">
          <a:extLst>
            <a:ext uri="{FF2B5EF4-FFF2-40B4-BE49-F238E27FC236}">
              <a16:creationId xmlns="" xmlns:a16="http://schemas.microsoft.com/office/drawing/2014/main" id="{DE4ED413-A3C7-4C29-BD9D-C970749B4A4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6" name="正方形/長方形 465">
          <a:extLst>
            <a:ext uri="{FF2B5EF4-FFF2-40B4-BE49-F238E27FC236}">
              <a16:creationId xmlns="" xmlns:a16="http://schemas.microsoft.com/office/drawing/2014/main" id="{0BBEBF46-04F6-4079-9BB4-6F82D208E69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7" name="テキスト ボックス 466">
          <a:extLst>
            <a:ext uri="{FF2B5EF4-FFF2-40B4-BE49-F238E27FC236}">
              <a16:creationId xmlns="" xmlns:a16="http://schemas.microsoft.com/office/drawing/2014/main" id="{F88755F4-B8E5-4861-9549-0EC4980E192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類似団体と比較して特に有形固定資産減価償却率が高くなっている施設は、保育所、公営住宅である。保育所は平成６年に木造建設、公営住宅は、最も古い施設が昭和</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年に建設されており、耐用年数が経過しつつある。</a:t>
          </a:r>
          <a:endParaRPr lang="ja-JP" altLang="ja-JP" sz="1400">
            <a:effectLst/>
          </a:endParaRPr>
        </a:p>
        <a:p>
          <a:r>
            <a:rPr kumimoji="1" lang="ja-JP" altLang="ja-JP" sz="1100">
              <a:solidFill>
                <a:schemeClr val="dk1"/>
              </a:solidFill>
              <a:effectLst/>
              <a:latin typeface="+mn-lt"/>
              <a:ea typeface="+mn-ea"/>
              <a:cs typeface="+mn-cs"/>
            </a:rPr>
            <a:t>今後は施設の老朽化対策を進めていくために、公共施設の個別計画を策定し、計画的に進めていく必要がある。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2,910
2,899
37.06
2,136,460
1,979,041
154,849
1,395,976
1,638,632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人口の減少や全国平均を上回る高齢化率（平成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％）に加え、</a:t>
          </a:r>
          <a:endParaRPr lang="ja-JP" altLang="ja-JP">
            <a:effectLst/>
          </a:endParaRPr>
        </a:p>
        <a:p>
          <a:r>
            <a:rPr kumimoji="1" lang="ja-JP" altLang="ja-JP" sz="1100">
              <a:solidFill>
                <a:schemeClr val="dk1"/>
              </a:solidFill>
              <a:effectLst/>
              <a:latin typeface="+mn-lt"/>
              <a:ea typeface="+mn-ea"/>
              <a:cs typeface="+mn-cs"/>
            </a:rPr>
            <a:t>村内に中心となる産業がないこと等により、財政基盤が弱く、全国平均を</a:t>
          </a:r>
          <a:endParaRPr lang="ja-JP" altLang="ja-JP">
            <a:effectLst/>
          </a:endParaRPr>
        </a:p>
        <a:p>
          <a:r>
            <a:rPr kumimoji="1" lang="ja-JP" altLang="ja-JP" sz="1100">
              <a:solidFill>
                <a:schemeClr val="dk1"/>
              </a:solidFill>
              <a:effectLst/>
              <a:latin typeface="+mn-lt"/>
              <a:ea typeface="+mn-ea"/>
              <a:cs typeface="+mn-cs"/>
            </a:rPr>
            <a:t>かなり下回っている。第５次東秩父村総合振興計画、東秩父村まち・ひと・しごと創生総合戦略、東秩父村過疎地域自立促進計画に沿った施策の重点化に努め、活力ある村づくりを展開しつつ、行政の効率化に努めることにより、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a:extLst>
            <a:ext uri="{FF2B5EF4-FFF2-40B4-BE49-F238E27FC236}">
              <a16:creationId xmlns="" xmlns:a16="http://schemas.microsoft.com/office/drawing/2014/main" id="{00000000-0008-0000-0300-00003E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a:extLst>
            <a:ext uri="{FF2B5EF4-FFF2-40B4-BE49-F238E27FC236}">
              <a16:creationId xmlns="" xmlns:a16="http://schemas.microsoft.com/office/drawing/2014/main" id="{00000000-0008-0000-0300-000041000000}"/>
            </a:ext>
          </a:extLst>
        </xdr:cNvPr>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a:extLst>
            <a:ext uri="{FF2B5EF4-FFF2-40B4-BE49-F238E27FC236}">
              <a16:creationId xmlns="" xmlns:a16="http://schemas.microsoft.com/office/drawing/2014/main" id="{00000000-0008-0000-0300-000042000000}"/>
            </a:ext>
          </a:extLst>
        </xdr:cNvPr>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a:extLst>
            <a:ext uri="{FF2B5EF4-FFF2-40B4-BE49-F238E27FC236}">
              <a16:creationId xmlns="" xmlns:a16="http://schemas.microsoft.com/office/drawing/2014/main" id="{00000000-0008-0000-0300-000044000000}"/>
            </a:ext>
          </a:extLst>
        </xdr:cNvPr>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a:extLst>
            <a:ext uri="{FF2B5EF4-FFF2-40B4-BE49-F238E27FC236}">
              <a16:creationId xmlns="" xmlns:a16="http://schemas.microsoft.com/office/drawing/2014/main" id="{00000000-0008-0000-0300-000045000000}"/>
            </a:ext>
          </a:extLst>
        </xdr:cNvPr>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a:extLst>
            <a:ext uri="{FF2B5EF4-FFF2-40B4-BE49-F238E27FC236}">
              <a16:creationId xmlns="" xmlns:a16="http://schemas.microsoft.com/office/drawing/2014/main" id="{00000000-0008-0000-0300-000048000000}"/>
            </a:ext>
          </a:extLst>
        </xdr:cNvPr>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89218</xdr:rowOff>
    </xdr:from>
    <xdr:to>
      <xdr:col>11</xdr:col>
      <xdr:colOff>31750</xdr:colOff>
      <xdr:row>43</xdr:row>
      <xdr:rowOff>95250</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1447800" y="74615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8255</xdr:rowOff>
    </xdr:from>
    <xdr:to>
      <xdr:col>7</xdr:col>
      <xdr:colOff>31750</xdr:colOff>
      <xdr:row>43</xdr:row>
      <xdr:rowOff>109855</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1397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120032</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1066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3" name="楕円 82">
          <a:extLst>
            <a:ext uri="{FF2B5EF4-FFF2-40B4-BE49-F238E27FC236}">
              <a16:creationId xmlns="" xmlns:a16="http://schemas.microsoft.com/office/drawing/2014/main" id="{00000000-0008-0000-0300-000053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151147</xdr:rowOff>
    </xdr:from>
    <xdr:ext cx="762000" cy="259045"/>
    <xdr:sp macro="" textlink="">
      <xdr:nvSpPr>
        <xdr:cNvPr id="84" name="財政力該当値テキスト">
          <a:extLst>
            <a:ext uri="{FF2B5EF4-FFF2-40B4-BE49-F238E27FC236}">
              <a16:creationId xmlns="" xmlns:a16="http://schemas.microsoft.com/office/drawing/2014/main" id="{00000000-0008-0000-0300-000054000000}"/>
            </a:ext>
          </a:extLst>
        </xdr:cNvPr>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5" name="楕円 84">
          <a:extLst>
            <a:ext uri="{FF2B5EF4-FFF2-40B4-BE49-F238E27FC236}">
              <a16:creationId xmlns="" xmlns:a16="http://schemas.microsoft.com/office/drawing/2014/main" id="{00000000-0008-0000-0300-000055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87" name="楕円 86">
          <a:extLst>
            <a:ext uri="{FF2B5EF4-FFF2-40B4-BE49-F238E27FC236}">
              <a16:creationId xmlns="" xmlns:a16="http://schemas.microsoft.com/office/drawing/2014/main" id="{00000000-0008-0000-0300-000057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38418</xdr:rowOff>
    </xdr:from>
    <xdr:to>
      <xdr:col>7</xdr:col>
      <xdr:colOff>31750</xdr:colOff>
      <xdr:row>43</xdr:row>
      <xdr:rowOff>140018</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1397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124795</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1066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物件費及び公債費の増加により</a:t>
          </a:r>
          <a:r>
            <a:rPr kumimoji="1" lang="en-US" altLang="ja-JP" sz="1100">
              <a:solidFill>
                <a:schemeClr val="dk1"/>
              </a:solidFill>
              <a:effectLst/>
              <a:latin typeface="+mn-lt"/>
              <a:ea typeface="+mn-ea"/>
              <a:cs typeface="+mn-cs"/>
            </a:rPr>
            <a:t>85.6</a:t>
          </a:r>
          <a:r>
            <a:rPr kumimoji="1" lang="ja-JP" altLang="ja-JP" sz="1100">
              <a:solidFill>
                <a:schemeClr val="dk1"/>
              </a:solidFill>
              <a:effectLst/>
              <a:latin typeface="+mn-lt"/>
              <a:ea typeface="+mn-ea"/>
              <a:cs typeface="+mn-cs"/>
            </a:rPr>
            <a:t>％と類似団体平均を上回っている。</a:t>
          </a:r>
          <a:endParaRPr lang="ja-JP" altLang="ja-JP">
            <a:effectLst/>
          </a:endParaRPr>
        </a:p>
        <a:p>
          <a:r>
            <a:rPr kumimoji="1" lang="ja-JP" altLang="ja-JP" sz="1100">
              <a:solidFill>
                <a:schemeClr val="dk1"/>
              </a:solidFill>
              <a:effectLst/>
              <a:latin typeface="+mn-lt"/>
              <a:ea typeface="+mn-ea"/>
              <a:cs typeface="+mn-cs"/>
            </a:rPr>
            <a:t>物件費については、業務を行う上での経常的な委託料が増加傾向にあり、事務事業の見直しに努める。</a:t>
          </a:r>
          <a:endParaRPr lang="ja-JP" altLang="ja-JP">
            <a:effectLst/>
          </a:endParaRPr>
        </a:p>
        <a:p>
          <a:r>
            <a:rPr kumimoji="1" lang="ja-JP" altLang="ja-JP" sz="1100">
              <a:solidFill>
                <a:schemeClr val="dk1"/>
              </a:solidFill>
              <a:effectLst/>
              <a:latin typeface="+mn-lt"/>
              <a:ea typeface="+mn-ea"/>
              <a:cs typeface="+mn-cs"/>
            </a:rPr>
            <a:t>　また、公債費においては、平成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年度から過疎対策事業債の発行が可能となったことにより増加しているが、残高の縮減に努める。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a:extLst>
            <a:ext uri="{FF2B5EF4-FFF2-40B4-BE49-F238E27FC236}">
              <a16:creationId xmlns="" xmlns:a16="http://schemas.microsoft.com/office/drawing/2014/main" id="{00000000-0008-0000-0300-000079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a:extLst>
            <a:ext uri="{FF2B5EF4-FFF2-40B4-BE49-F238E27FC236}">
              <a16:creationId xmlns="" xmlns:a16="http://schemas.microsoft.com/office/drawing/2014/main" id="{00000000-0008-0000-0300-00007B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39624</xdr:rowOff>
    </xdr:from>
    <xdr:to>
      <xdr:col>23</xdr:col>
      <xdr:colOff>133350</xdr:colOff>
      <xdr:row>63</xdr:row>
      <xdr:rowOff>22606</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4114800" y="10669524"/>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a:extLst>
            <a:ext uri="{FF2B5EF4-FFF2-40B4-BE49-F238E27FC236}">
              <a16:creationId xmlns="" xmlns:a16="http://schemas.microsoft.com/office/drawing/2014/main" id="{00000000-0008-0000-0300-00007E000000}"/>
            </a:ext>
          </a:extLst>
        </xdr:cNvPr>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a:extLst>
            <a:ext uri="{FF2B5EF4-FFF2-40B4-BE49-F238E27FC236}">
              <a16:creationId xmlns="" xmlns:a16="http://schemas.microsoft.com/office/drawing/2014/main" id="{00000000-0008-0000-0300-00007F000000}"/>
            </a:ext>
          </a:extLst>
        </xdr:cNvPr>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114554</xdr:rowOff>
    </xdr:from>
    <xdr:to>
      <xdr:col>19</xdr:col>
      <xdr:colOff>133350</xdr:colOff>
      <xdr:row>62</xdr:row>
      <xdr:rowOff>39624</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3225800" y="105730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a:extLst>
            <a:ext uri="{FF2B5EF4-FFF2-40B4-BE49-F238E27FC236}">
              <a16:creationId xmlns="" xmlns:a16="http://schemas.microsoft.com/office/drawing/2014/main" id="{00000000-0008-0000-0300-000081000000}"/>
            </a:ext>
          </a:extLst>
        </xdr:cNvPr>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a:extLst>
            <a:ext uri="{FF2B5EF4-FFF2-40B4-BE49-F238E27FC236}">
              <a16:creationId xmlns="" xmlns:a16="http://schemas.microsoft.com/office/drawing/2014/main" id="{00000000-0008-0000-0300-000082000000}"/>
            </a:ext>
          </a:extLst>
        </xdr:cNvPr>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114554</xdr:rowOff>
    </xdr:from>
    <xdr:to>
      <xdr:col>15</xdr:col>
      <xdr:colOff>82550</xdr:colOff>
      <xdr:row>63</xdr:row>
      <xdr:rowOff>167386</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flipV="1">
          <a:off x="2336800" y="10573004"/>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a:extLst>
            <a:ext uri="{FF2B5EF4-FFF2-40B4-BE49-F238E27FC236}">
              <a16:creationId xmlns="" xmlns:a16="http://schemas.microsoft.com/office/drawing/2014/main" id="{00000000-0008-0000-0300-000085000000}"/>
            </a:ext>
          </a:extLst>
        </xdr:cNvPr>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27432</xdr:rowOff>
    </xdr:from>
    <xdr:to>
      <xdr:col>11</xdr:col>
      <xdr:colOff>31750</xdr:colOff>
      <xdr:row>63</xdr:row>
      <xdr:rowOff>167386</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1447800" y="1082878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170705</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44" name="楕円 143">
          <a:extLst>
            <a:ext uri="{FF2B5EF4-FFF2-40B4-BE49-F238E27FC236}">
              <a16:creationId xmlns="" xmlns:a16="http://schemas.microsoft.com/office/drawing/2014/main" id="{00000000-0008-0000-0300-000090000000}"/>
            </a:ext>
          </a:extLst>
        </xdr:cNvPr>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115333</xdr:rowOff>
    </xdr:from>
    <xdr:ext cx="762000" cy="259045"/>
    <xdr:sp macro="" textlink="">
      <xdr:nvSpPr>
        <xdr:cNvPr id="145" name="財政構造の弾力性該当値テキスト">
          <a:extLst>
            <a:ext uri="{FF2B5EF4-FFF2-40B4-BE49-F238E27FC236}">
              <a16:creationId xmlns="" xmlns:a16="http://schemas.microsoft.com/office/drawing/2014/main" id="{00000000-0008-0000-0300-000091000000}"/>
            </a:ext>
          </a:extLst>
        </xdr:cNvPr>
        <xdr:cNvSpPr txBox="1"/>
      </xdr:nvSpPr>
      <xdr:spPr>
        <a:xfrm>
          <a:off x="5041900" y="1074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160274</xdr:rowOff>
    </xdr:from>
    <xdr:to>
      <xdr:col>19</xdr:col>
      <xdr:colOff>184150</xdr:colOff>
      <xdr:row>62</xdr:row>
      <xdr:rowOff>90424</xdr:rowOff>
    </xdr:to>
    <xdr:sp macro="" textlink="">
      <xdr:nvSpPr>
        <xdr:cNvPr id="146" name="楕円 145">
          <a:extLst>
            <a:ext uri="{FF2B5EF4-FFF2-40B4-BE49-F238E27FC236}">
              <a16:creationId xmlns="" xmlns:a16="http://schemas.microsoft.com/office/drawing/2014/main" id="{00000000-0008-0000-0300-000092000000}"/>
            </a:ext>
          </a:extLst>
        </xdr:cNvPr>
        <xdr:cNvSpPr/>
      </xdr:nvSpPr>
      <xdr:spPr>
        <a:xfrm>
          <a:off x="4064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75201</xdr:rowOff>
    </xdr:from>
    <xdr:ext cx="7366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733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63754</xdr:rowOff>
    </xdr:from>
    <xdr:to>
      <xdr:col>15</xdr:col>
      <xdr:colOff>133350</xdr:colOff>
      <xdr:row>61</xdr:row>
      <xdr:rowOff>165354</xdr:rowOff>
    </xdr:to>
    <xdr:sp macro="" textlink="">
      <xdr:nvSpPr>
        <xdr:cNvPr id="148" name="楕円 147">
          <a:extLst>
            <a:ext uri="{FF2B5EF4-FFF2-40B4-BE49-F238E27FC236}">
              <a16:creationId xmlns="" xmlns:a16="http://schemas.microsoft.com/office/drawing/2014/main" id="{00000000-0008-0000-0300-000094000000}"/>
            </a:ext>
          </a:extLst>
        </xdr:cNvPr>
        <xdr:cNvSpPr/>
      </xdr:nvSpPr>
      <xdr:spPr>
        <a:xfrm>
          <a:off x="3175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150131</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844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148082</xdr:rowOff>
    </xdr:from>
    <xdr:to>
      <xdr:col>7</xdr:col>
      <xdr:colOff>31750</xdr:colOff>
      <xdr:row>63</xdr:row>
      <xdr:rowOff>78232</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1397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63009</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1066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[294,969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類似団体平均と比較して、人件費・物件費等の決算額が低くなっている要因として、ゴミ処理業務や消防業務を一部事務組合で行っていることが挙げられる。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一部事務組合の人件費・物件費等に充てる負担金や公営企業会計の人件費・物件費等に充てる繰出金といった費用を合計した場合、人口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人当たりの金額は大幅に増加することになる。今後はこれらも含めた経費について、抑制していく必要がある。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a:extLst>
            <a:ext uri="{FF2B5EF4-FFF2-40B4-BE49-F238E27FC236}">
              <a16:creationId xmlns="" xmlns:a16="http://schemas.microsoft.com/office/drawing/2014/main" id="{00000000-0008-0000-0300-0000B9000000}"/>
            </a:ext>
          </a:extLst>
        </xdr:cNvPr>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a:extLst>
            <a:ext uri="{FF2B5EF4-FFF2-40B4-BE49-F238E27FC236}">
              <a16:creationId xmlns="" xmlns:a16="http://schemas.microsoft.com/office/drawing/2014/main" id="{00000000-0008-0000-0300-0000BB000000}"/>
            </a:ext>
          </a:extLst>
        </xdr:cNvPr>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170466</xdr:rowOff>
    </xdr:from>
    <xdr:to>
      <xdr:col>23</xdr:col>
      <xdr:colOff>133350</xdr:colOff>
      <xdr:row>82</xdr:row>
      <xdr:rowOff>23248</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4114800" y="14057916"/>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a:extLst>
            <a:ext uri="{FF2B5EF4-FFF2-40B4-BE49-F238E27FC236}">
              <a16:creationId xmlns="" xmlns:a16="http://schemas.microsoft.com/office/drawing/2014/main" id="{00000000-0008-0000-0300-0000BE000000}"/>
            </a:ext>
          </a:extLst>
        </xdr:cNvPr>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a:extLst>
            <a:ext uri="{FF2B5EF4-FFF2-40B4-BE49-F238E27FC236}">
              <a16:creationId xmlns="" xmlns:a16="http://schemas.microsoft.com/office/drawing/2014/main" id="{00000000-0008-0000-0300-0000BF000000}"/>
            </a:ext>
          </a:extLst>
        </xdr:cNvPr>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137833</xdr:rowOff>
    </xdr:from>
    <xdr:to>
      <xdr:col>19</xdr:col>
      <xdr:colOff>133350</xdr:colOff>
      <xdr:row>81</xdr:row>
      <xdr:rowOff>170466</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3225800" y="14025283"/>
          <a:ext cx="889000" cy="3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a:extLst>
            <a:ext uri="{FF2B5EF4-FFF2-40B4-BE49-F238E27FC236}">
              <a16:creationId xmlns="" xmlns:a16="http://schemas.microsoft.com/office/drawing/2014/main" id="{00000000-0008-0000-0300-0000C1000000}"/>
            </a:ext>
          </a:extLst>
        </xdr:cNvPr>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a:extLst>
            <a:ext uri="{FF2B5EF4-FFF2-40B4-BE49-F238E27FC236}">
              <a16:creationId xmlns="" xmlns:a16="http://schemas.microsoft.com/office/drawing/2014/main" id="{00000000-0008-0000-0300-0000C2000000}"/>
            </a:ext>
          </a:extLst>
        </xdr:cNvPr>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118351</xdr:rowOff>
    </xdr:from>
    <xdr:to>
      <xdr:col>15</xdr:col>
      <xdr:colOff>82550</xdr:colOff>
      <xdr:row>81</xdr:row>
      <xdr:rowOff>137833</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2336800" y="14005801"/>
          <a:ext cx="889000" cy="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7" name="テキスト ボックス 196">
          <a:extLst>
            <a:ext uri="{FF2B5EF4-FFF2-40B4-BE49-F238E27FC236}">
              <a16:creationId xmlns="" xmlns:a16="http://schemas.microsoft.com/office/drawing/2014/main" id="{00000000-0008-0000-0300-0000C5000000}"/>
            </a:ext>
          </a:extLst>
        </xdr:cNvPr>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116529</xdr:rowOff>
    </xdr:from>
    <xdr:to>
      <xdr:col>11</xdr:col>
      <xdr:colOff>31750</xdr:colOff>
      <xdr:row>81</xdr:row>
      <xdr:rowOff>118351</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1447800" y="14003979"/>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7338</xdr:rowOff>
    </xdr:from>
    <xdr:ext cx="7620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1955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155120</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1066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143898</xdr:rowOff>
    </xdr:from>
    <xdr:to>
      <xdr:col>23</xdr:col>
      <xdr:colOff>184150</xdr:colOff>
      <xdr:row>82</xdr:row>
      <xdr:rowOff>74048</xdr:rowOff>
    </xdr:to>
    <xdr:sp macro="" textlink="">
      <xdr:nvSpPr>
        <xdr:cNvPr id="208" name="楕円 207">
          <a:extLst>
            <a:ext uri="{FF2B5EF4-FFF2-40B4-BE49-F238E27FC236}">
              <a16:creationId xmlns="" xmlns:a16="http://schemas.microsoft.com/office/drawing/2014/main" id="{00000000-0008-0000-0300-0000D0000000}"/>
            </a:ext>
          </a:extLst>
        </xdr:cNvPr>
        <xdr:cNvSpPr/>
      </xdr:nvSpPr>
      <xdr:spPr>
        <a:xfrm>
          <a:off x="4902200" y="140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160425</xdr:rowOff>
    </xdr:from>
    <xdr:ext cx="762000" cy="259045"/>
    <xdr:sp macro="" textlink="">
      <xdr:nvSpPr>
        <xdr:cNvPr id="209" name="人件費・物件費等の状況該当値テキスト">
          <a:extLst>
            <a:ext uri="{FF2B5EF4-FFF2-40B4-BE49-F238E27FC236}">
              <a16:creationId xmlns="" xmlns:a16="http://schemas.microsoft.com/office/drawing/2014/main" id="{00000000-0008-0000-0300-0000D1000000}"/>
            </a:ext>
          </a:extLst>
        </xdr:cNvPr>
        <xdr:cNvSpPr txBox="1"/>
      </xdr:nvSpPr>
      <xdr:spPr>
        <a:xfrm>
          <a:off x="5041900" y="138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119666</xdr:rowOff>
    </xdr:from>
    <xdr:to>
      <xdr:col>19</xdr:col>
      <xdr:colOff>184150</xdr:colOff>
      <xdr:row>82</xdr:row>
      <xdr:rowOff>49816</xdr:rowOff>
    </xdr:to>
    <xdr:sp macro="" textlink="">
      <xdr:nvSpPr>
        <xdr:cNvPr id="210" name="楕円 209">
          <a:extLst>
            <a:ext uri="{FF2B5EF4-FFF2-40B4-BE49-F238E27FC236}">
              <a16:creationId xmlns="" xmlns:a16="http://schemas.microsoft.com/office/drawing/2014/main" id="{00000000-0008-0000-0300-0000D2000000}"/>
            </a:ext>
          </a:extLst>
        </xdr:cNvPr>
        <xdr:cNvSpPr/>
      </xdr:nvSpPr>
      <xdr:spPr>
        <a:xfrm>
          <a:off x="4064000" y="140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59993</xdr:rowOff>
    </xdr:from>
    <xdr:ext cx="7366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733800" y="13775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87033</xdr:rowOff>
    </xdr:from>
    <xdr:to>
      <xdr:col>15</xdr:col>
      <xdr:colOff>133350</xdr:colOff>
      <xdr:row>82</xdr:row>
      <xdr:rowOff>17183</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3175000" y="1397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27360</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844800" y="1374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67551</xdr:rowOff>
    </xdr:from>
    <xdr:to>
      <xdr:col>11</xdr:col>
      <xdr:colOff>82550</xdr:colOff>
      <xdr:row>81</xdr:row>
      <xdr:rowOff>169151</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2286000" y="139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7878</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1955800" y="1372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65729</xdr:rowOff>
    </xdr:from>
    <xdr:to>
      <xdr:col>7</xdr:col>
      <xdr:colOff>31750</xdr:colOff>
      <xdr:row>81</xdr:row>
      <xdr:rowOff>167329</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1397000" y="139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6056</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066800" y="1372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実施済みの給与削減策により類似団体平均を下回っているため、引き続き水準を抑える。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a:extLst>
            <a:ext uri="{FF2B5EF4-FFF2-40B4-BE49-F238E27FC236}">
              <a16:creationId xmlns="" xmlns:a16="http://schemas.microsoft.com/office/drawing/2014/main" id="{00000000-0008-0000-0300-0000F9000000}"/>
            </a:ext>
          </a:extLst>
        </xdr:cNvPr>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86</xdr:row>
      <xdr:rowOff>147562</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6179800" y="148922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804</xdr:rowOff>
    </xdr:from>
    <xdr:ext cx="762000" cy="259045"/>
    <xdr:sp macro="" textlink="">
      <xdr:nvSpPr>
        <xdr:cNvPr id="254" name="給与水準   （国との比較）平均値テキスト">
          <a:extLst>
            <a:ext uri="{FF2B5EF4-FFF2-40B4-BE49-F238E27FC236}">
              <a16:creationId xmlns="" xmlns:a16="http://schemas.microsoft.com/office/drawing/2014/main" id="{00000000-0008-0000-0300-0000FE000000}"/>
            </a:ext>
          </a:extLst>
        </xdr:cNvPr>
        <xdr:cNvSpPr txBox="1"/>
      </xdr:nvSpPr>
      <xdr:spPr>
        <a:xfrm>
          <a:off x="17106900" y="1491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a:extLst>
            <a:ext uri="{FF2B5EF4-FFF2-40B4-BE49-F238E27FC236}">
              <a16:creationId xmlns="" xmlns:a16="http://schemas.microsoft.com/office/drawing/2014/main" id="{00000000-0008-0000-0300-0000FF000000}"/>
            </a:ext>
          </a:extLst>
        </xdr:cNvPr>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147562</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5290800" y="1475437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58" name="テキスト ボックス 257">
          <a:extLst>
            <a:ext uri="{FF2B5EF4-FFF2-40B4-BE49-F238E27FC236}">
              <a16:creationId xmlns="" xmlns:a16="http://schemas.microsoft.com/office/drawing/2014/main" id="{00000000-0008-0000-0300-000002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89202</xdr:rowOff>
    </xdr:from>
    <xdr:to>
      <xdr:col>72</xdr:col>
      <xdr:colOff>203200</xdr:colOff>
      <xdr:row>86</xdr:row>
      <xdr:rowOff>9677</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4401800" y="14662452"/>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89202</xdr:rowOff>
    </xdr:from>
    <xdr:to>
      <xdr:col>68</xdr:col>
      <xdr:colOff>152400</xdr:colOff>
      <xdr:row>85</xdr:row>
      <xdr:rowOff>169636</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3512800" y="146624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2" name="楕円 271">
          <a:extLst>
            <a:ext uri="{FF2B5EF4-FFF2-40B4-BE49-F238E27FC236}">
              <a16:creationId xmlns="" xmlns:a16="http://schemas.microsoft.com/office/drawing/2014/main" id="{00000000-0008-0000-0300-000010010000}"/>
            </a:ext>
          </a:extLst>
        </xdr:cNvPr>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113289</xdr:rowOff>
    </xdr:from>
    <xdr:ext cx="762000" cy="259045"/>
    <xdr:sp macro="" textlink="">
      <xdr:nvSpPr>
        <xdr:cNvPr id="273" name="給与水準   （国との比較）該当値テキスト">
          <a:extLst>
            <a:ext uri="{FF2B5EF4-FFF2-40B4-BE49-F238E27FC236}">
              <a16:creationId xmlns="" xmlns:a16="http://schemas.microsoft.com/office/drawing/2014/main" id="{00000000-0008-0000-0300-000011010000}"/>
            </a:ext>
          </a:extLst>
        </xdr:cNvPr>
        <xdr:cNvSpPr txBox="1"/>
      </xdr:nvSpPr>
      <xdr:spPr>
        <a:xfrm>
          <a:off x="171069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37089</xdr:rowOff>
    </xdr:from>
    <xdr:ext cx="7366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798800" y="1461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130327</xdr:rowOff>
    </xdr:from>
    <xdr:to>
      <xdr:col>73</xdr:col>
      <xdr:colOff>44450</xdr:colOff>
      <xdr:row>86</xdr:row>
      <xdr:rowOff>60477</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5240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70654</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909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38402</xdr:rowOff>
    </xdr:from>
    <xdr:to>
      <xdr:col>68</xdr:col>
      <xdr:colOff>203200</xdr:colOff>
      <xdr:row>85</xdr:row>
      <xdr:rowOff>140002</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年度からの職員数削減策により類似団体平均を下回っている。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しかし、これまでの削減策と業務の多様化との乖離が発生しているため、今後は増加傾向となることが懸念されるが、適切な定員管理に努める。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a:extLst>
            <a:ext uri="{FF2B5EF4-FFF2-40B4-BE49-F238E27FC236}">
              <a16:creationId xmlns="" xmlns:a16="http://schemas.microsoft.com/office/drawing/2014/main" id="{00000000-0008-0000-0300-000035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a:extLst>
            <a:ext uri="{FF2B5EF4-FFF2-40B4-BE49-F238E27FC236}">
              <a16:creationId xmlns="" xmlns:a16="http://schemas.microsoft.com/office/drawing/2014/main" id="{00000000-0008-0000-0300-000037010000}"/>
            </a:ext>
          </a:extLst>
        </xdr:cNvPr>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39992</xdr:rowOff>
    </xdr:from>
    <xdr:to>
      <xdr:col>81</xdr:col>
      <xdr:colOff>44450</xdr:colOff>
      <xdr:row>61</xdr:row>
      <xdr:rowOff>52057</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6179800" y="1049844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a:extLst>
            <a:ext uri="{FF2B5EF4-FFF2-40B4-BE49-F238E27FC236}">
              <a16:creationId xmlns="" xmlns:a16="http://schemas.microsoft.com/office/drawing/2014/main" id="{00000000-0008-0000-0300-00003A010000}"/>
            </a:ext>
          </a:extLst>
        </xdr:cNvPr>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a:extLst>
            <a:ext uri="{FF2B5EF4-FFF2-40B4-BE49-F238E27FC236}">
              <a16:creationId xmlns="" xmlns:a16="http://schemas.microsoft.com/office/drawing/2014/main" id="{00000000-0008-0000-0300-00003B010000}"/>
            </a:ext>
          </a:extLst>
        </xdr:cNvPr>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8382</xdr:rowOff>
    </xdr:from>
    <xdr:to>
      <xdr:col>77</xdr:col>
      <xdr:colOff>44450</xdr:colOff>
      <xdr:row>61</xdr:row>
      <xdr:rowOff>39992</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5290800" y="10466832"/>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a:extLst>
            <a:ext uri="{FF2B5EF4-FFF2-40B4-BE49-F238E27FC236}">
              <a16:creationId xmlns="" xmlns:a16="http://schemas.microsoft.com/office/drawing/2014/main" id="{00000000-0008-0000-0300-00003D010000}"/>
            </a:ext>
          </a:extLst>
        </xdr:cNvPr>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a:extLst>
            <a:ext uri="{FF2B5EF4-FFF2-40B4-BE49-F238E27FC236}">
              <a16:creationId xmlns="" xmlns:a16="http://schemas.microsoft.com/office/drawing/2014/main" id="{00000000-0008-0000-0300-00003E010000}"/>
            </a:ext>
          </a:extLst>
        </xdr:cNvPr>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153530</xdr:rowOff>
    </xdr:from>
    <xdr:to>
      <xdr:col>72</xdr:col>
      <xdr:colOff>203200</xdr:colOff>
      <xdr:row>61</xdr:row>
      <xdr:rowOff>8382</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4401800" y="10440530"/>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a:extLst>
            <a:ext uri="{FF2B5EF4-FFF2-40B4-BE49-F238E27FC236}">
              <a16:creationId xmlns="" xmlns:a16="http://schemas.microsoft.com/office/drawing/2014/main" id="{00000000-0008-0000-0300-000040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1" name="テキスト ボックス 320">
          <a:extLst>
            <a:ext uri="{FF2B5EF4-FFF2-40B4-BE49-F238E27FC236}">
              <a16:creationId xmlns="" xmlns:a16="http://schemas.microsoft.com/office/drawing/2014/main" id="{00000000-0008-0000-0300-000041010000}"/>
            </a:ext>
          </a:extLst>
        </xdr:cNvPr>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122644</xdr:rowOff>
    </xdr:from>
    <xdr:to>
      <xdr:col>68</xdr:col>
      <xdr:colOff>152400</xdr:colOff>
      <xdr:row>60</xdr:row>
      <xdr:rowOff>153530</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3512800" y="10409644"/>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9326</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4020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165092</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3131800" y="106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1257</xdr:rowOff>
    </xdr:from>
    <xdr:to>
      <xdr:col>81</xdr:col>
      <xdr:colOff>95250</xdr:colOff>
      <xdr:row>61</xdr:row>
      <xdr:rowOff>102857</xdr:rowOff>
    </xdr:to>
    <xdr:sp macro="" textlink="">
      <xdr:nvSpPr>
        <xdr:cNvPr id="332" name="楕円 331">
          <a:extLst>
            <a:ext uri="{FF2B5EF4-FFF2-40B4-BE49-F238E27FC236}">
              <a16:creationId xmlns="" xmlns:a16="http://schemas.microsoft.com/office/drawing/2014/main" id="{00000000-0008-0000-0300-00004C010000}"/>
            </a:ext>
          </a:extLst>
        </xdr:cNvPr>
        <xdr:cNvSpPr/>
      </xdr:nvSpPr>
      <xdr:spPr>
        <a:xfrm>
          <a:off x="16967200" y="104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17784</xdr:rowOff>
    </xdr:from>
    <xdr:ext cx="762000" cy="259045"/>
    <xdr:sp macro="" textlink="">
      <xdr:nvSpPr>
        <xdr:cNvPr id="333" name="定員管理の状況該当値テキスト">
          <a:extLst>
            <a:ext uri="{FF2B5EF4-FFF2-40B4-BE49-F238E27FC236}">
              <a16:creationId xmlns="" xmlns:a16="http://schemas.microsoft.com/office/drawing/2014/main" id="{00000000-0008-0000-0300-00004D010000}"/>
            </a:ext>
          </a:extLst>
        </xdr:cNvPr>
        <xdr:cNvSpPr txBox="1"/>
      </xdr:nvSpPr>
      <xdr:spPr>
        <a:xfrm>
          <a:off x="17106900" y="1030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160642</xdr:rowOff>
    </xdr:from>
    <xdr:to>
      <xdr:col>77</xdr:col>
      <xdr:colOff>95250</xdr:colOff>
      <xdr:row>61</xdr:row>
      <xdr:rowOff>90792</xdr:rowOff>
    </xdr:to>
    <xdr:sp macro="" textlink="">
      <xdr:nvSpPr>
        <xdr:cNvPr id="334" name="楕円 333">
          <a:extLst>
            <a:ext uri="{FF2B5EF4-FFF2-40B4-BE49-F238E27FC236}">
              <a16:creationId xmlns="" xmlns:a16="http://schemas.microsoft.com/office/drawing/2014/main" id="{00000000-0008-0000-0300-00004E010000}"/>
            </a:ext>
          </a:extLst>
        </xdr:cNvPr>
        <xdr:cNvSpPr/>
      </xdr:nvSpPr>
      <xdr:spPr>
        <a:xfrm>
          <a:off x="16129000" y="1044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100969</xdr:rowOff>
    </xdr:from>
    <xdr:ext cx="7366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798800" y="10216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129032</xdr:rowOff>
    </xdr:from>
    <xdr:to>
      <xdr:col>73</xdr:col>
      <xdr:colOff>44450</xdr:colOff>
      <xdr:row>61</xdr:row>
      <xdr:rowOff>59182</xdr:rowOff>
    </xdr:to>
    <xdr:sp macro="" textlink="">
      <xdr:nvSpPr>
        <xdr:cNvPr id="336" name="楕円 335">
          <a:extLst>
            <a:ext uri="{FF2B5EF4-FFF2-40B4-BE49-F238E27FC236}">
              <a16:creationId xmlns="" xmlns:a16="http://schemas.microsoft.com/office/drawing/2014/main" id="{00000000-0008-0000-0300-000050010000}"/>
            </a:ext>
          </a:extLst>
        </xdr:cNvPr>
        <xdr:cNvSpPr/>
      </xdr:nvSpPr>
      <xdr:spPr>
        <a:xfrm>
          <a:off x="15240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69359</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909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102730</xdr:rowOff>
    </xdr:from>
    <xdr:to>
      <xdr:col>68</xdr:col>
      <xdr:colOff>203200</xdr:colOff>
      <xdr:row>61</xdr:row>
      <xdr:rowOff>32880</xdr:rowOff>
    </xdr:to>
    <xdr:sp macro="" textlink="">
      <xdr:nvSpPr>
        <xdr:cNvPr id="338" name="楕円 337">
          <a:extLst>
            <a:ext uri="{FF2B5EF4-FFF2-40B4-BE49-F238E27FC236}">
              <a16:creationId xmlns="" xmlns:a16="http://schemas.microsoft.com/office/drawing/2014/main" id="{00000000-0008-0000-0300-000052010000}"/>
            </a:ext>
          </a:extLst>
        </xdr:cNvPr>
        <xdr:cNvSpPr/>
      </xdr:nvSpPr>
      <xdr:spPr>
        <a:xfrm>
          <a:off x="14351000" y="103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43057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020800" y="1015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71844</xdr:rowOff>
    </xdr:from>
    <xdr:to>
      <xdr:col>64</xdr:col>
      <xdr:colOff>152400</xdr:colOff>
      <xdr:row>61</xdr:row>
      <xdr:rowOff>1994</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3462000" y="1035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12171</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3131800" y="1012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過去からの起債抑制策により、類似団体平均を大きく下回る</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この水準は平成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年度から年々減少しており、昨年度と比べると、今回は平成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年度の過疎対策事業債の元金償還金開始等により、比率が微増したが、今後とも、緊急度・住民ニーズを的確に把握した事業の選択により、起債に大きく頼ることのない財政運営に努める。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a:extLst>
            <a:ext uri="{FF2B5EF4-FFF2-40B4-BE49-F238E27FC236}">
              <a16:creationId xmlns="" xmlns:a16="http://schemas.microsoft.com/office/drawing/2014/main"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a:extLst>
            <a:ext uri="{FF2B5EF4-FFF2-40B4-BE49-F238E27FC236}">
              <a16:creationId xmlns="" xmlns:a16="http://schemas.microsoft.com/office/drawing/2014/main"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a:extLst>
            <a:ext uri="{FF2B5EF4-FFF2-40B4-BE49-F238E27FC236}">
              <a16:creationId xmlns="" xmlns:a16="http://schemas.microsoft.com/office/drawing/2014/main" id="{00000000-0008-0000-0300-000074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a:extLst>
            <a:ext uri="{FF2B5EF4-FFF2-40B4-BE49-F238E27FC236}">
              <a16:creationId xmlns="" xmlns:a16="http://schemas.microsoft.com/office/drawing/2014/main" id="{00000000-0008-0000-0300-000076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124278</xdr:rowOff>
    </xdr:from>
    <xdr:to>
      <xdr:col>81</xdr:col>
      <xdr:colOff>44450</xdr:colOff>
      <xdr:row>37</xdr:row>
      <xdr:rowOff>158750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6179800" y="64679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7" name="公債費負担の状況平均値テキスト">
          <a:extLst>
            <a:ext uri="{FF2B5EF4-FFF2-40B4-BE49-F238E27FC236}">
              <a16:creationId xmlns="" xmlns:a16="http://schemas.microsoft.com/office/drawing/2014/main" id="{00000000-0008-0000-0300-000079010000}"/>
            </a:ext>
          </a:extLst>
        </xdr:cNvPr>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a:extLst>
            <a:ext uri="{FF2B5EF4-FFF2-40B4-BE49-F238E27FC236}">
              <a16:creationId xmlns="" xmlns:a16="http://schemas.microsoft.com/office/drawing/2014/main" id="{00000000-0008-0000-0300-00007A010000}"/>
            </a:ext>
          </a:extLst>
        </xdr:cNvPr>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38</xdr:row>
      <xdr:rowOff>10281</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5290800" y="646792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a:extLst>
            <a:ext uri="{FF2B5EF4-FFF2-40B4-BE49-F238E27FC236}">
              <a16:creationId xmlns="" xmlns:a16="http://schemas.microsoft.com/office/drawing/2014/main" id="{00000000-0008-0000-0300-00007C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10281</xdr:rowOff>
    </xdr:from>
    <xdr:to>
      <xdr:col>72</xdr:col>
      <xdr:colOff>203200</xdr:colOff>
      <xdr:row>38</xdr:row>
      <xdr:rowOff>113695</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4401800" y="652538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113695</xdr:rowOff>
    </xdr:from>
    <xdr:to>
      <xdr:col>68</xdr:col>
      <xdr:colOff>152400</xdr:colOff>
      <xdr:row>39</xdr:row>
      <xdr:rowOff>114602</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3512800" y="662879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100995</xdr:rowOff>
    </xdr:from>
    <xdr:to>
      <xdr:col>68</xdr:col>
      <xdr:colOff>203200</xdr:colOff>
      <xdr:row>43</xdr:row>
      <xdr:rowOff>31145</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4351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15922</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4020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119336</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395" name="楕円 394">
          <a:extLst>
            <a:ext uri="{FF2B5EF4-FFF2-40B4-BE49-F238E27FC236}">
              <a16:creationId xmlns="" xmlns:a16="http://schemas.microsoft.com/office/drawing/2014/main" id="{00000000-0008-0000-0300-00008B010000}"/>
            </a:ext>
          </a:extLst>
        </xdr:cNvPr>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124477</xdr:rowOff>
    </xdr:from>
    <xdr:ext cx="762000" cy="259045"/>
    <xdr:sp macro="" textlink="">
      <xdr:nvSpPr>
        <xdr:cNvPr id="396" name="公債費負担の状況該当値テキスト">
          <a:extLst>
            <a:ext uri="{FF2B5EF4-FFF2-40B4-BE49-F238E27FC236}">
              <a16:creationId xmlns="" xmlns:a16="http://schemas.microsoft.com/office/drawing/2014/main" id="{00000000-0008-0000-0300-00008C010000}"/>
            </a:ext>
          </a:extLst>
        </xdr:cNvPr>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397" name="楕円 396">
          <a:extLst>
            <a:ext uri="{FF2B5EF4-FFF2-40B4-BE49-F238E27FC236}">
              <a16:creationId xmlns="" xmlns:a16="http://schemas.microsoft.com/office/drawing/2014/main" id="{00000000-0008-0000-0300-00008D010000}"/>
            </a:ext>
          </a:extLst>
        </xdr:cNvPr>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130931</xdr:rowOff>
    </xdr:from>
    <xdr:to>
      <xdr:col>73</xdr:col>
      <xdr:colOff>44450</xdr:colOff>
      <xdr:row>38</xdr:row>
      <xdr:rowOff>61081</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5240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71258</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909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62895</xdr:rowOff>
    </xdr:from>
    <xdr:to>
      <xdr:col>68</xdr:col>
      <xdr:colOff>203200</xdr:colOff>
      <xdr:row>38</xdr:row>
      <xdr:rowOff>164495</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4351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3222</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020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3462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三セクター等がないため財源負担が無いことや、地方債の抑制に努めていること、また基金の積立てによる充当可能財源の増額等により、将来負担比率はマイナスとなっている。今後も後世への負担を少しでも軽減するよう、財政の健全化を維持す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a:extLst>
            <a:ext uri="{FF2B5EF4-FFF2-40B4-BE49-F238E27FC236}">
              <a16:creationId xmlns="" xmlns:a16="http://schemas.microsoft.com/office/drawing/2014/main" id="{00000000-0008-0000-0300-0000B0010000}"/>
            </a:ext>
          </a:extLst>
        </xdr:cNvPr>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a:extLst>
            <a:ext uri="{FF2B5EF4-FFF2-40B4-BE49-F238E27FC236}">
              <a16:creationId xmlns="" xmlns:a16="http://schemas.microsoft.com/office/drawing/2014/main" id="{00000000-0008-0000-0300-0000B2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a:extLst>
            <a:ext uri="{FF2B5EF4-FFF2-40B4-BE49-F238E27FC236}">
              <a16:creationId xmlns="" xmlns:a16="http://schemas.microsoft.com/office/drawing/2014/main" id="{00000000-0008-0000-0300-0000B4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a:extLst>
            <a:ext uri="{FF2B5EF4-FFF2-40B4-BE49-F238E27FC236}">
              <a16:creationId xmlns="" xmlns:a16="http://schemas.microsoft.com/office/drawing/2014/main" id="{00000000-0008-0000-0300-0000B5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a:extLst>
            <a:ext uri="{FF2B5EF4-FFF2-40B4-BE49-F238E27FC236}">
              <a16:creationId xmlns="" xmlns:a16="http://schemas.microsoft.com/office/drawing/2014/main" id="{00000000-0008-0000-0300-0000BC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2,910
2,899
37.06
2,136,460
1,979,041
154,849
1,395,976
1,638,632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人件費に係るものは、平成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26.2</a:t>
          </a:r>
          <a:r>
            <a:rPr kumimoji="1" lang="ja-JP" altLang="ja-JP" sz="1100">
              <a:solidFill>
                <a:schemeClr val="dk1"/>
              </a:solidFill>
              <a:effectLst/>
              <a:latin typeface="+mn-lt"/>
              <a:ea typeface="+mn-ea"/>
              <a:cs typeface="+mn-cs"/>
            </a:rPr>
            <a:t>％と類似団体平均と比べて高い水準にある。これは保育所・保健センターなどの施設運営を直営で行っていることと、退職者に伴う退職手当負担金の支出が主な要因である。退職手当負担金については、一時的なものであるため退職の波が止まることにより、抑制につなが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46990</xdr:rowOff>
    </xdr:from>
    <xdr:to>
      <xdr:col>24</xdr:col>
      <xdr:colOff>25400</xdr:colOff>
      <xdr:row>36</xdr:row>
      <xdr:rowOff>96520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62191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46990</xdr:rowOff>
    </xdr:from>
    <xdr:to>
      <xdr:col>19</xdr:col>
      <xdr:colOff>187325</xdr:colOff>
      <xdr:row>36</xdr:row>
      <xdr:rowOff>66040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62191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37</xdr:row>
      <xdr:rowOff>8890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flipV="1">
          <a:off x="2209800" y="623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37</xdr:row>
      <xdr:rowOff>8890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6245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85107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17797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167640</xdr:rowOff>
    </xdr:from>
    <xdr:to>
      <xdr:col>20</xdr:col>
      <xdr:colOff>38100</xdr:colOff>
      <xdr:row>36</xdr:row>
      <xdr:rowOff>97790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82567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25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が高くなっているのは、職員人件費等から臨時職員賃金や委託料へのシフトが起きているためである。今後もこのような傾向は続いていくとみられるが、委託料の詳細を精査するとともに、委託料以外の物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a:extLst>
            <a:ext uri="{FF2B5EF4-FFF2-40B4-BE49-F238E27FC236}">
              <a16:creationId xmlns="" xmlns:a16="http://schemas.microsoft.com/office/drawing/2014/main" id="{00000000-0008-0000-0400-00007A000000}"/>
            </a:ext>
          </a:extLst>
        </xdr:cNvPr>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 xmlns:a16="http://schemas.microsoft.com/office/drawing/2014/main"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142240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5671800" y="2847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a:extLst>
            <a:ext uri="{FF2B5EF4-FFF2-40B4-BE49-F238E27FC236}">
              <a16:creationId xmlns="" xmlns:a16="http://schemas.microsoft.com/office/drawing/2014/main" id="{00000000-0008-0000-0400-00007F000000}"/>
            </a:ext>
          </a:extLst>
        </xdr:cNvPr>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a:extLst>
            <a:ext uri="{FF2B5EF4-FFF2-40B4-BE49-F238E27FC236}">
              <a16:creationId xmlns="" xmlns:a16="http://schemas.microsoft.com/office/drawing/2014/main" id="{00000000-0008-0000-0400-000080000000}"/>
            </a:ext>
          </a:extLst>
        </xdr:cNvPr>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54610</xdr:rowOff>
    </xdr:from>
    <xdr:to>
      <xdr:col>78</xdr:col>
      <xdr:colOff>69850</xdr:colOff>
      <xdr:row>16</xdr:row>
      <xdr:rowOff>104140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4782800" y="27978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a:extLst>
            <a:ext uri="{FF2B5EF4-FFF2-40B4-BE49-F238E27FC236}">
              <a16:creationId xmlns="" xmlns:a16="http://schemas.microsoft.com/office/drawing/2014/main" id="{00000000-0008-0000-0400-000082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a:extLst>
            <a:ext uri="{FF2B5EF4-FFF2-40B4-BE49-F238E27FC236}">
              <a16:creationId xmlns="" xmlns:a16="http://schemas.microsoft.com/office/drawing/2014/main" id="{00000000-0008-0000-0400-000083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54610</xdr:rowOff>
    </xdr:from>
    <xdr:to>
      <xdr:col>73</xdr:col>
      <xdr:colOff>180975</xdr:colOff>
      <xdr:row>16</xdr:row>
      <xdr:rowOff>115570</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flipV="1">
          <a:off x="13893800" y="27978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92710</xdr:rowOff>
    </xdr:from>
    <xdr:to>
      <xdr:col>69</xdr:col>
      <xdr:colOff>92075</xdr:colOff>
      <xdr:row>16</xdr:row>
      <xdr:rowOff>115570</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a:off x="13004800" y="2835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125730</xdr:rowOff>
    </xdr:from>
    <xdr:to>
      <xdr:col>69</xdr:col>
      <xdr:colOff>142875</xdr:colOff>
      <xdr:row>16</xdr:row>
      <xdr:rowOff>55880</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a:extLst>
            <a:ext uri="{FF2B5EF4-FFF2-40B4-BE49-F238E27FC236}">
              <a16:creationId xmlns="" xmlns:a16="http://schemas.microsoft.com/office/drawing/2014/main" id="{00000000-0008-0000-0400-00008A000000}"/>
            </a:ext>
          </a:extLst>
        </xdr:cNvPr>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31767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2623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63517</xdr:rowOff>
    </xdr:from>
    <xdr:ext cx="762000" cy="259045"/>
    <xdr:sp macro="" textlink="">
      <xdr:nvSpPr>
        <xdr:cNvPr id="146" name="物件費該当値テキスト">
          <a:extLst>
            <a:ext uri="{FF2B5EF4-FFF2-40B4-BE49-F238E27FC236}">
              <a16:creationId xmlns="" xmlns:a16="http://schemas.microsoft.com/office/drawing/2014/main" id="{00000000-0008-0000-0400-000092000000}"/>
            </a:ext>
          </a:extLst>
        </xdr:cNvPr>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xdr:rowOff>
    </xdr:from>
    <xdr:to>
      <xdr:col>74</xdr:col>
      <xdr:colOff>31750</xdr:colOff>
      <xdr:row>16</xdr:row>
      <xdr:rowOff>105410</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4732000" y="27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90187</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4401800" y="28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64770</xdr:rowOff>
    </xdr:from>
    <xdr:to>
      <xdr:col>69</xdr:col>
      <xdr:colOff>142875</xdr:colOff>
      <xdr:row>16</xdr:row>
      <xdr:rowOff>166370</xdr:rowOff>
    </xdr:to>
    <xdr:sp macro="" textlink="">
      <xdr:nvSpPr>
        <xdr:cNvPr id="151" name="楕円 150">
          <a:extLst>
            <a:ext uri="{FF2B5EF4-FFF2-40B4-BE49-F238E27FC236}">
              <a16:creationId xmlns="" xmlns:a16="http://schemas.microsoft.com/office/drawing/2014/main" id="{00000000-0008-0000-0400-000097000000}"/>
            </a:ext>
          </a:extLst>
        </xdr:cNvPr>
        <xdr:cNvSpPr/>
      </xdr:nvSpPr>
      <xdr:spPr>
        <a:xfrm>
          <a:off x="13843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151147</xdr:rowOff>
    </xdr:from>
    <xdr:ext cx="762000" cy="259045"/>
    <xdr:sp macro="" textlink="">
      <xdr:nvSpPr>
        <xdr:cNvPr id="152" name="テキスト ボックス 151">
          <a:extLst>
            <a:ext uri="{FF2B5EF4-FFF2-40B4-BE49-F238E27FC236}">
              <a16:creationId xmlns="" xmlns:a16="http://schemas.microsoft.com/office/drawing/2014/main" id="{00000000-0008-0000-0400-000098000000}"/>
            </a:ext>
          </a:extLst>
        </xdr:cNvPr>
        <xdr:cNvSpPr txBox="1"/>
      </xdr:nvSpPr>
      <xdr:spPr>
        <a:xfrm>
          <a:off x="13512800" y="28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41910</xdr:rowOff>
    </xdr:from>
    <xdr:to>
      <xdr:col>65</xdr:col>
      <xdr:colOff>53975</xdr:colOff>
      <xdr:row>16</xdr:row>
      <xdr:rowOff>143510</xdr:rowOff>
    </xdr:to>
    <xdr:sp macro="" textlink="">
      <xdr:nvSpPr>
        <xdr:cNvPr id="153" name="楕円 152">
          <a:extLst>
            <a:ext uri="{FF2B5EF4-FFF2-40B4-BE49-F238E27FC236}">
              <a16:creationId xmlns="" xmlns:a16="http://schemas.microsoft.com/office/drawing/2014/main" id="{00000000-0008-0000-0400-000099000000}"/>
            </a:ext>
          </a:extLst>
        </xdr:cNvPr>
        <xdr:cNvSpPr/>
      </xdr:nvSpPr>
      <xdr:spPr>
        <a:xfrm>
          <a:off x="12954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128287</xdr:rowOff>
    </xdr:from>
    <xdr:ext cx="762000" cy="259045"/>
    <xdr:sp macro="" textlink="">
      <xdr:nvSpPr>
        <xdr:cNvPr id="154" name="テキスト ボックス 153">
          <a:extLst>
            <a:ext uri="{FF2B5EF4-FFF2-40B4-BE49-F238E27FC236}">
              <a16:creationId xmlns="" xmlns:a16="http://schemas.microsoft.com/office/drawing/2014/main" id="{00000000-0008-0000-0400-00009A000000}"/>
            </a:ext>
          </a:extLst>
        </xdr:cNvPr>
        <xdr:cNvSpPr txBox="1"/>
      </xdr:nvSpPr>
      <xdr:spPr>
        <a:xfrm>
          <a:off x="12623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扶助費に係る経常収支比率が類似団体平均をやや上回っている。要因として、国にて行われる事業が増加したことが挙げられる。</a:t>
          </a:r>
          <a:endParaRPr lang="ja-JP" altLang="ja-JP" sz="1400">
            <a:effectLst/>
          </a:endParaRPr>
        </a:p>
        <a:p>
          <a:r>
            <a:rPr kumimoji="1" lang="ja-JP" altLang="ja-JP" sz="1100">
              <a:solidFill>
                <a:schemeClr val="dk1"/>
              </a:solidFill>
              <a:effectLst/>
              <a:latin typeface="+mn-lt"/>
              <a:ea typeface="+mn-ea"/>
              <a:cs typeface="+mn-cs"/>
            </a:rPr>
            <a:t>　主に、臨時福祉給付金給付事業や介護給付費訓練等給付費負担金等の支出が増加したためと見られる。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 xmlns:a16="http://schemas.microsoft.com/office/drawing/2014/main"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55</xdr:row>
      <xdr:rowOff>167822</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a:off x="3987800" y="95812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 xmlns:a16="http://schemas.microsoft.com/office/drawing/2014/main"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151493</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3098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55</xdr:row>
      <xdr:rowOff>118835</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flipV="1">
          <a:off x="2209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118835</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a:off x="1320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89099</xdr:rowOff>
    </xdr:from>
    <xdr:ext cx="762000" cy="259045"/>
    <xdr:sp macro="" textlink="">
      <xdr:nvSpPr>
        <xdr:cNvPr id="208" name="扶助費該当値テキスト">
          <a:extLst>
            <a:ext uri="{FF2B5EF4-FFF2-40B4-BE49-F238E27FC236}">
              <a16:creationId xmlns="" xmlns:a16="http://schemas.microsoft.com/office/drawing/2014/main" id="{00000000-0008-0000-0400-0000D0000000}"/>
            </a:ext>
          </a:extLst>
        </xdr:cNvPr>
        <xdr:cNvSpPr txBox="1"/>
      </xdr:nvSpPr>
      <xdr:spPr>
        <a:xfrm>
          <a:off x="49149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年度は類似団体平均を下回ったのは、国民健康保険特別会計等の繰出金の減少が主な要因である。</a:t>
          </a:r>
          <a:endParaRPr lang="ja-JP" altLang="ja-JP" sz="1400">
            <a:effectLst/>
          </a:endParaRPr>
        </a:p>
        <a:p>
          <a:r>
            <a:rPr kumimoji="1" lang="ja-JP" altLang="ja-JP" sz="1100">
              <a:solidFill>
                <a:schemeClr val="dk1"/>
              </a:solidFill>
              <a:effectLst/>
              <a:latin typeface="+mn-lt"/>
              <a:ea typeface="+mn-ea"/>
              <a:cs typeface="+mn-cs"/>
            </a:rPr>
            <a:t>　しかし、繰出金総額としては増加しており、簡易水道事業の施設整備等は依然として必要になっているため、今後増加していく見込みである。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a:extLst>
            <a:ext uri="{FF2B5EF4-FFF2-40B4-BE49-F238E27FC236}">
              <a16:creationId xmlns="" xmlns:a16="http://schemas.microsoft.com/office/drawing/2014/main" id="{00000000-0008-0000-0400-0000F2000000}"/>
            </a:ext>
          </a:extLst>
        </xdr:cNvPr>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a:extLst>
            <a:ext uri="{FF2B5EF4-FFF2-40B4-BE49-F238E27FC236}">
              <a16:creationId xmlns="" xmlns:a16="http://schemas.microsoft.com/office/drawing/2014/main" id="{00000000-0008-0000-0400-0000F4000000}"/>
            </a:ext>
          </a:extLst>
        </xdr:cNvPr>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53848</xdr:rowOff>
    </xdr:from>
    <xdr:to>
      <xdr:col>82</xdr:col>
      <xdr:colOff>107950</xdr:colOff>
      <xdr:row>56</xdr:row>
      <xdr:rowOff>67564</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5671800" y="96550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a:extLst>
            <a:ext uri="{FF2B5EF4-FFF2-40B4-BE49-F238E27FC236}">
              <a16:creationId xmlns="" xmlns:a16="http://schemas.microsoft.com/office/drawing/2014/main" id="{00000000-0008-0000-0400-0000F7000000}"/>
            </a:ext>
          </a:extLst>
        </xdr:cNvPr>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a:extLst>
            <a:ext uri="{FF2B5EF4-FFF2-40B4-BE49-F238E27FC236}">
              <a16:creationId xmlns="" xmlns:a16="http://schemas.microsoft.com/office/drawing/2014/main" id="{00000000-0008-0000-0400-0000F8000000}"/>
            </a:ext>
          </a:extLst>
        </xdr:cNvPr>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56</xdr:row>
      <xdr:rowOff>113284</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flipV="1">
          <a:off x="14782800" y="9668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a:extLst>
            <a:ext uri="{FF2B5EF4-FFF2-40B4-BE49-F238E27FC236}">
              <a16:creationId xmlns="" xmlns:a16="http://schemas.microsoft.com/office/drawing/2014/main" id="{00000000-0008-0000-0400-0000FA000000}"/>
            </a:ext>
          </a:extLst>
        </xdr:cNvPr>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a:extLst>
            <a:ext uri="{FF2B5EF4-FFF2-40B4-BE49-F238E27FC236}">
              <a16:creationId xmlns="" xmlns:a16="http://schemas.microsoft.com/office/drawing/2014/main" id="{00000000-0008-0000-0400-0000FB000000}"/>
            </a:ext>
          </a:extLst>
        </xdr:cNvPr>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113284</xdr:rowOff>
    </xdr:from>
    <xdr:to>
      <xdr:col>73</xdr:col>
      <xdr:colOff>180975</xdr:colOff>
      <xdr:row>56</xdr:row>
      <xdr:rowOff>168148</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flipV="1">
          <a:off x="13893800" y="9714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168148</xdr:rowOff>
    </xdr:from>
    <xdr:to>
      <xdr:col>69</xdr:col>
      <xdr:colOff>92075</xdr:colOff>
      <xdr:row>57</xdr:row>
      <xdr:rowOff>5842</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flipV="1">
          <a:off x="13004800" y="9769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133113</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xdr:rowOff>
    </xdr:from>
    <xdr:to>
      <xdr:col>82</xdr:col>
      <xdr:colOff>158750</xdr:colOff>
      <xdr:row>56</xdr:row>
      <xdr:rowOff>104648</xdr:rowOff>
    </xdr:to>
    <xdr:sp macro="" textlink="">
      <xdr:nvSpPr>
        <xdr:cNvPr id="265" name="楕円 264">
          <a:extLst>
            <a:ext uri="{FF2B5EF4-FFF2-40B4-BE49-F238E27FC236}">
              <a16:creationId xmlns="" xmlns:a16="http://schemas.microsoft.com/office/drawing/2014/main" id="{00000000-0008-0000-0400-000009010000}"/>
            </a:ext>
          </a:extLst>
        </xdr:cNvPr>
        <xdr:cNvSpPr/>
      </xdr:nvSpPr>
      <xdr:spPr>
        <a:xfrm>
          <a:off x="164592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19575</xdr:rowOff>
    </xdr:from>
    <xdr:ext cx="762000" cy="259045"/>
    <xdr:sp macro="" textlink="">
      <xdr:nvSpPr>
        <xdr:cNvPr id="266" name="その他該当値テキスト">
          <a:extLst>
            <a:ext uri="{FF2B5EF4-FFF2-40B4-BE49-F238E27FC236}">
              <a16:creationId xmlns="" xmlns:a16="http://schemas.microsoft.com/office/drawing/2014/main" id="{00000000-0008-0000-0400-00000A010000}"/>
            </a:ext>
          </a:extLst>
        </xdr:cNvPr>
        <xdr:cNvSpPr txBox="1"/>
      </xdr:nvSpPr>
      <xdr:spPr>
        <a:xfrm>
          <a:off x="16598900" y="944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xdr:rowOff>
    </xdr:from>
    <xdr:to>
      <xdr:col>78</xdr:col>
      <xdr:colOff>120650</xdr:colOff>
      <xdr:row>56</xdr:row>
      <xdr:rowOff>118364</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128541</xdr:rowOff>
    </xdr:from>
    <xdr:ext cx="7366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290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62484</xdr:rowOff>
    </xdr:from>
    <xdr:to>
      <xdr:col>74</xdr:col>
      <xdr:colOff>31750</xdr:colOff>
      <xdr:row>56</xdr:row>
      <xdr:rowOff>164084</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2811</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4401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117348</xdr:rowOff>
    </xdr:from>
    <xdr:to>
      <xdr:col>69</xdr:col>
      <xdr:colOff>142875</xdr:colOff>
      <xdr:row>57</xdr:row>
      <xdr:rowOff>47498</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32275</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126492</xdr:rowOff>
    </xdr:from>
    <xdr:to>
      <xdr:col>65</xdr:col>
      <xdr:colOff>53975</xdr:colOff>
      <xdr:row>57</xdr:row>
      <xdr:rowOff>56642</xdr:rowOff>
    </xdr:to>
    <xdr:sp macro="" textlink="">
      <xdr:nvSpPr>
        <xdr:cNvPr id="273" name="楕円 272">
          <a:extLst>
            <a:ext uri="{FF2B5EF4-FFF2-40B4-BE49-F238E27FC236}">
              <a16:creationId xmlns="" xmlns:a16="http://schemas.microsoft.com/office/drawing/2014/main" id="{00000000-0008-0000-0400-000011010000}"/>
            </a:ext>
          </a:extLst>
        </xdr:cNvPr>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41419</xdr:rowOff>
    </xdr:from>
    <xdr:ext cx="7620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に係る経常収支比率が類似団体平均を上回っているのは、一部事務組合（比企広域市町村圏組合及び小川地区衛生組合等）の負担金が多額になっているためである。また、これ以外の補助金については、補助金を交付するのが適当か精査し、必要性の低い補助金は見直しや廃止を行う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 xmlns:a16="http://schemas.microsoft.com/office/drawing/2014/main"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a:extLst>
            <a:ext uri="{FF2B5EF4-FFF2-40B4-BE49-F238E27FC236}">
              <a16:creationId xmlns="" xmlns:a16="http://schemas.microsoft.com/office/drawing/2014/main" id="{00000000-0008-0000-0400-00002D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a:extLst>
            <a:ext uri="{FF2B5EF4-FFF2-40B4-BE49-F238E27FC236}">
              <a16:creationId xmlns="" xmlns:a16="http://schemas.microsoft.com/office/drawing/2014/main" id="{00000000-0008-0000-0400-00002F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131572</xdr:rowOff>
    </xdr:from>
    <xdr:to>
      <xdr:col>82</xdr:col>
      <xdr:colOff>107950</xdr:colOff>
      <xdr:row>40</xdr:row>
      <xdr:rowOff>140716</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flipV="1">
          <a:off x="15671800" y="69895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a:extLst>
            <a:ext uri="{FF2B5EF4-FFF2-40B4-BE49-F238E27FC236}">
              <a16:creationId xmlns="" xmlns:a16="http://schemas.microsoft.com/office/drawing/2014/main" id="{00000000-0008-0000-0400-000032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30988</xdr:rowOff>
    </xdr:from>
    <xdr:to>
      <xdr:col>78</xdr:col>
      <xdr:colOff>69850</xdr:colOff>
      <xdr:row>40</xdr:row>
      <xdr:rowOff>140716</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4782800" y="68889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30988</xdr:rowOff>
    </xdr:from>
    <xdr:to>
      <xdr:col>73</xdr:col>
      <xdr:colOff>180975</xdr:colOff>
      <xdr:row>41</xdr:row>
      <xdr:rowOff>42418</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3893800" y="688898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168148</xdr:rowOff>
    </xdr:from>
    <xdr:to>
      <xdr:col>69</xdr:col>
      <xdr:colOff>92075</xdr:colOff>
      <xdr:row>41</xdr:row>
      <xdr:rowOff>42418</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3004800" y="70261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158259</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3512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80772</xdr:rowOff>
    </xdr:from>
    <xdr:to>
      <xdr:col>82</xdr:col>
      <xdr:colOff>158750</xdr:colOff>
      <xdr:row>41</xdr:row>
      <xdr:rowOff>10922</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64592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160799</xdr:rowOff>
    </xdr:from>
    <xdr:ext cx="762000" cy="259045"/>
    <xdr:sp macro="" textlink="">
      <xdr:nvSpPr>
        <xdr:cNvPr id="325" name="補助費等該当値テキスト">
          <a:extLst>
            <a:ext uri="{FF2B5EF4-FFF2-40B4-BE49-F238E27FC236}">
              <a16:creationId xmlns="" xmlns:a16="http://schemas.microsoft.com/office/drawing/2014/main" id="{00000000-0008-0000-0400-000045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89916</xdr:rowOff>
    </xdr:from>
    <xdr:to>
      <xdr:col>78</xdr:col>
      <xdr:colOff>120650</xdr:colOff>
      <xdr:row>41</xdr:row>
      <xdr:rowOff>20066</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5621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4843</xdr:rowOff>
    </xdr:from>
    <xdr:ext cx="7366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290800" y="7034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151638</xdr:rowOff>
    </xdr:from>
    <xdr:to>
      <xdr:col>74</xdr:col>
      <xdr:colOff>31750</xdr:colOff>
      <xdr:row>40</xdr:row>
      <xdr:rowOff>81788</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4732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66565</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401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163068</xdr:rowOff>
    </xdr:from>
    <xdr:to>
      <xdr:col>69</xdr:col>
      <xdr:colOff>142875</xdr:colOff>
      <xdr:row>41</xdr:row>
      <xdr:rowOff>93218</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3843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77995</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512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117348</xdr:rowOff>
    </xdr:from>
    <xdr:to>
      <xdr:col>65</xdr:col>
      <xdr:colOff>53975</xdr:colOff>
      <xdr:row>41</xdr:row>
      <xdr:rowOff>47498</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2954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32275</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2623800" y="70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からの起債抑制策により、公債費に係る経常収支比率は類似団体平均を大きく下回っている。今後とも、緊急度・住民ニーズを的確に把握した事業の選択により、起債に大きく頼ることのない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74422</xdr:rowOff>
    </xdr:from>
    <xdr:to>
      <xdr:col>24</xdr:col>
      <xdr:colOff>25400</xdr:colOff>
      <xdr:row>75</xdr:row>
      <xdr:rowOff>129286</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3987800" y="129331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42418</xdr:rowOff>
    </xdr:from>
    <xdr:to>
      <xdr:col>19</xdr:col>
      <xdr:colOff>187325</xdr:colOff>
      <xdr:row>75</xdr:row>
      <xdr:rowOff>74422</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3098800" y="129011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42418</xdr:rowOff>
    </xdr:from>
    <xdr:to>
      <xdr:col>15</xdr:col>
      <xdr:colOff>98425</xdr:colOff>
      <xdr:row>75</xdr:row>
      <xdr:rowOff>56134</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2209800" y="12901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56134</xdr:rowOff>
    </xdr:from>
    <xdr:to>
      <xdr:col>11</xdr:col>
      <xdr:colOff>9525</xdr:colOff>
      <xdr:row>75</xdr:row>
      <xdr:rowOff>120142</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1320800" y="129148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23622</xdr:rowOff>
    </xdr:from>
    <xdr:to>
      <xdr:col>20</xdr:col>
      <xdr:colOff>38100</xdr:colOff>
      <xdr:row>75</xdr:row>
      <xdr:rowOff>125222</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135399</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163068</xdr:rowOff>
    </xdr:from>
    <xdr:to>
      <xdr:col>15</xdr:col>
      <xdr:colOff>149225</xdr:colOff>
      <xdr:row>75</xdr:row>
      <xdr:rowOff>93218</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103395</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xdr:rowOff>
    </xdr:from>
    <xdr:to>
      <xdr:col>11</xdr:col>
      <xdr:colOff>60325</xdr:colOff>
      <xdr:row>75</xdr:row>
      <xdr:rowOff>106934</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117111</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69342</xdr:rowOff>
    </xdr:from>
    <xdr:to>
      <xdr:col>6</xdr:col>
      <xdr:colOff>171450</xdr:colOff>
      <xdr:row>75</xdr:row>
      <xdr:rowOff>170942</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9669</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公債費以外の経常収支比率は類似団体平均を大きく上回っている。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経常的な歳出の総合計は、平成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年度以降、２年間で</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ポイント上昇傾向にある。このままの上昇傾向とならないよう、歳出削減に努め、財政の弾力化を図る。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a:extLst>
            <a:ext uri="{FF2B5EF4-FFF2-40B4-BE49-F238E27FC236}">
              <a16:creationId xmlns="" xmlns:a16="http://schemas.microsoft.com/office/drawing/2014/main" id="{00000000-0008-0000-0400-0000A2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 xmlns:a16="http://schemas.microsoft.com/office/drawing/2014/main"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3556</xdr:rowOff>
    </xdr:from>
    <xdr:to>
      <xdr:col>82</xdr:col>
      <xdr:colOff>107950</xdr:colOff>
      <xdr:row>80</xdr:row>
      <xdr:rowOff>94996</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5671800" y="137195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a:extLst>
            <a:ext uri="{FF2B5EF4-FFF2-40B4-BE49-F238E27FC236}">
              <a16:creationId xmlns="" xmlns:a16="http://schemas.microsoft.com/office/drawing/2014/main" id="{00000000-0008-0000-0400-0000A7010000}"/>
            </a:ext>
          </a:extLst>
        </xdr:cNvPr>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a:extLst>
            <a:ext uri="{FF2B5EF4-FFF2-40B4-BE49-F238E27FC236}">
              <a16:creationId xmlns="" xmlns:a16="http://schemas.microsoft.com/office/drawing/2014/main" id="{00000000-0008-0000-0400-0000A8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115570</xdr:rowOff>
    </xdr:from>
    <xdr:to>
      <xdr:col>78</xdr:col>
      <xdr:colOff>69850</xdr:colOff>
      <xdr:row>80</xdr:row>
      <xdr:rowOff>3556</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4782800" y="136601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a:extLst>
            <a:ext uri="{FF2B5EF4-FFF2-40B4-BE49-F238E27FC236}">
              <a16:creationId xmlns="" xmlns:a16="http://schemas.microsoft.com/office/drawing/2014/main" id="{00000000-0008-0000-0400-0000AA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81</xdr:row>
      <xdr:rowOff>133858</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flipV="1">
          <a:off x="13893800" y="13660120"/>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108713</xdr:rowOff>
    </xdr:from>
    <xdr:to>
      <xdr:col>69</xdr:col>
      <xdr:colOff>92075</xdr:colOff>
      <xdr:row>81</xdr:row>
      <xdr:rowOff>133858</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3004800" y="13824713"/>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78487</xdr:rowOff>
    </xdr:from>
    <xdr:to>
      <xdr:col>69</xdr:col>
      <xdr:colOff>142875</xdr:colOff>
      <xdr:row>78</xdr:row>
      <xdr:rowOff>8637</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3843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18814</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3512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44196</xdr:rowOff>
    </xdr:from>
    <xdr:to>
      <xdr:col>82</xdr:col>
      <xdr:colOff>158750</xdr:colOff>
      <xdr:row>80</xdr:row>
      <xdr:rowOff>145796</xdr:rowOff>
    </xdr:to>
    <xdr:sp macro="" textlink="">
      <xdr:nvSpPr>
        <xdr:cNvPr id="441" name="楕円 440">
          <a:extLst>
            <a:ext uri="{FF2B5EF4-FFF2-40B4-BE49-F238E27FC236}">
              <a16:creationId xmlns="" xmlns:a16="http://schemas.microsoft.com/office/drawing/2014/main" id="{00000000-0008-0000-0400-0000B9010000}"/>
            </a:ext>
          </a:extLst>
        </xdr:cNvPr>
        <xdr:cNvSpPr/>
      </xdr:nvSpPr>
      <xdr:spPr>
        <a:xfrm>
          <a:off x="164592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16273</xdr:rowOff>
    </xdr:from>
    <xdr:ext cx="762000" cy="259045"/>
    <xdr:sp macro="" textlink="">
      <xdr:nvSpPr>
        <xdr:cNvPr id="442" name="公債費以外該当値テキスト">
          <a:extLst>
            <a:ext uri="{FF2B5EF4-FFF2-40B4-BE49-F238E27FC236}">
              <a16:creationId xmlns="" xmlns:a16="http://schemas.microsoft.com/office/drawing/2014/main" id="{00000000-0008-0000-0400-0000BA010000}"/>
            </a:ext>
          </a:extLst>
        </xdr:cNvPr>
        <xdr:cNvSpPr txBox="1"/>
      </xdr:nvSpPr>
      <xdr:spPr>
        <a:xfrm>
          <a:off x="165989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124206</xdr:rowOff>
    </xdr:from>
    <xdr:to>
      <xdr:col>78</xdr:col>
      <xdr:colOff>120650</xdr:colOff>
      <xdr:row>80</xdr:row>
      <xdr:rowOff>54356</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39133</xdr:rowOff>
    </xdr:from>
    <xdr:ext cx="7366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83058</xdr:rowOff>
    </xdr:from>
    <xdr:to>
      <xdr:col>69</xdr:col>
      <xdr:colOff>142875</xdr:colOff>
      <xdr:row>82</xdr:row>
      <xdr:rowOff>13208</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3843000" y="139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169435</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3512800" y="1405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57913</xdr:rowOff>
    </xdr:from>
    <xdr:to>
      <xdr:col>65</xdr:col>
      <xdr:colOff>53975</xdr:colOff>
      <xdr:row>80</xdr:row>
      <xdr:rowOff>159513</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2954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144290</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2623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a:extLst>
            <a:ext uri="{FF2B5EF4-FFF2-40B4-BE49-F238E27FC236}">
              <a16:creationId xmlns="" xmlns:a16="http://schemas.microsoft.com/office/drawing/2014/main" id="{00000000-0008-0000-0500-00002B000000}"/>
            </a:ext>
          </a:extLst>
        </xdr:cNvPr>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a:extLst>
            <a:ext uri="{FF2B5EF4-FFF2-40B4-BE49-F238E27FC236}">
              <a16:creationId xmlns="" xmlns:a16="http://schemas.microsoft.com/office/drawing/2014/main" id="{00000000-0008-0000-0500-00002D000000}"/>
            </a:ext>
          </a:extLst>
        </xdr:cNvPr>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84893</xdr:rowOff>
    </xdr:from>
    <xdr:to>
      <xdr:col>29</xdr:col>
      <xdr:colOff>127000</xdr:colOff>
      <xdr:row>17</xdr:row>
      <xdr:rowOff>96645</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003800" y="3047168"/>
          <a:ext cx="647700" cy="11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a:extLst>
            <a:ext uri="{FF2B5EF4-FFF2-40B4-BE49-F238E27FC236}">
              <a16:creationId xmlns="" xmlns:a16="http://schemas.microsoft.com/office/drawing/2014/main" id="{00000000-0008-0000-0500-000030000000}"/>
            </a:ext>
          </a:extLst>
        </xdr:cNvPr>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a:extLst>
            <a:ext uri="{FF2B5EF4-FFF2-40B4-BE49-F238E27FC236}">
              <a16:creationId xmlns="" xmlns:a16="http://schemas.microsoft.com/office/drawing/2014/main" id="{00000000-0008-0000-0500-000031000000}"/>
            </a:ext>
          </a:extLst>
        </xdr:cNvPr>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96645</xdr:rowOff>
    </xdr:from>
    <xdr:to>
      <xdr:col>26</xdr:col>
      <xdr:colOff>50800</xdr:colOff>
      <xdr:row>17</xdr:row>
      <xdr:rowOff>143878</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4305300" y="3058920"/>
          <a:ext cx="698500" cy="4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a:extLst>
            <a:ext uri="{FF2B5EF4-FFF2-40B4-BE49-F238E27FC236}">
              <a16:creationId xmlns="" xmlns:a16="http://schemas.microsoft.com/office/drawing/2014/main" id="{00000000-0008-0000-0500-000033000000}"/>
            </a:ext>
          </a:extLst>
        </xdr:cNvPr>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a:extLst>
            <a:ext uri="{FF2B5EF4-FFF2-40B4-BE49-F238E27FC236}">
              <a16:creationId xmlns="" xmlns:a16="http://schemas.microsoft.com/office/drawing/2014/main" id="{00000000-0008-0000-0500-000034000000}"/>
            </a:ext>
          </a:extLst>
        </xdr:cNvPr>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143878</xdr:rowOff>
    </xdr:from>
    <xdr:to>
      <xdr:col>22</xdr:col>
      <xdr:colOff>114300</xdr:colOff>
      <xdr:row>17</xdr:row>
      <xdr:rowOff>162559</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3606800" y="3106153"/>
          <a:ext cx="698500" cy="18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145328</xdr:rowOff>
    </xdr:from>
    <xdr:ext cx="7620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39243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162559</xdr:rowOff>
    </xdr:from>
    <xdr:to>
      <xdr:col>18</xdr:col>
      <xdr:colOff>177800</xdr:colOff>
      <xdr:row>18</xdr:row>
      <xdr:rowOff>8723</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2908300" y="3124834"/>
          <a:ext cx="698500" cy="17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84138</xdr:rowOff>
    </xdr:from>
    <xdr:to>
      <xdr:col>19</xdr:col>
      <xdr:colOff>38100</xdr:colOff>
      <xdr:row>17</xdr:row>
      <xdr:rowOff>14288</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35560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24465</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2258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105830</xdr:rowOff>
    </xdr:from>
    <xdr:to>
      <xdr:col>15</xdr:col>
      <xdr:colOff>101600</xdr:colOff>
      <xdr:row>17</xdr:row>
      <xdr:rowOff>35980</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28575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46157</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25273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34093</xdr:rowOff>
    </xdr:from>
    <xdr:to>
      <xdr:col>29</xdr:col>
      <xdr:colOff>177800</xdr:colOff>
      <xdr:row>17</xdr:row>
      <xdr:rowOff>135693</xdr:rowOff>
    </xdr:to>
    <xdr:sp macro="" textlink="">
      <xdr:nvSpPr>
        <xdr:cNvPr id="66" name="楕円 65">
          <a:extLst>
            <a:ext uri="{FF2B5EF4-FFF2-40B4-BE49-F238E27FC236}">
              <a16:creationId xmlns="" xmlns:a16="http://schemas.microsoft.com/office/drawing/2014/main" id="{00000000-0008-0000-0500-000042000000}"/>
            </a:ext>
          </a:extLst>
        </xdr:cNvPr>
        <xdr:cNvSpPr/>
      </xdr:nvSpPr>
      <xdr:spPr bwMode="auto">
        <a:xfrm>
          <a:off x="5600700" y="299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6170</xdr:rowOff>
    </xdr:from>
    <xdr:ext cx="762000" cy="259045"/>
    <xdr:sp macro="" textlink="">
      <xdr:nvSpPr>
        <xdr:cNvPr id="67" name="人口1人当たり決算額の推移該当値テキスト130">
          <a:extLst>
            <a:ext uri="{FF2B5EF4-FFF2-40B4-BE49-F238E27FC236}">
              <a16:creationId xmlns="" xmlns:a16="http://schemas.microsoft.com/office/drawing/2014/main" id="{00000000-0008-0000-0500-000043000000}"/>
            </a:ext>
          </a:extLst>
        </xdr:cNvPr>
        <xdr:cNvSpPr txBox="1"/>
      </xdr:nvSpPr>
      <xdr:spPr>
        <a:xfrm>
          <a:off x="5740400" y="296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45845</xdr:rowOff>
    </xdr:from>
    <xdr:to>
      <xdr:col>26</xdr:col>
      <xdr:colOff>101600</xdr:colOff>
      <xdr:row>17</xdr:row>
      <xdr:rowOff>147445</xdr:rowOff>
    </xdr:to>
    <xdr:sp macro="" textlink="">
      <xdr:nvSpPr>
        <xdr:cNvPr id="68" name="楕円 67">
          <a:extLst>
            <a:ext uri="{FF2B5EF4-FFF2-40B4-BE49-F238E27FC236}">
              <a16:creationId xmlns="" xmlns:a16="http://schemas.microsoft.com/office/drawing/2014/main" id="{00000000-0008-0000-0500-000044000000}"/>
            </a:ext>
          </a:extLst>
        </xdr:cNvPr>
        <xdr:cNvSpPr/>
      </xdr:nvSpPr>
      <xdr:spPr bwMode="auto">
        <a:xfrm>
          <a:off x="4953000" y="3008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132222</xdr:rowOff>
    </xdr:from>
    <xdr:ext cx="7366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4622800" y="309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93078</xdr:rowOff>
    </xdr:from>
    <xdr:to>
      <xdr:col>22</xdr:col>
      <xdr:colOff>165100</xdr:colOff>
      <xdr:row>18</xdr:row>
      <xdr:rowOff>23228</xdr:rowOff>
    </xdr:to>
    <xdr:sp macro="" textlink="">
      <xdr:nvSpPr>
        <xdr:cNvPr id="70" name="楕円 69">
          <a:extLst>
            <a:ext uri="{FF2B5EF4-FFF2-40B4-BE49-F238E27FC236}">
              <a16:creationId xmlns="" xmlns:a16="http://schemas.microsoft.com/office/drawing/2014/main" id="{00000000-0008-0000-0500-000046000000}"/>
            </a:ext>
          </a:extLst>
        </xdr:cNvPr>
        <xdr:cNvSpPr/>
      </xdr:nvSpPr>
      <xdr:spPr bwMode="auto">
        <a:xfrm>
          <a:off x="4254500" y="3055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8005</xdr:rowOff>
    </xdr:from>
    <xdr:ext cx="7620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3924300" y="31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111759</xdr:rowOff>
    </xdr:from>
    <xdr:to>
      <xdr:col>19</xdr:col>
      <xdr:colOff>38100</xdr:colOff>
      <xdr:row>18</xdr:row>
      <xdr:rowOff>41909</xdr:rowOff>
    </xdr:to>
    <xdr:sp macro="" textlink="">
      <xdr:nvSpPr>
        <xdr:cNvPr id="72" name="楕円 71">
          <a:extLst>
            <a:ext uri="{FF2B5EF4-FFF2-40B4-BE49-F238E27FC236}">
              <a16:creationId xmlns="" xmlns:a16="http://schemas.microsoft.com/office/drawing/2014/main" id="{00000000-0008-0000-0500-000048000000}"/>
            </a:ext>
          </a:extLst>
        </xdr:cNvPr>
        <xdr:cNvSpPr/>
      </xdr:nvSpPr>
      <xdr:spPr bwMode="auto">
        <a:xfrm>
          <a:off x="3556000" y="3074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26686</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225800" y="316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129373</xdr:rowOff>
    </xdr:from>
    <xdr:to>
      <xdr:col>15</xdr:col>
      <xdr:colOff>101600</xdr:colOff>
      <xdr:row>18</xdr:row>
      <xdr:rowOff>59523</xdr:rowOff>
    </xdr:to>
    <xdr:sp macro="" textlink="">
      <xdr:nvSpPr>
        <xdr:cNvPr id="74" name="楕円 73">
          <a:extLst>
            <a:ext uri="{FF2B5EF4-FFF2-40B4-BE49-F238E27FC236}">
              <a16:creationId xmlns="" xmlns:a16="http://schemas.microsoft.com/office/drawing/2014/main" id="{00000000-0008-0000-0500-00004A000000}"/>
            </a:ext>
          </a:extLst>
        </xdr:cNvPr>
        <xdr:cNvSpPr/>
      </xdr:nvSpPr>
      <xdr:spPr bwMode="auto">
        <a:xfrm>
          <a:off x="2857500" y="3091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44300</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2527300" y="317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a:extLst>
            <a:ext uri="{FF2B5EF4-FFF2-40B4-BE49-F238E27FC236}">
              <a16:creationId xmlns="" xmlns:a16="http://schemas.microsoft.com/office/drawing/2014/main" id="{00000000-0008-0000-0500-000068000000}"/>
            </a:ext>
          </a:extLst>
        </xdr:cNvPr>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a:extLst>
            <a:ext uri="{FF2B5EF4-FFF2-40B4-BE49-F238E27FC236}">
              <a16:creationId xmlns="" xmlns:a16="http://schemas.microsoft.com/office/drawing/2014/main" id="{00000000-0008-0000-0500-00006A000000}"/>
            </a:ext>
          </a:extLst>
        </xdr:cNvPr>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25060</xdr:rowOff>
    </xdr:from>
    <xdr:to>
      <xdr:col>29</xdr:col>
      <xdr:colOff>127000</xdr:colOff>
      <xdr:row>37</xdr:row>
      <xdr:rowOff>40444</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003800" y="7149760"/>
          <a:ext cx="647700" cy="15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a:extLst>
            <a:ext uri="{FF2B5EF4-FFF2-40B4-BE49-F238E27FC236}">
              <a16:creationId xmlns="" xmlns:a16="http://schemas.microsoft.com/office/drawing/2014/main" id="{00000000-0008-0000-0500-00006D000000}"/>
            </a:ext>
          </a:extLst>
        </xdr:cNvPr>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a:extLst>
            <a:ext uri="{FF2B5EF4-FFF2-40B4-BE49-F238E27FC236}">
              <a16:creationId xmlns="" xmlns:a16="http://schemas.microsoft.com/office/drawing/2014/main" id="{00000000-0008-0000-0500-00006E000000}"/>
            </a:ext>
          </a:extLst>
        </xdr:cNvPr>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40444</xdr:rowOff>
    </xdr:from>
    <xdr:to>
      <xdr:col>26</xdr:col>
      <xdr:colOff>50800</xdr:colOff>
      <xdr:row>37</xdr:row>
      <xdr:rowOff>53528</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flipV="1">
          <a:off x="4305300" y="7165144"/>
          <a:ext cx="698500" cy="13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a:extLst>
            <a:ext uri="{FF2B5EF4-FFF2-40B4-BE49-F238E27FC236}">
              <a16:creationId xmlns="" xmlns:a16="http://schemas.microsoft.com/office/drawing/2014/main" id="{00000000-0008-0000-0500-000071000000}"/>
            </a:ext>
          </a:extLst>
        </xdr:cNvPr>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53528</xdr:rowOff>
    </xdr:from>
    <xdr:to>
      <xdr:col>22</xdr:col>
      <xdr:colOff>114300</xdr:colOff>
      <xdr:row>37</xdr:row>
      <xdr:rowOff>58458</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flipV="1">
          <a:off x="3606800" y="7178228"/>
          <a:ext cx="698500" cy="4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165108</xdr:rowOff>
    </xdr:from>
    <xdr:to>
      <xdr:col>18</xdr:col>
      <xdr:colOff>177800</xdr:colOff>
      <xdr:row>37</xdr:row>
      <xdr:rowOff>58458</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2908300" y="7118358"/>
          <a:ext cx="698500" cy="64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145710</xdr:rowOff>
    </xdr:from>
    <xdr:to>
      <xdr:col>29</xdr:col>
      <xdr:colOff>177800</xdr:colOff>
      <xdr:row>37</xdr:row>
      <xdr:rowOff>75860</xdr:rowOff>
    </xdr:to>
    <xdr:sp macro="" textlink="">
      <xdr:nvSpPr>
        <xdr:cNvPr id="127" name="楕円 126">
          <a:extLst>
            <a:ext uri="{FF2B5EF4-FFF2-40B4-BE49-F238E27FC236}">
              <a16:creationId xmlns="" xmlns:a16="http://schemas.microsoft.com/office/drawing/2014/main" id="{00000000-0008-0000-0500-00007F000000}"/>
            </a:ext>
          </a:extLst>
        </xdr:cNvPr>
        <xdr:cNvSpPr/>
      </xdr:nvSpPr>
      <xdr:spPr bwMode="auto">
        <a:xfrm>
          <a:off x="5600700" y="7098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117787</xdr:rowOff>
    </xdr:from>
    <xdr:ext cx="762000" cy="259045"/>
    <xdr:sp macro="" textlink="">
      <xdr:nvSpPr>
        <xdr:cNvPr id="128" name="人口1人当たり決算額の推移該当値テキスト445">
          <a:extLst>
            <a:ext uri="{FF2B5EF4-FFF2-40B4-BE49-F238E27FC236}">
              <a16:creationId xmlns="" xmlns:a16="http://schemas.microsoft.com/office/drawing/2014/main" id="{00000000-0008-0000-0500-000080000000}"/>
            </a:ext>
          </a:extLst>
        </xdr:cNvPr>
        <xdr:cNvSpPr txBox="1"/>
      </xdr:nvSpPr>
      <xdr:spPr>
        <a:xfrm>
          <a:off x="5740400" y="707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161094</xdr:rowOff>
    </xdr:from>
    <xdr:to>
      <xdr:col>26</xdr:col>
      <xdr:colOff>101600</xdr:colOff>
      <xdr:row>37</xdr:row>
      <xdr:rowOff>91244</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4953000" y="7114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76021</xdr:rowOff>
    </xdr:from>
    <xdr:ext cx="7366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622800" y="720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2728</xdr:rowOff>
    </xdr:from>
    <xdr:to>
      <xdr:col>22</xdr:col>
      <xdr:colOff>165100</xdr:colOff>
      <xdr:row>37</xdr:row>
      <xdr:rowOff>104328</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254500" y="7127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89105</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924300" y="721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7658</xdr:rowOff>
    </xdr:from>
    <xdr:to>
      <xdr:col>19</xdr:col>
      <xdr:colOff>38100</xdr:colOff>
      <xdr:row>37</xdr:row>
      <xdr:rowOff>109258</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3556000" y="713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94035</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225800" y="721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114308</xdr:rowOff>
    </xdr:from>
    <xdr:to>
      <xdr:col>15</xdr:col>
      <xdr:colOff>101600</xdr:colOff>
      <xdr:row>37</xdr:row>
      <xdr:rowOff>44458</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2857500" y="706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29235</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2527300" y="71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2,910
2,899
37.06
2,136,460
1,979,041
154,849
1,395,976
1,638,632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127195</xdr:rowOff>
    </xdr:from>
    <xdr:to>
      <xdr:col>24</xdr:col>
      <xdr:colOff>63500</xdr:colOff>
      <xdr:row>38</xdr:row>
      <xdr:rowOff>163240</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6642295"/>
          <a:ext cx="838200" cy="3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163240</xdr:rowOff>
    </xdr:from>
    <xdr:to>
      <xdr:col>19</xdr:col>
      <xdr:colOff>177800</xdr:colOff>
      <xdr:row>38</xdr:row>
      <xdr:rowOff>166711</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678340"/>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166711</xdr:rowOff>
    </xdr:from>
    <xdr:to>
      <xdr:col>15</xdr:col>
      <xdr:colOff>50800</xdr:colOff>
      <xdr:row>39</xdr:row>
      <xdr:rowOff>10907</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6681811"/>
          <a:ext cx="889000" cy="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10907</xdr:rowOff>
    </xdr:from>
    <xdr:to>
      <xdr:col>10</xdr:col>
      <xdr:colOff>114300</xdr:colOff>
      <xdr:row>39</xdr:row>
      <xdr:rowOff>41049</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6697457"/>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68780</xdr:rowOff>
    </xdr:from>
    <xdr:to>
      <xdr:col>10</xdr:col>
      <xdr:colOff>165100</xdr:colOff>
      <xdr:row>37</xdr:row>
      <xdr:rowOff>170380</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15457</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19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89367</xdr:rowOff>
    </xdr:from>
    <xdr:to>
      <xdr:col>6</xdr:col>
      <xdr:colOff>38100</xdr:colOff>
      <xdr:row>38</xdr:row>
      <xdr:rowOff>19517</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36044</xdr:rowOff>
    </xdr:from>
    <xdr:ext cx="59901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30795"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76395</xdr:rowOff>
    </xdr:from>
    <xdr:to>
      <xdr:col>24</xdr:col>
      <xdr:colOff>114300</xdr:colOff>
      <xdr:row>39</xdr:row>
      <xdr:rowOff>6545</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65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54822</xdr:rowOff>
    </xdr:from>
    <xdr:ext cx="599010"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56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112440</xdr:rowOff>
    </xdr:from>
    <xdr:to>
      <xdr:col>20</xdr:col>
      <xdr:colOff>38100</xdr:colOff>
      <xdr:row>39</xdr:row>
      <xdr:rowOff>42590</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6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33717</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497795" y="672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115911</xdr:rowOff>
    </xdr:from>
    <xdr:to>
      <xdr:col>15</xdr:col>
      <xdr:colOff>101600</xdr:colOff>
      <xdr:row>39</xdr:row>
      <xdr:rowOff>46061</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6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37188</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08795" y="672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131557</xdr:rowOff>
    </xdr:from>
    <xdr:to>
      <xdr:col>10</xdr:col>
      <xdr:colOff>165100</xdr:colOff>
      <xdr:row>39</xdr:row>
      <xdr:rowOff>61707</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64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52834</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19795" y="673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161699</xdr:rowOff>
    </xdr:from>
    <xdr:to>
      <xdr:col>6</xdr:col>
      <xdr:colOff>38100</xdr:colOff>
      <xdr:row>39</xdr:row>
      <xdr:rowOff>91849</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67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82976</xdr:rowOff>
    </xdr:from>
    <xdr:ext cx="599010"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30795" y="676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a:extLst>
            <a:ext uri="{FF2B5EF4-FFF2-40B4-BE49-F238E27FC236}">
              <a16:creationId xmlns="" xmlns:a16="http://schemas.microsoft.com/office/drawing/2014/main" id="{00000000-0008-0000-0600-000076000000}"/>
            </a:ext>
          </a:extLst>
        </xdr:cNvPr>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a:extLst>
            <a:ext uri="{FF2B5EF4-FFF2-40B4-BE49-F238E27FC236}">
              <a16:creationId xmlns="" xmlns:a16="http://schemas.microsoft.com/office/drawing/2014/main" id="{00000000-0008-0000-0600-000078000000}"/>
            </a:ext>
          </a:extLst>
        </xdr:cNvPr>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14808</xdr:rowOff>
    </xdr:from>
    <xdr:to>
      <xdr:col>24</xdr:col>
      <xdr:colOff>63500</xdr:colOff>
      <xdr:row>58</xdr:row>
      <xdr:rowOff>34251</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3797300" y="9958908"/>
          <a:ext cx="838200" cy="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a:extLst>
            <a:ext uri="{FF2B5EF4-FFF2-40B4-BE49-F238E27FC236}">
              <a16:creationId xmlns="" xmlns:a16="http://schemas.microsoft.com/office/drawing/2014/main" id="{00000000-0008-0000-0600-00007B000000}"/>
            </a:ext>
          </a:extLst>
        </xdr:cNvPr>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34251</xdr:rowOff>
    </xdr:from>
    <xdr:to>
      <xdr:col>19</xdr:col>
      <xdr:colOff>177800</xdr:colOff>
      <xdr:row>58</xdr:row>
      <xdr:rowOff>73730</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908300" y="9978351"/>
          <a:ext cx="889000" cy="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73730</xdr:rowOff>
    </xdr:from>
    <xdr:to>
      <xdr:col>15</xdr:col>
      <xdr:colOff>50800</xdr:colOff>
      <xdr:row>58</xdr:row>
      <xdr:rowOff>93066</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2019300" y="10017830"/>
          <a:ext cx="889000" cy="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90951</xdr:rowOff>
    </xdr:from>
    <xdr:to>
      <xdr:col>10</xdr:col>
      <xdr:colOff>114300</xdr:colOff>
      <xdr:row>58</xdr:row>
      <xdr:rowOff>93066</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a:off x="1130300" y="10035051"/>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32" name="フローチャート: 判断 131">
          <a:extLst>
            <a:ext uri="{FF2B5EF4-FFF2-40B4-BE49-F238E27FC236}">
              <a16:creationId xmlns="" xmlns:a16="http://schemas.microsoft.com/office/drawing/2014/main" id="{00000000-0008-0000-0600-000084000000}"/>
            </a:ext>
          </a:extLst>
        </xdr:cNvPr>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14647</xdr:rowOff>
    </xdr:from>
    <xdr:ext cx="59901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719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34" name="フローチャート: 判断 133">
          <a:extLst>
            <a:ext uri="{FF2B5EF4-FFF2-40B4-BE49-F238E27FC236}">
              <a16:creationId xmlns="" xmlns:a16="http://schemas.microsoft.com/office/drawing/2014/main" id="{00000000-0008-0000-0600-000086000000}"/>
            </a:ext>
          </a:extLst>
        </xdr:cNvPr>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32930</xdr:rowOff>
    </xdr:from>
    <xdr:ext cx="59901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830795"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135458</xdr:rowOff>
    </xdr:from>
    <xdr:to>
      <xdr:col>24</xdr:col>
      <xdr:colOff>114300</xdr:colOff>
      <xdr:row>58</xdr:row>
      <xdr:rowOff>65608</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4584700" y="99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76182</xdr:rowOff>
    </xdr:from>
    <xdr:ext cx="599010" cy="259045"/>
    <xdr:sp macro="" textlink="">
      <xdr:nvSpPr>
        <xdr:cNvPr id="142" name="物件費該当値テキスト">
          <a:extLst>
            <a:ext uri="{FF2B5EF4-FFF2-40B4-BE49-F238E27FC236}">
              <a16:creationId xmlns="" xmlns:a16="http://schemas.microsoft.com/office/drawing/2014/main" id="{00000000-0008-0000-0600-00008E000000}"/>
            </a:ext>
          </a:extLst>
        </xdr:cNvPr>
        <xdr:cNvSpPr txBox="1"/>
      </xdr:nvSpPr>
      <xdr:spPr>
        <a:xfrm>
          <a:off x="4686300" y="984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154901</xdr:rowOff>
    </xdr:from>
    <xdr:to>
      <xdr:col>20</xdr:col>
      <xdr:colOff>38100</xdr:colOff>
      <xdr:row>58</xdr:row>
      <xdr:rowOff>85051</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3746500" y="99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76178</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3497795" y="1002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22930</xdr:rowOff>
    </xdr:from>
    <xdr:to>
      <xdr:col>15</xdr:col>
      <xdr:colOff>101600</xdr:colOff>
      <xdr:row>58</xdr:row>
      <xdr:rowOff>124530</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2857500" y="99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115657</xdr:rowOff>
    </xdr:from>
    <xdr:ext cx="599010"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2608795" y="1005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42266</xdr:rowOff>
    </xdr:from>
    <xdr:to>
      <xdr:col>10</xdr:col>
      <xdr:colOff>165100</xdr:colOff>
      <xdr:row>58</xdr:row>
      <xdr:rowOff>143866</xdr:rowOff>
    </xdr:to>
    <xdr:sp macro="" textlink="">
      <xdr:nvSpPr>
        <xdr:cNvPr id="147" name="楕円 146">
          <a:extLst>
            <a:ext uri="{FF2B5EF4-FFF2-40B4-BE49-F238E27FC236}">
              <a16:creationId xmlns="" xmlns:a16="http://schemas.microsoft.com/office/drawing/2014/main" id="{00000000-0008-0000-0600-000093000000}"/>
            </a:ext>
          </a:extLst>
        </xdr:cNvPr>
        <xdr:cNvSpPr/>
      </xdr:nvSpPr>
      <xdr:spPr>
        <a:xfrm>
          <a:off x="1968500" y="99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134993</xdr:rowOff>
    </xdr:from>
    <xdr:ext cx="599010"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1719795" y="1007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40151</xdr:rowOff>
    </xdr:from>
    <xdr:to>
      <xdr:col>6</xdr:col>
      <xdr:colOff>38100</xdr:colOff>
      <xdr:row>58</xdr:row>
      <xdr:rowOff>141751</xdr:rowOff>
    </xdr:to>
    <xdr:sp macro="" textlink="">
      <xdr:nvSpPr>
        <xdr:cNvPr id="149" name="楕円 148">
          <a:extLst>
            <a:ext uri="{FF2B5EF4-FFF2-40B4-BE49-F238E27FC236}">
              <a16:creationId xmlns="" xmlns:a16="http://schemas.microsoft.com/office/drawing/2014/main" id="{00000000-0008-0000-0600-000095000000}"/>
            </a:ext>
          </a:extLst>
        </xdr:cNvPr>
        <xdr:cNvSpPr/>
      </xdr:nvSpPr>
      <xdr:spPr>
        <a:xfrm>
          <a:off x="1079500" y="99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132878</xdr:rowOff>
    </xdr:from>
    <xdr:ext cx="599010" cy="259045"/>
    <xdr:sp macro="" textlink="">
      <xdr:nvSpPr>
        <xdr:cNvPr id="150" name="テキスト ボックス 149">
          <a:extLst>
            <a:ext uri="{FF2B5EF4-FFF2-40B4-BE49-F238E27FC236}">
              <a16:creationId xmlns="" xmlns:a16="http://schemas.microsoft.com/office/drawing/2014/main" id="{00000000-0008-0000-0600-000096000000}"/>
            </a:ext>
          </a:extLst>
        </xdr:cNvPr>
        <xdr:cNvSpPr txBox="1"/>
      </xdr:nvSpPr>
      <xdr:spPr>
        <a:xfrm>
          <a:off x="830795" y="10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a:extLst>
            <a:ext uri="{FF2B5EF4-FFF2-40B4-BE49-F238E27FC236}">
              <a16:creationId xmlns="" xmlns:a16="http://schemas.microsoft.com/office/drawing/2014/main" id="{00000000-0008-0000-0600-0000AF000000}"/>
            </a:ext>
          </a:extLst>
        </xdr:cNvPr>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a:extLst>
            <a:ext uri="{FF2B5EF4-FFF2-40B4-BE49-F238E27FC236}">
              <a16:creationId xmlns="" xmlns:a16="http://schemas.microsoft.com/office/drawing/2014/main" id="{00000000-0008-0000-0600-0000B1000000}"/>
            </a:ext>
          </a:extLst>
        </xdr:cNvPr>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146050</xdr:rowOff>
    </xdr:from>
    <xdr:to>
      <xdr:col>24</xdr:col>
      <xdr:colOff>63500</xdr:colOff>
      <xdr:row>78</xdr:row>
      <xdr:rowOff>161734</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3797300" y="13519150"/>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a:extLst>
            <a:ext uri="{FF2B5EF4-FFF2-40B4-BE49-F238E27FC236}">
              <a16:creationId xmlns="" xmlns:a16="http://schemas.microsoft.com/office/drawing/2014/main" id="{00000000-0008-0000-0600-0000B4000000}"/>
            </a:ext>
          </a:extLst>
        </xdr:cNvPr>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154166</xdr:rowOff>
    </xdr:from>
    <xdr:to>
      <xdr:col>19</xdr:col>
      <xdr:colOff>177800</xdr:colOff>
      <xdr:row>78</xdr:row>
      <xdr:rowOff>161734</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2908300" y="13527266"/>
          <a:ext cx="889000" cy="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148768</xdr:rowOff>
    </xdr:from>
    <xdr:to>
      <xdr:col>15</xdr:col>
      <xdr:colOff>50800</xdr:colOff>
      <xdr:row>78</xdr:row>
      <xdr:rowOff>154166</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a:off x="2019300" y="13521868"/>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121475</xdr:rowOff>
    </xdr:from>
    <xdr:to>
      <xdr:col>10</xdr:col>
      <xdr:colOff>114300</xdr:colOff>
      <xdr:row>78</xdr:row>
      <xdr:rowOff>148768</xdr:rowOff>
    </xdr:to>
    <xdr:cxnSp macro="">
      <xdr:nvCxnSpPr>
        <xdr:cNvPr id="188" name="直線コネクタ 187">
          <a:extLst>
            <a:ext uri="{FF2B5EF4-FFF2-40B4-BE49-F238E27FC236}">
              <a16:creationId xmlns="" xmlns:a16="http://schemas.microsoft.com/office/drawing/2014/main" id="{00000000-0008-0000-0600-0000BC000000}"/>
            </a:ext>
          </a:extLst>
        </xdr:cNvPr>
        <xdr:cNvCxnSpPr/>
      </xdr:nvCxnSpPr>
      <xdr:spPr>
        <a:xfrm>
          <a:off x="1130300" y="13494575"/>
          <a:ext cx="889000" cy="2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95580</xdr:rowOff>
    </xdr:from>
    <xdr:to>
      <xdr:col>10</xdr:col>
      <xdr:colOff>165100</xdr:colOff>
      <xdr:row>78</xdr:row>
      <xdr:rowOff>25730</xdr:rowOff>
    </xdr:to>
    <xdr:sp macro="" textlink="">
      <xdr:nvSpPr>
        <xdr:cNvPr id="189" name="フローチャート: 判断 188">
          <a:extLst>
            <a:ext uri="{FF2B5EF4-FFF2-40B4-BE49-F238E27FC236}">
              <a16:creationId xmlns="" xmlns:a16="http://schemas.microsoft.com/office/drawing/2014/main" id="{00000000-0008-0000-0600-0000BD000000}"/>
            </a:ext>
          </a:extLst>
        </xdr:cNvPr>
        <xdr:cNvSpPr/>
      </xdr:nvSpPr>
      <xdr:spPr>
        <a:xfrm>
          <a:off x="1968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42257</xdr:rowOff>
    </xdr:from>
    <xdr:ext cx="534377"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752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117539</xdr:rowOff>
    </xdr:from>
    <xdr:to>
      <xdr:col>6</xdr:col>
      <xdr:colOff>38100</xdr:colOff>
      <xdr:row>78</xdr:row>
      <xdr:rowOff>47689</xdr:rowOff>
    </xdr:to>
    <xdr:sp macro="" textlink="">
      <xdr:nvSpPr>
        <xdr:cNvPr id="191" name="フローチャート: 判断 190">
          <a:extLst>
            <a:ext uri="{FF2B5EF4-FFF2-40B4-BE49-F238E27FC236}">
              <a16:creationId xmlns="" xmlns:a16="http://schemas.microsoft.com/office/drawing/2014/main" id="{00000000-0008-0000-0600-0000BF000000}"/>
            </a:ext>
          </a:extLst>
        </xdr:cNvPr>
        <xdr:cNvSpPr/>
      </xdr:nvSpPr>
      <xdr:spPr>
        <a:xfrm>
          <a:off x="1079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64216</xdr:rowOff>
    </xdr:from>
    <xdr:ext cx="534377"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863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95250</xdr:rowOff>
    </xdr:from>
    <xdr:to>
      <xdr:col>24</xdr:col>
      <xdr:colOff>114300</xdr:colOff>
      <xdr:row>79</xdr:row>
      <xdr:rowOff>25400</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45847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469744" cy="259045"/>
    <xdr:sp macro="" textlink="">
      <xdr:nvSpPr>
        <xdr:cNvPr id="199" name="維持補修費該当値テキスト">
          <a:extLst>
            <a:ext uri="{FF2B5EF4-FFF2-40B4-BE49-F238E27FC236}">
              <a16:creationId xmlns="" xmlns:a16="http://schemas.microsoft.com/office/drawing/2014/main" id="{00000000-0008-0000-0600-0000C7000000}"/>
            </a:ext>
          </a:extLst>
        </xdr:cNvPr>
        <xdr:cNvSpPr txBox="1"/>
      </xdr:nvSpPr>
      <xdr:spPr>
        <a:xfrm>
          <a:off x="4686300" y="1338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110934</xdr:rowOff>
    </xdr:from>
    <xdr:to>
      <xdr:col>20</xdr:col>
      <xdr:colOff>38100</xdr:colOff>
      <xdr:row>79</xdr:row>
      <xdr:rowOff>41084</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3746500" y="1348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32211</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3562428" y="1357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103366</xdr:rowOff>
    </xdr:from>
    <xdr:to>
      <xdr:col>15</xdr:col>
      <xdr:colOff>101600</xdr:colOff>
      <xdr:row>79</xdr:row>
      <xdr:rowOff>33516</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2857500" y="134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24643</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2673428" y="1356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97968</xdr:rowOff>
    </xdr:from>
    <xdr:to>
      <xdr:col>10</xdr:col>
      <xdr:colOff>165100</xdr:colOff>
      <xdr:row>79</xdr:row>
      <xdr:rowOff>28118</xdr:rowOff>
    </xdr:to>
    <xdr:sp macro="" textlink="">
      <xdr:nvSpPr>
        <xdr:cNvPr id="204" name="楕円 203">
          <a:extLst>
            <a:ext uri="{FF2B5EF4-FFF2-40B4-BE49-F238E27FC236}">
              <a16:creationId xmlns="" xmlns:a16="http://schemas.microsoft.com/office/drawing/2014/main" id="{00000000-0008-0000-0600-0000CC000000}"/>
            </a:ext>
          </a:extLst>
        </xdr:cNvPr>
        <xdr:cNvSpPr/>
      </xdr:nvSpPr>
      <xdr:spPr>
        <a:xfrm>
          <a:off x="1968500" y="134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19245</xdr:rowOff>
    </xdr:from>
    <xdr:ext cx="469744"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1784428" y="1356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70675</xdr:rowOff>
    </xdr:from>
    <xdr:to>
      <xdr:col>6</xdr:col>
      <xdr:colOff>38100</xdr:colOff>
      <xdr:row>79</xdr:row>
      <xdr:rowOff>825</xdr:rowOff>
    </xdr:to>
    <xdr:sp macro="" textlink="">
      <xdr:nvSpPr>
        <xdr:cNvPr id="206" name="楕円 205">
          <a:extLst>
            <a:ext uri="{FF2B5EF4-FFF2-40B4-BE49-F238E27FC236}">
              <a16:creationId xmlns="" xmlns:a16="http://schemas.microsoft.com/office/drawing/2014/main" id="{00000000-0008-0000-0600-0000CE000000}"/>
            </a:ext>
          </a:extLst>
        </xdr:cNvPr>
        <xdr:cNvSpPr/>
      </xdr:nvSpPr>
      <xdr:spPr>
        <a:xfrm>
          <a:off x="1079500" y="1344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163402</xdr:rowOff>
    </xdr:from>
    <xdr:ext cx="469744" cy="259045"/>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895428" y="1353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a:extLst>
            <a:ext uri="{FF2B5EF4-FFF2-40B4-BE49-F238E27FC236}">
              <a16:creationId xmlns="" xmlns:a16="http://schemas.microsoft.com/office/drawing/2014/main" id="{00000000-0008-0000-0600-0000E9000000}"/>
            </a:ext>
          </a:extLst>
        </xdr:cNvPr>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a:extLst>
            <a:ext uri="{FF2B5EF4-FFF2-40B4-BE49-F238E27FC236}">
              <a16:creationId xmlns="" xmlns:a16="http://schemas.microsoft.com/office/drawing/2014/main" id="{00000000-0008-0000-0600-0000EB000000}"/>
            </a:ext>
          </a:extLst>
        </xdr:cNvPr>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165139</xdr:rowOff>
    </xdr:from>
    <xdr:to>
      <xdr:col>24</xdr:col>
      <xdr:colOff>63500</xdr:colOff>
      <xdr:row>98</xdr:row>
      <xdr:rowOff>952</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3797300" y="16795789"/>
          <a:ext cx="8382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a:extLst>
            <a:ext uri="{FF2B5EF4-FFF2-40B4-BE49-F238E27FC236}">
              <a16:creationId xmlns="" xmlns:a16="http://schemas.microsoft.com/office/drawing/2014/main" id="{00000000-0008-0000-0600-0000EE000000}"/>
            </a:ext>
          </a:extLst>
        </xdr:cNvPr>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952</xdr:rowOff>
    </xdr:from>
    <xdr:to>
      <xdr:col>19</xdr:col>
      <xdr:colOff>177800</xdr:colOff>
      <xdr:row>98</xdr:row>
      <xdr:rowOff>88036</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908300" y="16803052"/>
          <a:ext cx="889000" cy="8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64503</xdr:rowOff>
    </xdr:from>
    <xdr:to>
      <xdr:col>15</xdr:col>
      <xdr:colOff>50800</xdr:colOff>
      <xdr:row>98</xdr:row>
      <xdr:rowOff>88036</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a:off x="2019300" y="16866603"/>
          <a:ext cx="8890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64503</xdr:rowOff>
    </xdr:from>
    <xdr:to>
      <xdr:col>10</xdr:col>
      <xdr:colOff>114300</xdr:colOff>
      <xdr:row>98</xdr:row>
      <xdr:rowOff>109716</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flipV="1">
          <a:off x="1130300" y="16866603"/>
          <a:ext cx="889000" cy="4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97765</xdr:rowOff>
    </xdr:from>
    <xdr:to>
      <xdr:col>10</xdr:col>
      <xdr:colOff>165100</xdr:colOff>
      <xdr:row>97</xdr:row>
      <xdr:rowOff>27915</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968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44442</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752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163322</xdr:rowOff>
    </xdr:from>
    <xdr:to>
      <xdr:col>6</xdr:col>
      <xdr:colOff>38100</xdr:colOff>
      <xdr:row>97</xdr:row>
      <xdr:rowOff>93472</xdr:rowOff>
    </xdr:to>
    <xdr:sp macro="" textlink="">
      <xdr:nvSpPr>
        <xdr:cNvPr id="249" name="フローチャート: 判断 248">
          <a:extLst>
            <a:ext uri="{FF2B5EF4-FFF2-40B4-BE49-F238E27FC236}">
              <a16:creationId xmlns="" xmlns:a16="http://schemas.microsoft.com/office/drawing/2014/main" id="{00000000-0008-0000-0600-0000F9000000}"/>
            </a:ext>
          </a:extLst>
        </xdr:cNvPr>
        <xdr:cNvSpPr/>
      </xdr:nvSpPr>
      <xdr:spPr>
        <a:xfrm>
          <a:off x="1079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109999</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863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114339</xdr:rowOff>
    </xdr:from>
    <xdr:to>
      <xdr:col>24</xdr:col>
      <xdr:colOff>114300</xdr:colOff>
      <xdr:row>98</xdr:row>
      <xdr:rowOff>44489</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4584700" y="167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92766</xdr:rowOff>
    </xdr:from>
    <xdr:ext cx="534377" cy="259045"/>
    <xdr:sp macro="" textlink="">
      <xdr:nvSpPr>
        <xdr:cNvPr id="257" name="扶助費該当値テキスト">
          <a:extLst>
            <a:ext uri="{FF2B5EF4-FFF2-40B4-BE49-F238E27FC236}">
              <a16:creationId xmlns="" xmlns:a16="http://schemas.microsoft.com/office/drawing/2014/main" id="{00000000-0008-0000-0600-000001010000}"/>
            </a:ext>
          </a:extLst>
        </xdr:cNvPr>
        <xdr:cNvSpPr txBox="1"/>
      </xdr:nvSpPr>
      <xdr:spPr>
        <a:xfrm>
          <a:off x="4686300" y="167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121602</xdr:rowOff>
    </xdr:from>
    <xdr:to>
      <xdr:col>20</xdr:col>
      <xdr:colOff>38100</xdr:colOff>
      <xdr:row>98</xdr:row>
      <xdr:rowOff>51752</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3746500" y="167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42879</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3530111" y="1684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37236</xdr:rowOff>
    </xdr:from>
    <xdr:to>
      <xdr:col>15</xdr:col>
      <xdr:colOff>101600</xdr:colOff>
      <xdr:row>98</xdr:row>
      <xdr:rowOff>138836</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2857500" y="168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129963</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2641111" y="1693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13703</xdr:rowOff>
    </xdr:from>
    <xdr:to>
      <xdr:col>10</xdr:col>
      <xdr:colOff>165100</xdr:colOff>
      <xdr:row>98</xdr:row>
      <xdr:rowOff>115303</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1968500" y="1681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106430</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1752111" y="1690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58916</xdr:rowOff>
    </xdr:from>
    <xdr:to>
      <xdr:col>6</xdr:col>
      <xdr:colOff>38100</xdr:colOff>
      <xdr:row>98</xdr:row>
      <xdr:rowOff>160516</xdr:rowOff>
    </xdr:to>
    <xdr:sp macro="" textlink="">
      <xdr:nvSpPr>
        <xdr:cNvPr id="264" name="楕円 263">
          <a:extLst>
            <a:ext uri="{FF2B5EF4-FFF2-40B4-BE49-F238E27FC236}">
              <a16:creationId xmlns="" xmlns:a16="http://schemas.microsoft.com/office/drawing/2014/main" id="{00000000-0008-0000-0600-000008010000}"/>
            </a:ext>
          </a:extLst>
        </xdr:cNvPr>
        <xdr:cNvSpPr/>
      </xdr:nvSpPr>
      <xdr:spPr>
        <a:xfrm>
          <a:off x="1079500" y="168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151643</xdr:rowOff>
    </xdr:from>
    <xdr:ext cx="534377"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863111" y="169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a:extLst>
            <a:ext uri="{FF2B5EF4-FFF2-40B4-BE49-F238E27FC236}">
              <a16:creationId xmlns="" xmlns:a16="http://schemas.microsoft.com/office/drawing/2014/main" id="{00000000-0008-0000-0600-000024010000}"/>
            </a:ext>
          </a:extLst>
        </xdr:cNvPr>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a:extLst>
            <a:ext uri="{FF2B5EF4-FFF2-40B4-BE49-F238E27FC236}">
              <a16:creationId xmlns="" xmlns:a16="http://schemas.microsoft.com/office/drawing/2014/main" id="{00000000-0008-0000-0600-000026010000}"/>
            </a:ext>
          </a:extLst>
        </xdr:cNvPr>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102934</xdr:rowOff>
    </xdr:from>
    <xdr:to>
      <xdr:col>55</xdr:col>
      <xdr:colOff>0</xdr:colOff>
      <xdr:row>37</xdr:row>
      <xdr:rowOff>115370</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flipV="1">
          <a:off x="9639300" y="6446584"/>
          <a:ext cx="8382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a:extLst>
            <a:ext uri="{FF2B5EF4-FFF2-40B4-BE49-F238E27FC236}">
              <a16:creationId xmlns="" xmlns:a16="http://schemas.microsoft.com/office/drawing/2014/main" id="{00000000-0008-0000-0600-000029010000}"/>
            </a:ext>
          </a:extLst>
        </xdr:cNvPr>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115370</xdr:rowOff>
    </xdr:from>
    <xdr:to>
      <xdr:col>50</xdr:col>
      <xdr:colOff>114300</xdr:colOff>
      <xdr:row>37</xdr:row>
      <xdr:rowOff>116193</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8750300" y="645902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116193</xdr:rowOff>
    </xdr:from>
    <xdr:to>
      <xdr:col>45</xdr:col>
      <xdr:colOff>177800</xdr:colOff>
      <xdr:row>37</xdr:row>
      <xdr:rowOff>117728</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7861300" y="6459843"/>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117728</xdr:rowOff>
    </xdr:from>
    <xdr:to>
      <xdr:col>41</xdr:col>
      <xdr:colOff>50800</xdr:colOff>
      <xdr:row>37</xdr:row>
      <xdr:rowOff>149922</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flipV="1">
          <a:off x="6972300" y="6461378"/>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59956</xdr:rowOff>
    </xdr:from>
    <xdr:to>
      <xdr:col>41</xdr:col>
      <xdr:colOff>101600</xdr:colOff>
      <xdr:row>36</xdr:row>
      <xdr:rowOff>161556</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7810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6633</xdr:rowOff>
    </xdr:from>
    <xdr:ext cx="59901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561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90895</xdr:rowOff>
    </xdr:from>
    <xdr:to>
      <xdr:col>36</xdr:col>
      <xdr:colOff>165100</xdr:colOff>
      <xdr:row>37</xdr:row>
      <xdr:rowOff>21045</xdr:rowOff>
    </xdr:to>
    <xdr:sp macro="" textlink="">
      <xdr:nvSpPr>
        <xdr:cNvPr id="308" name="フローチャート: 判断 307">
          <a:extLst>
            <a:ext uri="{FF2B5EF4-FFF2-40B4-BE49-F238E27FC236}">
              <a16:creationId xmlns="" xmlns:a16="http://schemas.microsoft.com/office/drawing/2014/main" id="{00000000-0008-0000-0600-000034010000}"/>
            </a:ext>
          </a:extLst>
        </xdr:cNvPr>
        <xdr:cNvSpPr/>
      </xdr:nvSpPr>
      <xdr:spPr>
        <a:xfrm>
          <a:off x="6921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37572</xdr:rowOff>
    </xdr:from>
    <xdr:ext cx="59901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672795"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52134</xdr:rowOff>
    </xdr:from>
    <xdr:to>
      <xdr:col>55</xdr:col>
      <xdr:colOff>50800</xdr:colOff>
      <xdr:row>37</xdr:row>
      <xdr:rowOff>153734</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10426700" y="63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30561</xdr:rowOff>
    </xdr:from>
    <xdr:ext cx="599010" cy="259045"/>
    <xdr:sp macro="" textlink="">
      <xdr:nvSpPr>
        <xdr:cNvPr id="316" name="補助費等該当値テキスト">
          <a:extLst>
            <a:ext uri="{FF2B5EF4-FFF2-40B4-BE49-F238E27FC236}">
              <a16:creationId xmlns="" xmlns:a16="http://schemas.microsoft.com/office/drawing/2014/main" id="{00000000-0008-0000-0600-00003C010000}"/>
            </a:ext>
          </a:extLst>
        </xdr:cNvPr>
        <xdr:cNvSpPr txBox="1"/>
      </xdr:nvSpPr>
      <xdr:spPr>
        <a:xfrm>
          <a:off x="10528300" y="637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64570</xdr:rowOff>
    </xdr:from>
    <xdr:to>
      <xdr:col>50</xdr:col>
      <xdr:colOff>165100</xdr:colOff>
      <xdr:row>37</xdr:row>
      <xdr:rowOff>166170</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9588500" y="64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157297</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9372111" y="650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65393</xdr:rowOff>
    </xdr:from>
    <xdr:to>
      <xdr:col>46</xdr:col>
      <xdr:colOff>38100</xdr:colOff>
      <xdr:row>37</xdr:row>
      <xdr:rowOff>166993</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8699500" y="64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158121</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8483111" y="650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66928</xdr:rowOff>
    </xdr:from>
    <xdr:to>
      <xdr:col>41</xdr:col>
      <xdr:colOff>101600</xdr:colOff>
      <xdr:row>37</xdr:row>
      <xdr:rowOff>168528</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7810500" y="64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159655</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7594111" y="65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99122</xdr:rowOff>
    </xdr:from>
    <xdr:to>
      <xdr:col>36</xdr:col>
      <xdr:colOff>165100</xdr:colOff>
      <xdr:row>38</xdr:row>
      <xdr:rowOff>29272</xdr:rowOff>
    </xdr:to>
    <xdr:sp macro="" textlink="">
      <xdr:nvSpPr>
        <xdr:cNvPr id="323" name="楕円 322">
          <a:extLst>
            <a:ext uri="{FF2B5EF4-FFF2-40B4-BE49-F238E27FC236}">
              <a16:creationId xmlns="" xmlns:a16="http://schemas.microsoft.com/office/drawing/2014/main" id="{00000000-0008-0000-0600-000043010000}"/>
            </a:ext>
          </a:extLst>
        </xdr:cNvPr>
        <xdr:cNvSpPr/>
      </xdr:nvSpPr>
      <xdr:spPr>
        <a:xfrm>
          <a:off x="6921500" y="644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20399</xdr:rowOff>
    </xdr:from>
    <xdr:ext cx="534377"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705111" y="653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a:extLst>
            <a:ext uri="{FF2B5EF4-FFF2-40B4-BE49-F238E27FC236}">
              <a16:creationId xmlns="" xmlns:a16="http://schemas.microsoft.com/office/drawing/2014/main" id="{00000000-0008-0000-0600-00005B010000}"/>
            </a:ext>
          </a:extLst>
        </xdr:cNvPr>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a:extLst>
            <a:ext uri="{FF2B5EF4-FFF2-40B4-BE49-F238E27FC236}">
              <a16:creationId xmlns="" xmlns:a16="http://schemas.microsoft.com/office/drawing/2014/main" id="{00000000-0008-0000-0600-00005D010000}"/>
            </a:ext>
          </a:extLst>
        </xdr:cNvPr>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65873</xdr:rowOff>
    </xdr:from>
    <xdr:to>
      <xdr:col>55</xdr:col>
      <xdr:colOff>0</xdr:colOff>
      <xdr:row>58</xdr:row>
      <xdr:rowOff>114040</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9639300" y="10009973"/>
          <a:ext cx="838200" cy="4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a:extLst>
            <a:ext uri="{FF2B5EF4-FFF2-40B4-BE49-F238E27FC236}">
              <a16:creationId xmlns="" xmlns:a16="http://schemas.microsoft.com/office/drawing/2014/main" id="{00000000-0008-0000-0600-000060010000}"/>
            </a:ext>
          </a:extLst>
        </xdr:cNvPr>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65873</xdr:rowOff>
    </xdr:from>
    <xdr:to>
      <xdr:col>50</xdr:col>
      <xdr:colOff>114300</xdr:colOff>
      <xdr:row>58</xdr:row>
      <xdr:rowOff>110444</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8750300" y="10009973"/>
          <a:ext cx="889000" cy="4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89908</xdr:rowOff>
    </xdr:from>
    <xdr:to>
      <xdr:col>45</xdr:col>
      <xdr:colOff>177800</xdr:colOff>
      <xdr:row>58</xdr:row>
      <xdr:rowOff>110444</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a:off x="7861300" y="10034008"/>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41094</xdr:rowOff>
    </xdr:from>
    <xdr:to>
      <xdr:col>41</xdr:col>
      <xdr:colOff>50800</xdr:colOff>
      <xdr:row>58</xdr:row>
      <xdr:rowOff>89908</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a:off x="6972300" y="9985194"/>
          <a:ext cx="8890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97847</xdr:rowOff>
    </xdr:from>
    <xdr:ext cx="59901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672795"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63240</xdr:rowOff>
    </xdr:from>
    <xdr:to>
      <xdr:col>55</xdr:col>
      <xdr:colOff>50800</xdr:colOff>
      <xdr:row>58</xdr:row>
      <xdr:rowOff>164840</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10426700" y="10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149617</xdr:rowOff>
    </xdr:from>
    <xdr:ext cx="534377" cy="259045"/>
    <xdr:sp macro="" textlink="">
      <xdr:nvSpPr>
        <xdr:cNvPr id="371" name="普通建設事業費該当値テキスト">
          <a:extLst>
            <a:ext uri="{FF2B5EF4-FFF2-40B4-BE49-F238E27FC236}">
              <a16:creationId xmlns="" xmlns:a16="http://schemas.microsoft.com/office/drawing/2014/main" id="{00000000-0008-0000-0600-000073010000}"/>
            </a:ext>
          </a:extLst>
        </xdr:cNvPr>
        <xdr:cNvSpPr txBox="1"/>
      </xdr:nvSpPr>
      <xdr:spPr>
        <a:xfrm>
          <a:off x="10528300" y="992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15073</xdr:rowOff>
    </xdr:from>
    <xdr:to>
      <xdr:col>50</xdr:col>
      <xdr:colOff>165100</xdr:colOff>
      <xdr:row>58</xdr:row>
      <xdr:rowOff>116673</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9588500" y="995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107800</xdr:rowOff>
    </xdr:from>
    <xdr:ext cx="59901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9339795" y="1005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59644</xdr:rowOff>
    </xdr:from>
    <xdr:to>
      <xdr:col>46</xdr:col>
      <xdr:colOff>38100</xdr:colOff>
      <xdr:row>58</xdr:row>
      <xdr:rowOff>161244</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8699500" y="1000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152371</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8483111" y="1009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39108</xdr:rowOff>
    </xdr:from>
    <xdr:to>
      <xdr:col>41</xdr:col>
      <xdr:colOff>101600</xdr:colOff>
      <xdr:row>58</xdr:row>
      <xdr:rowOff>140708</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7810500" y="998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131835</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7561795" y="1007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161744</xdr:rowOff>
    </xdr:from>
    <xdr:to>
      <xdr:col>36</xdr:col>
      <xdr:colOff>165100</xdr:colOff>
      <xdr:row>58</xdr:row>
      <xdr:rowOff>91894</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6921500" y="99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83021</xdr:rowOff>
    </xdr:from>
    <xdr:ext cx="599010"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672795" y="1002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65970</xdr:rowOff>
    </xdr:from>
    <xdr:to>
      <xdr:col>55</xdr:col>
      <xdr:colOff>0</xdr:colOff>
      <xdr:row>79</xdr:row>
      <xdr:rowOff>37888</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9639300" y="13439070"/>
          <a:ext cx="838200" cy="14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65970</xdr:rowOff>
    </xdr:from>
    <xdr:to>
      <xdr:col>50</xdr:col>
      <xdr:colOff>114300</xdr:colOff>
      <xdr:row>79</xdr:row>
      <xdr:rowOff>13919</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flipV="1">
          <a:off x="8750300" y="13439070"/>
          <a:ext cx="889000" cy="1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140142</xdr:rowOff>
    </xdr:from>
    <xdr:to>
      <xdr:col>45</xdr:col>
      <xdr:colOff>177800</xdr:colOff>
      <xdr:row>79</xdr:row>
      <xdr:rowOff>13919</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a:off x="7861300" y="13513242"/>
          <a:ext cx="889000" cy="4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3115</xdr:rowOff>
    </xdr:from>
    <xdr:to>
      <xdr:col>41</xdr:col>
      <xdr:colOff>101600</xdr:colOff>
      <xdr:row>78</xdr:row>
      <xdr:rowOff>104715</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7810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121242</xdr:rowOff>
    </xdr:from>
    <xdr:ext cx="59901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561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158538</xdr:rowOff>
    </xdr:from>
    <xdr:to>
      <xdr:col>55</xdr:col>
      <xdr:colOff>50800</xdr:colOff>
      <xdr:row>79</xdr:row>
      <xdr:rowOff>88688</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10426700" y="1353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73465</xdr:rowOff>
    </xdr:from>
    <xdr:ext cx="469744" cy="259045"/>
    <xdr:sp macro="" textlink="">
      <xdr:nvSpPr>
        <xdr:cNvPr id="425" name="普通建設事業費 （ うち新規整備　）該当値テキスト">
          <a:extLst>
            <a:ext uri="{FF2B5EF4-FFF2-40B4-BE49-F238E27FC236}">
              <a16:creationId xmlns="" xmlns:a16="http://schemas.microsoft.com/office/drawing/2014/main" id="{00000000-0008-0000-0600-0000A9010000}"/>
            </a:ext>
          </a:extLst>
        </xdr:cNvPr>
        <xdr:cNvSpPr txBox="1"/>
      </xdr:nvSpPr>
      <xdr:spPr>
        <a:xfrm>
          <a:off x="10528300" y="1344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15170</xdr:rowOff>
    </xdr:from>
    <xdr:to>
      <xdr:col>50</xdr:col>
      <xdr:colOff>165100</xdr:colOff>
      <xdr:row>78</xdr:row>
      <xdr:rowOff>116770</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9588500" y="133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133297</xdr:rowOff>
    </xdr:from>
    <xdr:ext cx="599010"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339795" y="1316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134569</xdr:rowOff>
    </xdr:from>
    <xdr:to>
      <xdr:col>46</xdr:col>
      <xdr:colOff>38100</xdr:colOff>
      <xdr:row>79</xdr:row>
      <xdr:rowOff>64719</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8699500" y="1350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55846</xdr:rowOff>
    </xdr:from>
    <xdr:ext cx="534377"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8483111" y="1360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89342</xdr:rowOff>
    </xdr:from>
    <xdr:to>
      <xdr:col>41</xdr:col>
      <xdr:colOff>101600</xdr:colOff>
      <xdr:row>79</xdr:row>
      <xdr:rowOff>19492</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7810500" y="1346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10619</xdr:rowOff>
    </xdr:from>
    <xdr:ext cx="534377"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7594111" y="1355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a:extLst>
            <a:ext uri="{FF2B5EF4-FFF2-40B4-BE49-F238E27FC236}">
              <a16:creationId xmlns="" xmlns:a16="http://schemas.microsoft.com/office/drawing/2014/main" id="{00000000-0008-0000-0600-0000C8010000}"/>
            </a:ext>
          </a:extLst>
        </xdr:cNvPr>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a:extLst>
            <a:ext uri="{FF2B5EF4-FFF2-40B4-BE49-F238E27FC236}">
              <a16:creationId xmlns="" xmlns:a16="http://schemas.microsoft.com/office/drawing/2014/main" id="{00000000-0008-0000-0600-0000CA010000}"/>
            </a:ext>
          </a:extLst>
        </xdr:cNvPr>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151406</xdr:rowOff>
    </xdr:from>
    <xdr:to>
      <xdr:col>55</xdr:col>
      <xdr:colOff>0</xdr:colOff>
      <xdr:row>98</xdr:row>
      <xdr:rowOff>170512</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9639300" y="16953506"/>
          <a:ext cx="8382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a:extLst>
            <a:ext uri="{FF2B5EF4-FFF2-40B4-BE49-F238E27FC236}">
              <a16:creationId xmlns="" xmlns:a16="http://schemas.microsoft.com/office/drawing/2014/main" id="{00000000-0008-0000-0600-0000CD010000}"/>
            </a:ext>
          </a:extLst>
        </xdr:cNvPr>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168046</xdr:rowOff>
    </xdr:from>
    <xdr:to>
      <xdr:col>50</xdr:col>
      <xdr:colOff>114300</xdr:colOff>
      <xdr:row>98</xdr:row>
      <xdr:rowOff>170512</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8750300" y="16970146"/>
          <a:ext cx="8890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167188</xdr:rowOff>
    </xdr:from>
    <xdr:to>
      <xdr:col>45</xdr:col>
      <xdr:colOff>177800</xdr:colOff>
      <xdr:row>98</xdr:row>
      <xdr:rowOff>168046</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7861300" y="16969288"/>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168503</xdr:rowOff>
    </xdr:from>
    <xdr:to>
      <xdr:col>41</xdr:col>
      <xdr:colOff>101600</xdr:colOff>
      <xdr:row>98</xdr:row>
      <xdr:rowOff>98653</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7810500" y="1679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115180</xdr:rowOff>
    </xdr:from>
    <xdr:ext cx="59901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7561795" y="1657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100606</xdr:rowOff>
    </xdr:from>
    <xdr:to>
      <xdr:col>55</xdr:col>
      <xdr:colOff>50800</xdr:colOff>
      <xdr:row>99</xdr:row>
      <xdr:rowOff>30756</xdr:rowOff>
    </xdr:to>
    <xdr:sp macro="" textlink="">
      <xdr:nvSpPr>
        <xdr:cNvPr id="476" name="楕円 475">
          <a:extLst>
            <a:ext uri="{FF2B5EF4-FFF2-40B4-BE49-F238E27FC236}">
              <a16:creationId xmlns="" xmlns:a16="http://schemas.microsoft.com/office/drawing/2014/main" id="{00000000-0008-0000-0600-0000DC010000}"/>
            </a:ext>
          </a:extLst>
        </xdr:cNvPr>
        <xdr:cNvSpPr/>
      </xdr:nvSpPr>
      <xdr:spPr>
        <a:xfrm>
          <a:off x="10426700" y="169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15533</xdr:rowOff>
    </xdr:from>
    <xdr:ext cx="534377" cy="259045"/>
    <xdr:sp macro="" textlink="">
      <xdr:nvSpPr>
        <xdr:cNvPr id="477" name="普通建設事業費 （ うち更新整備　）該当値テキスト">
          <a:extLst>
            <a:ext uri="{FF2B5EF4-FFF2-40B4-BE49-F238E27FC236}">
              <a16:creationId xmlns="" xmlns:a16="http://schemas.microsoft.com/office/drawing/2014/main" id="{00000000-0008-0000-0600-0000DD010000}"/>
            </a:ext>
          </a:extLst>
        </xdr:cNvPr>
        <xdr:cNvSpPr txBox="1"/>
      </xdr:nvSpPr>
      <xdr:spPr>
        <a:xfrm>
          <a:off x="10528300" y="168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119712</xdr:rowOff>
    </xdr:from>
    <xdr:to>
      <xdr:col>50</xdr:col>
      <xdr:colOff>165100</xdr:colOff>
      <xdr:row>99</xdr:row>
      <xdr:rowOff>49862</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9588500" y="169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40989</xdr:rowOff>
    </xdr:from>
    <xdr:ext cx="534377"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9372111" y="170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117246</xdr:rowOff>
    </xdr:from>
    <xdr:to>
      <xdr:col>46</xdr:col>
      <xdr:colOff>38100</xdr:colOff>
      <xdr:row>99</xdr:row>
      <xdr:rowOff>47396</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8699500" y="1691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38523</xdr:rowOff>
    </xdr:from>
    <xdr:ext cx="534377"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8483111" y="1701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116388</xdr:rowOff>
    </xdr:from>
    <xdr:to>
      <xdr:col>41</xdr:col>
      <xdr:colOff>101600</xdr:colOff>
      <xdr:row>99</xdr:row>
      <xdr:rowOff>46538</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7810500" y="1691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37665</xdr:rowOff>
    </xdr:from>
    <xdr:ext cx="534377"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7594111" y="1701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a:extLst>
            <a:ext uri="{FF2B5EF4-FFF2-40B4-BE49-F238E27FC236}">
              <a16:creationId xmlns="" xmlns:a16="http://schemas.microsoft.com/office/drawing/2014/main" id="{00000000-0008-0000-0600-0000FA010000}"/>
            </a:ext>
          </a:extLst>
        </xdr:cNvPr>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a:extLst>
            <a:ext uri="{FF2B5EF4-FFF2-40B4-BE49-F238E27FC236}">
              <a16:creationId xmlns="" xmlns:a16="http://schemas.microsoft.com/office/drawing/2014/main" id="{00000000-0008-0000-0600-0000FC010000}"/>
            </a:ext>
          </a:extLst>
        </xdr:cNvPr>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a:extLst>
            <a:ext uri="{FF2B5EF4-FFF2-40B4-BE49-F238E27FC236}">
              <a16:creationId xmlns="" xmlns:a16="http://schemas.microsoft.com/office/drawing/2014/main" id="{00000000-0008-0000-0600-0000FF010000}"/>
            </a:ext>
          </a:extLst>
        </xdr:cNvPr>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a:extLst>
            <a:ext uri="{FF2B5EF4-FFF2-40B4-BE49-F238E27FC236}">
              <a16:creationId xmlns="" xmlns:a16="http://schemas.microsoft.com/office/drawing/2014/main" id="{00000000-0008-0000-0600-000000020000}"/>
            </a:ext>
          </a:extLst>
        </xdr:cNvPr>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a:extLst>
            <a:ext uri="{FF2B5EF4-FFF2-40B4-BE49-F238E27FC236}">
              <a16:creationId xmlns="" xmlns:a16="http://schemas.microsoft.com/office/drawing/2014/main" id="{00000000-0008-0000-0600-000002020000}"/>
            </a:ext>
          </a:extLst>
        </xdr:cNvPr>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a:extLst>
            <a:ext uri="{FF2B5EF4-FFF2-40B4-BE49-F238E27FC236}">
              <a16:creationId xmlns="" xmlns:a16="http://schemas.microsoft.com/office/drawing/2014/main" id="{00000000-0008-0000-0600-000005020000}"/>
            </a:ext>
          </a:extLst>
        </xdr:cNvPr>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56354</xdr:rowOff>
    </xdr:from>
    <xdr:to>
      <xdr:col>72</xdr:col>
      <xdr:colOff>38100</xdr:colOff>
      <xdr:row>38</xdr:row>
      <xdr:rowOff>157954</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3652500" y="65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3031</xdr:rowOff>
    </xdr:from>
    <xdr:ext cx="534377"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3436111" y="63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53046</xdr:rowOff>
    </xdr:from>
    <xdr:to>
      <xdr:col>67</xdr:col>
      <xdr:colOff>101600</xdr:colOff>
      <xdr:row>38</xdr:row>
      <xdr:rowOff>154646</xdr:rowOff>
    </xdr:to>
    <xdr:sp macro="" textlink="">
      <xdr:nvSpPr>
        <xdr:cNvPr id="522" name="フローチャート: 判断 521">
          <a:extLst>
            <a:ext uri="{FF2B5EF4-FFF2-40B4-BE49-F238E27FC236}">
              <a16:creationId xmlns="" xmlns:a16="http://schemas.microsoft.com/office/drawing/2014/main" id="{00000000-0008-0000-0600-00000A020000}"/>
            </a:ext>
          </a:extLst>
        </xdr:cNvPr>
        <xdr:cNvSpPr/>
      </xdr:nvSpPr>
      <xdr:spPr>
        <a:xfrm>
          <a:off x="12763500" y="656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171173</xdr:rowOff>
    </xdr:from>
    <xdr:ext cx="534377"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2547111" y="63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a:extLst>
            <a:ext uri="{FF2B5EF4-FFF2-40B4-BE49-F238E27FC236}">
              <a16:creationId xmlns="" xmlns:a16="http://schemas.microsoft.com/office/drawing/2014/main" id="{00000000-0008-0000-0600-000012020000}"/>
            </a:ext>
          </a:extLst>
        </xdr:cNvPr>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a:extLst>
            <a:ext uri="{FF2B5EF4-FFF2-40B4-BE49-F238E27FC236}">
              <a16:creationId xmlns="" xmlns:a16="http://schemas.microsoft.com/office/drawing/2014/main" id="{00000000-0008-0000-0600-000066020000}"/>
            </a:ext>
          </a:extLst>
        </xdr:cNvPr>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a:extLst>
            <a:ext uri="{FF2B5EF4-FFF2-40B4-BE49-F238E27FC236}">
              <a16:creationId xmlns="" xmlns:a16="http://schemas.microsoft.com/office/drawing/2014/main" id="{00000000-0008-0000-0600-000068020000}"/>
            </a:ext>
          </a:extLst>
        </xdr:cNvPr>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131248</xdr:rowOff>
    </xdr:from>
    <xdr:to>
      <xdr:col>85</xdr:col>
      <xdr:colOff>127000</xdr:colOff>
      <xdr:row>78</xdr:row>
      <xdr:rowOff>149873</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flipV="1">
          <a:off x="15481300" y="13504348"/>
          <a:ext cx="838200" cy="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19" name="公債費平均値テキスト">
          <a:extLst>
            <a:ext uri="{FF2B5EF4-FFF2-40B4-BE49-F238E27FC236}">
              <a16:creationId xmlns="" xmlns:a16="http://schemas.microsoft.com/office/drawing/2014/main" id="{00000000-0008-0000-0600-00006B020000}"/>
            </a:ext>
          </a:extLst>
        </xdr:cNvPr>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a:extLst>
            <a:ext uri="{FF2B5EF4-FFF2-40B4-BE49-F238E27FC236}">
              <a16:creationId xmlns="" xmlns:a16="http://schemas.microsoft.com/office/drawing/2014/main" id="{00000000-0008-0000-0600-00006C020000}"/>
            </a:ext>
          </a:extLst>
        </xdr:cNvPr>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149873</xdr:rowOff>
    </xdr:from>
    <xdr:to>
      <xdr:col>81</xdr:col>
      <xdr:colOff>50800</xdr:colOff>
      <xdr:row>78</xdr:row>
      <xdr:rowOff>162491</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flipV="1">
          <a:off x="14592300" y="13522973"/>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a:extLst>
            <a:ext uri="{FF2B5EF4-FFF2-40B4-BE49-F238E27FC236}">
              <a16:creationId xmlns="" xmlns:a16="http://schemas.microsoft.com/office/drawing/2014/main" id="{00000000-0008-0000-0600-00006E020000}"/>
            </a:ext>
          </a:extLst>
        </xdr:cNvPr>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162491</xdr:rowOff>
    </xdr:from>
    <xdr:to>
      <xdr:col>76</xdr:col>
      <xdr:colOff>114300</xdr:colOff>
      <xdr:row>78</xdr:row>
      <xdr:rowOff>170613</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3703300" y="13535591"/>
          <a:ext cx="8890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150298</xdr:rowOff>
    </xdr:from>
    <xdr:to>
      <xdr:col>71</xdr:col>
      <xdr:colOff>177800</xdr:colOff>
      <xdr:row>78</xdr:row>
      <xdr:rowOff>170613</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2814300" y="13523398"/>
          <a:ext cx="889000" cy="2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108178</xdr:rowOff>
    </xdr:from>
    <xdr:to>
      <xdr:col>72</xdr:col>
      <xdr:colOff>38100</xdr:colOff>
      <xdr:row>77</xdr:row>
      <xdr:rowOff>38328</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3652500" y="131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54855</xdr:rowOff>
    </xdr:from>
    <xdr:ext cx="59901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3403795" y="1291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103727</xdr:rowOff>
    </xdr:from>
    <xdr:to>
      <xdr:col>67</xdr:col>
      <xdr:colOff>101600</xdr:colOff>
      <xdr:row>77</xdr:row>
      <xdr:rowOff>33877</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2763500" y="131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50403</xdr:rowOff>
    </xdr:from>
    <xdr:ext cx="59901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2514795" y="1290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80448</xdr:rowOff>
    </xdr:from>
    <xdr:to>
      <xdr:col>85</xdr:col>
      <xdr:colOff>177800</xdr:colOff>
      <xdr:row>79</xdr:row>
      <xdr:rowOff>10598</xdr:rowOff>
    </xdr:to>
    <xdr:sp macro="" textlink="">
      <xdr:nvSpPr>
        <xdr:cNvPr id="637" name="楕円 636">
          <a:extLst>
            <a:ext uri="{FF2B5EF4-FFF2-40B4-BE49-F238E27FC236}">
              <a16:creationId xmlns="" xmlns:a16="http://schemas.microsoft.com/office/drawing/2014/main" id="{00000000-0008-0000-0600-00007D020000}"/>
            </a:ext>
          </a:extLst>
        </xdr:cNvPr>
        <xdr:cNvSpPr/>
      </xdr:nvSpPr>
      <xdr:spPr>
        <a:xfrm>
          <a:off x="16268700" y="1345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58875</xdr:rowOff>
    </xdr:from>
    <xdr:ext cx="534377" cy="259045"/>
    <xdr:sp macro="" textlink="">
      <xdr:nvSpPr>
        <xdr:cNvPr id="638" name="公債費該当値テキスト">
          <a:extLst>
            <a:ext uri="{FF2B5EF4-FFF2-40B4-BE49-F238E27FC236}">
              <a16:creationId xmlns="" xmlns:a16="http://schemas.microsoft.com/office/drawing/2014/main" id="{00000000-0008-0000-0600-00007E020000}"/>
            </a:ext>
          </a:extLst>
        </xdr:cNvPr>
        <xdr:cNvSpPr txBox="1"/>
      </xdr:nvSpPr>
      <xdr:spPr>
        <a:xfrm>
          <a:off x="16370300" y="134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99073</xdr:rowOff>
    </xdr:from>
    <xdr:to>
      <xdr:col>81</xdr:col>
      <xdr:colOff>101600</xdr:colOff>
      <xdr:row>79</xdr:row>
      <xdr:rowOff>29223</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5430500" y="134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20350</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214111" y="1356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111691</xdr:rowOff>
    </xdr:from>
    <xdr:to>
      <xdr:col>76</xdr:col>
      <xdr:colOff>165100</xdr:colOff>
      <xdr:row>79</xdr:row>
      <xdr:rowOff>41841</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4541500" y="134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32968</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4325111" y="135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119813</xdr:rowOff>
    </xdr:from>
    <xdr:to>
      <xdr:col>72</xdr:col>
      <xdr:colOff>38100</xdr:colOff>
      <xdr:row>79</xdr:row>
      <xdr:rowOff>49963</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3652500" y="134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41090</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436111" y="1358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99498</xdr:rowOff>
    </xdr:from>
    <xdr:to>
      <xdr:col>67</xdr:col>
      <xdr:colOff>101600</xdr:colOff>
      <xdr:row>79</xdr:row>
      <xdr:rowOff>29648</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2763500" y="134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20775</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547111" y="1356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a:extLst>
            <a:ext uri="{FF2B5EF4-FFF2-40B4-BE49-F238E27FC236}">
              <a16:creationId xmlns="" xmlns:a16="http://schemas.microsoft.com/office/drawing/2014/main" id="{00000000-0008-0000-0600-00009F020000}"/>
            </a:ext>
          </a:extLst>
        </xdr:cNvPr>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a:extLst>
            <a:ext uri="{FF2B5EF4-FFF2-40B4-BE49-F238E27FC236}">
              <a16:creationId xmlns="" xmlns:a16="http://schemas.microsoft.com/office/drawing/2014/main" id="{00000000-0008-0000-0600-0000A1020000}"/>
            </a:ext>
          </a:extLst>
        </xdr:cNvPr>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127426</xdr:rowOff>
    </xdr:from>
    <xdr:to>
      <xdr:col>85</xdr:col>
      <xdr:colOff>127000</xdr:colOff>
      <xdr:row>98</xdr:row>
      <xdr:rowOff>157742</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flipV="1">
          <a:off x="15481300" y="16929526"/>
          <a:ext cx="838200" cy="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76" name="積立金平均値テキスト">
          <a:extLst>
            <a:ext uri="{FF2B5EF4-FFF2-40B4-BE49-F238E27FC236}">
              <a16:creationId xmlns="" xmlns:a16="http://schemas.microsoft.com/office/drawing/2014/main" id="{00000000-0008-0000-0600-0000A4020000}"/>
            </a:ext>
          </a:extLst>
        </xdr:cNvPr>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a:extLst>
            <a:ext uri="{FF2B5EF4-FFF2-40B4-BE49-F238E27FC236}">
              <a16:creationId xmlns="" xmlns:a16="http://schemas.microsoft.com/office/drawing/2014/main" id="{00000000-0008-0000-0600-0000A5020000}"/>
            </a:ext>
          </a:extLst>
        </xdr:cNvPr>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128725</xdr:rowOff>
    </xdr:from>
    <xdr:to>
      <xdr:col>81</xdr:col>
      <xdr:colOff>50800</xdr:colOff>
      <xdr:row>98</xdr:row>
      <xdr:rowOff>157742</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4592300" y="16930825"/>
          <a:ext cx="889000" cy="2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a:extLst>
            <a:ext uri="{FF2B5EF4-FFF2-40B4-BE49-F238E27FC236}">
              <a16:creationId xmlns="" xmlns:a16="http://schemas.microsoft.com/office/drawing/2014/main" id="{00000000-0008-0000-0600-0000A7020000}"/>
            </a:ext>
          </a:extLst>
        </xdr:cNvPr>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128725</xdr:rowOff>
    </xdr:from>
    <xdr:to>
      <xdr:col>76</xdr:col>
      <xdr:colOff>114300</xdr:colOff>
      <xdr:row>98</xdr:row>
      <xdr:rowOff>142109</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flipV="1">
          <a:off x="13703300" y="16930825"/>
          <a:ext cx="889000" cy="1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107468</xdr:rowOff>
    </xdr:from>
    <xdr:to>
      <xdr:col>71</xdr:col>
      <xdr:colOff>177800</xdr:colOff>
      <xdr:row>98</xdr:row>
      <xdr:rowOff>142109</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2814300" y="16909568"/>
          <a:ext cx="889000" cy="3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53859</xdr:rowOff>
    </xdr:from>
    <xdr:to>
      <xdr:col>72</xdr:col>
      <xdr:colOff>38100</xdr:colOff>
      <xdr:row>98</xdr:row>
      <xdr:rowOff>155459</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3652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3436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147534</xdr:rowOff>
    </xdr:from>
    <xdr:to>
      <xdr:col>67</xdr:col>
      <xdr:colOff>101600</xdr:colOff>
      <xdr:row>98</xdr:row>
      <xdr:rowOff>77684</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2763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94211</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2547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76626</xdr:rowOff>
    </xdr:from>
    <xdr:to>
      <xdr:col>85</xdr:col>
      <xdr:colOff>177800</xdr:colOff>
      <xdr:row>99</xdr:row>
      <xdr:rowOff>6776</xdr:rowOff>
    </xdr:to>
    <xdr:sp macro="" textlink="">
      <xdr:nvSpPr>
        <xdr:cNvPr id="694" name="楕円 693">
          <a:extLst>
            <a:ext uri="{FF2B5EF4-FFF2-40B4-BE49-F238E27FC236}">
              <a16:creationId xmlns="" xmlns:a16="http://schemas.microsoft.com/office/drawing/2014/main" id="{00000000-0008-0000-0600-0000B6020000}"/>
            </a:ext>
          </a:extLst>
        </xdr:cNvPr>
        <xdr:cNvSpPr/>
      </xdr:nvSpPr>
      <xdr:spPr>
        <a:xfrm>
          <a:off x="16268700" y="168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163003</xdr:rowOff>
    </xdr:from>
    <xdr:ext cx="534377" cy="259045"/>
    <xdr:sp macro="" textlink="">
      <xdr:nvSpPr>
        <xdr:cNvPr id="695" name="積立金該当値テキスト">
          <a:extLst>
            <a:ext uri="{FF2B5EF4-FFF2-40B4-BE49-F238E27FC236}">
              <a16:creationId xmlns="" xmlns:a16="http://schemas.microsoft.com/office/drawing/2014/main" id="{00000000-0008-0000-0600-0000B7020000}"/>
            </a:ext>
          </a:extLst>
        </xdr:cNvPr>
        <xdr:cNvSpPr txBox="1"/>
      </xdr:nvSpPr>
      <xdr:spPr>
        <a:xfrm>
          <a:off x="16370300" y="1679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106942</xdr:rowOff>
    </xdr:from>
    <xdr:to>
      <xdr:col>81</xdr:col>
      <xdr:colOff>101600</xdr:colOff>
      <xdr:row>99</xdr:row>
      <xdr:rowOff>37092</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5430500" y="169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28219</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5214111" y="1700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77925</xdr:rowOff>
    </xdr:from>
    <xdr:to>
      <xdr:col>76</xdr:col>
      <xdr:colOff>165100</xdr:colOff>
      <xdr:row>99</xdr:row>
      <xdr:rowOff>8075</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4541500" y="168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170652</xdr:rowOff>
    </xdr:from>
    <xdr:ext cx="534377"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4325111" y="1697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91309</xdr:rowOff>
    </xdr:from>
    <xdr:to>
      <xdr:col>72</xdr:col>
      <xdr:colOff>38100</xdr:colOff>
      <xdr:row>99</xdr:row>
      <xdr:rowOff>21459</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3652500" y="168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12586</xdr:rowOff>
    </xdr:from>
    <xdr:ext cx="534377"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3436111" y="169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56668</xdr:rowOff>
    </xdr:from>
    <xdr:to>
      <xdr:col>67</xdr:col>
      <xdr:colOff>101600</xdr:colOff>
      <xdr:row>98</xdr:row>
      <xdr:rowOff>158268</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2763500" y="1685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149395</xdr:rowOff>
    </xdr:from>
    <xdr:ext cx="534377"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2547111" y="1695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a:extLst>
            <a:ext uri="{FF2B5EF4-FFF2-40B4-BE49-F238E27FC236}">
              <a16:creationId xmlns="" xmlns:a16="http://schemas.microsoft.com/office/drawing/2014/main" id="{00000000-0008-0000-0600-0000D4020000}"/>
            </a:ext>
          </a:extLst>
        </xdr:cNvPr>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a:extLst>
            <a:ext uri="{FF2B5EF4-FFF2-40B4-BE49-F238E27FC236}">
              <a16:creationId xmlns="" xmlns:a16="http://schemas.microsoft.com/office/drawing/2014/main" id="{00000000-0008-0000-0600-0000D6020000}"/>
            </a:ext>
          </a:extLst>
        </xdr:cNvPr>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29" name="投資及び出資金平均値テキスト">
          <a:extLst>
            <a:ext uri="{FF2B5EF4-FFF2-40B4-BE49-F238E27FC236}">
              <a16:creationId xmlns="" xmlns:a16="http://schemas.microsoft.com/office/drawing/2014/main" id="{00000000-0008-0000-0600-0000D9020000}"/>
            </a:ext>
          </a:extLst>
        </xdr:cNvPr>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a:extLst>
            <a:ext uri="{FF2B5EF4-FFF2-40B4-BE49-F238E27FC236}">
              <a16:creationId xmlns="" xmlns:a16="http://schemas.microsoft.com/office/drawing/2014/main" id="{00000000-0008-0000-0600-0000DA020000}"/>
            </a:ext>
          </a:extLst>
        </xdr:cNvPr>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a:extLst>
            <a:ext uri="{FF2B5EF4-FFF2-40B4-BE49-F238E27FC236}">
              <a16:creationId xmlns="" xmlns:a16="http://schemas.microsoft.com/office/drawing/2014/main" id="{00000000-0008-0000-0600-0000DC020000}"/>
            </a:ext>
          </a:extLst>
        </xdr:cNvPr>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a:extLst>
            <a:ext uri="{FF2B5EF4-FFF2-40B4-BE49-F238E27FC236}">
              <a16:creationId xmlns="" xmlns:a16="http://schemas.microsoft.com/office/drawing/2014/main" id="{00000000-0008-0000-0600-0000DF020000}"/>
            </a:ext>
          </a:extLst>
        </xdr:cNvPr>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124504</xdr:rowOff>
    </xdr:from>
    <xdr:to>
      <xdr:col>102</xdr:col>
      <xdr:colOff>165100</xdr:colOff>
      <xdr:row>38</xdr:row>
      <xdr:rowOff>54654</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19494500" y="64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71181</xdr:rowOff>
    </xdr:from>
    <xdr:ext cx="378565"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19356017" y="624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71526</xdr:rowOff>
    </xdr:from>
    <xdr:to>
      <xdr:col>98</xdr:col>
      <xdr:colOff>38100</xdr:colOff>
      <xdr:row>38</xdr:row>
      <xdr:rowOff>1676</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18605500" y="641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18203</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8421428" y="61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楕円 746">
          <a:extLst>
            <a:ext uri="{FF2B5EF4-FFF2-40B4-BE49-F238E27FC236}">
              <a16:creationId xmlns="" xmlns:a16="http://schemas.microsoft.com/office/drawing/2014/main" id="{00000000-0008-0000-0600-0000EB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48" name="投資及び出資金該当値テキスト">
          <a:extLst>
            <a:ext uri="{FF2B5EF4-FFF2-40B4-BE49-F238E27FC236}">
              <a16:creationId xmlns="" xmlns:a16="http://schemas.microsoft.com/office/drawing/2014/main" id="{00000000-0008-0000-0600-0000EC020000}"/>
            </a:ext>
          </a:extLst>
        </xdr:cNvPr>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a:extLst>
            <a:ext uri="{FF2B5EF4-FFF2-40B4-BE49-F238E27FC236}">
              <a16:creationId xmlns="" xmlns:a16="http://schemas.microsoft.com/office/drawing/2014/main" id="{00000000-0008-0000-0600-0000ED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a:extLst>
            <a:ext uri="{FF2B5EF4-FFF2-40B4-BE49-F238E27FC236}">
              <a16:creationId xmlns="" xmlns:a16="http://schemas.microsoft.com/office/drawing/2014/main" id="{00000000-0008-0000-0600-0000F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a:extLst>
            <a:ext uri="{FF2B5EF4-FFF2-40B4-BE49-F238E27FC236}">
              <a16:creationId xmlns="" xmlns:a16="http://schemas.microsoft.com/office/drawing/2014/main" id="{00000000-0008-0000-0600-00000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a:extLst>
            <a:ext uri="{FF2B5EF4-FFF2-40B4-BE49-F238E27FC236}">
              <a16:creationId xmlns="" xmlns:a16="http://schemas.microsoft.com/office/drawing/2014/main" id="{00000000-0008-0000-0600-00000D030000}"/>
            </a:ext>
          </a:extLst>
        </xdr:cNvPr>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4" name="貸付金平均値テキスト">
          <a:extLst>
            <a:ext uri="{FF2B5EF4-FFF2-40B4-BE49-F238E27FC236}">
              <a16:creationId xmlns="" xmlns:a16="http://schemas.microsoft.com/office/drawing/2014/main" id="{00000000-0008-0000-0600-000010030000}"/>
            </a:ext>
          </a:extLst>
        </xdr:cNvPr>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a:extLst>
            <a:ext uri="{FF2B5EF4-FFF2-40B4-BE49-F238E27FC236}">
              <a16:creationId xmlns="" xmlns:a16="http://schemas.microsoft.com/office/drawing/2014/main" id="{00000000-0008-0000-0600-000011030000}"/>
            </a:ext>
          </a:extLst>
        </xdr:cNvPr>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a:extLst>
            <a:ext uri="{FF2B5EF4-FFF2-40B4-BE49-F238E27FC236}">
              <a16:creationId xmlns="" xmlns:a16="http://schemas.microsoft.com/office/drawing/2014/main" id="{00000000-0008-0000-0600-000013030000}"/>
            </a:ext>
          </a:extLst>
        </xdr:cNvPr>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a:extLst>
            <a:ext uri="{FF2B5EF4-FFF2-40B4-BE49-F238E27FC236}">
              <a16:creationId xmlns="" xmlns:a16="http://schemas.microsoft.com/office/drawing/2014/main" id="{00000000-0008-0000-0600-000016030000}"/>
            </a:ext>
          </a:extLst>
        </xdr:cNvPr>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168105</xdr:rowOff>
    </xdr:from>
    <xdr:to>
      <xdr:col>102</xdr:col>
      <xdr:colOff>165100</xdr:colOff>
      <xdr:row>58</xdr:row>
      <xdr:rowOff>98255</xdr:rowOff>
    </xdr:to>
    <xdr:sp macro="" textlink="">
      <xdr:nvSpPr>
        <xdr:cNvPr id="793" name="フローチャート: 判断 792">
          <a:extLst>
            <a:ext uri="{FF2B5EF4-FFF2-40B4-BE49-F238E27FC236}">
              <a16:creationId xmlns="" xmlns:a16="http://schemas.microsoft.com/office/drawing/2014/main" id="{00000000-0008-0000-0600-000019030000}"/>
            </a:ext>
          </a:extLst>
        </xdr:cNvPr>
        <xdr:cNvSpPr/>
      </xdr:nvSpPr>
      <xdr:spPr>
        <a:xfrm>
          <a:off x="19494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114782</xdr:rowOff>
    </xdr:from>
    <xdr:ext cx="534377"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19278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13069</xdr:rowOff>
    </xdr:from>
    <xdr:to>
      <xdr:col>98</xdr:col>
      <xdr:colOff>38100</xdr:colOff>
      <xdr:row>58</xdr:row>
      <xdr:rowOff>114669</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18605500" y="99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131196</xdr:rowOff>
    </xdr:from>
    <xdr:ext cx="469744"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8421428" y="973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楕円 801">
          <a:extLst>
            <a:ext uri="{FF2B5EF4-FFF2-40B4-BE49-F238E27FC236}">
              <a16:creationId xmlns="" xmlns:a16="http://schemas.microsoft.com/office/drawing/2014/main" id="{00000000-0008-0000-0600-00002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3" name="貸付金該当値テキスト">
          <a:extLst>
            <a:ext uri="{FF2B5EF4-FFF2-40B4-BE49-F238E27FC236}">
              <a16:creationId xmlns="" xmlns:a16="http://schemas.microsoft.com/office/drawing/2014/main" id="{00000000-0008-0000-0600-000023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4" name="楕円 803">
          <a:extLst>
            <a:ext uri="{FF2B5EF4-FFF2-40B4-BE49-F238E27FC236}">
              <a16:creationId xmlns="" xmlns:a16="http://schemas.microsoft.com/office/drawing/2014/main" id="{00000000-0008-0000-0600-00002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6" name="楕円 805">
          <a:extLst>
            <a:ext uri="{FF2B5EF4-FFF2-40B4-BE49-F238E27FC236}">
              <a16:creationId xmlns="" xmlns:a16="http://schemas.microsoft.com/office/drawing/2014/main" id="{00000000-0008-0000-0600-00002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8" name="楕円 807">
          <a:extLst>
            <a:ext uri="{FF2B5EF4-FFF2-40B4-BE49-F238E27FC236}">
              <a16:creationId xmlns="" xmlns:a16="http://schemas.microsoft.com/office/drawing/2014/main" id="{00000000-0008-0000-0600-00002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a:extLst>
            <a:ext uri="{FF2B5EF4-FFF2-40B4-BE49-F238E27FC236}">
              <a16:creationId xmlns="" xmlns:a16="http://schemas.microsoft.com/office/drawing/2014/main" id="{00000000-0008-0000-0600-000044030000}"/>
            </a:ext>
          </a:extLst>
        </xdr:cNvPr>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a:extLst>
            <a:ext uri="{FF2B5EF4-FFF2-40B4-BE49-F238E27FC236}">
              <a16:creationId xmlns="" xmlns:a16="http://schemas.microsoft.com/office/drawing/2014/main" id="{00000000-0008-0000-0600-000046030000}"/>
            </a:ext>
          </a:extLst>
        </xdr:cNvPr>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136987</xdr:rowOff>
    </xdr:from>
    <xdr:to>
      <xdr:col>116</xdr:col>
      <xdr:colOff>63500</xdr:colOff>
      <xdr:row>76</xdr:row>
      <xdr:rowOff>39055</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flipV="1">
          <a:off x="21323300" y="12995737"/>
          <a:ext cx="838200" cy="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41" name="繰出金平均値テキスト">
          <a:extLst>
            <a:ext uri="{FF2B5EF4-FFF2-40B4-BE49-F238E27FC236}">
              <a16:creationId xmlns="" xmlns:a16="http://schemas.microsoft.com/office/drawing/2014/main" id="{00000000-0008-0000-0600-000049030000}"/>
            </a:ext>
          </a:extLst>
        </xdr:cNvPr>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a:extLst>
            <a:ext uri="{FF2B5EF4-FFF2-40B4-BE49-F238E27FC236}">
              <a16:creationId xmlns="" xmlns:a16="http://schemas.microsoft.com/office/drawing/2014/main" id="{00000000-0008-0000-0600-00004A030000}"/>
            </a:ext>
          </a:extLst>
        </xdr:cNvPr>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7942</xdr:rowOff>
    </xdr:from>
    <xdr:to>
      <xdr:col>111</xdr:col>
      <xdr:colOff>177800</xdr:colOff>
      <xdr:row>76</xdr:row>
      <xdr:rowOff>39055</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20434300" y="13038142"/>
          <a:ext cx="8890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a:extLst>
            <a:ext uri="{FF2B5EF4-FFF2-40B4-BE49-F238E27FC236}">
              <a16:creationId xmlns="" xmlns:a16="http://schemas.microsoft.com/office/drawing/2014/main" id="{00000000-0008-0000-0600-00004C030000}"/>
            </a:ext>
          </a:extLst>
        </xdr:cNvPr>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7942</xdr:rowOff>
    </xdr:from>
    <xdr:to>
      <xdr:col>107</xdr:col>
      <xdr:colOff>50800</xdr:colOff>
      <xdr:row>76</xdr:row>
      <xdr:rowOff>13833</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flipV="1">
          <a:off x="19545300" y="13038142"/>
          <a:ext cx="8890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a:extLst>
            <a:ext uri="{FF2B5EF4-FFF2-40B4-BE49-F238E27FC236}">
              <a16:creationId xmlns="" xmlns:a16="http://schemas.microsoft.com/office/drawing/2014/main" id="{00000000-0008-0000-0600-00004F030000}"/>
            </a:ext>
          </a:extLst>
        </xdr:cNvPr>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13833</xdr:rowOff>
    </xdr:from>
    <xdr:to>
      <xdr:col>102</xdr:col>
      <xdr:colOff>114300</xdr:colOff>
      <xdr:row>76</xdr:row>
      <xdr:rowOff>52877</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flipV="1">
          <a:off x="18656300" y="13044033"/>
          <a:ext cx="889000" cy="3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134124</xdr:rowOff>
    </xdr:from>
    <xdr:to>
      <xdr:col>102</xdr:col>
      <xdr:colOff>165100</xdr:colOff>
      <xdr:row>74</xdr:row>
      <xdr:rowOff>64274</xdr:rowOff>
    </xdr:to>
    <xdr:sp macro="" textlink="">
      <xdr:nvSpPr>
        <xdr:cNvPr id="850" name="フローチャート: 判断 849">
          <a:extLst>
            <a:ext uri="{FF2B5EF4-FFF2-40B4-BE49-F238E27FC236}">
              <a16:creationId xmlns="" xmlns:a16="http://schemas.microsoft.com/office/drawing/2014/main" id="{00000000-0008-0000-0600-000052030000}"/>
            </a:ext>
          </a:extLst>
        </xdr:cNvPr>
        <xdr:cNvSpPr/>
      </xdr:nvSpPr>
      <xdr:spPr>
        <a:xfrm>
          <a:off x="19494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80801</xdr:rowOff>
    </xdr:from>
    <xdr:ext cx="599010"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9245795"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168346</xdr:rowOff>
    </xdr:from>
    <xdr:to>
      <xdr:col>98</xdr:col>
      <xdr:colOff>38100</xdr:colOff>
      <xdr:row>74</xdr:row>
      <xdr:rowOff>98496</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18605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115023</xdr:rowOff>
    </xdr:from>
    <xdr:ext cx="599010"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18356795"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86187</xdr:rowOff>
    </xdr:from>
    <xdr:to>
      <xdr:col>116</xdr:col>
      <xdr:colOff>114300</xdr:colOff>
      <xdr:row>76</xdr:row>
      <xdr:rowOff>16337</xdr:rowOff>
    </xdr:to>
    <xdr:sp macro="" textlink="">
      <xdr:nvSpPr>
        <xdr:cNvPr id="859" name="楕円 858">
          <a:extLst>
            <a:ext uri="{FF2B5EF4-FFF2-40B4-BE49-F238E27FC236}">
              <a16:creationId xmlns="" xmlns:a16="http://schemas.microsoft.com/office/drawing/2014/main" id="{00000000-0008-0000-0600-00005B030000}"/>
            </a:ext>
          </a:extLst>
        </xdr:cNvPr>
        <xdr:cNvSpPr/>
      </xdr:nvSpPr>
      <xdr:spPr>
        <a:xfrm>
          <a:off x="22110700" y="129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64614</xdr:rowOff>
    </xdr:from>
    <xdr:ext cx="534377" cy="259045"/>
    <xdr:sp macro="" textlink="">
      <xdr:nvSpPr>
        <xdr:cNvPr id="860" name="繰出金該当値テキスト">
          <a:extLst>
            <a:ext uri="{FF2B5EF4-FFF2-40B4-BE49-F238E27FC236}">
              <a16:creationId xmlns="" xmlns:a16="http://schemas.microsoft.com/office/drawing/2014/main" id="{00000000-0008-0000-0600-00005C030000}"/>
            </a:ext>
          </a:extLst>
        </xdr:cNvPr>
        <xdr:cNvSpPr txBox="1"/>
      </xdr:nvSpPr>
      <xdr:spPr>
        <a:xfrm>
          <a:off x="22212300" y="1292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159705</xdr:rowOff>
    </xdr:from>
    <xdr:to>
      <xdr:col>112</xdr:col>
      <xdr:colOff>38100</xdr:colOff>
      <xdr:row>76</xdr:row>
      <xdr:rowOff>89855</xdr:rowOff>
    </xdr:to>
    <xdr:sp macro="" textlink="">
      <xdr:nvSpPr>
        <xdr:cNvPr id="861" name="楕円 860">
          <a:extLst>
            <a:ext uri="{FF2B5EF4-FFF2-40B4-BE49-F238E27FC236}">
              <a16:creationId xmlns="" xmlns:a16="http://schemas.microsoft.com/office/drawing/2014/main" id="{00000000-0008-0000-0600-00005D030000}"/>
            </a:ext>
          </a:extLst>
        </xdr:cNvPr>
        <xdr:cNvSpPr/>
      </xdr:nvSpPr>
      <xdr:spPr>
        <a:xfrm>
          <a:off x="21272500" y="1301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80982</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056111" y="131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128593</xdr:rowOff>
    </xdr:from>
    <xdr:to>
      <xdr:col>107</xdr:col>
      <xdr:colOff>101600</xdr:colOff>
      <xdr:row>76</xdr:row>
      <xdr:rowOff>58744</xdr:rowOff>
    </xdr:to>
    <xdr:sp macro="" textlink="">
      <xdr:nvSpPr>
        <xdr:cNvPr id="863" name="楕円 862">
          <a:extLst>
            <a:ext uri="{FF2B5EF4-FFF2-40B4-BE49-F238E27FC236}">
              <a16:creationId xmlns="" xmlns:a16="http://schemas.microsoft.com/office/drawing/2014/main" id="{00000000-0008-0000-0600-00005F030000}"/>
            </a:ext>
          </a:extLst>
        </xdr:cNvPr>
        <xdr:cNvSpPr/>
      </xdr:nvSpPr>
      <xdr:spPr>
        <a:xfrm>
          <a:off x="20383500" y="12987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49869</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67111" y="1308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134482</xdr:rowOff>
    </xdr:from>
    <xdr:to>
      <xdr:col>102</xdr:col>
      <xdr:colOff>165100</xdr:colOff>
      <xdr:row>76</xdr:row>
      <xdr:rowOff>64632</xdr:rowOff>
    </xdr:to>
    <xdr:sp macro="" textlink="">
      <xdr:nvSpPr>
        <xdr:cNvPr id="865" name="楕円 864">
          <a:extLst>
            <a:ext uri="{FF2B5EF4-FFF2-40B4-BE49-F238E27FC236}">
              <a16:creationId xmlns="" xmlns:a16="http://schemas.microsoft.com/office/drawing/2014/main" id="{00000000-0008-0000-0600-000061030000}"/>
            </a:ext>
          </a:extLst>
        </xdr:cNvPr>
        <xdr:cNvSpPr/>
      </xdr:nvSpPr>
      <xdr:spPr>
        <a:xfrm>
          <a:off x="19494500" y="129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55760</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9278111" y="1308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2077</xdr:rowOff>
    </xdr:from>
    <xdr:to>
      <xdr:col>98</xdr:col>
      <xdr:colOff>38100</xdr:colOff>
      <xdr:row>76</xdr:row>
      <xdr:rowOff>103677</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18605500" y="130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94804</xdr:rowOff>
    </xdr:from>
    <xdr:ext cx="534377"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389111" y="1312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歳出決算総額は、住民一人あたり</a:t>
          </a:r>
          <a:r>
            <a:rPr kumimoji="1" lang="en-US" altLang="ja-JP" sz="1100">
              <a:solidFill>
                <a:schemeClr val="dk1"/>
              </a:solidFill>
              <a:effectLst/>
              <a:latin typeface="+mn-lt"/>
              <a:ea typeface="+mn-ea"/>
              <a:cs typeface="+mn-cs"/>
            </a:rPr>
            <a:t>680,083</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143,829</a:t>
          </a:r>
          <a:r>
            <a:rPr kumimoji="1" lang="ja-JP" altLang="ja-JP" sz="1100">
              <a:solidFill>
                <a:schemeClr val="dk1"/>
              </a:solidFill>
              <a:effectLst/>
              <a:latin typeface="+mn-lt"/>
              <a:ea typeface="+mn-ea"/>
              <a:cs typeface="+mn-cs"/>
            </a:rPr>
            <a:t>円となっており、上昇傾向にある。さらに、平成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％増加しているが類似団体と比べて低い水準にある。</a:t>
          </a:r>
          <a:endParaRPr lang="ja-JP" altLang="ja-JP" sz="1400">
            <a:effectLst/>
          </a:endParaRPr>
        </a:p>
        <a:p>
          <a:r>
            <a:rPr kumimoji="1" lang="ja-JP" altLang="ja-JP" sz="1100">
              <a:solidFill>
                <a:schemeClr val="dk1"/>
              </a:solidFill>
              <a:effectLst/>
              <a:latin typeface="+mn-lt"/>
              <a:ea typeface="+mn-ea"/>
              <a:cs typeface="+mn-cs"/>
            </a:rPr>
            <a:t>　普通建設事業費は、住民一人あたり</a:t>
          </a:r>
          <a:r>
            <a:rPr kumimoji="1" lang="en-US" altLang="ja-JP" sz="1100">
              <a:solidFill>
                <a:schemeClr val="dk1"/>
              </a:solidFill>
              <a:effectLst/>
              <a:latin typeface="+mn-lt"/>
              <a:ea typeface="+mn-ea"/>
              <a:cs typeface="+mn-cs"/>
            </a:rPr>
            <a:t>56,126</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ける和紙の里パワーアッププロジェクトの事業終了により、類似団体と比較して一人当たりコストが大きく下回ったが、今後の東秩父村まちひとしごと総合戦略等の事業を実行することにより増加する可能性がある。</a:t>
          </a:r>
          <a:endParaRPr lang="ja-JP" altLang="ja-JP" sz="1400">
            <a:effectLst/>
          </a:endParaRPr>
        </a:p>
        <a:p>
          <a:r>
            <a:rPr kumimoji="1" lang="ja-JP" altLang="ja-JP" sz="1100">
              <a:solidFill>
                <a:schemeClr val="dk1"/>
              </a:solidFill>
              <a:effectLst/>
              <a:latin typeface="+mn-lt"/>
              <a:ea typeface="+mn-ea"/>
              <a:cs typeface="+mn-cs"/>
            </a:rPr>
            <a:t>　物件費においても住民一人あたり</a:t>
          </a:r>
          <a:r>
            <a:rPr kumimoji="1" lang="en-US" altLang="ja-JP" sz="1100">
              <a:solidFill>
                <a:schemeClr val="dk1"/>
              </a:solidFill>
              <a:effectLst/>
              <a:latin typeface="+mn-lt"/>
              <a:ea typeface="+mn-ea"/>
              <a:cs typeface="+mn-cs"/>
            </a:rPr>
            <a:t>156,487</a:t>
          </a:r>
          <a:r>
            <a:rPr kumimoji="1" lang="ja-JP" altLang="ja-JP" sz="1100">
              <a:solidFill>
                <a:schemeClr val="dk1"/>
              </a:solidFill>
              <a:effectLst/>
              <a:latin typeface="+mn-lt"/>
              <a:ea typeface="+mn-ea"/>
              <a:cs typeface="+mn-cs"/>
            </a:rPr>
            <a:t>円となっており、類似団体と比較して一人当たりコストは下回っているが、委託料が増加傾向にあるため上昇傾向にある。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2,910
2,899
37.06
2,136,460
1,979,041
154,849
1,395,976
1,638,632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a:extLst>
            <a:ext uri="{FF2B5EF4-FFF2-40B4-BE49-F238E27FC236}">
              <a16:creationId xmlns="" xmlns:a16="http://schemas.microsoft.com/office/drawing/2014/main" id="{00000000-0008-0000-0700-00003A000000}"/>
            </a:ext>
          </a:extLst>
        </xdr:cNvPr>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a:extLst>
            <a:ext uri="{FF2B5EF4-FFF2-40B4-BE49-F238E27FC236}">
              <a16:creationId xmlns="" xmlns:a16="http://schemas.microsoft.com/office/drawing/2014/main" id="{00000000-0008-0000-0700-00003C000000}"/>
            </a:ext>
          </a:extLst>
        </xdr:cNvPr>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20616</xdr:rowOff>
    </xdr:from>
    <xdr:to>
      <xdr:col>24</xdr:col>
      <xdr:colOff>63500</xdr:colOff>
      <xdr:row>38</xdr:row>
      <xdr:rowOff>29287</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flipV="1">
          <a:off x="3797300" y="6535716"/>
          <a:ext cx="8382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a:extLst>
            <a:ext uri="{FF2B5EF4-FFF2-40B4-BE49-F238E27FC236}">
              <a16:creationId xmlns="" xmlns:a16="http://schemas.microsoft.com/office/drawing/2014/main" id="{00000000-0008-0000-0700-00003F000000}"/>
            </a:ext>
          </a:extLst>
        </xdr:cNvPr>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a:extLst>
            <a:ext uri="{FF2B5EF4-FFF2-40B4-BE49-F238E27FC236}">
              <a16:creationId xmlns="" xmlns:a16="http://schemas.microsoft.com/office/drawing/2014/main" id="{00000000-0008-0000-0700-000040000000}"/>
            </a:ext>
          </a:extLst>
        </xdr:cNvPr>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16942</xdr:rowOff>
    </xdr:from>
    <xdr:to>
      <xdr:col>19</xdr:col>
      <xdr:colOff>177800</xdr:colOff>
      <xdr:row>38</xdr:row>
      <xdr:rowOff>29287</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a:off x="2908300" y="6532042"/>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16942</xdr:rowOff>
    </xdr:from>
    <xdr:to>
      <xdr:col>15</xdr:col>
      <xdr:colOff>50800</xdr:colOff>
      <xdr:row>38</xdr:row>
      <xdr:rowOff>34185</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flipV="1">
          <a:off x="2019300" y="6532042"/>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74423</xdr:rowOff>
    </xdr:from>
    <xdr:ext cx="534377"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2641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34185</xdr:rowOff>
    </xdr:from>
    <xdr:to>
      <xdr:col>10</xdr:col>
      <xdr:colOff>114300</xdr:colOff>
      <xdr:row>38</xdr:row>
      <xdr:rowOff>43345</xdr:rowOff>
    </xdr:to>
    <xdr:cxnSp macro="">
      <xdr:nvCxnSpPr>
        <xdr:cNvPr id="71" name="直線コネクタ 70">
          <a:extLst>
            <a:ext uri="{FF2B5EF4-FFF2-40B4-BE49-F238E27FC236}">
              <a16:creationId xmlns="" xmlns:a16="http://schemas.microsoft.com/office/drawing/2014/main" id="{00000000-0008-0000-0700-000047000000}"/>
            </a:ext>
          </a:extLst>
        </xdr:cNvPr>
        <xdr:cNvCxnSpPr/>
      </xdr:nvCxnSpPr>
      <xdr:spPr>
        <a:xfrm flipV="1">
          <a:off x="1130300" y="6549285"/>
          <a:ext cx="8890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60619</xdr:rowOff>
    </xdr:from>
    <xdr:to>
      <xdr:col>10</xdr:col>
      <xdr:colOff>165100</xdr:colOff>
      <xdr:row>37</xdr:row>
      <xdr:rowOff>162219</xdr:rowOff>
    </xdr:to>
    <xdr:sp macro="" textlink="">
      <xdr:nvSpPr>
        <xdr:cNvPr id="72" name="フローチャート: 判断 71">
          <a:extLst>
            <a:ext uri="{FF2B5EF4-FFF2-40B4-BE49-F238E27FC236}">
              <a16:creationId xmlns="" xmlns:a16="http://schemas.microsoft.com/office/drawing/2014/main" id="{00000000-0008-0000-0700-000048000000}"/>
            </a:ext>
          </a:extLst>
        </xdr:cNvPr>
        <xdr:cNvSpPr/>
      </xdr:nvSpPr>
      <xdr:spPr>
        <a:xfrm>
          <a:off x="1968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7296</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1752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66563</xdr:rowOff>
    </xdr:from>
    <xdr:to>
      <xdr:col>6</xdr:col>
      <xdr:colOff>38100</xdr:colOff>
      <xdr:row>37</xdr:row>
      <xdr:rowOff>168163</xdr:rowOff>
    </xdr:to>
    <xdr:sp macro="" textlink="">
      <xdr:nvSpPr>
        <xdr:cNvPr id="74" name="フローチャート: 判断 73">
          <a:extLst>
            <a:ext uri="{FF2B5EF4-FFF2-40B4-BE49-F238E27FC236}">
              <a16:creationId xmlns="" xmlns:a16="http://schemas.microsoft.com/office/drawing/2014/main" id="{00000000-0008-0000-0700-00004A000000}"/>
            </a:ext>
          </a:extLst>
        </xdr:cNvPr>
        <xdr:cNvSpPr/>
      </xdr:nvSpPr>
      <xdr:spPr>
        <a:xfrm>
          <a:off x="1079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13240</xdr:rowOff>
    </xdr:from>
    <xdr:ext cx="534377"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863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141266</xdr:rowOff>
    </xdr:from>
    <xdr:to>
      <xdr:col>24</xdr:col>
      <xdr:colOff>114300</xdr:colOff>
      <xdr:row>38</xdr:row>
      <xdr:rowOff>71416</xdr:rowOff>
    </xdr:to>
    <xdr:sp macro="" textlink="">
      <xdr:nvSpPr>
        <xdr:cNvPr id="81" name="楕円 80">
          <a:extLst>
            <a:ext uri="{FF2B5EF4-FFF2-40B4-BE49-F238E27FC236}">
              <a16:creationId xmlns="" xmlns:a16="http://schemas.microsoft.com/office/drawing/2014/main" id="{00000000-0008-0000-0700-000051000000}"/>
            </a:ext>
          </a:extLst>
        </xdr:cNvPr>
        <xdr:cNvSpPr/>
      </xdr:nvSpPr>
      <xdr:spPr>
        <a:xfrm>
          <a:off x="4584700" y="64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103642</xdr:rowOff>
    </xdr:from>
    <xdr:ext cx="534377" cy="259045"/>
    <xdr:sp macro="" textlink="">
      <xdr:nvSpPr>
        <xdr:cNvPr id="82" name="議会費該当値テキスト">
          <a:extLst>
            <a:ext uri="{FF2B5EF4-FFF2-40B4-BE49-F238E27FC236}">
              <a16:creationId xmlns="" xmlns:a16="http://schemas.microsoft.com/office/drawing/2014/main" id="{00000000-0008-0000-0700-000052000000}"/>
            </a:ext>
          </a:extLst>
        </xdr:cNvPr>
        <xdr:cNvSpPr txBox="1"/>
      </xdr:nvSpPr>
      <xdr:spPr>
        <a:xfrm>
          <a:off x="4686300" y="644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149936</xdr:rowOff>
    </xdr:from>
    <xdr:to>
      <xdr:col>20</xdr:col>
      <xdr:colOff>38100</xdr:colOff>
      <xdr:row>38</xdr:row>
      <xdr:rowOff>80087</xdr:rowOff>
    </xdr:to>
    <xdr:sp macro="" textlink="">
      <xdr:nvSpPr>
        <xdr:cNvPr id="83" name="楕円 82">
          <a:extLst>
            <a:ext uri="{FF2B5EF4-FFF2-40B4-BE49-F238E27FC236}">
              <a16:creationId xmlns="" xmlns:a16="http://schemas.microsoft.com/office/drawing/2014/main" id="{00000000-0008-0000-0700-000053000000}"/>
            </a:ext>
          </a:extLst>
        </xdr:cNvPr>
        <xdr:cNvSpPr/>
      </xdr:nvSpPr>
      <xdr:spPr>
        <a:xfrm>
          <a:off x="3746500" y="6493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71214</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3530111" y="658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137592</xdr:rowOff>
    </xdr:from>
    <xdr:to>
      <xdr:col>15</xdr:col>
      <xdr:colOff>101600</xdr:colOff>
      <xdr:row>38</xdr:row>
      <xdr:rowOff>67742</xdr:rowOff>
    </xdr:to>
    <xdr:sp macro="" textlink="">
      <xdr:nvSpPr>
        <xdr:cNvPr id="85" name="楕円 84">
          <a:extLst>
            <a:ext uri="{FF2B5EF4-FFF2-40B4-BE49-F238E27FC236}">
              <a16:creationId xmlns="" xmlns:a16="http://schemas.microsoft.com/office/drawing/2014/main" id="{00000000-0008-0000-0700-000055000000}"/>
            </a:ext>
          </a:extLst>
        </xdr:cNvPr>
        <xdr:cNvSpPr/>
      </xdr:nvSpPr>
      <xdr:spPr>
        <a:xfrm>
          <a:off x="2857500" y="64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58869</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2641111" y="65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154835</xdr:rowOff>
    </xdr:from>
    <xdr:to>
      <xdr:col>10</xdr:col>
      <xdr:colOff>165100</xdr:colOff>
      <xdr:row>38</xdr:row>
      <xdr:rowOff>84985</xdr:rowOff>
    </xdr:to>
    <xdr:sp macro="" textlink="">
      <xdr:nvSpPr>
        <xdr:cNvPr id="87" name="楕円 86">
          <a:extLst>
            <a:ext uri="{FF2B5EF4-FFF2-40B4-BE49-F238E27FC236}">
              <a16:creationId xmlns="" xmlns:a16="http://schemas.microsoft.com/office/drawing/2014/main" id="{00000000-0008-0000-0700-000057000000}"/>
            </a:ext>
          </a:extLst>
        </xdr:cNvPr>
        <xdr:cNvSpPr/>
      </xdr:nvSpPr>
      <xdr:spPr>
        <a:xfrm>
          <a:off x="1968500" y="649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76112</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1752111" y="659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163995</xdr:rowOff>
    </xdr:from>
    <xdr:to>
      <xdr:col>6</xdr:col>
      <xdr:colOff>38100</xdr:colOff>
      <xdr:row>38</xdr:row>
      <xdr:rowOff>94145</xdr:rowOff>
    </xdr:to>
    <xdr:sp macro="" textlink="">
      <xdr:nvSpPr>
        <xdr:cNvPr id="89" name="楕円 88">
          <a:extLst>
            <a:ext uri="{FF2B5EF4-FFF2-40B4-BE49-F238E27FC236}">
              <a16:creationId xmlns="" xmlns:a16="http://schemas.microsoft.com/office/drawing/2014/main" id="{00000000-0008-0000-0700-000059000000}"/>
            </a:ext>
          </a:extLst>
        </xdr:cNvPr>
        <xdr:cNvSpPr/>
      </xdr:nvSpPr>
      <xdr:spPr>
        <a:xfrm>
          <a:off x="1079500" y="65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85272</xdr:rowOff>
    </xdr:from>
    <xdr:ext cx="534377" cy="259045"/>
    <xdr:sp macro="" textlink="">
      <xdr:nvSpPr>
        <xdr:cNvPr id="90" name="テキスト ボックス 89">
          <a:extLst>
            <a:ext uri="{FF2B5EF4-FFF2-40B4-BE49-F238E27FC236}">
              <a16:creationId xmlns="" xmlns:a16="http://schemas.microsoft.com/office/drawing/2014/main" id="{00000000-0008-0000-0700-00005A000000}"/>
            </a:ext>
          </a:extLst>
        </xdr:cNvPr>
        <xdr:cNvSpPr txBox="1"/>
      </xdr:nvSpPr>
      <xdr:spPr>
        <a:xfrm>
          <a:off x="863111" y="660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a:extLst>
            <a:ext uri="{FF2B5EF4-FFF2-40B4-BE49-F238E27FC236}">
              <a16:creationId xmlns="" xmlns:a16="http://schemas.microsoft.com/office/drawing/2014/main" id="{00000000-0008-0000-0700-000072000000}"/>
            </a:ext>
          </a:extLst>
        </xdr:cNvPr>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a:extLst>
            <a:ext uri="{FF2B5EF4-FFF2-40B4-BE49-F238E27FC236}">
              <a16:creationId xmlns="" xmlns:a16="http://schemas.microsoft.com/office/drawing/2014/main" id="{00000000-0008-0000-0700-000077000000}"/>
            </a:ext>
          </a:extLst>
        </xdr:cNvPr>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a:extLst>
            <a:ext uri="{FF2B5EF4-FFF2-40B4-BE49-F238E27FC236}">
              <a16:creationId xmlns="" xmlns:a16="http://schemas.microsoft.com/office/drawing/2014/main" id="{00000000-0008-0000-0700-000079000000}"/>
            </a:ext>
          </a:extLst>
        </xdr:cNvPr>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44701</xdr:rowOff>
    </xdr:from>
    <xdr:to>
      <xdr:col>24</xdr:col>
      <xdr:colOff>63500</xdr:colOff>
      <xdr:row>58</xdr:row>
      <xdr:rowOff>44715</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3797300" y="9988801"/>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a:extLst>
            <a:ext uri="{FF2B5EF4-FFF2-40B4-BE49-F238E27FC236}">
              <a16:creationId xmlns="" xmlns:a16="http://schemas.microsoft.com/office/drawing/2014/main" id="{00000000-0008-0000-0700-00007C000000}"/>
            </a:ext>
          </a:extLst>
        </xdr:cNvPr>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44715</xdr:rowOff>
    </xdr:from>
    <xdr:to>
      <xdr:col>19</xdr:col>
      <xdr:colOff>177800</xdr:colOff>
      <xdr:row>58</xdr:row>
      <xdr:rowOff>70443</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908300" y="9988815"/>
          <a:ext cx="889000" cy="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41370</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3497795" y="96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70443</xdr:rowOff>
    </xdr:from>
    <xdr:to>
      <xdr:col>15</xdr:col>
      <xdr:colOff>50800</xdr:colOff>
      <xdr:row>58</xdr:row>
      <xdr:rowOff>78509</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flipV="1">
          <a:off x="2019300" y="10014543"/>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65742</xdr:rowOff>
    </xdr:from>
    <xdr:to>
      <xdr:col>10</xdr:col>
      <xdr:colOff>114300</xdr:colOff>
      <xdr:row>58</xdr:row>
      <xdr:rowOff>78509</xdr:rowOff>
    </xdr:to>
    <xdr:cxnSp macro="">
      <xdr:nvCxnSpPr>
        <xdr:cNvPr id="132" name="直線コネクタ 131">
          <a:extLst>
            <a:ext uri="{FF2B5EF4-FFF2-40B4-BE49-F238E27FC236}">
              <a16:creationId xmlns="" xmlns:a16="http://schemas.microsoft.com/office/drawing/2014/main" id="{00000000-0008-0000-0700-000084000000}"/>
            </a:ext>
          </a:extLst>
        </xdr:cNvPr>
        <xdr:cNvCxnSpPr/>
      </xdr:nvCxnSpPr>
      <xdr:spPr>
        <a:xfrm>
          <a:off x="1130300" y="10009842"/>
          <a:ext cx="889000" cy="1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63429</xdr:rowOff>
    </xdr:from>
    <xdr:to>
      <xdr:col>10</xdr:col>
      <xdr:colOff>165100</xdr:colOff>
      <xdr:row>57</xdr:row>
      <xdr:rowOff>165029</xdr:rowOff>
    </xdr:to>
    <xdr:sp macro="" textlink="">
      <xdr:nvSpPr>
        <xdr:cNvPr id="133" name="フローチャート: 判断 132">
          <a:extLst>
            <a:ext uri="{FF2B5EF4-FFF2-40B4-BE49-F238E27FC236}">
              <a16:creationId xmlns="" xmlns:a16="http://schemas.microsoft.com/office/drawing/2014/main" id="{00000000-0008-0000-0700-000085000000}"/>
            </a:ext>
          </a:extLst>
        </xdr:cNvPr>
        <xdr:cNvSpPr/>
      </xdr:nvSpPr>
      <xdr:spPr>
        <a:xfrm>
          <a:off x="1968500" y="983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10106</xdr:rowOff>
    </xdr:from>
    <xdr:ext cx="59901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1719795" y="961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30877</xdr:rowOff>
    </xdr:from>
    <xdr:to>
      <xdr:col>6</xdr:col>
      <xdr:colOff>38100</xdr:colOff>
      <xdr:row>57</xdr:row>
      <xdr:rowOff>132477</xdr:rowOff>
    </xdr:to>
    <xdr:sp macro="" textlink="">
      <xdr:nvSpPr>
        <xdr:cNvPr id="135" name="フローチャート: 判断 134">
          <a:extLst>
            <a:ext uri="{FF2B5EF4-FFF2-40B4-BE49-F238E27FC236}">
              <a16:creationId xmlns="" xmlns:a16="http://schemas.microsoft.com/office/drawing/2014/main" id="{00000000-0008-0000-0700-000087000000}"/>
            </a:ext>
          </a:extLst>
        </xdr:cNvPr>
        <xdr:cNvSpPr/>
      </xdr:nvSpPr>
      <xdr:spPr>
        <a:xfrm>
          <a:off x="1079500" y="980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149004</xdr:rowOff>
    </xdr:from>
    <xdr:ext cx="59901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830795" y="957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165351</xdr:rowOff>
    </xdr:from>
    <xdr:to>
      <xdr:col>24</xdr:col>
      <xdr:colOff>114300</xdr:colOff>
      <xdr:row>58</xdr:row>
      <xdr:rowOff>95501</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4584700" y="99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143778</xdr:rowOff>
    </xdr:from>
    <xdr:ext cx="599010" cy="259045"/>
    <xdr:sp macro="" textlink="">
      <xdr:nvSpPr>
        <xdr:cNvPr id="143" name="総務費該当値テキスト">
          <a:extLst>
            <a:ext uri="{FF2B5EF4-FFF2-40B4-BE49-F238E27FC236}">
              <a16:creationId xmlns="" xmlns:a16="http://schemas.microsoft.com/office/drawing/2014/main" id="{00000000-0008-0000-0700-00008F000000}"/>
            </a:ext>
          </a:extLst>
        </xdr:cNvPr>
        <xdr:cNvSpPr txBox="1"/>
      </xdr:nvSpPr>
      <xdr:spPr>
        <a:xfrm>
          <a:off x="4686300" y="991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165365</xdr:rowOff>
    </xdr:from>
    <xdr:to>
      <xdr:col>20</xdr:col>
      <xdr:colOff>38100</xdr:colOff>
      <xdr:row>58</xdr:row>
      <xdr:rowOff>95515</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3746500" y="99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86642</xdr:rowOff>
    </xdr:from>
    <xdr:ext cx="599010"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3497795" y="1003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19643</xdr:rowOff>
    </xdr:from>
    <xdr:to>
      <xdr:col>15</xdr:col>
      <xdr:colOff>101600</xdr:colOff>
      <xdr:row>58</xdr:row>
      <xdr:rowOff>121243</xdr:rowOff>
    </xdr:to>
    <xdr:sp macro="" textlink="">
      <xdr:nvSpPr>
        <xdr:cNvPr id="146" name="楕円 145">
          <a:extLst>
            <a:ext uri="{FF2B5EF4-FFF2-40B4-BE49-F238E27FC236}">
              <a16:creationId xmlns="" xmlns:a16="http://schemas.microsoft.com/office/drawing/2014/main" id="{00000000-0008-0000-0700-000092000000}"/>
            </a:ext>
          </a:extLst>
        </xdr:cNvPr>
        <xdr:cNvSpPr/>
      </xdr:nvSpPr>
      <xdr:spPr>
        <a:xfrm>
          <a:off x="2857500" y="996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112370</xdr:rowOff>
    </xdr:from>
    <xdr:ext cx="599010"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2608795" y="1005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27709</xdr:rowOff>
    </xdr:from>
    <xdr:to>
      <xdr:col>10</xdr:col>
      <xdr:colOff>165100</xdr:colOff>
      <xdr:row>58</xdr:row>
      <xdr:rowOff>129309</xdr:rowOff>
    </xdr:to>
    <xdr:sp macro="" textlink="">
      <xdr:nvSpPr>
        <xdr:cNvPr id="148" name="楕円 147">
          <a:extLst>
            <a:ext uri="{FF2B5EF4-FFF2-40B4-BE49-F238E27FC236}">
              <a16:creationId xmlns="" xmlns:a16="http://schemas.microsoft.com/office/drawing/2014/main" id="{00000000-0008-0000-0700-000094000000}"/>
            </a:ext>
          </a:extLst>
        </xdr:cNvPr>
        <xdr:cNvSpPr/>
      </xdr:nvSpPr>
      <xdr:spPr>
        <a:xfrm>
          <a:off x="1968500" y="997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120436</xdr:rowOff>
    </xdr:from>
    <xdr:ext cx="599010" cy="259045"/>
    <xdr:sp macro="" textlink="">
      <xdr:nvSpPr>
        <xdr:cNvPr id="149" name="テキスト ボックス 148">
          <a:extLst>
            <a:ext uri="{FF2B5EF4-FFF2-40B4-BE49-F238E27FC236}">
              <a16:creationId xmlns="" xmlns:a16="http://schemas.microsoft.com/office/drawing/2014/main" id="{00000000-0008-0000-0700-000095000000}"/>
            </a:ext>
          </a:extLst>
        </xdr:cNvPr>
        <xdr:cNvSpPr txBox="1"/>
      </xdr:nvSpPr>
      <xdr:spPr>
        <a:xfrm>
          <a:off x="1719795" y="1006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14942</xdr:rowOff>
    </xdr:from>
    <xdr:to>
      <xdr:col>6</xdr:col>
      <xdr:colOff>38100</xdr:colOff>
      <xdr:row>58</xdr:row>
      <xdr:rowOff>116542</xdr:rowOff>
    </xdr:to>
    <xdr:sp macro="" textlink="">
      <xdr:nvSpPr>
        <xdr:cNvPr id="150" name="楕円 149">
          <a:extLst>
            <a:ext uri="{FF2B5EF4-FFF2-40B4-BE49-F238E27FC236}">
              <a16:creationId xmlns="" xmlns:a16="http://schemas.microsoft.com/office/drawing/2014/main" id="{00000000-0008-0000-0700-000096000000}"/>
            </a:ext>
          </a:extLst>
        </xdr:cNvPr>
        <xdr:cNvSpPr/>
      </xdr:nvSpPr>
      <xdr:spPr>
        <a:xfrm>
          <a:off x="1079500" y="99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107669</xdr:rowOff>
    </xdr:from>
    <xdr:ext cx="599010" cy="259045"/>
    <xdr:sp macro="" textlink="">
      <xdr:nvSpPr>
        <xdr:cNvPr id="151" name="テキスト ボックス 150">
          <a:extLst>
            <a:ext uri="{FF2B5EF4-FFF2-40B4-BE49-F238E27FC236}">
              <a16:creationId xmlns="" xmlns:a16="http://schemas.microsoft.com/office/drawing/2014/main" id="{00000000-0008-0000-0700-000097000000}"/>
            </a:ext>
          </a:extLst>
        </xdr:cNvPr>
        <xdr:cNvSpPr txBox="1"/>
      </xdr:nvSpPr>
      <xdr:spPr>
        <a:xfrm>
          <a:off x="830795" y="1005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a:extLst>
            <a:ext uri="{FF2B5EF4-FFF2-40B4-BE49-F238E27FC236}">
              <a16:creationId xmlns="" xmlns:a16="http://schemas.microsoft.com/office/drawing/2014/main" id="{00000000-0008-0000-0700-0000AD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a:extLst>
            <a:ext uri="{FF2B5EF4-FFF2-40B4-BE49-F238E27FC236}">
              <a16:creationId xmlns="" xmlns:a16="http://schemas.microsoft.com/office/drawing/2014/main" id="{00000000-0008-0000-0700-0000AF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a:extLst>
            <a:ext uri="{FF2B5EF4-FFF2-40B4-BE49-F238E27FC236}">
              <a16:creationId xmlns="" xmlns:a16="http://schemas.microsoft.com/office/drawing/2014/main" id="{00000000-0008-0000-0700-0000B2000000}"/>
            </a:ext>
          </a:extLst>
        </xdr:cNvPr>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a:extLst>
            <a:ext uri="{FF2B5EF4-FFF2-40B4-BE49-F238E27FC236}">
              <a16:creationId xmlns="" xmlns:a16="http://schemas.microsoft.com/office/drawing/2014/main" id="{00000000-0008-0000-0700-0000B4000000}"/>
            </a:ext>
          </a:extLst>
        </xdr:cNvPr>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108668</xdr:rowOff>
    </xdr:from>
    <xdr:to>
      <xdr:col>24</xdr:col>
      <xdr:colOff>63500</xdr:colOff>
      <xdr:row>78</xdr:row>
      <xdr:rowOff>121202</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3797300" y="13481768"/>
          <a:ext cx="8382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a:extLst>
            <a:ext uri="{FF2B5EF4-FFF2-40B4-BE49-F238E27FC236}">
              <a16:creationId xmlns="" xmlns:a16="http://schemas.microsoft.com/office/drawing/2014/main" id="{00000000-0008-0000-0700-0000B7000000}"/>
            </a:ext>
          </a:extLst>
        </xdr:cNvPr>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121202</xdr:rowOff>
    </xdr:from>
    <xdr:to>
      <xdr:col>19</xdr:col>
      <xdr:colOff>177800</xdr:colOff>
      <xdr:row>78</xdr:row>
      <xdr:rowOff>124476</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2908300" y="13494302"/>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124476</xdr:rowOff>
    </xdr:from>
    <xdr:to>
      <xdr:col>15</xdr:col>
      <xdr:colOff>50800</xdr:colOff>
      <xdr:row>78</xdr:row>
      <xdr:rowOff>131445</xdr:rowOff>
    </xdr:to>
    <xdr:cxnSp macro="">
      <xdr:nvCxnSpPr>
        <xdr:cNvPr id="188" name="直線コネクタ 187">
          <a:extLst>
            <a:ext uri="{FF2B5EF4-FFF2-40B4-BE49-F238E27FC236}">
              <a16:creationId xmlns="" xmlns:a16="http://schemas.microsoft.com/office/drawing/2014/main" id="{00000000-0008-0000-0700-0000BC000000}"/>
            </a:ext>
          </a:extLst>
        </xdr:cNvPr>
        <xdr:cNvCxnSpPr/>
      </xdr:nvCxnSpPr>
      <xdr:spPr>
        <a:xfrm flipV="1">
          <a:off x="2019300" y="13497576"/>
          <a:ext cx="889000" cy="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a:extLst>
            <a:ext uri="{FF2B5EF4-FFF2-40B4-BE49-F238E27FC236}">
              <a16:creationId xmlns="" xmlns:a16="http://schemas.microsoft.com/office/drawing/2014/main" id="{00000000-0008-0000-0700-0000BD000000}"/>
            </a:ext>
          </a:extLst>
        </xdr:cNvPr>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131445</xdr:rowOff>
    </xdr:from>
    <xdr:to>
      <xdr:col>10</xdr:col>
      <xdr:colOff>114300</xdr:colOff>
      <xdr:row>78</xdr:row>
      <xdr:rowOff>139040</xdr:rowOff>
    </xdr:to>
    <xdr:cxnSp macro="">
      <xdr:nvCxnSpPr>
        <xdr:cNvPr id="191" name="直線コネクタ 190">
          <a:extLst>
            <a:ext uri="{FF2B5EF4-FFF2-40B4-BE49-F238E27FC236}">
              <a16:creationId xmlns="" xmlns:a16="http://schemas.microsoft.com/office/drawing/2014/main" id="{00000000-0008-0000-0700-0000BF000000}"/>
            </a:ext>
          </a:extLst>
        </xdr:cNvPr>
        <xdr:cNvCxnSpPr/>
      </xdr:nvCxnSpPr>
      <xdr:spPr>
        <a:xfrm flipV="1">
          <a:off x="1130300" y="13504545"/>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5798</xdr:rowOff>
    </xdr:from>
    <xdr:to>
      <xdr:col>10</xdr:col>
      <xdr:colOff>165100</xdr:colOff>
      <xdr:row>78</xdr:row>
      <xdr:rowOff>107398</xdr:rowOff>
    </xdr:to>
    <xdr:sp macro="" textlink="">
      <xdr:nvSpPr>
        <xdr:cNvPr id="192" name="フローチャート: 判断 191">
          <a:extLst>
            <a:ext uri="{FF2B5EF4-FFF2-40B4-BE49-F238E27FC236}">
              <a16:creationId xmlns="" xmlns:a16="http://schemas.microsoft.com/office/drawing/2014/main" id="{00000000-0008-0000-0700-0000C0000000}"/>
            </a:ext>
          </a:extLst>
        </xdr:cNvPr>
        <xdr:cNvSpPr/>
      </xdr:nvSpPr>
      <xdr:spPr>
        <a:xfrm>
          <a:off x="1968500" y="1337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123925</xdr:rowOff>
    </xdr:from>
    <xdr:ext cx="59901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719795" y="1315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14430</xdr:rowOff>
    </xdr:from>
    <xdr:to>
      <xdr:col>6</xdr:col>
      <xdr:colOff>38100</xdr:colOff>
      <xdr:row>78</xdr:row>
      <xdr:rowOff>116030</xdr:rowOff>
    </xdr:to>
    <xdr:sp macro="" textlink="">
      <xdr:nvSpPr>
        <xdr:cNvPr id="194" name="フローチャート: 判断 193">
          <a:extLst>
            <a:ext uri="{FF2B5EF4-FFF2-40B4-BE49-F238E27FC236}">
              <a16:creationId xmlns="" xmlns:a16="http://schemas.microsoft.com/office/drawing/2014/main" id="{00000000-0008-0000-0700-0000C2000000}"/>
            </a:ext>
          </a:extLst>
        </xdr:cNvPr>
        <xdr:cNvSpPr/>
      </xdr:nvSpPr>
      <xdr:spPr>
        <a:xfrm>
          <a:off x="1079500" y="1338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132557</xdr:rowOff>
    </xdr:from>
    <xdr:ext cx="59901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830795" y="1316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57868</xdr:rowOff>
    </xdr:from>
    <xdr:to>
      <xdr:col>24</xdr:col>
      <xdr:colOff>114300</xdr:colOff>
      <xdr:row>78</xdr:row>
      <xdr:rowOff>159468</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4584700" y="134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202" name="民生費該当値テキスト">
          <a:extLst>
            <a:ext uri="{FF2B5EF4-FFF2-40B4-BE49-F238E27FC236}">
              <a16:creationId xmlns="" xmlns:a16="http://schemas.microsoft.com/office/drawing/2014/main" id="{00000000-0008-0000-0700-0000CA000000}"/>
            </a:ext>
          </a:extLst>
        </xdr:cNvPr>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70402</xdr:rowOff>
    </xdr:from>
    <xdr:to>
      <xdr:col>20</xdr:col>
      <xdr:colOff>38100</xdr:colOff>
      <xdr:row>79</xdr:row>
      <xdr:rowOff>552</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3746500" y="134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163129</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3497795" y="135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73676</xdr:rowOff>
    </xdr:from>
    <xdr:to>
      <xdr:col>15</xdr:col>
      <xdr:colOff>101600</xdr:colOff>
      <xdr:row>79</xdr:row>
      <xdr:rowOff>3826</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2857500" y="134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166403</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2608795" y="1353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80645</xdr:rowOff>
    </xdr:from>
    <xdr:to>
      <xdr:col>10</xdr:col>
      <xdr:colOff>165100</xdr:colOff>
      <xdr:row>79</xdr:row>
      <xdr:rowOff>10795</xdr:rowOff>
    </xdr:to>
    <xdr:sp macro="" textlink="">
      <xdr:nvSpPr>
        <xdr:cNvPr id="207" name="楕円 206">
          <a:extLst>
            <a:ext uri="{FF2B5EF4-FFF2-40B4-BE49-F238E27FC236}">
              <a16:creationId xmlns="" xmlns:a16="http://schemas.microsoft.com/office/drawing/2014/main" id="{00000000-0008-0000-0700-0000CF000000}"/>
            </a:ext>
          </a:extLst>
        </xdr:cNvPr>
        <xdr:cNvSpPr/>
      </xdr:nvSpPr>
      <xdr:spPr>
        <a:xfrm>
          <a:off x="1968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1922</xdr:rowOff>
    </xdr:from>
    <xdr:ext cx="599010" cy="259045"/>
    <xdr:sp macro="" textlink="">
      <xdr:nvSpPr>
        <xdr:cNvPr id="208" name="テキスト ボックス 207">
          <a:extLst>
            <a:ext uri="{FF2B5EF4-FFF2-40B4-BE49-F238E27FC236}">
              <a16:creationId xmlns="" xmlns:a16="http://schemas.microsoft.com/office/drawing/2014/main" id="{00000000-0008-0000-0700-0000D0000000}"/>
            </a:ext>
          </a:extLst>
        </xdr:cNvPr>
        <xdr:cNvSpPr txBox="1"/>
      </xdr:nvSpPr>
      <xdr:spPr>
        <a:xfrm>
          <a:off x="1719795" y="1354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88240</xdr:rowOff>
    </xdr:from>
    <xdr:to>
      <xdr:col>6</xdr:col>
      <xdr:colOff>38100</xdr:colOff>
      <xdr:row>79</xdr:row>
      <xdr:rowOff>18390</xdr:rowOff>
    </xdr:to>
    <xdr:sp macro="" textlink="">
      <xdr:nvSpPr>
        <xdr:cNvPr id="209" name="楕円 208">
          <a:extLst>
            <a:ext uri="{FF2B5EF4-FFF2-40B4-BE49-F238E27FC236}">
              <a16:creationId xmlns="" xmlns:a16="http://schemas.microsoft.com/office/drawing/2014/main" id="{00000000-0008-0000-0700-0000D1000000}"/>
            </a:ext>
          </a:extLst>
        </xdr:cNvPr>
        <xdr:cNvSpPr/>
      </xdr:nvSpPr>
      <xdr:spPr>
        <a:xfrm>
          <a:off x="1079500" y="134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9517</xdr:rowOff>
    </xdr:from>
    <xdr:ext cx="599010" cy="259045"/>
    <xdr:sp macro="" textlink="">
      <xdr:nvSpPr>
        <xdr:cNvPr id="210" name="テキスト ボックス 209">
          <a:extLst>
            <a:ext uri="{FF2B5EF4-FFF2-40B4-BE49-F238E27FC236}">
              <a16:creationId xmlns="" xmlns:a16="http://schemas.microsoft.com/office/drawing/2014/main" id="{00000000-0008-0000-0700-0000D2000000}"/>
            </a:ext>
          </a:extLst>
        </xdr:cNvPr>
        <xdr:cNvSpPr txBox="1"/>
      </xdr:nvSpPr>
      <xdr:spPr>
        <a:xfrm>
          <a:off x="830795" y="1355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a:extLst>
            <a:ext uri="{FF2B5EF4-FFF2-40B4-BE49-F238E27FC236}">
              <a16:creationId xmlns="" xmlns:a16="http://schemas.microsoft.com/office/drawing/2014/main" id="{00000000-0008-0000-0700-0000E9000000}"/>
            </a:ext>
          </a:extLst>
        </xdr:cNvPr>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a:extLst>
            <a:ext uri="{FF2B5EF4-FFF2-40B4-BE49-F238E27FC236}">
              <a16:creationId xmlns="" xmlns:a16="http://schemas.microsoft.com/office/drawing/2014/main" id="{00000000-0008-0000-0700-0000EB000000}"/>
            </a:ext>
          </a:extLst>
        </xdr:cNvPr>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105854</xdr:rowOff>
    </xdr:from>
    <xdr:to>
      <xdr:col>24</xdr:col>
      <xdr:colOff>63500</xdr:colOff>
      <xdr:row>96</xdr:row>
      <xdr:rowOff>142869</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flipV="1">
          <a:off x="3797300" y="16565054"/>
          <a:ext cx="838200" cy="3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a:extLst>
            <a:ext uri="{FF2B5EF4-FFF2-40B4-BE49-F238E27FC236}">
              <a16:creationId xmlns="" xmlns:a16="http://schemas.microsoft.com/office/drawing/2014/main" id="{00000000-0008-0000-0700-0000EE000000}"/>
            </a:ext>
          </a:extLst>
        </xdr:cNvPr>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101067</xdr:rowOff>
    </xdr:from>
    <xdr:to>
      <xdr:col>19</xdr:col>
      <xdr:colOff>177800</xdr:colOff>
      <xdr:row>96</xdr:row>
      <xdr:rowOff>142869</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a:off x="2908300" y="16560267"/>
          <a:ext cx="8890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101067</xdr:rowOff>
    </xdr:from>
    <xdr:to>
      <xdr:col>15</xdr:col>
      <xdr:colOff>50800</xdr:colOff>
      <xdr:row>96</xdr:row>
      <xdr:rowOff>139449</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flipV="1">
          <a:off x="2019300" y="16560267"/>
          <a:ext cx="889000" cy="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139449</xdr:rowOff>
    </xdr:from>
    <xdr:to>
      <xdr:col>10</xdr:col>
      <xdr:colOff>114300</xdr:colOff>
      <xdr:row>97</xdr:row>
      <xdr:rowOff>7990</xdr:rowOff>
    </xdr:to>
    <xdr:cxnSp macro="">
      <xdr:nvCxnSpPr>
        <xdr:cNvPr id="246" name="直線コネクタ 245">
          <a:extLst>
            <a:ext uri="{FF2B5EF4-FFF2-40B4-BE49-F238E27FC236}">
              <a16:creationId xmlns="" xmlns:a16="http://schemas.microsoft.com/office/drawing/2014/main" id="{00000000-0008-0000-0700-0000F6000000}"/>
            </a:ext>
          </a:extLst>
        </xdr:cNvPr>
        <xdr:cNvCxnSpPr/>
      </xdr:nvCxnSpPr>
      <xdr:spPr>
        <a:xfrm flipV="1">
          <a:off x="1130300" y="16598649"/>
          <a:ext cx="889000" cy="3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41846</xdr:rowOff>
    </xdr:from>
    <xdr:to>
      <xdr:col>10</xdr:col>
      <xdr:colOff>165100</xdr:colOff>
      <xdr:row>95</xdr:row>
      <xdr:rowOff>143446</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968500" y="1632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159973</xdr:rowOff>
    </xdr:from>
    <xdr:ext cx="59901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1719795" y="1610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93500</xdr:rowOff>
    </xdr:from>
    <xdr:to>
      <xdr:col>6</xdr:col>
      <xdr:colOff>38100</xdr:colOff>
      <xdr:row>96</xdr:row>
      <xdr:rowOff>23650</xdr:rowOff>
    </xdr:to>
    <xdr:sp macro="" textlink="">
      <xdr:nvSpPr>
        <xdr:cNvPr id="249" name="フローチャート: 判断 248">
          <a:extLst>
            <a:ext uri="{FF2B5EF4-FFF2-40B4-BE49-F238E27FC236}">
              <a16:creationId xmlns="" xmlns:a16="http://schemas.microsoft.com/office/drawing/2014/main" id="{00000000-0008-0000-0700-0000F9000000}"/>
            </a:ext>
          </a:extLst>
        </xdr:cNvPr>
        <xdr:cNvSpPr/>
      </xdr:nvSpPr>
      <xdr:spPr>
        <a:xfrm>
          <a:off x="1079500" y="16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40177</xdr:rowOff>
    </xdr:from>
    <xdr:ext cx="59901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830795" y="1615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55054</xdr:rowOff>
    </xdr:from>
    <xdr:to>
      <xdr:col>24</xdr:col>
      <xdr:colOff>114300</xdr:colOff>
      <xdr:row>96</xdr:row>
      <xdr:rowOff>156654</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4584700" y="165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33481</xdr:rowOff>
    </xdr:from>
    <xdr:ext cx="534377" cy="259045"/>
    <xdr:sp macro="" textlink="">
      <xdr:nvSpPr>
        <xdr:cNvPr id="257" name="衛生費該当値テキスト">
          <a:extLst>
            <a:ext uri="{FF2B5EF4-FFF2-40B4-BE49-F238E27FC236}">
              <a16:creationId xmlns="" xmlns:a16="http://schemas.microsoft.com/office/drawing/2014/main" id="{00000000-0008-0000-0700-000001010000}"/>
            </a:ext>
          </a:extLst>
        </xdr:cNvPr>
        <xdr:cNvSpPr txBox="1"/>
      </xdr:nvSpPr>
      <xdr:spPr>
        <a:xfrm>
          <a:off x="4686300" y="1649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92069</xdr:rowOff>
    </xdr:from>
    <xdr:to>
      <xdr:col>20</xdr:col>
      <xdr:colOff>38100</xdr:colOff>
      <xdr:row>97</xdr:row>
      <xdr:rowOff>22219</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3746500" y="165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13346</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3530111" y="1664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50267</xdr:rowOff>
    </xdr:from>
    <xdr:to>
      <xdr:col>15</xdr:col>
      <xdr:colOff>101600</xdr:colOff>
      <xdr:row>96</xdr:row>
      <xdr:rowOff>151867</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2857500" y="165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142994</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2641111" y="1660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88649</xdr:rowOff>
    </xdr:from>
    <xdr:to>
      <xdr:col>10</xdr:col>
      <xdr:colOff>165100</xdr:colOff>
      <xdr:row>97</xdr:row>
      <xdr:rowOff>18799</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968500" y="165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9926</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1752111" y="166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128640</xdr:rowOff>
    </xdr:from>
    <xdr:to>
      <xdr:col>6</xdr:col>
      <xdr:colOff>38100</xdr:colOff>
      <xdr:row>97</xdr:row>
      <xdr:rowOff>58790</xdr:rowOff>
    </xdr:to>
    <xdr:sp macro="" textlink="">
      <xdr:nvSpPr>
        <xdr:cNvPr id="264" name="楕円 263">
          <a:extLst>
            <a:ext uri="{FF2B5EF4-FFF2-40B4-BE49-F238E27FC236}">
              <a16:creationId xmlns="" xmlns:a16="http://schemas.microsoft.com/office/drawing/2014/main" id="{00000000-0008-0000-0700-000008010000}"/>
            </a:ext>
          </a:extLst>
        </xdr:cNvPr>
        <xdr:cNvSpPr/>
      </xdr:nvSpPr>
      <xdr:spPr>
        <a:xfrm>
          <a:off x="1079500" y="165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49917</xdr:rowOff>
    </xdr:from>
    <xdr:ext cx="534377"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863111" y="166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a:extLst>
            <a:ext uri="{FF2B5EF4-FFF2-40B4-BE49-F238E27FC236}">
              <a16:creationId xmlns="" xmlns:a16="http://schemas.microsoft.com/office/drawing/2014/main" id="{00000000-0008-0000-0700-000026010000}"/>
            </a:ext>
          </a:extLst>
        </xdr:cNvPr>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a:extLst>
            <a:ext uri="{FF2B5EF4-FFF2-40B4-BE49-F238E27FC236}">
              <a16:creationId xmlns="" xmlns:a16="http://schemas.microsoft.com/office/drawing/2014/main" id="{00000000-0008-0000-0700-000029010000}"/>
            </a:ext>
          </a:extLst>
        </xdr:cNvPr>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a:extLst>
            <a:ext uri="{FF2B5EF4-FFF2-40B4-BE49-F238E27FC236}">
              <a16:creationId xmlns="" xmlns:a16="http://schemas.microsoft.com/office/drawing/2014/main" id="{00000000-0008-0000-0700-00002E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a:extLst>
            <a:ext uri="{FF2B5EF4-FFF2-40B4-BE49-F238E27FC236}">
              <a16:creationId xmlns="" xmlns:a16="http://schemas.microsoft.com/office/drawing/2014/main" id="{00000000-0008-0000-0700-00002F010000}"/>
            </a:ext>
          </a:extLst>
        </xdr:cNvPr>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a:extLst>
            <a:ext uri="{FF2B5EF4-FFF2-40B4-BE49-F238E27FC236}">
              <a16:creationId xmlns="" xmlns:a16="http://schemas.microsoft.com/office/drawing/2014/main" id="{00000000-0008-0000-0700-000031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5461</xdr:rowOff>
    </xdr:from>
    <xdr:to>
      <xdr:col>41</xdr:col>
      <xdr:colOff>101600</xdr:colOff>
      <xdr:row>37</xdr:row>
      <xdr:rowOff>107061</xdr:rowOff>
    </xdr:to>
    <xdr:sp macro="" textlink="">
      <xdr:nvSpPr>
        <xdr:cNvPr id="306" name="フローチャート: 判断 305">
          <a:extLst>
            <a:ext uri="{FF2B5EF4-FFF2-40B4-BE49-F238E27FC236}">
              <a16:creationId xmlns="" xmlns:a16="http://schemas.microsoft.com/office/drawing/2014/main" id="{00000000-0008-0000-0700-000032010000}"/>
            </a:ext>
          </a:extLst>
        </xdr:cNvPr>
        <xdr:cNvSpPr/>
      </xdr:nvSpPr>
      <xdr:spPr>
        <a:xfrm>
          <a:off x="7810500" y="634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123588</xdr:rowOff>
    </xdr:from>
    <xdr:ext cx="469744"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26428"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150622</xdr:rowOff>
    </xdr:from>
    <xdr:to>
      <xdr:col>36</xdr:col>
      <xdr:colOff>165100</xdr:colOff>
      <xdr:row>36</xdr:row>
      <xdr:rowOff>80772</xdr:rowOff>
    </xdr:to>
    <xdr:sp macro="" textlink="">
      <xdr:nvSpPr>
        <xdr:cNvPr id="308" name="フローチャート: 判断 307">
          <a:extLst>
            <a:ext uri="{FF2B5EF4-FFF2-40B4-BE49-F238E27FC236}">
              <a16:creationId xmlns="" xmlns:a16="http://schemas.microsoft.com/office/drawing/2014/main" id="{00000000-0008-0000-0700-000034010000}"/>
            </a:ext>
          </a:extLst>
        </xdr:cNvPr>
        <xdr:cNvSpPr/>
      </xdr:nvSpPr>
      <xdr:spPr>
        <a:xfrm>
          <a:off x="6921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97299</xdr:rowOff>
    </xdr:from>
    <xdr:ext cx="469744"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6737428"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a:extLst>
            <a:ext uri="{FF2B5EF4-FFF2-40B4-BE49-F238E27FC236}">
              <a16:creationId xmlns="" xmlns:a16="http://schemas.microsoft.com/office/drawing/2014/main" id="{00000000-0008-0000-0700-00003C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a:extLst>
            <a:ext uri="{FF2B5EF4-FFF2-40B4-BE49-F238E27FC236}">
              <a16:creationId xmlns="" xmlns:a16="http://schemas.microsoft.com/office/drawing/2014/main" id="{00000000-0008-0000-0700-000041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a:extLst>
            <a:ext uri="{FF2B5EF4-FFF2-40B4-BE49-F238E27FC236}">
              <a16:creationId xmlns="" xmlns:a16="http://schemas.microsoft.com/office/drawing/2014/main" id="{00000000-0008-0000-0700-000043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a:extLst>
            <a:ext uri="{FF2B5EF4-FFF2-40B4-BE49-F238E27FC236}">
              <a16:creationId xmlns="" xmlns:a16="http://schemas.microsoft.com/office/drawing/2014/main" id="{00000000-0008-0000-0700-000059010000}"/>
            </a:ext>
          </a:extLst>
        </xdr:cNvPr>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a:extLst>
            <a:ext uri="{FF2B5EF4-FFF2-40B4-BE49-F238E27FC236}">
              <a16:creationId xmlns="" xmlns:a16="http://schemas.microsoft.com/office/drawing/2014/main" id="{00000000-0008-0000-0700-00005B010000}"/>
            </a:ext>
          </a:extLst>
        </xdr:cNvPr>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17769</xdr:rowOff>
    </xdr:from>
    <xdr:to>
      <xdr:col>55</xdr:col>
      <xdr:colOff>0</xdr:colOff>
      <xdr:row>58</xdr:row>
      <xdr:rowOff>18477</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9639300" y="9961869"/>
          <a:ext cx="8382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50" name="農林水産業費平均値テキスト">
          <a:extLst>
            <a:ext uri="{FF2B5EF4-FFF2-40B4-BE49-F238E27FC236}">
              <a16:creationId xmlns="" xmlns:a16="http://schemas.microsoft.com/office/drawing/2014/main" id="{00000000-0008-0000-0700-00005E010000}"/>
            </a:ext>
          </a:extLst>
        </xdr:cNvPr>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16901</xdr:rowOff>
    </xdr:from>
    <xdr:to>
      <xdr:col>50</xdr:col>
      <xdr:colOff>114300</xdr:colOff>
      <xdr:row>58</xdr:row>
      <xdr:rowOff>18477</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8750300" y="9961001"/>
          <a:ext cx="889000" cy="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14925</xdr:rowOff>
    </xdr:from>
    <xdr:to>
      <xdr:col>45</xdr:col>
      <xdr:colOff>177800</xdr:colOff>
      <xdr:row>58</xdr:row>
      <xdr:rowOff>16901</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a:off x="7861300" y="9959025"/>
          <a:ext cx="8890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14925</xdr:rowOff>
    </xdr:from>
    <xdr:to>
      <xdr:col>41</xdr:col>
      <xdr:colOff>50800</xdr:colOff>
      <xdr:row>58</xdr:row>
      <xdr:rowOff>16799</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flipV="1">
          <a:off x="6972300" y="9959025"/>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88327</xdr:rowOff>
    </xdr:from>
    <xdr:to>
      <xdr:col>41</xdr:col>
      <xdr:colOff>101600</xdr:colOff>
      <xdr:row>58</xdr:row>
      <xdr:rowOff>18477</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7810500" y="986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35004</xdr:rowOff>
    </xdr:from>
    <xdr:ext cx="59901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561795" y="963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91642</xdr:rowOff>
    </xdr:from>
    <xdr:to>
      <xdr:col>36</xdr:col>
      <xdr:colOff>165100</xdr:colOff>
      <xdr:row>58</xdr:row>
      <xdr:rowOff>21792</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6921500" y="986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38319</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05111" y="96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138419</xdr:rowOff>
    </xdr:from>
    <xdr:to>
      <xdr:col>55</xdr:col>
      <xdr:colOff>50800</xdr:colOff>
      <xdr:row>58</xdr:row>
      <xdr:rowOff>68569</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10426700" y="99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34377" cy="259045"/>
    <xdr:sp macro="" textlink="">
      <xdr:nvSpPr>
        <xdr:cNvPr id="369" name="農林水産業費該当値テキスト">
          <a:extLst>
            <a:ext uri="{FF2B5EF4-FFF2-40B4-BE49-F238E27FC236}">
              <a16:creationId xmlns="" xmlns:a16="http://schemas.microsoft.com/office/drawing/2014/main" id="{00000000-0008-0000-0700-000071010000}"/>
            </a:ext>
          </a:extLst>
        </xdr:cNvPr>
        <xdr:cNvSpPr txBox="1"/>
      </xdr:nvSpPr>
      <xdr:spPr>
        <a:xfrm>
          <a:off x="10528300" y="98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139127</xdr:rowOff>
    </xdr:from>
    <xdr:to>
      <xdr:col>50</xdr:col>
      <xdr:colOff>165100</xdr:colOff>
      <xdr:row>58</xdr:row>
      <xdr:rowOff>69277</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9588500" y="991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60404</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9372111" y="100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137551</xdr:rowOff>
    </xdr:from>
    <xdr:to>
      <xdr:col>46</xdr:col>
      <xdr:colOff>38100</xdr:colOff>
      <xdr:row>58</xdr:row>
      <xdr:rowOff>67701</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8699500" y="991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58828</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8483111" y="100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135575</xdr:rowOff>
    </xdr:from>
    <xdr:to>
      <xdr:col>41</xdr:col>
      <xdr:colOff>101600</xdr:colOff>
      <xdr:row>58</xdr:row>
      <xdr:rowOff>65725</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7810500" y="990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56852</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7594111" y="100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137449</xdr:rowOff>
    </xdr:from>
    <xdr:to>
      <xdr:col>36</xdr:col>
      <xdr:colOff>165100</xdr:colOff>
      <xdr:row>58</xdr:row>
      <xdr:rowOff>67599</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6921500" y="991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58726</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705111" y="100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a:extLst>
            <a:ext uri="{FF2B5EF4-FFF2-40B4-BE49-F238E27FC236}">
              <a16:creationId xmlns="" xmlns:a16="http://schemas.microsoft.com/office/drawing/2014/main" id="{00000000-0008-0000-0700-000092010000}"/>
            </a:ext>
          </a:extLst>
        </xdr:cNvPr>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a:extLst>
            <a:ext uri="{FF2B5EF4-FFF2-40B4-BE49-F238E27FC236}">
              <a16:creationId xmlns="" xmlns:a16="http://schemas.microsoft.com/office/drawing/2014/main" id="{00000000-0008-0000-0700-000094010000}"/>
            </a:ext>
          </a:extLst>
        </xdr:cNvPr>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107259</xdr:rowOff>
    </xdr:from>
    <xdr:to>
      <xdr:col>55</xdr:col>
      <xdr:colOff>0</xdr:colOff>
      <xdr:row>78</xdr:row>
      <xdr:rowOff>118128</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9639300" y="13137459"/>
          <a:ext cx="838200" cy="35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a:extLst>
            <a:ext uri="{FF2B5EF4-FFF2-40B4-BE49-F238E27FC236}">
              <a16:creationId xmlns="" xmlns:a16="http://schemas.microsoft.com/office/drawing/2014/main" id="{00000000-0008-0000-0700-000097010000}"/>
            </a:ext>
          </a:extLst>
        </xdr:cNvPr>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107259</xdr:rowOff>
    </xdr:from>
    <xdr:to>
      <xdr:col>50</xdr:col>
      <xdr:colOff>114300</xdr:colOff>
      <xdr:row>78</xdr:row>
      <xdr:rowOff>106111</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8750300" y="13137459"/>
          <a:ext cx="889000" cy="34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106111</xdr:rowOff>
    </xdr:from>
    <xdr:to>
      <xdr:col>45</xdr:col>
      <xdr:colOff>177800</xdr:colOff>
      <xdr:row>78</xdr:row>
      <xdr:rowOff>166404</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7861300" y="13479211"/>
          <a:ext cx="889000" cy="6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166404</xdr:rowOff>
    </xdr:from>
    <xdr:to>
      <xdr:col>41</xdr:col>
      <xdr:colOff>50800</xdr:colOff>
      <xdr:row>78</xdr:row>
      <xdr:rowOff>168607</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flipV="1">
          <a:off x="6972300" y="13539504"/>
          <a:ext cx="889000"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124699</xdr:rowOff>
    </xdr:from>
    <xdr:to>
      <xdr:col>41</xdr:col>
      <xdr:colOff>101600</xdr:colOff>
      <xdr:row>78</xdr:row>
      <xdr:rowOff>54849</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7810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71376</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594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134727</xdr:rowOff>
    </xdr:from>
    <xdr:to>
      <xdr:col>36</xdr:col>
      <xdr:colOff>165100</xdr:colOff>
      <xdr:row>78</xdr:row>
      <xdr:rowOff>64877</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6921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81404</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05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67328</xdr:rowOff>
    </xdr:from>
    <xdr:to>
      <xdr:col>55</xdr:col>
      <xdr:colOff>50800</xdr:colOff>
      <xdr:row>78</xdr:row>
      <xdr:rowOff>168928</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10426700" y="1344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153705</xdr:rowOff>
    </xdr:from>
    <xdr:ext cx="534377" cy="259045"/>
    <xdr:sp macro="" textlink="">
      <xdr:nvSpPr>
        <xdr:cNvPr id="426" name="商工費該当値テキスト">
          <a:extLst>
            <a:ext uri="{FF2B5EF4-FFF2-40B4-BE49-F238E27FC236}">
              <a16:creationId xmlns="" xmlns:a16="http://schemas.microsoft.com/office/drawing/2014/main" id="{00000000-0008-0000-0700-0000AA010000}"/>
            </a:ext>
          </a:extLst>
        </xdr:cNvPr>
        <xdr:cNvSpPr txBox="1"/>
      </xdr:nvSpPr>
      <xdr:spPr>
        <a:xfrm>
          <a:off x="10528300" y="1335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56459</xdr:rowOff>
    </xdr:from>
    <xdr:to>
      <xdr:col>50</xdr:col>
      <xdr:colOff>165100</xdr:colOff>
      <xdr:row>76</xdr:row>
      <xdr:rowOff>158059</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9588500" y="130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3135</xdr:rowOff>
    </xdr:from>
    <xdr:ext cx="599010"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9339795" y="1286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55311</xdr:rowOff>
    </xdr:from>
    <xdr:to>
      <xdr:col>46</xdr:col>
      <xdr:colOff>38100</xdr:colOff>
      <xdr:row>78</xdr:row>
      <xdr:rowOff>156911</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8699500" y="134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148038</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8483111" y="135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115604</xdr:rowOff>
    </xdr:from>
    <xdr:to>
      <xdr:col>41</xdr:col>
      <xdr:colOff>101600</xdr:colOff>
      <xdr:row>79</xdr:row>
      <xdr:rowOff>45754</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7810500" y="134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36881</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7594111" y="1358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117807</xdr:rowOff>
    </xdr:from>
    <xdr:to>
      <xdr:col>36</xdr:col>
      <xdr:colOff>165100</xdr:colOff>
      <xdr:row>79</xdr:row>
      <xdr:rowOff>47957</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6921500" y="1349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39084</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705111" y="135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a:extLst>
            <a:ext uri="{FF2B5EF4-FFF2-40B4-BE49-F238E27FC236}">
              <a16:creationId xmlns="" xmlns:a16="http://schemas.microsoft.com/office/drawing/2014/main" id="{00000000-0008-0000-0700-0000CD010000}"/>
            </a:ext>
          </a:extLst>
        </xdr:cNvPr>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a:extLst>
            <a:ext uri="{FF2B5EF4-FFF2-40B4-BE49-F238E27FC236}">
              <a16:creationId xmlns="" xmlns:a16="http://schemas.microsoft.com/office/drawing/2014/main" id="{00000000-0008-0000-0700-0000CF010000}"/>
            </a:ext>
          </a:extLst>
        </xdr:cNvPr>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78696</xdr:rowOff>
    </xdr:from>
    <xdr:to>
      <xdr:col>55</xdr:col>
      <xdr:colOff>0</xdr:colOff>
      <xdr:row>98</xdr:row>
      <xdr:rowOff>136533</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9639300" y="16880796"/>
          <a:ext cx="838200" cy="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a:extLst>
            <a:ext uri="{FF2B5EF4-FFF2-40B4-BE49-F238E27FC236}">
              <a16:creationId xmlns="" xmlns:a16="http://schemas.microsoft.com/office/drawing/2014/main" id="{00000000-0008-0000-0700-0000D2010000}"/>
            </a:ext>
          </a:extLst>
        </xdr:cNvPr>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128110</xdr:rowOff>
    </xdr:from>
    <xdr:to>
      <xdr:col>50</xdr:col>
      <xdr:colOff>114300</xdr:colOff>
      <xdr:row>98</xdr:row>
      <xdr:rowOff>136533</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8750300" y="16930210"/>
          <a:ext cx="889000" cy="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30025</xdr:rowOff>
    </xdr:from>
    <xdr:to>
      <xdr:col>45</xdr:col>
      <xdr:colOff>177800</xdr:colOff>
      <xdr:row>98</xdr:row>
      <xdr:rowOff>128110</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a:off x="7861300" y="16832125"/>
          <a:ext cx="889000" cy="9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135190</xdr:rowOff>
    </xdr:from>
    <xdr:to>
      <xdr:col>41</xdr:col>
      <xdr:colOff>50800</xdr:colOff>
      <xdr:row>98</xdr:row>
      <xdr:rowOff>30025</xdr:rowOff>
    </xdr:to>
    <xdr:cxnSp macro="">
      <xdr:nvCxnSpPr>
        <xdr:cNvPr id="474" name="直線コネクタ 473">
          <a:extLst>
            <a:ext uri="{FF2B5EF4-FFF2-40B4-BE49-F238E27FC236}">
              <a16:creationId xmlns="" xmlns:a16="http://schemas.microsoft.com/office/drawing/2014/main" id="{00000000-0008-0000-0700-0000DA010000}"/>
            </a:ext>
          </a:extLst>
        </xdr:cNvPr>
        <xdr:cNvCxnSpPr/>
      </xdr:nvCxnSpPr>
      <xdr:spPr>
        <a:xfrm>
          <a:off x="6972300" y="16765840"/>
          <a:ext cx="889000" cy="6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76516</xdr:rowOff>
    </xdr:from>
    <xdr:to>
      <xdr:col>41</xdr:col>
      <xdr:colOff>101600</xdr:colOff>
      <xdr:row>97</xdr:row>
      <xdr:rowOff>6666</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7810500" y="165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23193</xdr:rowOff>
    </xdr:from>
    <xdr:ext cx="59901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561795" y="163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128304</xdr:rowOff>
    </xdr:from>
    <xdr:to>
      <xdr:col>36</xdr:col>
      <xdr:colOff>165100</xdr:colOff>
      <xdr:row>97</xdr:row>
      <xdr:rowOff>58454</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6921500" y="165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74981</xdr:rowOff>
    </xdr:from>
    <xdr:ext cx="59901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6672795" y="1636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27896</xdr:rowOff>
    </xdr:from>
    <xdr:to>
      <xdr:col>55</xdr:col>
      <xdr:colOff>50800</xdr:colOff>
      <xdr:row>98</xdr:row>
      <xdr:rowOff>129496</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10426700" y="168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114273</xdr:rowOff>
    </xdr:from>
    <xdr:ext cx="534377" cy="259045"/>
    <xdr:sp macro="" textlink="">
      <xdr:nvSpPr>
        <xdr:cNvPr id="485" name="土木費該当値テキスト">
          <a:extLst>
            <a:ext uri="{FF2B5EF4-FFF2-40B4-BE49-F238E27FC236}">
              <a16:creationId xmlns="" xmlns:a16="http://schemas.microsoft.com/office/drawing/2014/main" id="{00000000-0008-0000-0700-0000E5010000}"/>
            </a:ext>
          </a:extLst>
        </xdr:cNvPr>
        <xdr:cNvSpPr txBox="1"/>
      </xdr:nvSpPr>
      <xdr:spPr>
        <a:xfrm>
          <a:off x="10528300" y="167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85733</xdr:rowOff>
    </xdr:from>
    <xdr:to>
      <xdr:col>50</xdr:col>
      <xdr:colOff>165100</xdr:colOff>
      <xdr:row>99</xdr:row>
      <xdr:rowOff>15883</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9588500" y="168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7010</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9372111" y="169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77310</xdr:rowOff>
    </xdr:from>
    <xdr:to>
      <xdr:col>46</xdr:col>
      <xdr:colOff>38100</xdr:colOff>
      <xdr:row>99</xdr:row>
      <xdr:rowOff>7460</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8699500" y="1687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170037</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8483111" y="1697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150675</xdr:rowOff>
    </xdr:from>
    <xdr:to>
      <xdr:col>41</xdr:col>
      <xdr:colOff>101600</xdr:colOff>
      <xdr:row>98</xdr:row>
      <xdr:rowOff>80825</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7810500" y="167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71952</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7594111" y="1687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84390</xdr:rowOff>
    </xdr:from>
    <xdr:to>
      <xdr:col>36</xdr:col>
      <xdr:colOff>165100</xdr:colOff>
      <xdr:row>98</xdr:row>
      <xdr:rowOff>14540</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6921500" y="167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5667</xdr:rowOff>
    </xdr:from>
    <xdr:ext cx="534377"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6705111" y="1680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a:extLst>
            <a:ext uri="{FF2B5EF4-FFF2-40B4-BE49-F238E27FC236}">
              <a16:creationId xmlns="" xmlns:a16="http://schemas.microsoft.com/office/drawing/2014/main" id="{00000000-0008-0000-0700-000004020000}"/>
            </a:ext>
          </a:extLst>
        </xdr:cNvPr>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a:extLst>
            <a:ext uri="{FF2B5EF4-FFF2-40B4-BE49-F238E27FC236}">
              <a16:creationId xmlns="" xmlns:a16="http://schemas.microsoft.com/office/drawing/2014/main" id="{00000000-0008-0000-0700-000006020000}"/>
            </a:ext>
          </a:extLst>
        </xdr:cNvPr>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74014</xdr:rowOff>
    </xdr:from>
    <xdr:to>
      <xdr:col>85</xdr:col>
      <xdr:colOff>127000</xdr:colOff>
      <xdr:row>37</xdr:row>
      <xdr:rowOff>111349</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5481300" y="6417664"/>
          <a:ext cx="838200" cy="3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a:extLst>
            <a:ext uri="{FF2B5EF4-FFF2-40B4-BE49-F238E27FC236}">
              <a16:creationId xmlns="" xmlns:a16="http://schemas.microsoft.com/office/drawing/2014/main" id="{00000000-0008-0000-0700-000009020000}"/>
            </a:ext>
          </a:extLst>
        </xdr:cNvPr>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74014</xdr:rowOff>
    </xdr:from>
    <xdr:to>
      <xdr:col>81</xdr:col>
      <xdr:colOff>50800</xdr:colOff>
      <xdr:row>37</xdr:row>
      <xdr:rowOff>122463</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4592300" y="6417664"/>
          <a:ext cx="889000" cy="4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130123</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5214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104811</xdr:rowOff>
    </xdr:from>
    <xdr:to>
      <xdr:col>76</xdr:col>
      <xdr:colOff>114300</xdr:colOff>
      <xdr:row>37</xdr:row>
      <xdr:rowOff>122463</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a:off x="13703300" y="6448461"/>
          <a:ext cx="889000" cy="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52809</xdr:rowOff>
    </xdr:from>
    <xdr:to>
      <xdr:col>71</xdr:col>
      <xdr:colOff>177800</xdr:colOff>
      <xdr:row>37</xdr:row>
      <xdr:rowOff>104811</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a:off x="12814300" y="6053559"/>
          <a:ext cx="889000" cy="39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142150</xdr:rowOff>
    </xdr:from>
    <xdr:to>
      <xdr:col>72</xdr:col>
      <xdr:colOff>38100</xdr:colOff>
      <xdr:row>37</xdr:row>
      <xdr:rowOff>72300</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3652500" y="63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88827</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3436111" y="608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145314</xdr:rowOff>
    </xdr:from>
    <xdr:to>
      <xdr:col>67</xdr:col>
      <xdr:colOff>101600</xdr:colOff>
      <xdr:row>37</xdr:row>
      <xdr:rowOff>75464</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2763500" y="631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66591</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2547111" y="64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60549</xdr:rowOff>
    </xdr:from>
    <xdr:to>
      <xdr:col>85</xdr:col>
      <xdr:colOff>177800</xdr:colOff>
      <xdr:row>37</xdr:row>
      <xdr:rowOff>162149</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6268700" y="640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83426</xdr:rowOff>
    </xdr:from>
    <xdr:ext cx="534377" cy="259045"/>
    <xdr:sp macro="" textlink="">
      <xdr:nvSpPr>
        <xdr:cNvPr id="540" name="消防費該当値テキスト">
          <a:extLst>
            <a:ext uri="{FF2B5EF4-FFF2-40B4-BE49-F238E27FC236}">
              <a16:creationId xmlns="" xmlns:a16="http://schemas.microsoft.com/office/drawing/2014/main" id="{00000000-0008-0000-0700-00001C020000}"/>
            </a:ext>
          </a:extLst>
        </xdr:cNvPr>
        <xdr:cNvSpPr txBox="1"/>
      </xdr:nvSpPr>
      <xdr:spPr>
        <a:xfrm>
          <a:off x="16370300" y="625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23214</xdr:rowOff>
    </xdr:from>
    <xdr:to>
      <xdr:col>81</xdr:col>
      <xdr:colOff>101600</xdr:colOff>
      <xdr:row>37</xdr:row>
      <xdr:rowOff>124814</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5430500" y="636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141341</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5214111" y="614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71663</xdr:rowOff>
    </xdr:from>
    <xdr:to>
      <xdr:col>76</xdr:col>
      <xdr:colOff>165100</xdr:colOff>
      <xdr:row>38</xdr:row>
      <xdr:rowOff>1814</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4541500" y="64153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164391</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4325111" y="650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54011</xdr:rowOff>
    </xdr:from>
    <xdr:to>
      <xdr:col>72</xdr:col>
      <xdr:colOff>38100</xdr:colOff>
      <xdr:row>37</xdr:row>
      <xdr:rowOff>155611</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3652500" y="63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146738</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3436111" y="64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2009</xdr:rowOff>
    </xdr:from>
    <xdr:to>
      <xdr:col>67</xdr:col>
      <xdr:colOff>101600</xdr:colOff>
      <xdr:row>35</xdr:row>
      <xdr:rowOff>103609</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2763500" y="600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120136</xdr:rowOff>
    </xdr:from>
    <xdr:ext cx="599010"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2514795" y="577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a:extLst>
            <a:ext uri="{FF2B5EF4-FFF2-40B4-BE49-F238E27FC236}">
              <a16:creationId xmlns="" xmlns:a16="http://schemas.microsoft.com/office/drawing/2014/main" id="{00000000-0008-0000-0700-00003B020000}"/>
            </a:ext>
          </a:extLst>
        </xdr:cNvPr>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a:extLst>
            <a:ext uri="{FF2B5EF4-FFF2-40B4-BE49-F238E27FC236}">
              <a16:creationId xmlns="" xmlns:a16="http://schemas.microsoft.com/office/drawing/2014/main" id="{00000000-0008-0000-0700-00003D020000}"/>
            </a:ext>
          </a:extLst>
        </xdr:cNvPr>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166201</xdr:rowOff>
    </xdr:from>
    <xdr:to>
      <xdr:col>85</xdr:col>
      <xdr:colOff>127000</xdr:colOff>
      <xdr:row>58</xdr:row>
      <xdr:rowOff>19189</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flipV="1">
          <a:off x="15481300" y="9938851"/>
          <a:ext cx="838200" cy="2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a:extLst>
            <a:ext uri="{FF2B5EF4-FFF2-40B4-BE49-F238E27FC236}">
              <a16:creationId xmlns="" xmlns:a16="http://schemas.microsoft.com/office/drawing/2014/main" id="{00000000-0008-0000-0700-000040020000}"/>
            </a:ext>
          </a:extLst>
        </xdr:cNvPr>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19189</xdr:rowOff>
    </xdr:from>
    <xdr:to>
      <xdr:col>81</xdr:col>
      <xdr:colOff>50800</xdr:colOff>
      <xdr:row>58</xdr:row>
      <xdr:rowOff>27987</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4592300" y="9963289"/>
          <a:ext cx="889000" cy="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148547</xdr:rowOff>
    </xdr:from>
    <xdr:to>
      <xdr:col>76</xdr:col>
      <xdr:colOff>114300</xdr:colOff>
      <xdr:row>58</xdr:row>
      <xdr:rowOff>27987</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3703300" y="9921197"/>
          <a:ext cx="889000" cy="5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136754</xdr:rowOff>
    </xdr:from>
    <xdr:to>
      <xdr:col>71</xdr:col>
      <xdr:colOff>177800</xdr:colOff>
      <xdr:row>57</xdr:row>
      <xdr:rowOff>148547</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2814300" y="9909404"/>
          <a:ext cx="889000"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118351</xdr:rowOff>
    </xdr:from>
    <xdr:to>
      <xdr:col>72</xdr:col>
      <xdr:colOff>38100</xdr:colOff>
      <xdr:row>57</xdr:row>
      <xdr:rowOff>48501</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3652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65028</xdr:rowOff>
    </xdr:from>
    <xdr:ext cx="59901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3403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10360</xdr:rowOff>
    </xdr:from>
    <xdr:to>
      <xdr:col>67</xdr:col>
      <xdr:colOff>101600</xdr:colOff>
      <xdr:row>57</xdr:row>
      <xdr:rowOff>111960</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2763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128487</xdr:rowOff>
    </xdr:from>
    <xdr:ext cx="59901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2514795"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115401</xdr:rowOff>
    </xdr:from>
    <xdr:to>
      <xdr:col>85</xdr:col>
      <xdr:colOff>177800</xdr:colOff>
      <xdr:row>58</xdr:row>
      <xdr:rowOff>45551</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6268700" y="98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30328</xdr:rowOff>
    </xdr:from>
    <xdr:ext cx="534377" cy="259045"/>
    <xdr:sp macro="" textlink="">
      <xdr:nvSpPr>
        <xdr:cNvPr id="595" name="教育費該当値テキスト">
          <a:extLst>
            <a:ext uri="{FF2B5EF4-FFF2-40B4-BE49-F238E27FC236}">
              <a16:creationId xmlns="" xmlns:a16="http://schemas.microsoft.com/office/drawing/2014/main" id="{00000000-0008-0000-0700-000053020000}"/>
            </a:ext>
          </a:extLst>
        </xdr:cNvPr>
        <xdr:cNvSpPr txBox="1"/>
      </xdr:nvSpPr>
      <xdr:spPr>
        <a:xfrm>
          <a:off x="16370300" y="980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139839</xdr:rowOff>
    </xdr:from>
    <xdr:to>
      <xdr:col>81</xdr:col>
      <xdr:colOff>101600</xdr:colOff>
      <xdr:row>58</xdr:row>
      <xdr:rowOff>69989</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5430500" y="991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61116</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5214111" y="1000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148637</xdr:rowOff>
    </xdr:from>
    <xdr:to>
      <xdr:col>76</xdr:col>
      <xdr:colOff>165100</xdr:colOff>
      <xdr:row>58</xdr:row>
      <xdr:rowOff>78787</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4541500" y="992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69914</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4325111" y="1001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97747</xdr:rowOff>
    </xdr:from>
    <xdr:to>
      <xdr:col>72</xdr:col>
      <xdr:colOff>38100</xdr:colOff>
      <xdr:row>58</xdr:row>
      <xdr:rowOff>27897</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3652500" y="987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19024</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3436111" y="996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85954</xdr:rowOff>
    </xdr:from>
    <xdr:to>
      <xdr:col>67</xdr:col>
      <xdr:colOff>101600</xdr:colOff>
      <xdr:row>58</xdr:row>
      <xdr:rowOff>16104</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2763500" y="98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7231</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2547111" y="995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a:extLst>
            <a:ext uri="{FF2B5EF4-FFF2-40B4-BE49-F238E27FC236}">
              <a16:creationId xmlns="" xmlns:a16="http://schemas.microsoft.com/office/drawing/2014/main" id="{00000000-0008-0000-0700-000072020000}"/>
            </a:ext>
          </a:extLst>
        </xdr:cNvPr>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a:extLst>
            <a:ext uri="{FF2B5EF4-FFF2-40B4-BE49-F238E27FC236}">
              <a16:creationId xmlns="" xmlns:a16="http://schemas.microsoft.com/office/drawing/2014/main" id="{00000000-0008-0000-0700-000074020000}"/>
            </a:ext>
          </a:extLst>
        </xdr:cNvPr>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a:extLst>
            <a:ext uri="{FF2B5EF4-FFF2-40B4-BE49-F238E27FC236}">
              <a16:creationId xmlns="" xmlns:a16="http://schemas.microsoft.com/office/drawing/2014/main" id="{00000000-0008-0000-0700-000077020000}"/>
            </a:ext>
          </a:extLst>
        </xdr:cNvPr>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a:extLst>
            <a:ext uri="{FF2B5EF4-FFF2-40B4-BE49-F238E27FC236}">
              <a16:creationId xmlns="" xmlns:a16="http://schemas.microsoft.com/office/drawing/2014/main" id="{00000000-0008-0000-0700-000078020000}"/>
            </a:ext>
          </a:extLst>
        </xdr:cNvPr>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56355</xdr:rowOff>
    </xdr:from>
    <xdr:to>
      <xdr:col>72</xdr:col>
      <xdr:colOff>38100</xdr:colOff>
      <xdr:row>78</xdr:row>
      <xdr:rowOff>157955</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3652500" y="134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3032</xdr:rowOff>
    </xdr:from>
    <xdr:ext cx="534377"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3436111" y="132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53046</xdr:rowOff>
    </xdr:from>
    <xdr:to>
      <xdr:col>67</xdr:col>
      <xdr:colOff>101600</xdr:colOff>
      <xdr:row>78</xdr:row>
      <xdr:rowOff>154646</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2763500" y="1342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171173</xdr:rowOff>
    </xdr:from>
    <xdr:ext cx="534377"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2547111" y="132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50" name="災害復旧費該当値テキスト">
          <a:extLst>
            <a:ext uri="{FF2B5EF4-FFF2-40B4-BE49-F238E27FC236}">
              <a16:creationId xmlns="" xmlns:a16="http://schemas.microsoft.com/office/drawing/2014/main" id="{00000000-0008-0000-0700-00008A020000}"/>
            </a:ext>
          </a:extLst>
        </xdr:cNvPr>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a:extLst>
            <a:ext uri="{FF2B5EF4-FFF2-40B4-BE49-F238E27FC236}">
              <a16:creationId xmlns="" xmlns:a16="http://schemas.microsoft.com/office/drawing/2014/main" id="{00000000-0008-0000-0700-0000AD020000}"/>
            </a:ext>
          </a:extLst>
        </xdr:cNvPr>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a:extLst>
            <a:ext uri="{FF2B5EF4-FFF2-40B4-BE49-F238E27FC236}">
              <a16:creationId xmlns="" xmlns:a16="http://schemas.microsoft.com/office/drawing/2014/main" id="{00000000-0008-0000-0700-0000AF020000}"/>
            </a:ext>
          </a:extLst>
        </xdr:cNvPr>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131248</xdr:rowOff>
    </xdr:from>
    <xdr:to>
      <xdr:col>85</xdr:col>
      <xdr:colOff>127000</xdr:colOff>
      <xdr:row>98</xdr:row>
      <xdr:rowOff>149873</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flipV="1">
          <a:off x="15481300" y="16933348"/>
          <a:ext cx="838200" cy="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90" name="公債費平均値テキスト">
          <a:extLst>
            <a:ext uri="{FF2B5EF4-FFF2-40B4-BE49-F238E27FC236}">
              <a16:creationId xmlns="" xmlns:a16="http://schemas.microsoft.com/office/drawing/2014/main" id="{00000000-0008-0000-0700-0000B2020000}"/>
            </a:ext>
          </a:extLst>
        </xdr:cNvPr>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149873</xdr:rowOff>
    </xdr:from>
    <xdr:to>
      <xdr:col>81</xdr:col>
      <xdr:colOff>50800</xdr:colOff>
      <xdr:row>98</xdr:row>
      <xdr:rowOff>162491</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flipV="1">
          <a:off x="14592300" y="16951973"/>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162491</xdr:rowOff>
    </xdr:from>
    <xdr:to>
      <xdr:col>76</xdr:col>
      <xdr:colOff>114300</xdr:colOff>
      <xdr:row>98</xdr:row>
      <xdr:rowOff>170613</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flipV="1">
          <a:off x="13703300" y="16964591"/>
          <a:ext cx="8890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150298</xdr:rowOff>
    </xdr:from>
    <xdr:to>
      <xdr:col>71</xdr:col>
      <xdr:colOff>177800</xdr:colOff>
      <xdr:row>98</xdr:row>
      <xdr:rowOff>170613</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a:off x="12814300" y="16952398"/>
          <a:ext cx="889000" cy="2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108063</xdr:rowOff>
    </xdr:from>
    <xdr:to>
      <xdr:col>72</xdr:col>
      <xdr:colOff>38100</xdr:colOff>
      <xdr:row>97</xdr:row>
      <xdr:rowOff>38213</xdr:rowOff>
    </xdr:to>
    <xdr:sp macro="" textlink="">
      <xdr:nvSpPr>
        <xdr:cNvPr id="699" name="フローチャート: 判断 698">
          <a:extLst>
            <a:ext uri="{FF2B5EF4-FFF2-40B4-BE49-F238E27FC236}">
              <a16:creationId xmlns="" xmlns:a16="http://schemas.microsoft.com/office/drawing/2014/main" id="{00000000-0008-0000-0700-0000BB020000}"/>
            </a:ext>
          </a:extLst>
        </xdr:cNvPr>
        <xdr:cNvSpPr/>
      </xdr:nvSpPr>
      <xdr:spPr>
        <a:xfrm>
          <a:off x="13652500" y="165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54740</xdr:rowOff>
    </xdr:from>
    <xdr:ext cx="59901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3403795" y="163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103530</xdr:rowOff>
    </xdr:from>
    <xdr:to>
      <xdr:col>67</xdr:col>
      <xdr:colOff>101600</xdr:colOff>
      <xdr:row>97</xdr:row>
      <xdr:rowOff>33680</xdr:rowOff>
    </xdr:to>
    <xdr:sp macro="" textlink="">
      <xdr:nvSpPr>
        <xdr:cNvPr id="701" name="フローチャート: 判断 700">
          <a:extLst>
            <a:ext uri="{FF2B5EF4-FFF2-40B4-BE49-F238E27FC236}">
              <a16:creationId xmlns="" xmlns:a16="http://schemas.microsoft.com/office/drawing/2014/main" id="{00000000-0008-0000-0700-0000BD020000}"/>
            </a:ext>
          </a:extLst>
        </xdr:cNvPr>
        <xdr:cNvSpPr/>
      </xdr:nvSpPr>
      <xdr:spPr>
        <a:xfrm>
          <a:off x="12763500" y="165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50207</xdr:rowOff>
    </xdr:from>
    <xdr:ext cx="59901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2514795" y="1633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80448</xdr:rowOff>
    </xdr:from>
    <xdr:to>
      <xdr:col>85</xdr:col>
      <xdr:colOff>177800</xdr:colOff>
      <xdr:row>99</xdr:row>
      <xdr:rowOff>10598</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6268700" y="1688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58875</xdr:rowOff>
    </xdr:from>
    <xdr:ext cx="534377" cy="259045"/>
    <xdr:sp macro="" textlink="">
      <xdr:nvSpPr>
        <xdr:cNvPr id="709" name="公債費該当値テキスト">
          <a:extLst>
            <a:ext uri="{FF2B5EF4-FFF2-40B4-BE49-F238E27FC236}">
              <a16:creationId xmlns="" xmlns:a16="http://schemas.microsoft.com/office/drawing/2014/main" id="{00000000-0008-0000-0700-0000C5020000}"/>
            </a:ext>
          </a:extLst>
        </xdr:cNvPr>
        <xdr:cNvSpPr txBox="1"/>
      </xdr:nvSpPr>
      <xdr:spPr>
        <a:xfrm>
          <a:off x="16370300" y="168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99073</xdr:rowOff>
    </xdr:from>
    <xdr:to>
      <xdr:col>81</xdr:col>
      <xdr:colOff>101600</xdr:colOff>
      <xdr:row>99</xdr:row>
      <xdr:rowOff>29223</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5430500" y="169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20350</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5214111" y="169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111691</xdr:rowOff>
    </xdr:from>
    <xdr:to>
      <xdr:col>76</xdr:col>
      <xdr:colOff>165100</xdr:colOff>
      <xdr:row>99</xdr:row>
      <xdr:rowOff>41841</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4541500" y="169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32968</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4325111" y="1700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119813</xdr:rowOff>
    </xdr:from>
    <xdr:to>
      <xdr:col>72</xdr:col>
      <xdr:colOff>38100</xdr:colOff>
      <xdr:row>99</xdr:row>
      <xdr:rowOff>49963</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3652500" y="169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41090</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3436111" y="17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99498</xdr:rowOff>
    </xdr:from>
    <xdr:to>
      <xdr:col>67</xdr:col>
      <xdr:colOff>101600</xdr:colOff>
      <xdr:row>99</xdr:row>
      <xdr:rowOff>29648</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2763500" y="169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20775</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2547111" y="1699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a:extLst>
            <a:ext uri="{FF2B5EF4-FFF2-40B4-BE49-F238E27FC236}">
              <a16:creationId xmlns="" xmlns:a16="http://schemas.microsoft.com/office/drawing/2014/main" id="{00000000-0008-0000-0700-0000E8020000}"/>
            </a:ext>
          </a:extLst>
        </xdr:cNvPr>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a:extLst>
            <a:ext uri="{FF2B5EF4-FFF2-40B4-BE49-F238E27FC236}">
              <a16:creationId xmlns="" xmlns:a16="http://schemas.microsoft.com/office/drawing/2014/main" id="{00000000-0008-0000-0700-0000EA020000}"/>
            </a:ext>
          </a:extLst>
        </xdr:cNvPr>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a:extLst>
            <a:ext uri="{FF2B5EF4-FFF2-40B4-BE49-F238E27FC236}">
              <a16:creationId xmlns="" xmlns:a16="http://schemas.microsoft.com/office/drawing/2014/main" id="{00000000-0008-0000-0700-0000ED020000}"/>
            </a:ext>
          </a:extLst>
        </xdr:cNvPr>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0" name="フローチャート: 判断 759">
          <a:extLst>
            <a:ext uri="{FF2B5EF4-FFF2-40B4-BE49-F238E27FC236}">
              <a16:creationId xmlns="" xmlns:a16="http://schemas.microsoft.com/office/drawing/2014/main" id="{00000000-0008-0000-0700-0000F8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a:extLst>
            <a:ext uri="{FF2B5EF4-FFF2-40B4-BE49-F238E27FC236}">
              <a16:creationId xmlns="" xmlns:a16="http://schemas.microsoft.com/office/drawing/2014/main" id="{00000000-0008-0000-0700-000000030000}"/>
            </a:ext>
          </a:extLst>
        </xdr:cNvPr>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主な構成項目である総務費は、住民一人あたり</a:t>
          </a:r>
          <a:r>
            <a:rPr kumimoji="1" lang="en-US" altLang="ja-JP" sz="1100">
              <a:solidFill>
                <a:schemeClr val="dk1"/>
              </a:solidFill>
              <a:effectLst/>
              <a:latin typeface="+mn-lt"/>
              <a:ea typeface="+mn-ea"/>
              <a:cs typeface="+mn-cs"/>
            </a:rPr>
            <a:t>186,491</a:t>
          </a:r>
          <a:r>
            <a:rPr kumimoji="1" lang="ja-JP" altLang="ja-JP" sz="1100">
              <a:solidFill>
                <a:schemeClr val="dk1"/>
              </a:solidFill>
              <a:effectLst/>
              <a:latin typeface="+mn-lt"/>
              <a:ea typeface="+mn-ea"/>
              <a:cs typeface="+mn-cs"/>
            </a:rPr>
            <a:t>円となっており、決算額全体をみると、平成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年度と比較して大きな変化はないが、これは、廃校舎の解体事業が２か年に渡り、行ったことによるものである。</a:t>
          </a:r>
          <a:endParaRPr lang="ja-JP" altLang="ja-JP" sz="1400">
            <a:effectLst/>
          </a:endParaRPr>
        </a:p>
        <a:p>
          <a:r>
            <a:rPr kumimoji="1" lang="ja-JP" altLang="ja-JP" sz="1100">
              <a:solidFill>
                <a:schemeClr val="dk1"/>
              </a:solidFill>
              <a:effectLst/>
              <a:latin typeface="+mn-lt"/>
              <a:ea typeface="+mn-ea"/>
              <a:cs typeface="+mn-cs"/>
            </a:rPr>
            <a:t>　商工費は、住民一人あたり</a:t>
          </a:r>
          <a:r>
            <a:rPr kumimoji="1" lang="en-US" altLang="ja-JP" sz="1100">
              <a:solidFill>
                <a:schemeClr val="dk1"/>
              </a:solidFill>
              <a:effectLst/>
              <a:latin typeface="+mn-lt"/>
              <a:ea typeface="+mn-ea"/>
              <a:cs typeface="+mn-cs"/>
            </a:rPr>
            <a:t>25,662</a:t>
          </a:r>
          <a:r>
            <a:rPr kumimoji="1" lang="ja-JP" altLang="ja-JP" sz="1100">
              <a:solidFill>
                <a:schemeClr val="dk1"/>
              </a:solidFill>
              <a:effectLst/>
              <a:latin typeface="+mn-lt"/>
              <a:ea typeface="+mn-ea"/>
              <a:cs typeface="+mn-cs"/>
            </a:rPr>
            <a:t>円となっており、類似団体と比較しても、当村の平成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年度と比較しても一人あたりのコストは大きく下回った。これは、東秩父村の観光施設「和紙の里」パワーアッププロジェクトが終了したためである。</a:t>
          </a:r>
          <a:endParaRPr lang="ja-JP" altLang="ja-JP" sz="1400">
            <a:effectLst/>
          </a:endParaRPr>
        </a:p>
        <a:p>
          <a:r>
            <a:rPr kumimoji="1" lang="ja-JP" altLang="ja-JP" sz="1100">
              <a:solidFill>
                <a:schemeClr val="dk1"/>
              </a:solidFill>
              <a:effectLst/>
              <a:latin typeface="+mn-lt"/>
              <a:ea typeface="+mn-ea"/>
              <a:cs typeface="+mn-cs"/>
            </a:rPr>
            <a:t>　土木費は、住民一人あたり</a:t>
          </a:r>
          <a:r>
            <a:rPr kumimoji="1" lang="en-US" altLang="ja-JP" sz="1100">
              <a:solidFill>
                <a:schemeClr val="dk1"/>
              </a:solidFill>
              <a:effectLst/>
              <a:latin typeface="+mn-lt"/>
              <a:ea typeface="+mn-ea"/>
              <a:cs typeface="+mn-cs"/>
            </a:rPr>
            <a:t>58,680</a:t>
          </a:r>
          <a:r>
            <a:rPr kumimoji="1" lang="ja-JP" altLang="ja-JP" sz="1100">
              <a:solidFill>
                <a:schemeClr val="dk1"/>
              </a:solidFill>
              <a:effectLst/>
              <a:latin typeface="+mn-lt"/>
              <a:ea typeface="+mn-ea"/>
              <a:cs typeface="+mn-cs"/>
            </a:rPr>
            <a:t>円となっており、類似団体と比較して、一人あたりのコストが、ここ数年低い位置にあるが、道路維持一般経費の緊急修繕工事費等が増加傾向にあるため、一人あたりコストはゆるやかに上昇していくものとみ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財政調整基金については、決算余剰金を中心に積み立てとともに、歳出を適切に精査することで、できる限り最低水準の取り崩しに努めており、残高は前年度とほぼ同様の額を維持している。</a:t>
          </a:r>
          <a:endParaRPr lang="ja-JP" altLang="ja-JP" sz="1400">
            <a:effectLst/>
          </a:endParaRPr>
        </a:p>
        <a:p>
          <a:r>
            <a:rPr kumimoji="1" lang="ja-JP" altLang="ja-JP" sz="1100">
              <a:solidFill>
                <a:schemeClr val="dk1"/>
              </a:solidFill>
              <a:effectLst/>
              <a:latin typeface="+mn-lt"/>
              <a:ea typeface="+mn-ea"/>
              <a:cs typeface="+mn-cs"/>
            </a:rPr>
            <a:t>　実質収支については、経費削減に努めていることなどから黒字が続いている。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連結実質赤字額については、平成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年度以降、全会計において黒字となっており、主に一般会計の黒字が大きな要因である。基本的には、連結実質黒字は同水準を維持していくと考えられる。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3" customWidth="1"/>
    <col min="12" max="12" width="2.25" style="163" customWidth="1"/>
    <col min="13" max="17" width="2.375" style="163" customWidth="1"/>
    <col min="18" max="119" width="2.125" style="163" customWidth="1"/>
    <col min="120" max="16384" width="0" style="163" hidden="1"/>
  </cols>
  <sheetData>
    <row r="1" spans="1:119" ht="33" customHeight="1">
      <c r="A1" s="161"/>
      <c r="B1" s="416" t="s">
        <v>75</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c r="CB1" s="416"/>
      <c r="CC1" s="416"/>
      <c r="CD1" s="416"/>
      <c r="CE1" s="416"/>
      <c r="CF1" s="416"/>
      <c r="CG1" s="416"/>
      <c r="CH1" s="416"/>
      <c r="CI1" s="416"/>
      <c r="CJ1" s="416"/>
      <c r="CK1" s="416"/>
      <c r="CL1" s="416"/>
      <c r="CM1" s="416"/>
      <c r="CN1" s="416"/>
      <c r="CO1" s="416"/>
      <c r="CP1" s="416"/>
      <c r="CQ1" s="416"/>
      <c r="CR1" s="416"/>
      <c r="CS1" s="416"/>
      <c r="CT1" s="416"/>
      <c r="CU1" s="416"/>
      <c r="CV1" s="416"/>
      <c r="CW1" s="416"/>
      <c r="CX1" s="416"/>
      <c r="CY1" s="416"/>
      <c r="CZ1" s="416"/>
      <c r="DA1" s="416"/>
      <c r="DB1" s="416"/>
      <c r="DC1" s="416"/>
      <c r="DD1" s="416"/>
      <c r="DE1" s="416"/>
      <c r="DF1" s="416"/>
      <c r="DG1" s="416"/>
      <c r="DH1" s="416"/>
      <c r="DI1" s="416"/>
      <c r="DJ1" s="162"/>
      <c r="DK1" s="162"/>
      <c r="DL1" s="162"/>
      <c r="DM1" s="162"/>
      <c r="DN1" s="162"/>
      <c r="DO1" s="162"/>
    </row>
    <row r="2" spans="1:119" ht="24.75" thickBot="1">
      <c r="A2" s="161"/>
      <c r="B2" s="164" t="s">
        <v>76</v>
      </c>
      <c r="C2" s="164"/>
      <c r="D2" s="165"/>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row>
    <row r="3" spans="1:119" ht="18.75" customHeight="1" thickBot="1">
      <c r="A3" s="162"/>
      <c r="B3" s="417" t="s">
        <v>77</v>
      </c>
      <c r="C3" s="418"/>
      <c r="D3" s="418"/>
      <c r="E3" s="419"/>
      <c r="F3" s="419"/>
      <c r="G3" s="419"/>
      <c r="H3" s="419"/>
      <c r="I3" s="419"/>
      <c r="J3" s="419"/>
      <c r="K3" s="419"/>
      <c r="L3" s="419" t="s">
        <v>78</v>
      </c>
      <c r="M3" s="419"/>
      <c r="N3" s="419"/>
      <c r="O3" s="419"/>
      <c r="P3" s="419"/>
      <c r="Q3" s="419"/>
      <c r="R3" s="426"/>
      <c r="S3" s="426"/>
      <c r="T3" s="426"/>
      <c r="U3" s="426"/>
      <c r="V3" s="427"/>
      <c r="W3" s="401" t="s">
        <v>79</v>
      </c>
      <c r="X3" s="402"/>
      <c r="Y3" s="402"/>
      <c r="Z3" s="402"/>
      <c r="AA3" s="402"/>
      <c r="AB3" s="418"/>
      <c r="AC3" s="426" t="s">
        <v>80</v>
      </c>
      <c r="AD3" s="402"/>
      <c r="AE3" s="402"/>
      <c r="AF3" s="402"/>
      <c r="AG3" s="402"/>
      <c r="AH3" s="402"/>
      <c r="AI3" s="402"/>
      <c r="AJ3" s="402"/>
      <c r="AK3" s="402"/>
      <c r="AL3" s="403"/>
      <c r="AM3" s="401" t="s">
        <v>81</v>
      </c>
      <c r="AN3" s="402"/>
      <c r="AO3" s="402"/>
      <c r="AP3" s="402"/>
      <c r="AQ3" s="402"/>
      <c r="AR3" s="402"/>
      <c r="AS3" s="402"/>
      <c r="AT3" s="402"/>
      <c r="AU3" s="402"/>
      <c r="AV3" s="402"/>
      <c r="AW3" s="402"/>
      <c r="AX3" s="403"/>
      <c r="AY3" s="438" t="s">
        <v>1</v>
      </c>
      <c r="AZ3" s="439"/>
      <c r="BA3" s="439"/>
      <c r="BB3" s="439"/>
      <c r="BC3" s="439"/>
      <c r="BD3" s="439"/>
      <c r="BE3" s="439"/>
      <c r="BF3" s="439"/>
      <c r="BG3" s="439"/>
      <c r="BH3" s="439"/>
      <c r="BI3" s="439"/>
      <c r="BJ3" s="439"/>
      <c r="BK3" s="439"/>
      <c r="BL3" s="439"/>
      <c r="BM3" s="440"/>
      <c r="BN3" s="401" t="s">
        <v>82</v>
      </c>
      <c r="BO3" s="402"/>
      <c r="BP3" s="402"/>
      <c r="BQ3" s="402"/>
      <c r="BR3" s="402"/>
      <c r="BS3" s="402"/>
      <c r="BT3" s="402"/>
      <c r="BU3" s="403"/>
      <c r="BV3" s="401" t="s">
        <v>83</v>
      </c>
      <c r="BW3" s="402"/>
      <c r="BX3" s="402"/>
      <c r="BY3" s="402"/>
      <c r="BZ3" s="402"/>
      <c r="CA3" s="402"/>
      <c r="CB3" s="402"/>
      <c r="CC3" s="403"/>
      <c r="CD3" s="438" t="s">
        <v>1</v>
      </c>
      <c r="CE3" s="439"/>
      <c r="CF3" s="439"/>
      <c r="CG3" s="439"/>
      <c r="CH3" s="439"/>
      <c r="CI3" s="439"/>
      <c r="CJ3" s="439"/>
      <c r="CK3" s="439"/>
      <c r="CL3" s="439"/>
      <c r="CM3" s="439"/>
      <c r="CN3" s="439"/>
      <c r="CO3" s="439"/>
      <c r="CP3" s="439"/>
      <c r="CQ3" s="439"/>
      <c r="CR3" s="439"/>
      <c r="CS3" s="440"/>
      <c r="CT3" s="401" t="s">
        <v>84</v>
      </c>
      <c r="CU3" s="402"/>
      <c r="CV3" s="402"/>
      <c r="CW3" s="402"/>
      <c r="CX3" s="402"/>
      <c r="CY3" s="402"/>
      <c r="CZ3" s="402"/>
      <c r="DA3" s="403"/>
      <c r="DB3" s="401" t="s">
        <v>85</v>
      </c>
      <c r="DC3" s="402"/>
      <c r="DD3" s="402"/>
      <c r="DE3" s="402"/>
      <c r="DF3" s="402"/>
      <c r="DG3" s="402"/>
      <c r="DH3" s="402"/>
      <c r="DI3" s="403"/>
      <c r="DJ3" s="161"/>
      <c r="DK3" s="161"/>
      <c r="DL3" s="161"/>
      <c r="DM3" s="161"/>
      <c r="DN3" s="161"/>
      <c r="DO3" s="161"/>
    </row>
    <row r="4" spans="1:119" ht="18.75" customHeight="1">
      <c r="A4" s="162"/>
      <c r="B4" s="420"/>
      <c r="C4" s="421"/>
      <c r="D4" s="421"/>
      <c r="E4" s="422"/>
      <c r="F4" s="422"/>
      <c r="G4" s="422"/>
      <c r="H4" s="422"/>
      <c r="I4" s="422"/>
      <c r="J4" s="422"/>
      <c r="K4" s="422"/>
      <c r="L4" s="422"/>
      <c r="M4" s="422"/>
      <c r="N4" s="422"/>
      <c r="O4" s="422"/>
      <c r="P4" s="422"/>
      <c r="Q4" s="422"/>
      <c r="R4" s="428"/>
      <c r="S4" s="428"/>
      <c r="T4" s="428"/>
      <c r="U4" s="428"/>
      <c r="V4" s="429"/>
      <c r="W4" s="432"/>
      <c r="X4" s="433"/>
      <c r="Y4" s="433"/>
      <c r="Z4" s="433"/>
      <c r="AA4" s="433"/>
      <c r="AB4" s="421"/>
      <c r="AC4" s="428"/>
      <c r="AD4" s="433"/>
      <c r="AE4" s="433"/>
      <c r="AF4" s="433"/>
      <c r="AG4" s="433"/>
      <c r="AH4" s="433"/>
      <c r="AI4" s="433"/>
      <c r="AJ4" s="433"/>
      <c r="AK4" s="433"/>
      <c r="AL4" s="436"/>
      <c r="AM4" s="434"/>
      <c r="AN4" s="435"/>
      <c r="AO4" s="435"/>
      <c r="AP4" s="435"/>
      <c r="AQ4" s="435"/>
      <c r="AR4" s="435"/>
      <c r="AS4" s="435"/>
      <c r="AT4" s="435"/>
      <c r="AU4" s="435"/>
      <c r="AV4" s="435"/>
      <c r="AW4" s="435"/>
      <c r="AX4" s="437"/>
      <c r="AY4" s="404" t="s">
        <v>86</v>
      </c>
      <c r="AZ4" s="405"/>
      <c r="BA4" s="405"/>
      <c r="BB4" s="405"/>
      <c r="BC4" s="405"/>
      <c r="BD4" s="405"/>
      <c r="BE4" s="405"/>
      <c r="BF4" s="405"/>
      <c r="BG4" s="405"/>
      <c r="BH4" s="405"/>
      <c r="BI4" s="405"/>
      <c r="BJ4" s="405"/>
      <c r="BK4" s="405"/>
      <c r="BL4" s="405"/>
      <c r="BM4" s="406"/>
      <c r="BN4" s="407">
        <v>2136460</v>
      </c>
      <c r="BO4" s="408"/>
      <c r="BP4" s="408"/>
      <c r="BQ4" s="408"/>
      <c r="BR4" s="408"/>
      <c r="BS4" s="408"/>
      <c r="BT4" s="408"/>
      <c r="BU4" s="409"/>
      <c r="BV4" s="407">
        <v>2340724</v>
      </c>
      <c r="BW4" s="408"/>
      <c r="BX4" s="408"/>
      <c r="BY4" s="408"/>
      <c r="BZ4" s="408"/>
      <c r="CA4" s="408"/>
      <c r="CB4" s="408"/>
      <c r="CC4" s="409"/>
      <c r="CD4" s="410" t="s">
        <v>87</v>
      </c>
      <c r="CE4" s="411"/>
      <c r="CF4" s="411"/>
      <c r="CG4" s="411"/>
      <c r="CH4" s="411"/>
      <c r="CI4" s="411"/>
      <c r="CJ4" s="411"/>
      <c r="CK4" s="411"/>
      <c r="CL4" s="411"/>
      <c r="CM4" s="411"/>
      <c r="CN4" s="411"/>
      <c r="CO4" s="411"/>
      <c r="CP4" s="411"/>
      <c r="CQ4" s="411"/>
      <c r="CR4" s="411"/>
      <c r="CS4" s="412"/>
      <c r="CT4" s="413">
        <v>11.1</v>
      </c>
      <c r="CU4" s="414"/>
      <c r="CV4" s="414"/>
      <c r="CW4" s="414"/>
      <c r="CX4" s="414"/>
      <c r="CY4" s="414"/>
      <c r="CZ4" s="414"/>
      <c r="DA4" s="415"/>
      <c r="DB4" s="413">
        <v>9</v>
      </c>
      <c r="DC4" s="414"/>
      <c r="DD4" s="414"/>
      <c r="DE4" s="414"/>
      <c r="DF4" s="414"/>
      <c r="DG4" s="414"/>
      <c r="DH4" s="414"/>
      <c r="DI4" s="415"/>
      <c r="DJ4" s="161"/>
      <c r="DK4" s="161"/>
      <c r="DL4" s="161"/>
      <c r="DM4" s="161"/>
      <c r="DN4" s="161"/>
      <c r="DO4" s="161"/>
    </row>
    <row r="5" spans="1:119" ht="18.75" customHeight="1">
      <c r="A5" s="162"/>
      <c r="B5" s="423"/>
      <c r="C5" s="424"/>
      <c r="D5" s="424"/>
      <c r="E5" s="425"/>
      <c r="F5" s="425"/>
      <c r="G5" s="425"/>
      <c r="H5" s="425"/>
      <c r="I5" s="425"/>
      <c r="J5" s="425"/>
      <c r="K5" s="425"/>
      <c r="L5" s="425"/>
      <c r="M5" s="425"/>
      <c r="N5" s="425"/>
      <c r="O5" s="425"/>
      <c r="P5" s="425"/>
      <c r="Q5" s="425"/>
      <c r="R5" s="430"/>
      <c r="S5" s="430"/>
      <c r="T5" s="430"/>
      <c r="U5" s="430"/>
      <c r="V5" s="431"/>
      <c r="W5" s="434"/>
      <c r="X5" s="435"/>
      <c r="Y5" s="435"/>
      <c r="Z5" s="435"/>
      <c r="AA5" s="435"/>
      <c r="AB5" s="424"/>
      <c r="AC5" s="430"/>
      <c r="AD5" s="435"/>
      <c r="AE5" s="435"/>
      <c r="AF5" s="435"/>
      <c r="AG5" s="435"/>
      <c r="AH5" s="435"/>
      <c r="AI5" s="435"/>
      <c r="AJ5" s="435"/>
      <c r="AK5" s="435"/>
      <c r="AL5" s="437"/>
      <c r="AM5" s="473" t="s">
        <v>88</v>
      </c>
      <c r="AN5" s="474"/>
      <c r="AO5" s="474"/>
      <c r="AP5" s="474"/>
      <c r="AQ5" s="474"/>
      <c r="AR5" s="474"/>
      <c r="AS5" s="474"/>
      <c r="AT5" s="475"/>
      <c r="AU5" s="476" t="s">
        <v>89</v>
      </c>
      <c r="AV5" s="477"/>
      <c r="AW5" s="477"/>
      <c r="AX5" s="477"/>
      <c r="AY5" s="478" t="s">
        <v>90</v>
      </c>
      <c r="AZ5" s="479"/>
      <c r="BA5" s="479"/>
      <c r="BB5" s="479"/>
      <c r="BC5" s="479"/>
      <c r="BD5" s="479"/>
      <c r="BE5" s="479"/>
      <c r="BF5" s="479"/>
      <c r="BG5" s="479"/>
      <c r="BH5" s="479"/>
      <c r="BI5" s="479"/>
      <c r="BJ5" s="479"/>
      <c r="BK5" s="479"/>
      <c r="BL5" s="479"/>
      <c r="BM5" s="480"/>
      <c r="BN5" s="444">
        <v>1979041</v>
      </c>
      <c r="BO5" s="445"/>
      <c r="BP5" s="445"/>
      <c r="BQ5" s="445"/>
      <c r="BR5" s="445"/>
      <c r="BS5" s="445"/>
      <c r="BT5" s="445"/>
      <c r="BU5" s="446"/>
      <c r="BV5" s="444">
        <v>2171745</v>
      </c>
      <c r="BW5" s="445"/>
      <c r="BX5" s="445"/>
      <c r="BY5" s="445"/>
      <c r="BZ5" s="445"/>
      <c r="CA5" s="445"/>
      <c r="CB5" s="445"/>
      <c r="CC5" s="446"/>
      <c r="CD5" s="447" t="s">
        <v>91</v>
      </c>
      <c r="CE5" s="448"/>
      <c r="CF5" s="448"/>
      <c r="CG5" s="448"/>
      <c r="CH5" s="448"/>
      <c r="CI5" s="448"/>
      <c r="CJ5" s="448"/>
      <c r="CK5" s="448"/>
      <c r="CL5" s="448"/>
      <c r="CM5" s="448"/>
      <c r="CN5" s="448"/>
      <c r="CO5" s="448"/>
      <c r="CP5" s="448"/>
      <c r="CQ5" s="448"/>
      <c r="CR5" s="448"/>
      <c r="CS5" s="449"/>
      <c r="CT5" s="441">
        <v>85.6</v>
      </c>
      <c r="CU5" s="442"/>
      <c r="CV5" s="442"/>
      <c r="CW5" s="442"/>
      <c r="CX5" s="442"/>
      <c r="CY5" s="442"/>
      <c r="CZ5" s="442"/>
      <c r="DA5" s="443"/>
      <c r="DB5" s="441">
        <v>82.4</v>
      </c>
      <c r="DC5" s="442"/>
      <c r="DD5" s="442"/>
      <c r="DE5" s="442"/>
      <c r="DF5" s="442"/>
      <c r="DG5" s="442"/>
      <c r="DH5" s="442"/>
      <c r="DI5" s="443"/>
      <c r="DJ5" s="161"/>
      <c r="DK5" s="161"/>
      <c r="DL5" s="161"/>
      <c r="DM5" s="161"/>
      <c r="DN5" s="161"/>
      <c r="DO5" s="161"/>
    </row>
    <row r="6" spans="1:119" ht="18.75" customHeight="1">
      <c r="A6" s="162"/>
      <c r="B6" s="450" t="s">
        <v>92</v>
      </c>
      <c r="C6" s="451"/>
      <c r="D6" s="451"/>
      <c r="E6" s="452"/>
      <c r="F6" s="452"/>
      <c r="G6" s="452"/>
      <c r="H6" s="452"/>
      <c r="I6" s="452"/>
      <c r="J6" s="452"/>
      <c r="K6" s="452"/>
      <c r="L6" s="452" t="s">
        <v>93</v>
      </c>
      <c r="M6" s="452"/>
      <c r="N6" s="452"/>
      <c r="O6" s="452"/>
      <c r="P6" s="452"/>
      <c r="Q6" s="452"/>
      <c r="R6" s="456"/>
      <c r="S6" s="456"/>
      <c r="T6" s="456"/>
      <c r="U6" s="456"/>
      <c r="V6" s="457"/>
      <c r="W6" s="460" t="s">
        <v>94</v>
      </c>
      <c r="X6" s="461"/>
      <c r="Y6" s="461"/>
      <c r="Z6" s="461"/>
      <c r="AA6" s="461"/>
      <c r="AB6" s="451"/>
      <c r="AC6" s="464" t="s">
        <v>95</v>
      </c>
      <c r="AD6" s="465"/>
      <c r="AE6" s="465"/>
      <c r="AF6" s="465"/>
      <c r="AG6" s="465"/>
      <c r="AH6" s="465"/>
      <c r="AI6" s="465"/>
      <c r="AJ6" s="465"/>
      <c r="AK6" s="465"/>
      <c r="AL6" s="466"/>
      <c r="AM6" s="473" t="s">
        <v>96</v>
      </c>
      <c r="AN6" s="474"/>
      <c r="AO6" s="474"/>
      <c r="AP6" s="474"/>
      <c r="AQ6" s="474"/>
      <c r="AR6" s="474"/>
      <c r="AS6" s="474"/>
      <c r="AT6" s="475"/>
      <c r="AU6" s="476" t="s">
        <v>89</v>
      </c>
      <c r="AV6" s="477"/>
      <c r="AW6" s="477"/>
      <c r="AX6" s="477"/>
      <c r="AY6" s="478" t="s">
        <v>97</v>
      </c>
      <c r="AZ6" s="479"/>
      <c r="BA6" s="479"/>
      <c r="BB6" s="479"/>
      <c r="BC6" s="479"/>
      <c r="BD6" s="479"/>
      <c r="BE6" s="479"/>
      <c r="BF6" s="479"/>
      <c r="BG6" s="479"/>
      <c r="BH6" s="479"/>
      <c r="BI6" s="479"/>
      <c r="BJ6" s="479"/>
      <c r="BK6" s="479"/>
      <c r="BL6" s="479"/>
      <c r="BM6" s="480"/>
      <c r="BN6" s="444">
        <v>157419</v>
      </c>
      <c r="BO6" s="445"/>
      <c r="BP6" s="445"/>
      <c r="BQ6" s="445"/>
      <c r="BR6" s="445"/>
      <c r="BS6" s="445"/>
      <c r="BT6" s="445"/>
      <c r="BU6" s="446"/>
      <c r="BV6" s="444">
        <v>168979</v>
      </c>
      <c r="BW6" s="445"/>
      <c r="BX6" s="445"/>
      <c r="BY6" s="445"/>
      <c r="BZ6" s="445"/>
      <c r="CA6" s="445"/>
      <c r="CB6" s="445"/>
      <c r="CC6" s="446"/>
      <c r="CD6" s="447" t="s">
        <v>98</v>
      </c>
      <c r="CE6" s="448"/>
      <c r="CF6" s="448"/>
      <c r="CG6" s="448"/>
      <c r="CH6" s="448"/>
      <c r="CI6" s="448"/>
      <c r="CJ6" s="448"/>
      <c r="CK6" s="448"/>
      <c r="CL6" s="448"/>
      <c r="CM6" s="448"/>
      <c r="CN6" s="448"/>
      <c r="CO6" s="448"/>
      <c r="CP6" s="448"/>
      <c r="CQ6" s="448"/>
      <c r="CR6" s="448"/>
      <c r="CS6" s="449"/>
      <c r="CT6" s="481">
        <v>89.2</v>
      </c>
      <c r="CU6" s="482"/>
      <c r="CV6" s="482"/>
      <c r="CW6" s="482"/>
      <c r="CX6" s="482"/>
      <c r="CY6" s="482"/>
      <c r="CZ6" s="482"/>
      <c r="DA6" s="483"/>
      <c r="DB6" s="481">
        <v>85.8</v>
      </c>
      <c r="DC6" s="482"/>
      <c r="DD6" s="482"/>
      <c r="DE6" s="482"/>
      <c r="DF6" s="482"/>
      <c r="DG6" s="482"/>
      <c r="DH6" s="482"/>
      <c r="DI6" s="483"/>
      <c r="DJ6" s="161"/>
      <c r="DK6" s="161"/>
      <c r="DL6" s="161"/>
      <c r="DM6" s="161"/>
      <c r="DN6" s="161"/>
      <c r="DO6" s="161"/>
    </row>
    <row r="7" spans="1:119" ht="18.75" customHeight="1">
      <c r="A7" s="162"/>
      <c r="B7" s="420"/>
      <c r="C7" s="421"/>
      <c r="D7" s="421"/>
      <c r="E7" s="422"/>
      <c r="F7" s="422"/>
      <c r="G7" s="422"/>
      <c r="H7" s="422"/>
      <c r="I7" s="422"/>
      <c r="J7" s="422"/>
      <c r="K7" s="422"/>
      <c r="L7" s="422"/>
      <c r="M7" s="422"/>
      <c r="N7" s="422"/>
      <c r="O7" s="422"/>
      <c r="P7" s="422"/>
      <c r="Q7" s="422"/>
      <c r="R7" s="428"/>
      <c r="S7" s="428"/>
      <c r="T7" s="428"/>
      <c r="U7" s="428"/>
      <c r="V7" s="429"/>
      <c r="W7" s="432"/>
      <c r="X7" s="433"/>
      <c r="Y7" s="433"/>
      <c r="Z7" s="433"/>
      <c r="AA7" s="433"/>
      <c r="AB7" s="421"/>
      <c r="AC7" s="467"/>
      <c r="AD7" s="468"/>
      <c r="AE7" s="468"/>
      <c r="AF7" s="468"/>
      <c r="AG7" s="468"/>
      <c r="AH7" s="468"/>
      <c r="AI7" s="468"/>
      <c r="AJ7" s="468"/>
      <c r="AK7" s="468"/>
      <c r="AL7" s="469"/>
      <c r="AM7" s="473" t="s">
        <v>99</v>
      </c>
      <c r="AN7" s="474"/>
      <c r="AO7" s="474"/>
      <c r="AP7" s="474"/>
      <c r="AQ7" s="474"/>
      <c r="AR7" s="474"/>
      <c r="AS7" s="474"/>
      <c r="AT7" s="475"/>
      <c r="AU7" s="476" t="s">
        <v>100</v>
      </c>
      <c r="AV7" s="477"/>
      <c r="AW7" s="477"/>
      <c r="AX7" s="477"/>
      <c r="AY7" s="478" t="s">
        <v>101</v>
      </c>
      <c r="AZ7" s="479"/>
      <c r="BA7" s="479"/>
      <c r="BB7" s="479"/>
      <c r="BC7" s="479"/>
      <c r="BD7" s="479"/>
      <c r="BE7" s="479"/>
      <c r="BF7" s="479"/>
      <c r="BG7" s="479"/>
      <c r="BH7" s="479"/>
      <c r="BI7" s="479"/>
      <c r="BJ7" s="479"/>
      <c r="BK7" s="479"/>
      <c r="BL7" s="479"/>
      <c r="BM7" s="480"/>
      <c r="BN7" s="444">
        <v>2570</v>
      </c>
      <c r="BO7" s="445"/>
      <c r="BP7" s="445"/>
      <c r="BQ7" s="445"/>
      <c r="BR7" s="445"/>
      <c r="BS7" s="445"/>
      <c r="BT7" s="445"/>
      <c r="BU7" s="446"/>
      <c r="BV7" s="444">
        <v>39616</v>
      </c>
      <c r="BW7" s="445"/>
      <c r="BX7" s="445"/>
      <c r="BY7" s="445"/>
      <c r="BZ7" s="445"/>
      <c r="CA7" s="445"/>
      <c r="CB7" s="445"/>
      <c r="CC7" s="446"/>
      <c r="CD7" s="447" t="s">
        <v>102</v>
      </c>
      <c r="CE7" s="448"/>
      <c r="CF7" s="448"/>
      <c r="CG7" s="448"/>
      <c r="CH7" s="448"/>
      <c r="CI7" s="448"/>
      <c r="CJ7" s="448"/>
      <c r="CK7" s="448"/>
      <c r="CL7" s="448"/>
      <c r="CM7" s="448"/>
      <c r="CN7" s="448"/>
      <c r="CO7" s="448"/>
      <c r="CP7" s="448"/>
      <c r="CQ7" s="448"/>
      <c r="CR7" s="448"/>
      <c r="CS7" s="449"/>
      <c r="CT7" s="444">
        <v>1395976</v>
      </c>
      <c r="CU7" s="445"/>
      <c r="CV7" s="445"/>
      <c r="CW7" s="445"/>
      <c r="CX7" s="445"/>
      <c r="CY7" s="445"/>
      <c r="CZ7" s="445"/>
      <c r="DA7" s="446"/>
      <c r="DB7" s="444">
        <v>1433075</v>
      </c>
      <c r="DC7" s="445"/>
      <c r="DD7" s="445"/>
      <c r="DE7" s="445"/>
      <c r="DF7" s="445"/>
      <c r="DG7" s="445"/>
      <c r="DH7" s="445"/>
      <c r="DI7" s="446"/>
      <c r="DJ7" s="161"/>
      <c r="DK7" s="161"/>
      <c r="DL7" s="161"/>
      <c r="DM7" s="161"/>
      <c r="DN7" s="161"/>
      <c r="DO7" s="161"/>
    </row>
    <row r="8" spans="1:119" ht="18.75" customHeight="1" thickBot="1">
      <c r="A8" s="162"/>
      <c r="B8" s="453"/>
      <c r="C8" s="454"/>
      <c r="D8" s="454"/>
      <c r="E8" s="455"/>
      <c r="F8" s="455"/>
      <c r="G8" s="455"/>
      <c r="H8" s="455"/>
      <c r="I8" s="455"/>
      <c r="J8" s="455"/>
      <c r="K8" s="455"/>
      <c r="L8" s="455"/>
      <c r="M8" s="455"/>
      <c r="N8" s="455"/>
      <c r="O8" s="455"/>
      <c r="P8" s="455"/>
      <c r="Q8" s="455"/>
      <c r="R8" s="458"/>
      <c r="S8" s="458"/>
      <c r="T8" s="458"/>
      <c r="U8" s="458"/>
      <c r="V8" s="459"/>
      <c r="W8" s="462"/>
      <c r="X8" s="463"/>
      <c r="Y8" s="463"/>
      <c r="Z8" s="463"/>
      <c r="AA8" s="463"/>
      <c r="AB8" s="454"/>
      <c r="AC8" s="470"/>
      <c r="AD8" s="471"/>
      <c r="AE8" s="471"/>
      <c r="AF8" s="471"/>
      <c r="AG8" s="471"/>
      <c r="AH8" s="471"/>
      <c r="AI8" s="471"/>
      <c r="AJ8" s="471"/>
      <c r="AK8" s="471"/>
      <c r="AL8" s="472"/>
      <c r="AM8" s="473" t="s">
        <v>103</v>
      </c>
      <c r="AN8" s="474"/>
      <c r="AO8" s="474"/>
      <c r="AP8" s="474"/>
      <c r="AQ8" s="474"/>
      <c r="AR8" s="474"/>
      <c r="AS8" s="474"/>
      <c r="AT8" s="475"/>
      <c r="AU8" s="476" t="s">
        <v>104</v>
      </c>
      <c r="AV8" s="477"/>
      <c r="AW8" s="477"/>
      <c r="AX8" s="477"/>
      <c r="AY8" s="478" t="s">
        <v>105</v>
      </c>
      <c r="AZ8" s="479"/>
      <c r="BA8" s="479"/>
      <c r="BB8" s="479"/>
      <c r="BC8" s="479"/>
      <c r="BD8" s="479"/>
      <c r="BE8" s="479"/>
      <c r="BF8" s="479"/>
      <c r="BG8" s="479"/>
      <c r="BH8" s="479"/>
      <c r="BI8" s="479"/>
      <c r="BJ8" s="479"/>
      <c r="BK8" s="479"/>
      <c r="BL8" s="479"/>
      <c r="BM8" s="480"/>
      <c r="BN8" s="444">
        <v>154849</v>
      </c>
      <c r="BO8" s="445"/>
      <c r="BP8" s="445"/>
      <c r="BQ8" s="445"/>
      <c r="BR8" s="445"/>
      <c r="BS8" s="445"/>
      <c r="BT8" s="445"/>
      <c r="BU8" s="446"/>
      <c r="BV8" s="444">
        <v>129363</v>
      </c>
      <c r="BW8" s="445"/>
      <c r="BX8" s="445"/>
      <c r="BY8" s="445"/>
      <c r="BZ8" s="445"/>
      <c r="CA8" s="445"/>
      <c r="CB8" s="445"/>
      <c r="CC8" s="446"/>
      <c r="CD8" s="447" t="s">
        <v>106</v>
      </c>
      <c r="CE8" s="448"/>
      <c r="CF8" s="448"/>
      <c r="CG8" s="448"/>
      <c r="CH8" s="448"/>
      <c r="CI8" s="448"/>
      <c r="CJ8" s="448"/>
      <c r="CK8" s="448"/>
      <c r="CL8" s="448"/>
      <c r="CM8" s="448"/>
      <c r="CN8" s="448"/>
      <c r="CO8" s="448"/>
      <c r="CP8" s="448"/>
      <c r="CQ8" s="448"/>
      <c r="CR8" s="448"/>
      <c r="CS8" s="449"/>
      <c r="CT8" s="484">
        <v>0.2</v>
      </c>
      <c r="CU8" s="485"/>
      <c r="CV8" s="485"/>
      <c r="CW8" s="485"/>
      <c r="CX8" s="485"/>
      <c r="CY8" s="485"/>
      <c r="CZ8" s="485"/>
      <c r="DA8" s="486"/>
      <c r="DB8" s="484">
        <v>0.2</v>
      </c>
      <c r="DC8" s="485"/>
      <c r="DD8" s="485"/>
      <c r="DE8" s="485"/>
      <c r="DF8" s="485"/>
      <c r="DG8" s="485"/>
      <c r="DH8" s="485"/>
      <c r="DI8" s="486"/>
      <c r="DJ8" s="161"/>
      <c r="DK8" s="161"/>
      <c r="DL8" s="161"/>
      <c r="DM8" s="161"/>
      <c r="DN8" s="161"/>
      <c r="DO8" s="161"/>
    </row>
    <row r="9" spans="1:119" ht="18.75" customHeight="1" thickBot="1">
      <c r="A9" s="162"/>
      <c r="B9" s="438" t="s">
        <v>107</v>
      </c>
      <c r="C9" s="439"/>
      <c r="D9" s="439"/>
      <c r="E9" s="439"/>
      <c r="F9" s="439"/>
      <c r="G9" s="439"/>
      <c r="H9" s="439"/>
      <c r="I9" s="439"/>
      <c r="J9" s="439"/>
      <c r="K9" s="487"/>
      <c r="L9" s="488" t="s">
        <v>108</v>
      </c>
      <c r="M9" s="489"/>
      <c r="N9" s="489"/>
      <c r="O9" s="489"/>
      <c r="P9" s="489"/>
      <c r="Q9" s="490"/>
      <c r="R9" s="491">
        <v>2915</v>
      </c>
      <c r="S9" s="492"/>
      <c r="T9" s="492"/>
      <c r="U9" s="492"/>
      <c r="V9" s="493"/>
      <c r="W9" s="401" t="s">
        <v>109</v>
      </c>
      <c r="X9" s="402"/>
      <c r="Y9" s="402"/>
      <c r="Z9" s="402"/>
      <c r="AA9" s="402"/>
      <c r="AB9" s="402"/>
      <c r="AC9" s="402"/>
      <c r="AD9" s="402"/>
      <c r="AE9" s="402"/>
      <c r="AF9" s="402"/>
      <c r="AG9" s="402"/>
      <c r="AH9" s="402"/>
      <c r="AI9" s="402"/>
      <c r="AJ9" s="402"/>
      <c r="AK9" s="402"/>
      <c r="AL9" s="403"/>
      <c r="AM9" s="473" t="s">
        <v>110</v>
      </c>
      <c r="AN9" s="474"/>
      <c r="AO9" s="474"/>
      <c r="AP9" s="474"/>
      <c r="AQ9" s="474"/>
      <c r="AR9" s="474"/>
      <c r="AS9" s="474"/>
      <c r="AT9" s="475"/>
      <c r="AU9" s="476" t="s">
        <v>104</v>
      </c>
      <c r="AV9" s="477"/>
      <c r="AW9" s="477"/>
      <c r="AX9" s="477"/>
      <c r="AY9" s="478" t="s">
        <v>111</v>
      </c>
      <c r="AZ9" s="479"/>
      <c r="BA9" s="479"/>
      <c r="BB9" s="479"/>
      <c r="BC9" s="479"/>
      <c r="BD9" s="479"/>
      <c r="BE9" s="479"/>
      <c r="BF9" s="479"/>
      <c r="BG9" s="479"/>
      <c r="BH9" s="479"/>
      <c r="BI9" s="479"/>
      <c r="BJ9" s="479"/>
      <c r="BK9" s="479"/>
      <c r="BL9" s="479"/>
      <c r="BM9" s="480"/>
      <c r="BN9" s="444">
        <v>25486</v>
      </c>
      <c r="BO9" s="445"/>
      <c r="BP9" s="445"/>
      <c r="BQ9" s="445"/>
      <c r="BR9" s="445"/>
      <c r="BS9" s="445"/>
      <c r="BT9" s="445"/>
      <c r="BU9" s="446"/>
      <c r="BV9" s="444">
        <v>5935</v>
      </c>
      <c r="BW9" s="445"/>
      <c r="BX9" s="445"/>
      <c r="BY9" s="445"/>
      <c r="BZ9" s="445"/>
      <c r="CA9" s="445"/>
      <c r="CB9" s="445"/>
      <c r="CC9" s="446"/>
      <c r="CD9" s="447" t="s">
        <v>112</v>
      </c>
      <c r="CE9" s="448"/>
      <c r="CF9" s="448"/>
      <c r="CG9" s="448"/>
      <c r="CH9" s="448"/>
      <c r="CI9" s="448"/>
      <c r="CJ9" s="448"/>
      <c r="CK9" s="448"/>
      <c r="CL9" s="448"/>
      <c r="CM9" s="448"/>
      <c r="CN9" s="448"/>
      <c r="CO9" s="448"/>
      <c r="CP9" s="448"/>
      <c r="CQ9" s="448"/>
      <c r="CR9" s="448"/>
      <c r="CS9" s="449"/>
      <c r="CT9" s="441">
        <v>6.9</v>
      </c>
      <c r="CU9" s="442"/>
      <c r="CV9" s="442"/>
      <c r="CW9" s="442"/>
      <c r="CX9" s="442"/>
      <c r="CY9" s="442"/>
      <c r="CZ9" s="442"/>
      <c r="DA9" s="443"/>
      <c r="DB9" s="441">
        <v>5.9</v>
      </c>
      <c r="DC9" s="442"/>
      <c r="DD9" s="442"/>
      <c r="DE9" s="442"/>
      <c r="DF9" s="442"/>
      <c r="DG9" s="442"/>
      <c r="DH9" s="442"/>
      <c r="DI9" s="443"/>
      <c r="DJ9" s="161"/>
      <c r="DK9" s="161"/>
      <c r="DL9" s="161"/>
      <c r="DM9" s="161"/>
      <c r="DN9" s="161"/>
      <c r="DO9" s="161"/>
    </row>
    <row r="10" spans="1:119" ht="18.75" customHeight="1" thickBot="1">
      <c r="A10" s="162"/>
      <c r="B10" s="438"/>
      <c r="C10" s="439"/>
      <c r="D10" s="439"/>
      <c r="E10" s="439"/>
      <c r="F10" s="439"/>
      <c r="G10" s="439"/>
      <c r="H10" s="439"/>
      <c r="I10" s="439"/>
      <c r="J10" s="439"/>
      <c r="K10" s="487"/>
      <c r="L10" s="494" t="s">
        <v>113</v>
      </c>
      <c r="M10" s="474"/>
      <c r="N10" s="474"/>
      <c r="O10" s="474"/>
      <c r="P10" s="474"/>
      <c r="Q10" s="475"/>
      <c r="R10" s="495">
        <v>3348</v>
      </c>
      <c r="S10" s="496"/>
      <c r="T10" s="496"/>
      <c r="U10" s="496"/>
      <c r="V10" s="497"/>
      <c r="W10" s="432"/>
      <c r="X10" s="433"/>
      <c r="Y10" s="433"/>
      <c r="Z10" s="433"/>
      <c r="AA10" s="433"/>
      <c r="AB10" s="433"/>
      <c r="AC10" s="433"/>
      <c r="AD10" s="433"/>
      <c r="AE10" s="433"/>
      <c r="AF10" s="433"/>
      <c r="AG10" s="433"/>
      <c r="AH10" s="433"/>
      <c r="AI10" s="433"/>
      <c r="AJ10" s="433"/>
      <c r="AK10" s="433"/>
      <c r="AL10" s="436"/>
      <c r="AM10" s="473" t="s">
        <v>114</v>
      </c>
      <c r="AN10" s="474"/>
      <c r="AO10" s="474"/>
      <c r="AP10" s="474"/>
      <c r="AQ10" s="474"/>
      <c r="AR10" s="474"/>
      <c r="AS10" s="474"/>
      <c r="AT10" s="475"/>
      <c r="AU10" s="476" t="s">
        <v>115</v>
      </c>
      <c r="AV10" s="477"/>
      <c r="AW10" s="477"/>
      <c r="AX10" s="477"/>
      <c r="AY10" s="478" t="s">
        <v>116</v>
      </c>
      <c r="AZ10" s="479"/>
      <c r="BA10" s="479"/>
      <c r="BB10" s="479"/>
      <c r="BC10" s="479"/>
      <c r="BD10" s="479"/>
      <c r="BE10" s="479"/>
      <c r="BF10" s="479"/>
      <c r="BG10" s="479"/>
      <c r="BH10" s="479"/>
      <c r="BI10" s="479"/>
      <c r="BJ10" s="479"/>
      <c r="BK10" s="479"/>
      <c r="BL10" s="479"/>
      <c r="BM10" s="480"/>
      <c r="BN10" s="444">
        <v>65129</v>
      </c>
      <c r="BO10" s="445"/>
      <c r="BP10" s="445"/>
      <c r="BQ10" s="445"/>
      <c r="BR10" s="445"/>
      <c r="BS10" s="445"/>
      <c r="BT10" s="445"/>
      <c r="BU10" s="446"/>
      <c r="BV10" s="444">
        <v>68324</v>
      </c>
      <c r="BW10" s="445"/>
      <c r="BX10" s="445"/>
      <c r="BY10" s="445"/>
      <c r="BZ10" s="445"/>
      <c r="CA10" s="445"/>
      <c r="CB10" s="445"/>
      <c r="CC10" s="446"/>
      <c r="CD10" s="166" t="s">
        <v>117</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161"/>
      <c r="DK10" s="161"/>
      <c r="DL10" s="161"/>
      <c r="DM10" s="161"/>
      <c r="DN10" s="161"/>
      <c r="DO10" s="161"/>
    </row>
    <row r="11" spans="1:119" ht="18.75" customHeight="1" thickBot="1">
      <c r="A11" s="162"/>
      <c r="B11" s="438"/>
      <c r="C11" s="439"/>
      <c r="D11" s="439"/>
      <c r="E11" s="439"/>
      <c r="F11" s="439"/>
      <c r="G11" s="439"/>
      <c r="H11" s="439"/>
      <c r="I11" s="439"/>
      <c r="J11" s="439"/>
      <c r="K11" s="487"/>
      <c r="L11" s="498" t="s">
        <v>118</v>
      </c>
      <c r="M11" s="499"/>
      <c r="N11" s="499"/>
      <c r="O11" s="499"/>
      <c r="P11" s="499"/>
      <c r="Q11" s="500"/>
      <c r="R11" s="501" t="s">
        <v>119</v>
      </c>
      <c r="S11" s="502"/>
      <c r="T11" s="502"/>
      <c r="U11" s="502"/>
      <c r="V11" s="503"/>
      <c r="W11" s="432"/>
      <c r="X11" s="433"/>
      <c r="Y11" s="433"/>
      <c r="Z11" s="433"/>
      <c r="AA11" s="433"/>
      <c r="AB11" s="433"/>
      <c r="AC11" s="433"/>
      <c r="AD11" s="433"/>
      <c r="AE11" s="433"/>
      <c r="AF11" s="433"/>
      <c r="AG11" s="433"/>
      <c r="AH11" s="433"/>
      <c r="AI11" s="433"/>
      <c r="AJ11" s="433"/>
      <c r="AK11" s="433"/>
      <c r="AL11" s="436"/>
      <c r="AM11" s="473" t="s">
        <v>120</v>
      </c>
      <c r="AN11" s="474"/>
      <c r="AO11" s="474"/>
      <c r="AP11" s="474"/>
      <c r="AQ11" s="474"/>
      <c r="AR11" s="474"/>
      <c r="AS11" s="474"/>
      <c r="AT11" s="475"/>
      <c r="AU11" s="476" t="s">
        <v>89</v>
      </c>
      <c r="AV11" s="477"/>
      <c r="AW11" s="477"/>
      <c r="AX11" s="477"/>
      <c r="AY11" s="478" t="s">
        <v>121</v>
      </c>
      <c r="AZ11" s="479"/>
      <c r="BA11" s="479"/>
      <c r="BB11" s="479"/>
      <c r="BC11" s="479"/>
      <c r="BD11" s="479"/>
      <c r="BE11" s="479"/>
      <c r="BF11" s="479"/>
      <c r="BG11" s="479"/>
      <c r="BH11" s="479"/>
      <c r="BI11" s="479"/>
      <c r="BJ11" s="479"/>
      <c r="BK11" s="479"/>
      <c r="BL11" s="479"/>
      <c r="BM11" s="480"/>
      <c r="BN11" s="444">
        <v>0</v>
      </c>
      <c r="BO11" s="445"/>
      <c r="BP11" s="445"/>
      <c r="BQ11" s="445"/>
      <c r="BR11" s="445"/>
      <c r="BS11" s="445"/>
      <c r="BT11" s="445"/>
      <c r="BU11" s="446"/>
      <c r="BV11" s="444">
        <v>0</v>
      </c>
      <c r="BW11" s="445"/>
      <c r="BX11" s="445"/>
      <c r="BY11" s="445"/>
      <c r="BZ11" s="445"/>
      <c r="CA11" s="445"/>
      <c r="CB11" s="445"/>
      <c r="CC11" s="446"/>
      <c r="CD11" s="447" t="s">
        <v>122</v>
      </c>
      <c r="CE11" s="448"/>
      <c r="CF11" s="448"/>
      <c r="CG11" s="448"/>
      <c r="CH11" s="448"/>
      <c r="CI11" s="448"/>
      <c r="CJ11" s="448"/>
      <c r="CK11" s="448"/>
      <c r="CL11" s="448"/>
      <c r="CM11" s="448"/>
      <c r="CN11" s="448"/>
      <c r="CO11" s="448"/>
      <c r="CP11" s="448"/>
      <c r="CQ11" s="448"/>
      <c r="CR11" s="448"/>
      <c r="CS11" s="449"/>
      <c r="CT11" s="484" t="s">
        <v>123</v>
      </c>
      <c r="CU11" s="485"/>
      <c r="CV11" s="485"/>
      <c r="CW11" s="485"/>
      <c r="CX11" s="485"/>
      <c r="CY11" s="485"/>
      <c r="CZ11" s="485"/>
      <c r="DA11" s="486"/>
      <c r="DB11" s="484" t="s">
        <v>124</v>
      </c>
      <c r="DC11" s="485"/>
      <c r="DD11" s="485"/>
      <c r="DE11" s="485"/>
      <c r="DF11" s="485"/>
      <c r="DG11" s="485"/>
      <c r="DH11" s="485"/>
      <c r="DI11" s="486"/>
      <c r="DJ11" s="161"/>
      <c r="DK11" s="161"/>
      <c r="DL11" s="161"/>
      <c r="DM11" s="161"/>
      <c r="DN11" s="161"/>
      <c r="DO11" s="161"/>
    </row>
    <row r="12" spans="1:119" ht="18.75" customHeight="1">
      <c r="A12" s="162"/>
      <c r="B12" s="504" t="s">
        <v>125</v>
      </c>
      <c r="C12" s="505"/>
      <c r="D12" s="505"/>
      <c r="E12" s="505"/>
      <c r="F12" s="505"/>
      <c r="G12" s="505"/>
      <c r="H12" s="505"/>
      <c r="I12" s="505"/>
      <c r="J12" s="505"/>
      <c r="K12" s="506"/>
      <c r="L12" s="513" t="s">
        <v>126</v>
      </c>
      <c r="M12" s="514"/>
      <c r="N12" s="514"/>
      <c r="O12" s="514"/>
      <c r="P12" s="514"/>
      <c r="Q12" s="515"/>
      <c r="R12" s="516">
        <v>2910</v>
      </c>
      <c r="S12" s="517"/>
      <c r="T12" s="517"/>
      <c r="U12" s="517"/>
      <c r="V12" s="518"/>
      <c r="W12" s="519" t="s">
        <v>1</v>
      </c>
      <c r="X12" s="477"/>
      <c r="Y12" s="477"/>
      <c r="Z12" s="477"/>
      <c r="AA12" s="477"/>
      <c r="AB12" s="520"/>
      <c r="AC12" s="476" t="s">
        <v>127</v>
      </c>
      <c r="AD12" s="477"/>
      <c r="AE12" s="477"/>
      <c r="AF12" s="477"/>
      <c r="AG12" s="520"/>
      <c r="AH12" s="476" t="s">
        <v>128</v>
      </c>
      <c r="AI12" s="477"/>
      <c r="AJ12" s="477"/>
      <c r="AK12" s="477"/>
      <c r="AL12" s="521"/>
      <c r="AM12" s="473" t="s">
        <v>129</v>
      </c>
      <c r="AN12" s="474"/>
      <c r="AO12" s="474"/>
      <c r="AP12" s="474"/>
      <c r="AQ12" s="474"/>
      <c r="AR12" s="474"/>
      <c r="AS12" s="474"/>
      <c r="AT12" s="475"/>
      <c r="AU12" s="476" t="s">
        <v>89</v>
      </c>
      <c r="AV12" s="477"/>
      <c r="AW12" s="477"/>
      <c r="AX12" s="477"/>
      <c r="AY12" s="478" t="s">
        <v>130</v>
      </c>
      <c r="AZ12" s="479"/>
      <c r="BA12" s="479"/>
      <c r="BB12" s="479"/>
      <c r="BC12" s="479"/>
      <c r="BD12" s="479"/>
      <c r="BE12" s="479"/>
      <c r="BF12" s="479"/>
      <c r="BG12" s="479"/>
      <c r="BH12" s="479"/>
      <c r="BI12" s="479"/>
      <c r="BJ12" s="479"/>
      <c r="BK12" s="479"/>
      <c r="BL12" s="479"/>
      <c r="BM12" s="480"/>
      <c r="BN12" s="444">
        <v>100000</v>
      </c>
      <c r="BO12" s="445"/>
      <c r="BP12" s="445"/>
      <c r="BQ12" s="445"/>
      <c r="BR12" s="445"/>
      <c r="BS12" s="445"/>
      <c r="BT12" s="445"/>
      <c r="BU12" s="446"/>
      <c r="BV12" s="444">
        <v>90000</v>
      </c>
      <c r="BW12" s="445"/>
      <c r="BX12" s="445"/>
      <c r="BY12" s="445"/>
      <c r="BZ12" s="445"/>
      <c r="CA12" s="445"/>
      <c r="CB12" s="445"/>
      <c r="CC12" s="446"/>
      <c r="CD12" s="447" t="s">
        <v>131</v>
      </c>
      <c r="CE12" s="448"/>
      <c r="CF12" s="448"/>
      <c r="CG12" s="448"/>
      <c r="CH12" s="448"/>
      <c r="CI12" s="448"/>
      <c r="CJ12" s="448"/>
      <c r="CK12" s="448"/>
      <c r="CL12" s="448"/>
      <c r="CM12" s="448"/>
      <c r="CN12" s="448"/>
      <c r="CO12" s="448"/>
      <c r="CP12" s="448"/>
      <c r="CQ12" s="448"/>
      <c r="CR12" s="448"/>
      <c r="CS12" s="449"/>
      <c r="CT12" s="484" t="s">
        <v>132</v>
      </c>
      <c r="CU12" s="485"/>
      <c r="CV12" s="485"/>
      <c r="CW12" s="485"/>
      <c r="CX12" s="485"/>
      <c r="CY12" s="485"/>
      <c r="CZ12" s="485"/>
      <c r="DA12" s="486"/>
      <c r="DB12" s="484" t="s">
        <v>132</v>
      </c>
      <c r="DC12" s="485"/>
      <c r="DD12" s="485"/>
      <c r="DE12" s="485"/>
      <c r="DF12" s="485"/>
      <c r="DG12" s="485"/>
      <c r="DH12" s="485"/>
      <c r="DI12" s="486"/>
      <c r="DJ12" s="161"/>
      <c r="DK12" s="161"/>
      <c r="DL12" s="161"/>
      <c r="DM12" s="161"/>
      <c r="DN12" s="161"/>
      <c r="DO12" s="161"/>
    </row>
    <row r="13" spans="1:119" ht="18.75" customHeight="1">
      <c r="A13" s="162"/>
      <c r="B13" s="507"/>
      <c r="C13" s="508"/>
      <c r="D13" s="508"/>
      <c r="E13" s="508"/>
      <c r="F13" s="508"/>
      <c r="G13" s="508"/>
      <c r="H13" s="508"/>
      <c r="I13" s="508"/>
      <c r="J13" s="508"/>
      <c r="K13" s="509"/>
      <c r="L13" s="172"/>
      <c r="M13" s="532" t="s">
        <v>133</v>
      </c>
      <c r="N13" s="533"/>
      <c r="O13" s="533"/>
      <c r="P13" s="533"/>
      <c r="Q13" s="534"/>
      <c r="R13" s="525">
        <v>2899</v>
      </c>
      <c r="S13" s="526"/>
      <c r="T13" s="526"/>
      <c r="U13" s="526"/>
      <c r="V13" s="527"/>
      <c r="W13" s="460" t="s">
        <v>134</v>
      </c>
      <c r="X13" s="461"/>
      <c r="Y13" s="461"/>
      <c r="Z13" s="461"/>
      <c r="AA13" s="461"/>
      <c r="AB13" s="451"/>
      <c r="AC13" s="495">
        <v>77</v>
      </c>
      <c r="AD13" s="496"/>
      <c r="AE13" s="496"/>
      <c r="AF13" s="496"/>
      <c r="AG13" s="535"/>
      <c r="AH13" s="495">
        <v>85</v>
      </c>
      <c r="AI13" s="496"/>
      <c r="AJ13" s="496"/>
      <c r="AK13" s="496"/>
      <c r="AL13" s="497"/>
      <c r="AM13" s="473" t="s">
        <v>135</v>
      </c>
      <c r="AN13" s="474"/>
      <c r="AO13" s="474"/>
      <c r="AP13" s="474"/>
      <c r="AQ13" s="474"/>
      <c r="AR13" s="474"/>
      <c r="AS13" s="474"/>
      <c r="AT13" s="475"/>
      <c r="AU13" s="476" t="s">
        <v>136</v>
      </c>
      <c r="AV13" s="477"/>
      <c r="AW13" s="477"/>
      <c r="AX13" s="477"/>
      <c r="AY13" s="478" t="s">
        <v>137</v>
      </c>
      <c r="AZ13" s="479"/>
      <c r="BA13" s="479"/>
      <c r="BB13" s="479"/>
      <c r="BC13" s="479"/>
      <c r="BD13" s="479"/>
      <c r="BE13" s="479"/>
      <c r="BF13" s="479"/>
      <c r="BG13" s="479"/>
      <c r="BH13" s="479"/>
      <c r="BI13" s="479"/>
      <c r="BJ13" s="479"/>
      <c r="BK13" s="479"/>
      <c r="BL13" s="479"/>
      <c r="BM13" s="480"/>
      <c r="BN13" s="444">
        <v>-9385</v>
      </c>
      <c r="BO13" s="445"/>
      <c r="BP13" s="445"/>
      <c r="BQ13" s="445"/>
      <c r="BR13" s="445"/>
      <c r="BS13" s="445"/>
      <c r="BT13" s="445"/>
      <c r="BU13" s="446"/>
      <c r="BV13" s="444">
        <v>-15741</v>
      </c>
      <c r="BW13" s="445"/>
      <c r="BX13" s="445"/>
      <c r="BY13" s="445"/>
      <c r="BZ13" s="445"/>
      <c r="CA13" s="445"/>
      <c r="CB13" s="445"/>
      <c r="CC13" s="446"/>
      <c r="CD13" s="447" t="s">
        <v>138</v>
      </c>
      <c r="CE13" s="448"/>
      <c r="CF13" s="448"/>
      <c r="CG13" s="448"/>
      <c r="CH13" s="448"/>
      <c r="CI13" s="448"/>
      <c r="CJ13" s="448"/>
      <c r="CK13" s="448"/>
      <c r="CL13" s="448"/>
      <c r="CM13" s="448"/>
      <c r="CN13" s="448"/>
      <c r="CO13" s="448"/>
      <c r="CP13" s="448"/>
      <c r="CQ13" s="448"/>
      <c r="CR13" s="448"/>
      <c r="CS13" s="449"/>
      <c r="CT13" s="441">
        <v>0.3</v>
      </c>
      <c r="CU13" s="442"/>
      <c r="CV13" s="442"/>
      <c r="CW13" s="442"/>
      <c r="CX13" s="442"/>
      <c r="CY13" s="442"/>
      <c r="CZ13" s="442"/>
      <c r="DA13" s="443"/>
      <c r="DB13" s="441">
        <v>0</v>
      </c>
      <c r="DC13" s="442"/>
      <c r="DD13" s="442"/>
      <c r="DE13" s="442"/>
      <c r="DF13" s="442"/>
      <c r="DG13" s="442"/>
      <c r="DH13" s="442"/>
      <c r="DI13" s="443"/>
      <c r="DJ13" s="161"/>
      <c r="DK13" s="161"/>
      <c r="DL13" s="161"/>
      <c r="DM13" s="161"/>
      <c r="DN13" s="161"/>
      <c r="DO13" s="161"/>
    </row>
    <row r="14" spans="1:119" ht="18.75" customHeight="1" thickBot="1">
      <c r="A14" s="162"/>
      <c r="B14" s="507"/>
      <c r="C14" s="508"/>
      <c r="D14" s="508"/>
      <c r="E14" s="508"/>
      <c r="F14" s="508"/>
      <c r="G14" s="508"/>
      <c r="H14" s="508"/>
      <c r="I14" s="508"/>
      <c r="J14" s="508"/>
      <c r="K14" s="509"/>
      <c r="L14" s="522" t="s">
        <v>139</v>
      </c>
      <c r="M14" s="523"/>
      <c r="N14" s="523"/>
      <c r="O14" s="523"/>
      <c r="P14" s="523"/>
      <c r="Q14" s="524"/>
      <c r="R14" s="525">
        <v>2993</v>
      </c>
      <c r="S14" s="526"/>
      <c r="T14" s="526"/>
      <c r="U14" s="526"/>
      <c r="V14" s="527"/>
      <c r="W14" s="434"/>
      <c r="X14" s="435"/>
      <c r="Y14" s="435"/>
      <c r="Z14" s="435"/>
      <c r="AA14" s="435"/>
      <c r="AB14" s="424"/>
      <c r="AC14" s="528">
        <v>5.9</v>
      </c>
      <c r="AD14" s="529"/>
      <c r="AE14" s="529"/>
      <c r="AF14" s="529"/>
      <c r="AG14" s="530"/>
      <c r="AH14" s="528">
        <v>5.8</v>
      </c>
      <c r="AI14" s="529"/>
      <c r="AJ14" s="529"/>
      <c r="AK14" s="529"/>
      <c r="AL14" s="531"/>
      <c r="AM14" s="473"/>
      <c r="AN14" s="474"/>
      <c r="AO14" s="474"/>
      <c r="AP14" s="474"/>
      <c r="AQ14" s="474"/>
      <c r="AR14" s="474"/>
      <c r="AS14" s="474"/>
      <c r="AT14" s="475"/>
      <c r="AU14" s="476"/>
      <c r="AV14" s="477"/>
      <c r="AW14" s="477"/>
      <c r="AX14" s="477"/>
      <c r="AY14" s="478"/>
      <c r="AZ14" s="479"/>
      <c r="BA14" s="479"/>
      <c r="BB14" s="479"/>
      <c r="BC14" s="479"/>
      <c r="BD14" s="479"/>
      <c r="BE14" s="479"/>
      <c r="BF14" s="479"/>
      <c r="BG14" s="479"/>
      <c r="BH14" s="479"/>
      <c r="BI14" s="479"/>
      <c r="BJ14" s="479"/>
      <c r="BK14" s="479"/>
      <c r="BL14" s="479"/>
      <c r="BM14" s="480"/>
      <c r="BN14" s="444"/>
      <c r="BO14" s="445"/>
      <c r="BP14" s="445"/>
      <c r="BQ14" s="445"/>
      <c r="BR14" s="445"/>
      <c r="BS14" s="445"/>
      <c r="BT14" s="445"/>
      <c r="BU14" s="446"/>
      <c r="BV14" s="444"/>
      <c r="BW14" s="445"/>
      <c r="BX14" s="445"/>
      <c r="BY14" s="445"/>
      <c r="BZ14" s="445"/>
      <c r="CA14" s="445"/>
      <c r="CB14" s="445"/>
      <c r="CC14" s="446"/>
      <c r="CD14" s="536" t="s">
        <v>140</v>
      </c>
      <c r="CE14" s="537"/>
      <c r="CF14" s="537"/>
      <c r="CG14" s="537"/>
      <c r="CH14" s="537"/>
      <c r="CI14" s="537"/>
      <c r="CJ14" s="537"/>
      <c r="CK14" s="537"/>
      <c r="CL14" s="537"/>
      <c r="CM14" s="537"/>
      <c r="CN14" s="537"/>
      <c r="CO14" s="537"/>
      <c r="CP14" s="537"/>
      <c r="CQ14" s="537"/>
      <c r="CR14" s="537"/>
      <c r="CS14" s="538"/>
      <c r="CT14" s="539" t="s">
        <v>132</v>
      </c>
      <c r="CU14" s="540"/>
      <c r="CV14" s="540"/>
      <c r="CW14" s="540"/>
      <c r="CX14" s="540"/>
      <c r="CY14" s="540"/>
      <c r="CZ14" s="540"/>
      <c r="DA14" s="541"/>
      <c r="DB14" s="539" t="s">
        <v>123</v>
      </c>
      <c r="DC14" s="540"/>
      <c r="DD14" s="540"/>
      <c r="DE14" s="540"/>
      <c r="DF14" s="540"/>
      <c r="DG14" s="540"/>
      <c r="DH14" s="540"/>
      <c r="DI14" s="541"/>
      <c r="DJ14" s="161"/>
      <c r="DK14" s="161"/>
      <c r="DL14" s="161"/>
      <c r="DM14" s="161"/>
      <c r="DN14" s="161"/>
      <c r="DO14" s="161"/>
    </row>
    <row r="15" spans="1:119" ht="18.75" customHeight="1">
      <c r="A15" s="162"/>
      <c r="B15" s="507"/>
      <c r="C15" s="508"/>
      <c r="D15" s="508"/>
      <c r="E15" s="508"/>
      <c r="F15" s="508"/>
      <c r="G15" s="508"/>
      <c r="H15" s="508"/>
      <c r="I15" s="508"/>
      <c r="J15" s="508"/>
      <c r="K15" s="509"/>
      <c r="L15" s="172"/>
      <c r="M15" s="532" t="s">
        <v>141</v>
      </c>
      <c r="N15" s="533"/>
      <c r="O15" s="533"/>
      <c r="P15" s="533"/>
      <c r="Q15" s="534"/>
      <c r="R15" s="525">
        <v>2982</v>
      </c>
      <c r="S15" s="526"/>
      <c r="T15" s="526"/>
      <c r="U15" s="526"/>
      <c r="V15" s="527"/>
      <c r="W15" s="460" t="s">
        <v>142</v>
      </c>
      <c r="X15" s="461"/>
      <c r="Y15" s="461"/>
      <c r="Z15" s="461"/>
      <c r="AA15" s="461"/>
      <c r="AB15" s="451"/>
      <c r="AC15" s="495">
        <v>470</v>
      </c>
      <c r="AD15" s="496"/>
      <c r="AE15" s="496"/>
      <c r="AF15" s="496"/>
      <c r="AG15" s="535"/>
      <c r="AH15" s="495">
        <v>549</v>
      </c>
      <c r="AI15" s="496"/>
      <c r="AJ15" s="496"/>
      <c r="AK15" s="496"/>
      <c r="AL15" s="497"/>
      <c r="AM15" s="473"/>
      <c r="AN15" s="474"/>
      <c r="AO15" s="474"/>
      <c r="AP15" s="474"/>
      <c r="AQ15" s="474"/>
      <c r="AR15" s="474"/>
      <c r="AS15" s="474"/>
      <c r="AT15" s="475"/>
      <c r="AU15" s="476"/>
      <c r="AV15" s="477"/>
      <c r="AW15" s="477"/>
      <c r="AX15" s="477"/>
      <c r="AY15" s="404" t="s">
        <v>143</v>
      </c>
      <c r="AZ15" s="405"/>
      <c r="BA15" s="405"/>
      <c r="BB15" s="405"/>
      <c r="BC15" s="405"/>
      <c r="BD15" s="405"/>
      <c r="BE15" s="405"/>
      <c r="BF15" s="405"/>
      <c r="BG15" s="405"/>
      <c r="BH15" s="405"/>
      <c r="BI15" s="405"/>
      <c r="BJ15" s="405"/>
      <c r="BK15" s="405"/>
      <c r="BL15" s="405"/>
      <c r="BM15" s="406"/>
      <c r="BN15" s="407">
        <v>259820</v>
      </c>
      <c r="BO15" s="408"/>
      <c r="BP15" s="408"/>
      <c r="BQ15" s="408"/>
      <c r="BR15" s="408"/>
      <c r="BS15" s="408"/>
      <c r="BT15" s="408"/>
      <c r="BU15" s="409"/>
      <c r="BV15" s="407">
        <v>262537</v>
      </c>
      <c r="BW15" s="408"/>
      <c r="BX15" s="408"/>
      <c r="BY15" s="408"/>
      <c r="BZ15" s="408"/>
      <c r="CA15" s="408"/>
      <c r="CB15" s="408"/>
      <c r="CC15" s="409"/>
      <c r="CD15" s="542" t="s">
        <v>144</v>
      </c>
      <c r="CE15" s="543"/>
      <c r="CF15" s="543"/>
      <c r="CG15" s="543"/>
      <c r="CH15" s="543"/>
      <c r="CI15" s="543"/>
      <c r="CJ15" s="543"/>
      <c r="CK15" s="543"/>
      <c r="CL15" s="543"/>
      <c r="CM15" s="543"/>
      <c r="CN15" s="543"/>
      <c r="CO15" s="543"/>
      <c r="CP15" s="543"/>
      <c r="CQ15" s="543"/>
      <c r="CR15" s="543"/>
      <c r="CS15" s="544"/>
      <c r="CT15" s="173"/>
      <c r="CU15" s="174"/>
      <c r="CV15" s="174"/>
      <c r="CW15" s="174"/>
      <c r="CX15" s="174"/>
      <c r="CY15" s="174"/>
      <c r="CZ15" s="174"/>
      <c r="DA15" s="175"/>
      <c r="DB15" s="173"/>
      <c r="DC15" s="174"/>
      <c r="DD15" s="174"/>
      <c r="DE15" s="174"/>
      <c r="DF15" s="174"/>
      <c r="DG15" s="174"/>
      <c r="DH15" s="174"/>
      <c r="DI15" s="175"/>
      <c r="DJ15" s="161"/>
      <c r="DK15" s="161"/>
      <c r="DL15" s="161"/>
      <c r="DM15" s="161"/>
      <c r="DN15" s="161"/>
      <c r="DO15" s="161"/>
    </row>
    <row r="16" spans="1:119" ht="18.75" customHeight="1">
      <c r="A16" s="162"/>
      <c r="B16" s="507"/>
      <c r="C16" s="508"/>
      <c r="D16" s="508"/>
      <c r="E16" s="508"/>
      <c r="F16" s="508"/>
      <c r="G16" s="508"/>
      <c r="H16" s="508"/>
      <c r="I16" s="508"/>
      <c r="J16" s="508"/>
      <c r="K16" s="509"/>
      <c r="L16" s="522" t="s">
        <v>145</v>
      </c>
      <c r="M16" s="553"/>
      <c r="N16" s="553"/>
      <c r="O16" s="553"/>
      <c r="P16" s="553"/>
      <c r="Q16" s="554"/>
      <c r="R16" s="545" t="s">
        <v>146</v>
      </c>
      <c r="S16" s="546"/>
      <c r="T16" s="546"/>
      <c r="U16" s="546"/>
      <c r="V16" s="547"/>
      <c r="W16" s="434"/>
      <c r="X16" s="435"/>
      <c r="Y16" s="435"/>
      <c r="Z16" s="435"/>
      <c r="AA16" s="435"/>
      <c r="AB16" s="424"/>
      <c r="AC16" s="528">
        <v>35.799999999999997</v>
      </c>
      <c r="AD16" s="529"/>
      <c r="AE16" s="529"/>
      <c r="AF16" s="529"/>
      <c r="AG16" s="530"/>
      <c r="AH16" s="528">
        <v>37.5</v>
      </c>
      <c r="AI16" s="529"/>
      <c r="AJ16" s="529"/>
      <c r="AK16" s="529"/>
      <c r="AL16" s="531"/>
      <c r="AM16" s="473"/>
      <c r="AN16" s="474"/>
      <c r="AO16" s="474"/>
      <c r="AP16" s="474"/>
      <c r="AQ16" s="474"/>
      <c r="AR16" s="474"/>
      <c r="AS16" s="474"/>
      <c r="AT16" s="475"/>
      <c r="AU16" s="476"/>
      <c r="AV16" s="477"/>
      <c r="AW16" s="477"/>
      <c r="AX16" s="477"/>
      <c r="AY16" s="478" t="s">
        <v>147</v>
      </c>
      <c r="AZ16" s="479"/>
      <c r="BA16" s="479"/>
      <c r="BB16" s="479"/>
      <c r="BC16" s="479"/>
      <c r="BD16" s="479"/>
      <c r="BE16" s="479"/>
      <c r="BF16" s="479"/>
      <c r="BG16" s="479"/>
      <c r="BH16" s="479"/>
      <c r="BI16" s="479"/>
      <c r="BJ16" s="479"/>
      <c r="BK16" s="479"/>
      <c r="BL16" s="479"/>
      <c r="BM16" s="480"/>
      <c r="BN16" s="444">
        <v>1276440</v>
      </c>
      <c r="BO16" s="445"/>
      <c r="BP16" s="445"/>
      <c r="BQ16" s="445"/>
      <c r="BR16" s="445"/>
      <c r="BS16" s="445"/>
      <c r="BT16" s="445"/>
      <c r="BU16" s="446"/>
      <c r="BV16" s="444">
        <v>1314040</v>
      </c>
      <c r="BW16" s="445"/>
      <c r="BX16" s="445"/>
      <c r="BY16" s="445"/>
      <c r="BZ16" s="445"/>
      <c r="CA16" s="445"/>
      <c r="CB16" s="445"/>
      <c r="CC16" s="446"/>
      <c r="CD16" s="176"/>
      <c r="CE16" s="551"/>
      <c r="CF16" s="551"/>
      <c r="CG16" s="551"/>
      <c r="CH16" s="551"/>
      <c r="CI16" s="551"/>
      <c r="CJ16" s="551"/>
      <c r="CK16" s="551"/>
      <c r="CL16" s="551"/>
      <c r="CM16" s="551"/>
      <c r="CN16" s="551"/>
      <c r="CO16" s="551"/>
      <c r="CP16" s="551"/>
      <c r="CQ16" s="551"/>
      <c r="CR16" s="551"/>
      <c r="CS16" s="552"/>
      <c r="CT16" s="441"/>
      <c r="CU16" s="442"/>
      <c r="CV16" s="442"/>
      <c r="CW16" s="442"/>
      <c r="CX16" s="442"/>
      <c r="CY16" s="442"/>
      <c r="CZ16" s="442"/>
      <c r="DA16" s="443"/>
      <c r="DB16" s="441"/>
      <c r="DC16" s="442"/>
      <c r="DD16" s="442"/>
      <c r="DE16" s="442"/>
      <c r="DF16" s="442"/>
      <c r="DG16" s="442"/>
      <c r="DH16" s="442"/>
      <c r="DI16" s="443"/>
      <c r="DJ16" s="161"/>
      <c r="DK16" s="161"/>
      <c r="DL16" s="161"/>
      <c r="DM16" s="161"/>
      <c r="DN16" s="161"/>
      <c r="DO16" s="161"/>
    </row>
    <row r="17" spans="1:119" ht="18.75" customHeight="1" thickBot="1">
      <c r="A17" s="162"/>
      <c r="B17" s="510"/>
      <c r="C17" s="511"/>
      <c r="D17" s="511"/>
      <c r="E17" s="511"/>
      <c r="F17" s="511"/>
      <c r="G17" s="511"/>
      <c r="H17" s="511"/>
      <c r="I17" s="511"/>
      <c r="J17" s="511"/>
      <c r="K17" s="512"/>
      <c r="L17" s="177"/>
      <c r="M17" s="548" t="s">
        <v>148</v>
      </c>
      <c r="N17" s="549"/>
      <c r="O17" s="549"/>
      <c r="P17" s="549"/>
      <c r="Q17" s="550"/>
      <c r="R17" s="545" t="s">
        <v>146</v>
      </c>
      <c r="S17" s="546"/>
      <c r="T17" s="546"/>
      <c r="U17" s="546"/>
      <c r="V17" s="547"/>
      <c r="W17" s="460" t="s">
        <v>149</v>
      </c>
      <c r="X17" s="461"/>
      <c r="Y17" s="461"/>
      <c r="Z17" s="461"/>
      <c r="AA17" s="461"/>
      <c r="AB17" s="451"/>
      <c r="AC17" s="495">
        <v>766</v>
      </c>
      <c r="AD17" s="496"/>
      <c r="AE17" s="496"/>
      <c r="AF17" s="496"/>
      <c r="AG17" s="535"/>
      <c r="AH17" s="495">
        <v>830</v>
      </c>
      <c r="AI17" s="496"/>
      <c r="AJ17" s="496"/>
      <c r="AK17" s="496"/>
      <c r="AL17" s="497"/>
      <c r="AM17" s="473"/>
      <c r="AN17" s="474"/>
      <c r="AO17" s="474"/>
      <c r="AP17" s="474"/>
      <c r="AQ17" s="474"/>
      <c r="AR17" s="474"/>
      <c r="AS17" s="474"/>
      <c r="AT17" s="475"/>
      <c r="AU17" s="476"/>
      <c r="AV17" s="477"/>
      <c r="AW17" s="477"/>
      <c r="AX17" s="477"/>
      <c r="AY17" s="478" t="s">
        <v>150</v>
      </c>
      <c r="AZ17" s="479"/>
      <c r="BA17" s="479"/>
      <c r="BB17" s="479"/>
      <c r="BC17" s="479"/>
      <c r="BD17" s="479"/>
      <c r="BE17" s="479"/>
      <c r="BF17" s="479"/>
      <c r="BG17" s="479"/>
      <c r="BH17" s="479"/>
      <c r="BI17" s="479"/>
      <c r="BJ17" s="479"/>
      <c r="BK17" s="479"/>
      <c r="BL17" s="479"/>
      <c r="BM17" s="480"/>
      <c r="BN17" s="444">
        <v>322680</v>
      </c>
      <c r="BO17" s="445"/>
      <c r="BP17" s="445"/>
      <c r="BQ17" s="445"/>
      <c r="BR17" s="445"/>
      <c r="BS17" s="445"/>
      <c r="BT17" s="445"/>
      <c r="BU17" s="446"/>
      <c r="BV17" s="444">
        <v>324987</v>
      </c>
      <c r="BW17" s="445"/>
      <c r="BX17" s="445"/>
      <c r="BY17" s="445"/>
      <c r="BZ17" s="445"/>
      <c r="CA17" s="445"/>
      <c r="CB17" s="445"/>
      <c r="CC17" s="446"/>
      <c r="CD17" s="176"/>
      <c r="CE17" s="551"/>
      <c r="CF17" s="551"/>
      <c r="CG17" s="551"/>
      <c r="CH17" s="551"/>
      <c r="CI17" s="551"/>
      <c r="CJ17" s="551"/>
      <c r="CK17" s="551"/>
      <c r="CL17" s="551"/>
      <c r="CM17" s="551"/>
      <c r="CN17" s="551"/>
      <c r="CO17" s="551"/>
      <c r="CP17" s="551"/>
      <c r="CQ17" s="551"/>
      <c r="CR17" s="551"/>
      <c r="CS17" s="552"/>
      <c r="CT17" s="441"/>
      <c r="CU17" s="442"/>
      <c r="CV17" s="442"/>
      <c r="CW17" s="442"/>
      <c r="CX17" s="442"/>
      <c r="CY17" s="442"/>
      <c r="CZ17" s="442"/>
      <c r="DA17" s="443"/>
      <c r="DB17" s="441"/>
      <c r="DC17" s="442"/>
      <c r="DD17" s="442"/>
      <c r="DE17" s="442"/>
      <c r="DF17" s="442"/>
      <c r="DG17" s="442"/>
      <c r="DH17" s="442"/>
      <c r="DI17" s="443"/>
      <c r="DJ17" s="161"/>
      <c r="DK17" s="161"/>
      <c r="DL17" s="161"/>
      <c r="DM17" s="161"/>
      <c r="DN17" s="161"/>
      <c r="DO17" s="161"/>
    </row>
    <row r="18" spans="1:119" ht="18.75" customHeight="1" thickBot="1">
      <c r="A18" s="162"/>
      <c r="B18" s="555" t="s">
        <v>151</v>
      </c>
      <c r="C18" s="487"/>
      <c r="D18" s="487"/>
      <c r="E18" s="556"/>
      <c r="F18" s="556"/>
      <c r="G18" s="556"/>
      <c r="H18" s="556"/>
      <c r="I18" s="556"/>
      <c r="J18" s="556"/>
      <c r="K18" s="556"/>
      <c r="L18" s="557">
        <v>37.06</v>
      </c>
      <c r="M18" s="557"/>
      <c r="N18" s="557"/>
      <c r="O18" s="557"/>
      <c r="P18" s="557"/>
      <c r="Q18" s="557"/>
      <c r="R18" s="558"/>
      <c r="S18" s="558"/>
      <c r="T18" s="558"/>
      <c r="U18" s="558"/>
      <c r="V18" s="559"/>
      <c r="W18" s="462"/>
      <c r="X18" s="463"/>
      <c r="Y18" s="463"/>
      <c r="Z18" s="463"/>
      <c r="AA18" s="463"/>
      <c r="AB18" s="454"/>
      <c r="AC18" s="560">
        <v>58.3</v>
      </c>
      <c r="AD18" s="561"/>
      <c r="AE18" s="561"/>
      <c r="AF18" s="561"/>
      <c r="AG18" s="562"/>
      <c r="AH18" s="560">
        <v>56.7</v>
      </c>
      <c r="AI18" s="561"/>
      <c r="AJ18" s="561"/>
      <c r="AK18" s="561"/>
      <c r="AL18" s="563"/>
      <c r="AM18" s="473"/>
      <c r="AN18" s="474"/>
      <c r="AO18" s="474"/>
      <c r="AP18" s="474"/>
      <c r="AQ18" s="474"/>
      <c r="AR18" s="474"/>
      <c r="AS18" s="474"/>
      <c r="AT18" s="475"/>
      <c r="AU18" s="476"/>
      <c r="AV18" s="477"/>
      <c r="AW18" s="477"/>
      <c r="AX18" s="477"/>
      <c r="AY18" s="478" t="s">
        <v>152</v>
      </c>
      <c r="AZ18" s="479"/>
      <c r="BA18" s="479"/>
      <c r="BB18" s="479"/>
      <c r="BC18" s="479"/>
      <c r="BD18" s="479"/>
      <c r="BE18" s="479"/>
      <c r="BF18" s="479"/>
      <c r="BG18" s="479"/>
      <c r="BH18" s="479"/>
      <c r="BI18" s="479"/>
      <c r="BJ18" s="479"/>
      <c r="BK18" s="479"/>
      <c r="BL18" s="479"/>
      <c r="BM18" s="480"/>
      <c r="BN18" s="444">
        <v>1206488</v>
      </c>
      <c r="BO18" s="445"/>
      <c r="BP18" s="445"/>
      <c r="BQ18" s="445"/>
      <c r="BR18" s="445"/>
      <c r="BS18" s="445"/>
      <c r="BT18" s="445"/>
      <c r="BU18" s="446"/>
      <c r="BV18" s="444">
        <v>1189313</v>
      </c>
      <c r="BW18" s="445"/>
      <c r="BX18" s="445"/>
      <c r="BY18" s="445"/>
      <c r="BZ18" s="445"/>
      <c r="CA18" s="445"/>
      <c r="CB18" s="445"/>
      <c r="CC18" s="446"/>
      <c r="CD18" s="176"/>
      <c r="CE18" s="551"/>
      <c r="CF18" s="551"/>
      <c r="CG18" s="551"/>
      <c r="CH18" s="551"/>
      <c r="CI18" s="551"/>
      <c r="CJ18" s="551"/>
      <c r="CK18" s="551"/>
      <c r="CL18" s="551"/>
      <c r="CM18" s="551"/>
      <c r="CN18" s="551"/>
      <c r="CO18" s="551"/>
      <c r="CP18" s="551"/>
      <c r="CQ18" s="551"/>
      <c r="CR18" s="551"/>
      <c r="CS18" s="552"/>
      <c r="CT18" s="441"/>
      <c r="CU18" s="442"/>
      <c r="CV18" s="442"/>
      <c r="CW18" s="442"/>
      <c r="CX18" s="442"/>
      <c r="CY18" s="442"/>
      <c r="CZ18" s="442"/>
      <c r="DA18" s="443"/>
      <c r="DB18" s="441"/>
      <c r="DC18" s="442"/>
      <c r="DD18" s="442"/>
      <c r="DE18" s="442"/>
      <c r="DF18" s="442"/>
      <c r="DG18" s="442"/>
      <c r="DH18" s="442"/>
      <c r="DI18" s="443"/>
      <c r="DJ18" s="161"/>
      <c r="DK18" s="161"/>
      <c r="DL18" s="161"/>
      <c r="DM18" s="161"/>
      <c r="DN18" s="161"/>
      <c r="DO18" s="161"/>
    </row>
    <row r="19" spans="1:119" ht="18.75" customHeight="1" thickBot="1">
      <c r="A19" s="162"/>
      <c r="B19" s="555" t="s">
        <v>153</v>
      </c>
      <c r="C19" s="487"/>
      <c r="D19" s="487"/>
      <c r="E19" s="556"/>
      <c r="F19" s="556"/>
      <c r="G19" s="556"/>
      <c r="H19" s="556"/>
      <c r="I19" s="556"/>
      <c r="J19" s="556"/>
      <c r="K19" s="556"/>
      <c r="L19" s="564">
        <v>79</v>
      </c>
      <c r="M19" s="564"/>
      <c r="N19" s="564"/>
      <c r="O19" s="564"/>
      <c r="P19" s="564"/>
      <c r="Q19" s="564"/>
      <c r="R19" s="565"/>
      <c r="S19" s="565"/>
      <c r="T19" s="565"/>
      <c r="U19" s="565"/>
      <c r="V19" s="566"/>
      <c r="W19" s="401"/>
      <c r="X19" s="402"/>
      <c r="Y19" s="402"/>
      <c r="Z19" s="402"/>
      <c r="AA19" s="402"/>
      <c r="AB19" s="402"/>
      <c r="AC19" s="573"/>
      <c r="AD19" s="573"/>
      <c r="AE19" s="573"/>
      <c r="AF19" s="573"/>
      <c r="AG19" s="573"/>
      <c r="AH19" s="573"/>
      <c r="AI19" s="573"/>
      <c r="AJ19" s="573"/>
      <c r="AK19" s="573"/>
      <c r="AL19" s="574"/>
      <c r="AM19" s="473"/>
      <c r="AN19" s="474"/>
      <c r="AO19" s="474"/>
      <c r="AP19" s="474"/>
      <c r="AQ19" s="474"/>
      <c r="AR19" s="474"/>
      <c r="AS19" s="474"/>
      <c r="AT19" s="475"/>
      <c r="AU19" s="476"/>
      <c r="AV19" s="477"/>
      <c r="AW19" s="477"/>
      <c r="AX19" s="477"/>
      <c r="AY19" s="478" t="s">
        <v>154</v>
      </c>
      <c r="AZ19" s="479"/>
      <c r="BA19" s="479"/>
      <c r="BB19" s="479"/>
      <c r="BC19" s="479"/>
      <c r="BD19" s="479"/>
      <c r="BE19" s="479"/>
      <c r="BF19" s="479"/>
      <c r="BG19" s="479"/>
      <c r="BH19" s="479"/>
      <c r="BI19" s="479"/>
      <c r="BJ19" s="479"/>
      <c r="BK19" s="479"/>
      <c r="BL19" s="479"/>
      <c r="BM19" s="480"/>
      <c r="BN19" s="444">
        <v>1806505</v>
      </c>
      <c r="BO19" s="445"/>
      <c r="BP19" s="445"/>
      <c r="BQ19" s="445"/>
      <c r="BR19" s="445"/>
      <c r="BS19" s="445"/>
      <c r="BT19" s="445"/>
      <c r="BU19" s="446"/>
      <c r="BV19" s="444">
        <v>1855838</v>
      </c>
      <c r="BW19" s="445"/>
      <c r="BX19" s="445"/>
      <c r="BY19" s="445"/>
      <c r="BZ19" s="445"/>
      <c r="CA19" s="445"/>
      <c r="CB19" s="445"/>
      <c r="CC19" s="446"/>
      <c r="CD19" s="176"/>
      <c r="CE19" s="551"/>
      <c r="CF19" s="551"/>
      <c r="CG19" s="551"/>
      <c r="CH19" s="551"/>
      <c r="CI19" s="551"/>
      <c r="CJ19" s="551"/>
      <c r="CK19" s="551"/>
      <c r="CL19" s="551"/>
      <c r="CM19" s="551"/>
      <c r="CN19" s="551"/>
      <c r="CO19" s="551"/>
      <c r="CP19" s="551"/>
      <c r="CQ19" s="551"/>
      <c r="CR19" s="551"/>
      <c r="CS19" s="552"/>
      <c r="CT19" s="441"/>
      <c r="CU19" s="442"/>
      <c r="CV19" s="442"/>
      <c r="CW19" s="442"/>
      <c r="CX19" s="442"/>
      <c r="CY19" s="442"/>
      <c r="CZ19" s="442"/>
      <c r="DA19" s="443"/>
      <c r="DB19" s="441"/>
      <c r="DC19" s="442"/>
      <c r="DD19" s="442"/>
      <c r="DE19" s="442"/>
      <c r="DF19" s="442"/>
      <c r="DG19" s="442"/>
      <c r="DH19" s="442"/>
      <c r="DI19" s="443"/>
      <c r="DJ19" s="161"/>
      <c r="DK19" s="161"/>
      <c r="DL19" s="161"/>
      <c r="DM19" s="161"/>
      <c r="DN19" s="161"/>
      <c r="DO19" s="161"/>
    </row>
    <row r="20" spans="1:119" ht="18.75" customHeight="1" thickBot="1">
      <c r="A20" s="162"/>
      <c r="B20" s="555" t="s">
        <v>155</v>
      </c>
      <c r="C20" s="487"/>
      <c r="D20" s="487"/>
      <c r="E20" s="556"/>
      <c r="F20" s="556"/>
      <c r="G20" s="556"/>
      <c r="H20" s="556"/>
      <c r="I20" s="556"/>
      <c r="J20" s="556"/>
      <c r="K20" s="556"/>
      <c r="L20" s="564">
        <v>1028</v>
      </c>
      <c r="M20" s="564"/>
      <c r="N20" s="564"/>
      <c r="O20" s="564"/>
      <c r="P20" s="564"/>
      <c r="Q20" s="564"/>
      <c r="R20" s="565"/>
      <c r="S20" s="565"/>
      <c r="T20" s="565"/>
      <c r="U20" s="565"/>
      <c r="V20" s="566"/>
      <c r="W20" s="462"/>
      <c r="X20" s="463"/>
      <c r="Y20" s="463"/>
      <c r="Z20" s="463"/>
      <c r="AA20" s="463"/>
      <c r="AB20" s="463"/>
      <c r="AC20" s="567"/>
      <c r="AD20" s="567"/>
      <c r="AE20" s="567"/>
      <c r="AF20" s="567"/>
      <c r="AG20" s="567"/>
      <c r="AH20" s="567"/>
      <c r="AI20" s="567"/>
      <c r="AJ20" s="567"/>
      <c r="AK20" s="567"/>
      <c r="AL20" s="568"/>
      <c r="AM20" s="569"/>
      <c r="AN20" s="499"/>
      <c r="AO20" s="499"/>
      <c r="AP20" s="499"/>
      <c r="AQ20" s="499"/>
      <c r="AR20" s="499"/>
      <c r="AS20" s="499"/>
      <c r="AT20" s="500"/>
      <c r="AU20" s="570"/>
      <c r="AV20" s="571"/>
      <c r="AW20" s="571"/>
      <c r="AX20" s="572"/>
      <c r="AY20" s="478"/>
      <c r="AZ20" s="479"/>
      <c r="BA20" s="479"/>
      <c r="BB20" s="479"/>
      <c r="BC20" s="479"/>
      <c r="BD20" s="479"/>
      <c r="BE20" s="479"/>
      <c r="BF20" s="479"/>
      <c r="BG20" s="479"/>
      <c r="BH20" s="479"/>
      <c r="BI20" s="479"/>
      <c r="BJ20" s="479"/>
      <c r="BK20" s="479"/>
      <c r="BL20" s="479"/>
      <c r="BM20" s="480"/>
      <c r="BN20" s="444"/>
      <c r="BO20" s="445"/>
      <c r="BP20" s="445"/>
      <c r="BQ20" s="445"/>
      <c r="BR20" s="445"/>
      <c r="BS20" s="445"/>
      <c r="BT20" s="445"/>
      <c r="BU20" s="446"/>
      <c r="BV20" s="444"/>
      <c r="BW20" s="445"/>
      <c r="BX20" s="445"/>
      <c r="BY20" s="445"/>
      <c r="BZ20" s="445"/>
      <c r="CA20" s="445"/>
      <c r="CB20" s="445"/>
      <c r="CC20" s="446"/>
      <c r="CD20" s="176"/>
      <c r="CE20" s="551"/>
      <c r="CF20" s="551"/>
      <c r="CG20" s="551"/>
      <c r="CH20" s="551"/>
      <c r="CI20" s="551"/>
      <c r="CJ20" s="551"/>
      <c r="CK20" s="551"/>
      <c r="CL20" s="551"/>
      <c r="CM20" s="551"/>
      <c r="CN20" s="551"/>
      <c r="CO20" s="551"/>
      <c r="CP20" s="551"/>
      <c r="CQ20" s="551"/>
      <c r="CR20" s="551"/>
      <c r="CS20" s="552"/>
      <c r="CT20" s="441"/>
      <c r="CU20" s="442"/>
      <c r="CV20" s="442"/>
      <c r="CW20" s="442"/>
      <c r="CX20" s="442"/>
      <c r="CY20" s="442"/>
      <c r="CZ20" s="442"/>
      <c r="DA20" s="443"/>
      <c r="DB20" s="441"/>
      <c r="DC20" s="442"/>
      <c r="DD20" s="442"/>
      <c r="DE20" s="442"/>
      <c r="DF20" s="442"/>
      <c r="DG20" s="442"/>
      <c r="DH20" s="442"/>
      <c r="DI20" s="443"/>
      <c r="DJ20" s="161"/>
      <c r="DK20" s="161"/>
      <c r="DL20" s="161"/>
      <c r="DM20" s="161"/>
      <c r="DN20" s="161"/>
      <c r="DO20" s="161"/>
    </row>
    <row r="21" spans="1:119" ht="18.75" customHeight="1">
      <c r="A21" s="162"/>
      <c r="B21" s="575" t="s">
        <v>156</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s="478"/>
      <c r="AZ21" s="479"/>
      <c r="BA21" s="479"/>
      <c r="BB21" s="479"/>
      <c r="BC21" s="479"/>
      <c r="BD21" s="479"/>
      <c r="BE21" s="479"/>
      <c r="BF21" s="479"/>
      <c r="BG21" s="479"/>
      <c r="BH21" s="479"/>
      <c r="BI21" s="479"/>
      <c r="BJ21" s="479"/>
      <c r="BK21" s="479"/>
      <c r="BL21" s="479"/>
      <c r="BM21" s="480"/>
      <c r="BN21" s="444"/>
      <c r="BO21" s="445"/>
      <c r="BP21" s="445"/>
      <c r="BQ21" s="445"/>
      <c r="BR21" s="445"/>
      <c r="BS21" s="445"/>
      <c r="BT21" s="445"/>
      <c r="BU21" s="446"/>
      <c r="BV21" s="444"/>
      <c r="BW21" s="445"/>
      <c r="BX21" s="445"/>
      <c r="BY21" s="445"/>
      <c r="BZ21" s="445"/>
      <c r="CA21" s="445"/>
      <c r="CB21" s="445"/>
      <c r="CC21" s="446"/>
      <c r="CD21" s="176"/>
      <c r="CE21" s="551"/>
      <c r="CF21" s="551"/>
      <c r="CG21" s="551"/>
      <c r="CH21" s="551"/>
      <c r="CI21" s="551"/>
      <c r="CJ21" s="551"/>
      <c r="CK21" s="551"/>
      <c r="CL21" s="551"/>
      <c r="CM21" s="551"/>
      <c r="CN21" s="551"/>
      <c r="CO21" s="551"/>
      <c r="CP21" s="551"/>
      <c r="CQ21" s="551"/>
      <c r="CR21" s="551"/>
      <c r="CS21" s="552"/>
      <c r="CT21" s="441"/>
      <c r="CU21" s="442"/>
      <c r="CV21" s="442"/>
      <c r="CW21" s="442"/>
      <c r="CX21" s="442"/>
      <c r="CY21" s="442"/>
      <c r="CZ21" s="442"/>
      <c r="DA21" s="443"/>
      <c r="DB21" s="441"/>
      <c r="DC21" s="442"/>
      <c r="DD21" s="442"/>
      <c r="DE21" s="442"/>
      <c r="DF21" s="442"/>
      <c r="DG21" s="442"/>
      <c r="DH21" s="442"/>
      <c r="DI21" s="443"/>
      <c r="DJ21" s="161"/>
      <c r="DK21" s="161"/>
      <c r="DL21" s="161"/>
      <c r="DM21" s="161"/>
      <c r="DN21" s="161"/>
      <c r="DO21" s="161"/>
    </row>
    <row r="22" spans="1:119" ht="18.75" customHeight="1" thickBot="1">
      <c r="A22" s="162"/>
      <c r="B22" s="578" t="s">
        <v>157</v>
      </c>
      <c r="C22" s="579"/>
      <c r="D22" s="580"/>
      <c r="E22" s="456" t="s">
        <v>1</v>
      </c>
      <c r="F22" s="461"/>
      <c r="G22" s="461"/>
      <c r="H22" s="461"/>
      <c r="I22" s="461"/>
      <c r="J22" s="461"/>
      <c r="K22" s="451"/>
      <c r="L22" s="456" t="s">
        <v>158</v>
      </c>
      <c r="M22" s="461"/>
      <c r="N22" s="461"/>
      <c r="O22" s="461"/>
      <c r="P22" s="451"/>
      <c r="Q22" s="587" t="s">
        <v>159</v>
      </c>
      <c r="R22" s="588"/>
      <c r="S22" s="588"/>
      <c r="T22" s="588"/>
      <c r="U22" s="588"/>
      <c r="V22" s="589"/>
      <c r="W22" s="593" t="s">
        <v>160</v>
      </c>
      <c r="X22" s="579"/>
      <c r="Y22" s="580"/>
      <c r="Z22" s="456" t="s">
        <v>1</v>
      </c>
      <c r="AA22" s="461"/>
      <c r="AB22" s="461"/>
      <c r="AC22" s="461"/>
      <c r="AD22" s="461"/>
      <c r="AE22" s="461"/>
      <c r="AF22" s="461"/>
      <c r="AG22" s="451"/>
      <c r="AH22" s="606" t="s">
        <v>161</v>
      </c>
      <c r="AI22" s="461"/>
      <c r="AJ22" s="461"/>
      <c r="AK22" s="461"/>
      <c r="AL22" s="451"/>
      <c r="AM22" s="606" t="s">
        <v>162</v>
      </c>
      <c r="AN22" s="607"/>
      <c r="AO22" s="607"/>
      <c r="AP22" s="607"/>
      <c r="AQ22" s="607"/>
      <c r="AR22" s="608"/>
      <c r="AS22" s="587" t="s">
        <v>159</v>
      </c>
      <c r="AT22" s="588"/>
      <c r="AU22" s="588"/>
      <c r="AV22" s="588"/>
      <c r="AW22" s="588"/>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76"/>
      <c r="CE22" s="551"/>
      <c r="CF22" s="551"/>
      <c r="CG22" s="551"/>
      <c r="CH22" s="551"/>
      <c r="CI22" s="551"/>
      <c r="CJ22" s="551"/>
      <c r="CK22" s="551"/>
      <c r="CL22" s="551"/>
      <c r="CM22" s="551"/>
      <c r="CN22" s="551"/>
      <c r="CO22" s="551"/>
      <c r="CP22" s="551"/>
      <c r="CQ22" s="551"/>
      <c r="CR22" s="551"/>
      <c r="CS22" s="552"/>
      <c r="CT22" s="441"/>
      <c r="CU22" s="442"/>
      <c r="CV22" s="442"/>
      <c r="CW22" s="442"/>
      <c r="CX22" s="442"/>
      <c r="CY22" s="442"/>
      <c r="CZ22" s="442"/>
      <c r="DA22" s="443"/>
      <c r="DB22" s="441"/>
      <c r="DC22" s="442"/>
      <c r="DD22" s="442"/>
      <c r="DE22" s="442"/>
      <c r="DF22" s="442"/>
      <c r="DG22" s="442"/>
      <c r="DH22" s="442"/>
      <c r="DI22" s="443"/>
      <c r="DJ22" s="161"/>
      <c r="DK22" s="161"/>
      <c r="DL22" s="161"/>
      <c r="DM22" s="161"/>
      <c r="DN22" s="161"/>
      <c r="DO22" s="161"/>
    </row>
    <row r="23" spans="1:119" ht="18.75" customHeight="1">
      <c r="A23" s="162"/>
      <c r="B23" s="581"/>
      <c r="C23" s="582"/>
      <c r="D23" s="583"/>
      <c r="E23" s="430"/>
      <c r="F23" s="435"/>
      <c r="G23" s="435"/>
      <c r="H23" s="435"/>
      <c r="I23" s="435"/>
      <c r="J23" s="435"/>
      <c r="K23" s="424"/>
      <c r="L23" s="430"/>
      <c r="M23" s="435"/>
      <c r="N23" s="435"/>
      <c r="O23" s="435"/>
      <c r="P23" s="424"/>
      <c r="Q23" s="590"/>
      <c r="R23" s="591"/>
      <c r="S23" s="591"/>
      <c r="T23" s="591"/>
      <c r="U23" s="591"/>
      <c r="V23" s="592"/>
      <c r="W23" s="594"/>
      <c r="X23" s="582"/>
      <c r="Y23" s="583"/>
      <c r="Z23" s="430"/>
      <c r="AA23" s="435"/>
      <c r="AB23" s="435"/>
      <c r="AC23" s="435"/>
      <c r="AD23" s="435"/>
      <c r="AE23" s="435"/>
      <c r="AF23" s="435"/>
      <c r="AG23" s="424"/>
      <c r="AH23" s="430"/>
      <c r="AI23" s="435"/>
      <c r="AJ23" s="435"/>
      <c r="AK23" s="435"/>
      <c r="AL23" s="424"/>
      <c r="AM23" s="609"/>
      <c r="AN23" s="610"/>
      <c r="AO23" s="610"/>
      <c r="AP23" s="610"/>
      <c r="AQ23" s="610"/>
      <c r="AR23" s="611"/>
      <c r="AS23" s="590"/>
      <c r="AT23" s="591"/>
      <c r="AU23" s="591"/>
      <c r="AV23" s="591"/>
      <c r="AW23" s="591"/>
      <c r="AX23" s="613"/>
      <c r="AY23" s="404" t="s">
        <v>163</v>
      </c>
      <c r="AZ23" s="405"/>
      <c r="BA23" s="405"/>
      <c r="BB23" s="405"/>
      <c r="BC23" s="405"/>
      <c r="BD23" s="405"/>
      <c r="BE23" s="405"/>
      <c r="BF23" s="405"/>
      <c r="BG23" s="405"/>
      <c r="BH23" s="405"/>
      <c r="BI23" s="405"/>
      <c r="BJ23" s="405"/>
      <c r="BK23" s="405"/>
      <c r="BL23" s="405"/>
      <c r="BM23" s="406"/>
      <c r="BN23" s="444">
        <v>1638632</v>
      </c>
      <c r="BO23" s="445"/>
      <c r="BP23" s="445"/>
      <c r="BQ23" s="445"/>
      <c r="BR23" s="445"/>
      <c r="BS23" s="445"/>
      <c r="BT23" s="445"/>
      <c r="BU23" s="446"/>
      <c r="BV23" s="444">
        <v>1616828</v>
      </c>
      <c r="BW23" s="445"/>
      <c r="BX23" s="445"/>
      <c r="BY23" s="445"/>
      <c r="BZ23" s="445"/>
      <c r="CA23" s="445"/>
      <c r="CB23" s="445"/>
      <c r="CC23" s="446"/>
      <c r="CD23" s="176"/>
      <c r="CE23" s="551"/>
      <c r="CF23" s="551"/>
      <c r="CG23" s="551"/>
      <c r="CH23" s="551"/>
      <c r="CI23" s="551"/>
      <c r="CJ23" s="551"/>
      <c r="CK23" s="551"/>
      <c r="CL23" s="551"/>
      <c r="CM23" s="551"/>
      <c r="CN23" s="551"/>
      <c r="CO23" s="551"/>
      <c r="CP23" s="551"/>
      <c r="CQ23" s="551"/>
      <c r="CR23" s="551"/>
      <c r="CS23" s="552"/>
      <c r="CT23" s="441"/>
      <c r="CU23" s="442"/>
      <c r="CV23" s="442"/>
      <c r="CW23" s="442"/>
      <c r="CX23" s="442"/>
      <c r="CY23" s="442"/>
      <c r="CZ23" s="442"/>
      <c r="DA23" s="443"/>
      <c r="DB23" s="441"/>
      <c r="DC23" s="442"/>
      <c r="DD23" s="442"/>
      <c r="DE23" s="442"/>
      <c r="DF23" s="442"/>
      <c r="DG23" s="442"/>
      <c r="DH23" s="442"/>
      <c r="DI23" s="443"/>
      <c r="DJ23" s="161"/>
      <c r="DK23" s="161"/>
      <c r="DL23" s="161"/>
      <c r="DM23" s="161"/>
      <c r="DN23" s="161"/>
      <c r="DO23" s="161"/>
    </row>
    <row r="24" spans="1:119" ht="18.75" customHeight="1" thickBot="1">
      <c r="A24" s="162"/>
      <c r="B24" s="581"/>
      <c r="C24" s="582"/>
      <c r="D24" s="583"/>
      <c r="E24" s="494" t="s">
        <v>164</v>
      </c>
      <c r="F24" s="474"/>
      <c r="G24" s="474"/>
      <c r="H24" s="474"/>
      <c r="I24" s="474"/>
      <c r="J24" s="474"/>
      <c r="K24" s="475"/>
      <c r="L24" s="495">
        <v>1</v>
      </c>
      <c r="M24" s="496"/>
      <c r="N24" s="496"/>
      <c r="O24" s="496"/>
      <c r="P24" s="535"/>
      <c r="Q24" s="495">
        <v>4165</v>
      </c>
      <c r="R24" s="496"/>
      <c r="S24" s="496"/>
      <c r="T24" s="496"/>
      <c r="U24" s="496"/>
      <c r="V24" s="535"/>
      <c r="W24" s="594"/>
      <c r="X24" s="582"/>
      <c r="Y24" s="583"/>
      <c r="Z24" s="494" t="s">
        <v>165</v>
      </c>
      <c r="AA24" s="474"/>
      <c r="AB24" s="474"/>
      <c r="AC24" s="474"/>
      <c r="AD24" s="474"/>
      <c r="AE24" s="474"/>
      <c r="AF24" s="474"/>
      <c r="AG24" s="475"/>
      <c r="AH24" s="495">
        <v>53</v>
      </c>
      <c r="AI24" s="496"/>
      <c r="AJ24" s="496"/>
      <c r="AK24" s="496"/>
      <c r="AL24" s="535"/>
      <c r="AM24" s="495">
        <v>143365</v>
      </c>
      <c r="AN24" s="496"/>
      <c r="AO24" s="496"/>
      <c r="AP24" s="496"/>
      <c r="AQ24" s="496"/>
      <c r="AR24" s="535"/>
      <c r="AS24" s="495">
        <v>2705</v>
      </c>
      <c r="AT24" s="496"/>
      <c r="AU24" s="496"/>
      <c r="AV24" s="496"/>
      <c r="AW24" s="496"/>
      <c r="AX24" s="497"/>
      <c r="AY24" s="614" t="s">
        <v>166</v>
      </c>
      <c r="AZ24" s="615"/>
      <c r="BA24" s="615"/>
      <c r="BB24" s="615"/>
      <c r="BC24" s="615"/>
      <c r="BD24" s="615"/>
      <c r="BE24" s="615"/>
      <c r="BF24" s="615"/>
      <c r="BG24" s="615"/>
      <c r="BH24" s="615"/>
      <c r="BI24" s="615"/>
      <c r="BJ24" s="615"/>
      <c r="BK24" s="615"/>
      <c r="BL24" s="615"/>
      <c r="BM24" s="616"/>
      <c r="BN24" s="444">
        <v>1588752</v>
      </c>
      <c r="BO24" s="445"/>
      <c r="BP24" s="445"/>
      <c r="BQ24" s="445"/>
      <c r="BR24" s="445"/>
      <c r="BS24" s="445"/>
      <c r="BT24" s="445"/>
      <c r="BU24" s="446"/>
      <c r="BV24" s="444">
        <v>1556537</v>
      </c>
      <c r="BW24" s="445"/>
      <c r="BX24" s="445"/>
      <c r="BY24" s="445"/>
      <c r="BZ24" s="445"/>
      <c r="CA24" s="445"/>
      <c r="CB24" s="445"/>
      <c r="CC24" s="446"/>
      <c r="CD24" s="176"/>
      <c r="CE24" s="551"/>
      <c r="CF24" s="551"/>
      <c r="CG24" s="551"/>
      <c r="CH24" s="551"/>
      <c r="CI24" s="551"/>
      <c r="CJ24" s="551"/>
      <c r="CK24" s="551"/>
      <c r="CL24" s="551"/>
      <c r="CM24" s="551"/>
      <c r="CN24" s="551"/>
      <c r="CO24" s="551"/>
      <c r="CP24" s="551"/>
      <c r="CQ24" s="551"/>
      <c r="CR24" s="551"/>
      <c r="CS24" s="552"/>
      <c r="CT24" s="441"/>
      <c r="CU24" s="442"/>
      <c r="CV24" s="442"/>
      <c r="CW24" s="442"/>
      <c r="CX24" s="442"/>
      <c r="CY24" s="442"/>
      <c r="CZ24" s="442"/>
      <c r="DA24" s="443"/>
      <c r="DB24" s="441"/>
      <c r="DC24" s="442"/>
      <c r="DD24" s="442"/>
      <c r="DE24" s="442"/>
      <c r="DF24" s="442"/>
      <c r="DG24" s="442"/>
      <c r="DH24" s="442"/>
      <c r="DI24" s="443"/>
      <c r="DJ24" s="161"/>
      <c r="DK24" s="161"/>
      <c r="DL24" s="161"/>
      <c r="DM24" s="161"/>
      <c r="DN24" s="161"/>
      <c r="DO24" s="161"/>
    </row>
    <row r="25" spans="1:119" s="161" customFormat="1" ht="18.75" customHeight="1">
      <c r="A25" s="162"/>
      <c r="B25" s="581"/>
      <c r="C25" s="582"/>
      <c r="D25" s="583"/>
      <c r="E25" s="494" t="s">
        <v>167</v>
      </c>
      <c r="F25" s="474"/>
      <c r="G25" s="474"/>
      <c r="H25" s="474"/>
      <c r="I25" s="474"/>
      <c r="J25" s="474"/>
      <c r="K25" s="475"/>
      <c r="L25" s="495">
        <v>1</v>
      </c>
      <c r="M25" s="496"/>
      <c r="N25" s="496"/>
      <c r="O25" s="496"/>
      <c r="P25" s="535"/>
      <c r="Q25" s="495">
        <v>3850</v>
      </c>
      <c r="R25" s="496"/>
      <c r="S25" s="496"/>
      <c r="T25" s="496"/>
      <c r="U25" s="496"/>
      <c r="V25" s="535"/>
      <c r="W25" s="594"/>
      <c r="X25" s="582"/>
      <c r="Y25" s="583"/>
      <c r="Z25" s="494" t="s">
        <v>168</v>
      </c>
      <c r="AA25" s="474"/>
      <c r="AB25" s="474"/>
      <c r="AC25" s="474"/>
      <c r="AD25" s="474"/>
      <c r="AE25" s="474"/>
      <c r="AF25" s="474"/>
      <c r="AG25" s="475"/>
      <c r="AH25" s="495" t="s">
        <v>169</v>
      </c>
      <c r="AI25" s="496"/>
      <c r="AJ25" s="496"/>
      <c r="AK25" s="496"/>
      <c r="AL25" s="535"/>
      <c r="AM25" s="495" t="s">
        <v>169</v>
      </c>
      <c r="AN25" s="496"/>
      <c r="AO25" s="496"/>
      <c r="AP25" s="496"/>
      <c r="AQ25" s="496"/>
      <c r="AR25" s="535"/>
      <c r="AS25" s="495" t="s">
        <v>169</v>
      </c>
      <c r="AT25" s="496"/>
      <c r="AU25" s="496"/>
      <c r="AV25" s="496"/>
      <c r="AW25" s="496"/>
      <c r="AX25" s="497"/>
      <c r="AY25" s="404" t="s">
        <v>170</v>
      </c>
      <c r="AZ25" s="405"/>
      <c r="BA25" s="405"/>
      <c r="BB25" s="405"/>
      <c r="BC25" s="405"/>
      <c r="BD25" s="405"/>
      <c r="BE25" s="405"/>
      <c r="BF25" s="405"/>
      <c r="BG25" s="405"/>
      <c r="BH25" s="405"/>
      <c r="BI25" s="405"/>
      <c r="BJ25" s="405"/>
      <c r="BK25" s="405"/>
      <c r="BL25" s="405"/>
      <c r="BM25" s="406"/>
      <c r="BN25" s="407" t="s">
        <v>123</v>
      </c>
      <c r="BO25" s="408"/>
      <c r="BP25" s="408"/>
      <c r="BQ25" s="408"/>
      <c r="BR25" s="408"/>
      <c r="BS25" s="408"/>
      <c r="BT25" s="408"/>
      <c r="BU25" s="409"/>
      <c r="BV25" s="407" t="s">
        <v>132</v>
      </c>
      <c r="BW25" s="408"/>
      <c r="BX25" s="408"/>
      <c r="BY25" s="408"/>
      <c r="BZ25" s="408"/>
      <c r="CA25" s="408"/>
      <c r="CB25" s="408"/>
      <c r="CC25" s="409"/>
      <c r="CD25" s="176"/>
      <c r="CE25" s="551"/>
      <c r="CF25" s="551"/>
      <c r="CG25" s="551"/>
      <c r="CH25" s="551"/>
      <c r="CI25" s="551"/>
      <c r="CJ25" s="551"/>
      <c r="CK25" s="551"/>
      <c r="CL25" s="551"/>
      <c r="CM25" s="551"/>
      <c r="CN25" s="551"/>
      <c r="CO25" s="551"/>
      <c r="CP25" s="551"/>
      <c r="CQ25" s="551"/>
      <c r="CR25" s="551"/>
      <c r="CS25" s="552"/>
      <c r="CT25" s="441"/>
      <c r="CU25" s="442"/>
      <c r="CV25" s="442"/>
      <c r="CW25" s="442"/>
      <c r="CX25" s="442"/>
      <c r="CY25" s="442"/>
      <c r="CZ25" s="442"/>
      <c r="DA25" s="443"/>
      <c r="DB25" s="441"/>
      <c r="DC25" s="442"/>
      <c r="DD25" s="442"/>
      <c r="DE25" s="442"/>
      <c r="DF25" s="442"/>
      <c r="DG25" s="442"/>
      <c r="DH25" s="442"/>
      <c r="DI25" s="443"/>
    </row>
    <row r="26" spans="1:119" s="161" customFormat="1" ht="18.75" customHeight="1">
      <c r="A26" s="162"/>
      <c r="B26" s="581"/>
      <c r="C26" s="582"/>
      <c r="D26" s="583"/>
      <c r="E26" s="494" t="s">
        <v>171</v>
      </c>
      <c r="F26" s="474"/>
      <c r="G26" s="474"/>
      <c r="H26" s="474"/>
      <c r="I26" s="474"/>
      <c r="J26" s="474"/>
      <c r="K26" s="475"/>
      <c r="L26" s="495">
        <v>1</v>
      </c>
      <c r="M26" s="496"/>
      <c r="N26" s="496"/>
      <c r="O26" s="496"/>
      <c r="P26" s="535"/>
      <c r="Q26" s="495">
        <v>3598</v>
      </c>
      <c r="R26" s="496"/>
      <c r="S26" s="496"/>
      <c r="T26" s="496"/>
      <c r="U26" s="496"/>
      <c r="V26" s="535"/>
      <c r="W26" s="594"/>
      <c r="X26" s="582"/>
      <c r="Y26" s="583"/>
      <c r="Z26" s="494" t="s">
        <v>172</v>
      </c>
      <c r="AA26" s="604"/>
      <c r="AB26" s="604"/>
      <c r="AC26" s="604"/>
      <c r="AD26" s="604"/>
      <c r="AE26" s="604"/>
      <c r="AF26" s="604"/>
      <c r="AG26" s="605"/>
      <c r="AH26" s="495" t="s">
        <v>169</v>
      </c>
      <c r="AI26" s="496"/>
      <c r="AJ26" s="496"/>
      <c r="AK26" s="496"/>
      <c r="AL26" s="535"/>
      <c r="AM26" s="495" t="s">
        <v>123</v>
      </c>
      <c r="AN26" s="496"/>
      <c r="AO26" s="496"/>
      <c r="AP26" s="496"/>
      <c r="AQ26" s="496"/>
      <c r="AR26" s="535"/>
      <c r="AS26" s="495" t="s">
        <v>123</v>
      </c>
      <c r="AT26" s="496"/>
      <c r="AU26" s="496"/>
      <c r="AV26" s="496"/>
      <c r="AW26" s="496"/>
      <c r="AX26" s="497"/>
      <c r="AY26" s="447" t="s">
        <v>173</v>
      </c>
      <c r="AZ26" s="448"/>
      <c r="BA26" s="448"/>
      <c r="BB26" s="448"/>
      <c r="BC26" s="448"/>
      <c r="BD26" s="448"/>
      <c r="BE26" s="448"/>
      <c r="BF26" s="448"/>
      <c r="BG26" s="448"/>
      <c r="BH26" s="448"/>
      <c r="BI26" s="448"/>
      <c r="BJ26" s="448"/>
      <c r="BK26" s="448"/>
      <c r="BL26" s="448"/>
      <c r="BM26" s="449"/>
      <c r="BN26" s="444" t="s">
        <v>123</v>
      </c>
      <c r="BO26" s="445"/>
      <c r="BP26" s="445"/>
      <c r="BQ26" s="445"/>
      <c r="BR26" s="445"/>
      <c r="BS26" s="445"/>
      <c r="BT26" s="445"/>
      <c r="BU26" s="446"/>
      <c r="BV26" s="444" t="s">
        <v>123</v>
      </c>
      <c r="BW26" s="445"/>
      <c r="BX26" s="445"/>
      <c r="BY26" s="445"/>
      <c r="BZ26" s="445"/>
      <c r="CA26" s="445"/>
      <c r="CB26" s="445"/>
      <c r="CC26" s="446"/>
      <c r="CD26" s="176"/>
      <c r="CE26" s="551"/>
      <c r="CF26" s="551"/>
      <c r="CG26" s="551"/>
      <c r="CH26" s="551"/>
      <c r="CI26" s="551"/>
      <c r="CJ26" s="551"/>
      <c r="CK26" s="551"/>
      <c r="CL26" s="551"/>
      <c r="CM26" s="551"/>
      <c r="CN26" s="551"/>
      <c r="CO26" s="551"/>
      <c r="CP26" s="551"/>
      <c r="CQ26" s="551"/>
      <c r="CR26" s="551"/>
      <c r="CS26" s="552"/>
      <c r="CT26" s="441"/>
      <c r="CU26" s="442"/>
      <c r="CV26" s="442"/>
      <c r="CW26" s="442"/>
      <c r="CX26" s="442"/>
      <c r="CY26" s="442"/>
      <c r="CZ26" s="442"/>
      <c r="DA26" s="443"/>
      <c r="DB26" s="441"/>
      <c r="DC26" s="442"/>
      <c r="DD26" s="442"/>
      <c r="DE26" s="442"/>
      <c r="DF26" s="442"/>
      <c r="DG26" s="442"/>
      <c r="DH26" s="442"/>
      <c r="DI26" s="443"/>
    </row>
    <row r="27" spans="1:119" ht="18.75" customHeight="1" thickBot="1">
      <c r="A27" s="162"/>
      <c r="B27" s="581"/>
      <c r="C27" s="582"/>
      <c r="D27" s="583"/>
      <c r="E27" s="494" t="s">
        <v>174</v>
      </c>
      <c r="F27" s="474"/>
      <c r="G27" s="474"/>
      <c r="H27" s="474"/>
      <c r="I27" s="474"/>
      <c r="J27" s="474"/>
      <c r="K27" s="475"/>
      <c r="L27" s="495">
        <v>1</v>
      </c>
      <c r="M27" s="496"/>
      <c r="N27" s="496"/>
      <c r="O27" s="496"/>
      <c r="P27" s="535"/>
      <c r="Q27" s="495">
        <v>2390</v>
      </c>
      <c r="R27" s="496"/>
      <c r="S27" s="496"/>
      <c r="T27" s="496"/>
      <c r="U27" s="496"/>
      <c r="V27" s="535"/>
      <c r="W27" s="594"/>
      <c r="X27" s="582"/>
      <c r="Y27" s="583"/>
      <c r="Z27" s="494" t="s">
        <v>175</v>
      </c>
      <c r="AA27" s="474"/>
      <c r="AB27" s="474"/>
      <c r="AC27" s="474"/>
      <c r="AD27" s="474"/>
      <c r="AE27" s="474"/>
      <c r="AF27" s="474"/>
      <c r="AG27" s="475"/>
      <c r="AH27" s="495" t="s">
        <v>123</v>
      </c>
      <c r="AI27" s="496"/>
      <c r="AJ27" s="496"/>
      <c r="AK27" s="496"/>
      <c r="AL27" s="535"/>
      <c r="AM27" s="495" t="s">
        <v>123</v>
      </c>
      <c r="AN27" s="496"/>
      <c r="AO27" s="496"/>
      <c r="AP27" s="496"/>
      <c r="AQ27" s="496"/>
      <c r="AR27" s="535"/>
      <c r="AS27" s="495" t="s">
        <v>123</v>
      </c>
      <c r="AT27" s="496"/>
      <c r="AU27" s="496"/>
      <c r="AV27" s="496"/>
      <c r="AW27" s="496"/>
      <c r="AX27" s="497"/>
      <c r="AY27" s="536" t="s">
        <v>176</v>
      </c>
      <c r="AZ27" s="537"/>
      <c r="BA27" s="537"/>
      <c r="BB27" s="537"/>
      <c r="BC27" s="537"/>
      <c r="BD27" s="537"/>
      <c r="BE27" s="537"/>
      <c r="BF27" s="537"/>
      <c r="BG27" s="537"/>
      <c r="BH27" s="537"/>
      <c r="BI27" s="537"/>
      <c r="BJ27" s="537"/>
      <c r="BK27" s="537"/>
      <c r="BL27" s="537"/>
      <c r="BM27" s="538"/>
      <c r="BN27" s="617" t="s">
        <v>169</v>
      </c>
      <c r="BO27" s="618"/>
      <c r="BP27" s="618"/>
      <c r="BQ27" s="618"/>
      <c r="BR27" s="618"/>
      <c r="BS27" s="618"/>
      <c r="BT27" s="618"/>
      <c r="BU27" s="619"/>
      <c r="BV27" s="617" t="s">
        <v>132</v>
      </c>
      <c r="BW27" s="618"/>
      <c r="BX27" s="618"/>
      <c r="BY27" s="618"/>
      <c r="BZ27" s="618"/>
      <c r="CA27" s="618"/>
      <c r="CB27" s="618"/>
      <c r="CC27" s="619"/>
      <c r="CD27" s="178"/>
      <c r="CE27" s="551"/>
      <c r="CF27" s="551"/>
      <c r="CG27" s="551"/>
      <c r="CH27" s="551"/>
      <c r="CI27" s="551"/>
      <c r="CJ27" s="551"/>
      <c r="CK27" s="551"/>
      <c r="CL27" s="551"/>
      <c r="CM27" s="551"/>
      <c r="CN27" s="551"/>
      <c r="CO27" s="551"/>
      <c r="CP27" s="551"/>
      <c r="CQ27" s="551"/>
      <c r="CR27" s="551"/>
      <c r="CS27" s="552"/>
      <c r="CT27" s="441"/>
      <c r="CU27" s="442"/>
      <c r="CV27" s="442"/>
      <c r="CW27" s="442"/>
      <c r="CX27" s="442"/>
      <c r="CY27" s="442"/>
      <c r="CZ27" s="442"/>
      <c r="DA27" s="443"/>
      <c r="DB27" s="441"/>
      <c r="DC27" s="442"/>
      <c r="DD27" s="442"/>
      <c r="DE27" s="442"/>
      <c r="DF27" s="442"/>
      <c r="DG27" s="442"/>
      <c r="DH27" s="442"/>
      <c r="DI27" s="443"/>
      <c r="DJ27" s="161"/>
      <c r="DK27" s="161"/>
      <c r="DL27" s="161"/>
      <c r="DM27" s="161"/>
      <c r="DN27" s="161"/>
      <c r="DO27" s="161"/>
    </row>
    <row r="28" spans="1:119" ht="18.75" customHeight="1">
      <c r="A28" s="162"/>
      <c r="B28" s="581"/>
      <c r="C28" s="582"/>
      <c r="D28" s="583"/>
      <c r="E28" s="494" t="s">
        <v>177</v>
      </c>
      <c r="F28" s="474"/>
      <c r="G28" s="474"/>
      <c r="H28" s="474"/>
      <c r="I28" s="474"/>
      <c r="J28" s="474"/>
      <c r="K28" s="475"/>
      <c r="L28" s="495">
        <v>1</v>
      </c>
      <c r="M28" s="496"/>
      <c r="N28" s="496"/>
      <c r="O28" s="496"/>
      <c r="P28" s="535"/>
      <c r="Q28" s="495">
        <v>1830</v>
      </c>
      <c r="R28" s="496"/>
      <c r="S28" s="496"/>
      <c r="T28" s="496"/>
      <c r="U28" s="496"/>
      <c r="V28" s="535"/>
      <c r="W28" s="594"/>
      <c r="X28" s="582"/>
      <c r="Y28" s="583"/>
      <c r="Z28" s="494" t="s">
        <v>178</v>
      </c>
      <c r="AA28" s="474"/>
      <c r="AB28" s="474"/>
      <c r="AC28" s="474"/>
      <c r="AD28" s="474"/>
      <c r="AE28" s="474"/>
      <c r="AF28" s="474"/>
      <c r="AG28" s="475"/>
      <c r="AH28" s="495" t="s">
        <v>132</v>
      </c>
      <c r="AI28" s="496"/>
      <c r="AJ28" s="496"/>
      <c r="AK28" s="496"/>
      <c r="AL28" s="535"/>
      <c r="AM28" s="495" t="s">
        <v>123</v>
      </c>
      <c r="AN28" s="496"/>
      <c r="AO28" s="496"/>
      <c r="AP28" s="496"/>
      <c r="AQ28" s="496"/>
      <c r="AR28" s="535"/>
      <c r="AS28" s="495" t="s">
        <v>169</v>
      </c>
      <c r="AT28" s="496"/>
      <c r="AU28" s="496"/>
      <c r="AV28" s="496"/>
      <c r="AW28" s="496"/>
      <c r="AX28" s="497"/>
      <c r="AY28" s="620" t="s">
        <v>179</v>
      </c>
      <c r="AZ28" s="621"/>
      <c r="BA28" s="621"/>
      <c r="BB28" s="622"/>
      <c r="BC28" s="404" t="s">
        <v>42</v>
      </c>
      <c r="BD28" s="405"/>
      <c r="BE28" s="405"/>
      <c r="BF28" s="405"/>
      <c r="BG28" s="405"/>
      <c r="BH28" s="405"/>
      <c r="BI28" s="405"/>
      <c r="BJ28" s="405"/>
      <c r="BK28" s="405"/>
      <c r="BL28" s="405"/>
      <c r="BM28" s="406"/>
      <c r="BN28" s="407">
        <v>1400953</v>
      </c>
      <c r="BO28" s="408"/>
      <c r="BP28" s="408"/>
      <c r="BQ28" s="408"/>
      <c r="BR28" s="408"/>
      <c r="BS28" s="408"/>
      <c r="BT28" s="408"/>
      <c r="BU28" s="409"/>
      <c r="BV28" s="407">
        <v>1435824</v>
      </c>
      <c r="BW28" s="408"/>
      <c r="BX28" s="408"/>
      <c r="BY28" s="408"/>
      <c r="BZ28" s="408"/>
      <c r="CA28" s="408"/>
      <c r="CB28" s="408"/>
      <c r="CC28" s="409"/>
      <c r="CD28" s="176"/>
      <c r="CE28" s="551"/>
      <c r="CF28" s="551"/>
      <c r="CG28" s="551"/>
      <c r="CH28" s="551"/>
      <c r="CI28" s="551"/>
      <c r="CJ28" s="551"/>
      <c r="CK28" s="551"/>
      <c r="CL28" s="551"/>
      <c r="CM28" s="551"/>
      <c r="CN28" s="551"/>
      <c r="CO28" s="551"/>
      <c r="CP28" s="551"/>
      <c r="CQ28" s="551"/>
      <c r="CR28" s="551"/>
      <c r="CS28" s="552"/>
      <c r="CT28" s="441"/>
      <c r="CU28" s="442"/>
      <c r="CV28" s="442"/>
      <c r="CW28" s="442"/>
      <c r="CX28" s="442"/>
      <c r="CY28" s="442"/>
      <c r="CZ28" s="442"/>
      <c r="DA28" s="443"/>
      <c r="DB28" s="441"/>
      <c r="DC28" s="442"/>
      <c r="DD28" s="442"/>
      <c r="DE28" s="442"/>
      <c r="DF28" s="442"/>
      <c r="DG28" s="442"/>
      <c r="DH28" s="442"/>
      <c r="DI28" s="443"/>
      <c r="DJ28" s="161"/>
      <c r="DK28" s="161"/>
      <c r="DL28" s="161"/>
      <c r="DM28" s="161"/>
      <c r="DN28" s="161"/>
      <c r="DO28" s="161"/>
    </row>
    <row r="29" spans="1:119" ht="18.75" customHeight="1">
      <c r="A29" s="162"/>
      <c r="B29" s="581"/>
      <c r="C29" s="582"/>
      <c r="D29" s="583"/>
      <c r="E29" s="494" t="s">
        <v>180</v>
      </c>
      <c r="F29" s="474"/>
      <c r="G29" s="474"/>
      <c r="H29" s="474"/>
      <c r="I29" s="474"/>
      <c r="J29" s="474"/>
      <c r="K29" s="475"/>
      <c r="L29" s="495">
        <v>6</v>
      </c>
      <c r="M29" s="496"/>
      <c r="N29" s="496"/>
      <c r="O29" s="496"/>
      <c r="P29" s="535"/>
      <c r="Q29" s="495">
        <v>1710</v>
      </c>
      <c r="R29" s="496"/>
      <c r="S29" s="496"/>
      <c r="T29" s="496"/>
      <c r="U29" s="496"/>
      <c r="V29" s="535"/>
      <c r="W29" s="595"/>
      <c r="X29" s="596"/>
      <c r="Y29" s="597"/>
      <c r="Z29" s="494" t="s">
        <v>181</v>
      </c>
      <c r="AA29" s="474"/>
      <c r="AB29" s="474"/>
      <c r="AC29" s="474"/>
      <c r="AD29" s="474"/>
      <c r="AE29" s="474"/>
      <c r="AF29" s="474"/>
      <c r="AG29" s="475"/>
      <c r="AH29" s="495">
        <v>53</v>
      </c>
      <c r="AI29" s="496"/>
      <c r="AJ29" s="496"/>
      <c r="AK29" s="496"/>
      <c r="AL29" s="535"/>
      <c r="AM29" s="495">
        <v>143365</v>
      </c>
      <c r="AN29" s="496"/>
      <c r="AO29" s="496"/>
      <c r="AP29" s="496"/>
      <c r="AQ29" s="496"/>
      <c r="AR29" s="535"/>
      <c r="AS29" s="495">
        <v>2705</v>
      </c>
      <c r="AT29" s="496"/>
      <c r="AU29" s="496"/>
      <c r="AV29" s="496"/>
      <c r="AW29" s="496"/>
      <c r="AX29" s="497"/>
      <c r="AY29" s="623"/>
      <c r="AZ29" s="624"/>
      <c r="BA29" s="624"/>
      <c r="BB29" s="625"/>
      <c r="BC29" s="478" t="s">
        <v>182</v>
      </c>
      <c r="BD29" s="479"/>
      <c r="BE29" s="479"/>
      <c r="BF29" s="479"/>
      <c r="BG29" s="479"/>
      <c r="BH29" s="479"/>
      <c r="BI29" s="479"/>
      <c r="BJ29" s="479"/>
      <c r="BK29" s="479"/>
      <c r="BL29" s="479"/>
      <c r="BM29" s="480"/>
      <c r="BN29" s="444">
        <v>10030</v>
      </c>
      <c r="BO29" s="445"/>
      <c r="BP29" s="445"/>
      <c r="BQ29" s="445"/>
      <c r="BR29" s="445"/>
      <c r="BS29" s="445"/>
      <c r="BT29" s="445"/>
      <c r="BU29" s="446"/>
      <c r="BV29" s="444">
        <v>10030</v>
      </c>
      <c r="BW29" s="445"/>
      <c r="BX29" s="445"/>
      <c r="BY29" s="445"/>
      <c r="BZ29" s="445"/>
      <c r="CA29" s="445"/>
      <c r="CB29" s="445"/>
      <c r="CC29" s="446"/>
      <c r="CD29" s="178"/>
      <c r="CE29" s="551"/>
      <c r="CF29" s="551"/>
      <c r="CG29" s="551"/>
      <c r="CH29" s="551"/>
      <c r="CI29" s="551"/>
      <c r="CJ29" s="551"/>
      <c r="CK29" s="551"/>
      <c r="CL29" s="551"/>
      <c r="CM29" s="551"/>
      <c r="CN29" s="551"/>
      <c r="CO29" s="551"/>
      <c r="CP29" s="551"/>
      <c r="CQ29" s="551"/>
      <c r="CR29" s="551"/>
      <c r="CS29" s="552"/>
      <c r="CT29" s="441"/>
      <c r="CU29" s="442"/>
      <c r="CV29" s="442"/>
      <c r="CW29" s="442"/>
      <c r="CX29" s="442"/>
      <c r="CY29" s="442"/>
      <c r="CZ29" s="442"/>
      <c r="DA29" s="443"/>
      <c r="DB29" s="441"/>
      <c r="DC29" s="442"/>
      <c r="DD29" s="442"/>
      <c r="DE29" s="442"/>
      <c r="DF29" s="442"/>
      <c r="DG29" s="442"/>
      <c r="DH29" s="442"/>
      <c r="DI29" s="443"/>
      <c r="DJ29" s="161"/>
      <c r="DK29" s="161"/>
      <c r="DL29" s="161"/>
      <c r="DM29" s="161"/>
      <c r="DN29" s="161"/>
      <c r="DO29" s="161"/>
    </row>
    <row r="30" spans="1:119" ht="18.75" customHeight="1" thickBot="1">
      <c r="A30" s="162"/>
      <c r="B30" s="584"/>
      <c r="C30" s="585"/>
      <c r="D30" s="586"/>
      <c r="E30" s="498"/>
      <c r="F30" s="499"/>
      <c r="G30" s="499"/>
      <c r="H30" s="499"/>
      <c r="I30" s="499"/>
      <c r="J30" s="499"/>
      <c r="K30" s="500"/>
      <c r="L30" s="598"/>
      <c r="M30" s="599"/>
      <c r="N30" s="599"/>
      <c r="O30" s="599"/>
      <c r="P30" s="600"/>
      <c r="Q30" s="598"/>
      <c r="R30" s="599"/>
      <c r="S30" s="599"/>
      <c r="T30" s="599"/>
      <c r="U30" s="599"/>
      <c r="V30" s="600"/>
      <c r="W30" s="601" t="s">
        <v>183</v>
      </c>
      <c r="X30" s="602"/>
      <c r="Y30" s="602"/>
      <c r="Z30" s="602"/>
      <c r="AA30" s="602"/>
      <c r="AB30" s="602"/>
      <c r="AC30" s="602"/>
      <c r="AD30" s="602"/>
      <c r="AE30" s="602"/>
      <c r="AF30" s="602"/>
      <c r="AG30" s="603"/>
      <c r="AH30" s="560">
        <v>94</v>
      </c>
      <c r="AI30" s="561"/>
      <c r="AJ30" s="561"/>
      <c r="AK30" s="561"/>
      <c r="AL30" s="561"/>
      <c r="AM30" s="561"/>
      <c r="AN30" s="561"/>
      <c r="AO30" s="561"/>
      <c r="AP30" s="561"/>
      <c r="AQ30" s="561"/>
      <c r="AR30" s="561"/>
      <c r="AS30" s="561"/>
      <c r="AT30" s="561"/>
      <c r="AU30" s="561"/>
      <c r="AV30" s="561"/>
      <c r="AW30" s="561"/>
      <c r="AX30" s="563"/>
      <c r="AY30" s="626"/>
      <c r="AZ30" s="627"/>
      <c r="BA30" s="627"/>
      <c r="BB30" s="628"/>
      <c r="BC30" s="614" t="s">
        <v>44</v>
      </c>
      <c r="BD30" s="615"/>
      <c r="BE30" s="615"/>
      <c r="BF30" s="615"/>
      <c r="BG30" s="615"/>
      <c r="BH30" s="615"/>
      <c r="BI30" s="615"/>
      <c r="BJ30" s="615"/>
      <c r="BK30" s="615"/>
      <c r="BL30" s="615"/>
      <c r="BM30" s="616"/>
      <c r="BN30" s="617">
        <v>489996</v>
      </c>
      <c r="BO30" s="618"/>
      <c r="BP30" s="618"/>
      <c r="BQ30" s="618"/>
      <c r="BR30" s="618"/>
      <c r="BS30" s="618"/>
      <c r="BT30" s="618"/>
      <c r="BU30" s="619"/>
      <c r="BV30" s="617">
        <v>429576</v>
      </c>
      <c r="BW30" s="618"/>
      <c r="BX30" s="618"/>
      <c r="BY30" s="618"/>
      <c r="BZ30" s="618"/>
      <c r="CA30" s="618"/>
      <c r="CB30" s="618"/>
      <c r="CC30" s="619"/>
      <c r="CD30" s="179"/>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c r="DJ30" s="161"/>
      <c r="DK30" s="161"/>
      <c r="DL30" s="161"/>
      <c r="DM30" s="161"/>
      <c r="DN30" s="161"/>
      <c r="DO30" s="161"/>
    </row>
    <row r="31" spans="1:119" ht="13.5" customHeight="1">
      <c r="A31" s="162"/>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7"/>
      <c r="DJ31" s="161"/>
      <c r="DK31" s="161"/>
      <c r="DL31" s="161"/>
      <c r="DM31" s="161"/>
      <c r="DN31" s="161"/>
      <c r="DO31" s="161"/>
    </row>
    <row r="32" spans="1:119" ht="13.5" customHeight="1">
      <c r="A32" s="162"/>
      <c r="B32" s="188"/>
      <c r="C32" s="189" t="s">
        <v>184</v>
      </c>
      <c r="D32" s="189"/>
      <c r="E32" s="189"/>
      <c r="F32" s="186"/>
      <c r="G32" s="186"/>
      <c r="H32" s="186"/>
      <c r="I32" s="186"/>
      <c r="J32" s="186"/>
      <c r="K32" s="186"/>
      <c r="L32" s="186"/>
      <c r="M32" s="186"/>
      <c r="N32" s="186"/>
      <c r="O32" s="186"/>
      <c r="P32" s="186"/>
      <c r="Q32" s="186"/>
      <c r="R32" s="186"/>
      <c r="S32" s="186"/>
      <c r="T32" s="186"/>
      <c r="U32" s="186" t="s">
        <v>185</v>
      </c>
      <c r="V32" s="186"/>
      <c r="W32" s="186"/>
      <c r="X32" s="186"/>
      <c r="Y32" s="186"/>
      <c r="Z32" s="186"/>
      <c r="AA32" s="186"/>
      <c r="AB32" s="186"/>
      <c r="AC32" s="186"/>
      <c r="AD32" s="186"/>
      <c r="AE32" s="186"/>
      <c r="AF32" s="186"/>
      <c r="AG32" s="186"/>
      <c r="AH32" s="186"/>
      <c r="AI32" s="186"/>
      <c r="AJ32" s="186"/>
      <c r="AK32" s="186"/>
      <c r="AL32" s="186"/>
      <c r="AM32" s="190" t="s">
        <v>186</v>
      </c>
      <c r="AN32" s="186"/>
      <c r="AO32" s="186"/>
      <c r="AP32" s="186"/>
      <c r="AQ32" s="186"/>
      <c r="AR32" s="186"/>
      <c r="AS32" s="190"/>
      <c r="AT32" s="190"/>
      <c r="AU32" s="190"/>
      <c r="AV32" s="190"/>
      <c r="AW32" s="190"/>
      <c r="AX32" s="190"/>
      <c r="AY32" s="190"/>
      <c r="AZ32" s="190"/>
      <c r="BA32" s="190"/>
      <c r="BB32" s="186"/>
      <c r="BC32" s="190"/>
      <c r="BD32" s="186"/>
      <c r="BE32" s="190" t="s">
        <v>187</v>
      </c>
      <c r="BF32" s="186"/>
      <c r="BG32" s="186"/>
      <c r="BH32" s="186"/>
      <c r="BI32" s="186"/>
      <c r="BJ32" s="190"/>
      <c r="BK32" s="190"/>
      <c r="BL32" s="190"/>
      <c r="BM32" s="190"/>
      <c r="BN32" s="190"/>
      <c r="BO32" s="190"/>
      <c r="BP32" s="190"/>
      <c r="BQ32" s="190"/>
      <c r="BR32" s="186"/>
      <c r="BS32" s="186"/>
      <c r="BT32" s="186"/>
      <c r="BU32" s="186"/>
      <c r="BV32" s="186"/>
      <c r="BW32" s="186" t="s">
        <v>188</v>
      </c>
      <c r="BX32" s="186"/>
      <c r="BY32" s="186"/>
      <c r="BZ32" s="186"/>
      <c r="CA32" s="186"/>
      <c r="CB32" s="190"/>
      <c r="CC32" s="190"/>
      <c r="CD32" s="190"/>
      <c r="CE32" s="190"/>
      <c r="CF32" s="190"/>
      <c r="CG32" s="190"/>
      <c r="CH32" s="190"/>
      <c r="CI32" s="190"/>
      <c r="CJ32" s="190"/>
      <c r="CK32" s="190"/>
      <c r="CL32" s="190"/>
      <c r="CM32" s="190"/>
      <c r="CN32" s="190"/>
      <c r="CO32" s="190" t="s">
        <v>189</v>
      </c>
      <c r="CP32" s="190"/>
      <c r="CQ32" s="190"/>
      <c r="CR32" s="190"/>
      <c r="CS32" s="190"/>
      <c r="CT32" s="190"/>
      <c r="CU32" s="190"/>
      <c r="CV32" s="190"/>
      <c r="CW32" s="190"/>
      <c r="CX32" s="190"/>
      <c r="CY32" s="190"/>
      <c r="CZ32" s="190"/>
      <c r="DA32" s="190"/>
      <c r="DB32" s="190"/>
      <c r="DC32" s="190"/>
      <c r="DD32" s="190"/>
      <c r="DE32" s="190"/>
      <c r="DF32" s="190"/>
      <c r="DG32" s="190"/>
      <c r="DH32" s="190"/>
      <c r="DI32" s="187"/>
      <c r="DJ32" s="161"/>
      <c r="DK32" s="161"/>
      <c r="DL32" s="161"/>
      <c r="DM32" s="161"/>
      <c r="DN32" s="161"/>
      <c r="DO32" s="161"/>
    </row>
    <row r="33" spans="1:119" ht="13.5" customHeight="1">
      <c r="A33" s="162"/>
      <c r="B33" s="188"/>
      <c r="C33" s="468" t="s">
        <v>190</v>
      </c>
      <c r="D33" s="468"/>
      <c r="E33" s="433" t="s">
        <v>191</v>
      </c>
      <c r="F33" s="433"/>
      <c r="G33" s="433"/>
      <c r="H33" s="433"/>
      <c r="I33" s="433"/>
      <c r="J33" s="433"/>
      <c r="K33" s="433"/>
      <c r="L33" s="433"/>
      <c r="M33" s="433"/>
      <c r="N33" s="433"/>
      <c r="O33" s="433"/>
      <c r="P33" s="433"/>
      <c r="Q33" s="433"/>
      <c r="R33" s="433"/>
      <c r="S33" s="433"/>
      <c r="T33" s="191"/>
      <c r="U33" s="468" t="s">
        <v>192</v>
      </c>
      <c r="V33" s="468"/>
      <c r="W33" s="433" t="s">
        <v>193</v>
      </c>
      <c r="X33" s="433"/>
      <c r="Y33" s="433"/>
      <c r="Z33" s="433"/>
      <c r="AA33" s="433"/>
      <c r="AB33" s="433"/>
      <c r="AC33" s="433"/>
      <c r="AD33" s="433"/>
      <c r="AE33" s="433"/>
      <c r="AF33" s="433"/>
      <c r="AG33" s="433"/>
      <c r="AH33" s="433"/>
      <c r="AI33" s="433"/>
      <c r="AJ33" s="433"/>
      <c r="AK33" s="433"/>
      <c r="AL33" s="191"/>
      <c r="AM33" s="468" t="s">
        <v>194</v>
      </c>
      <c r="AN33" s="468"/>
      <c r="AO33" s="433" t="s">
        <v>195</v>
      </c>
      <c r="AP33" s="433"/>
      <c r="AQ33" s="433"/>
      <c r="AR33" s="433"/>
      <c r="AS33" s="433"/>
      <c r="AT33" s="433"/>
      <c r="AU33" s="433"/>
      <c r="AV33" s="433"/>
      <c r="AW33" s="433"/>
      <c r="AX33" s="433"/>
      <c r="AY33" s="433"/>
      <c r="AZ33" s="433"/>
      <c r="BA33" s="433"/>
      <c r="BB33" s="433"/>
      <c r="BC33" s="433"/>
      <c r="BD33" s="192"/>
      <c r="BE33" s="433" t="s">
        <v>196</v>
      </c>
      <c r="BF33" s="433"/>
      <c r="BG33" s="433" t="s">
        <v>197</v>
      </c>
      <c r="BH33" s="433"/>
      <c r="BI33" s="433"/>
      <c r="BJ33" s="433"/>
      <c r="BK33" s="433"/>
      <c r="BL33" s="433"/>
      <c r="BM33" s="433"/>
      <c r="BN33" s="433"/>
      <c r="BO33" s="433"/>
      <c r="BP33" s="433"/>
      <c r="BQ33" s="433"/>
      <c r="BR33" s="433"/>
      <c r="BS33" s="433"/>
      <c r="BT33" s="433"/>
      <c r="BU33" s="433"/>
      <c r="BV33" s="192"/>
      <c r="BW33" s="468" t="s">
        <v>196</v>
      </c>
      <c r="BX33" s="468"/>
      <c r="BY33" s="433" t="s">
        <v>198</v>
      </c>
      <c r="BZ33" s="433"/>
      <c r="CA33" s="433"/>
      <c r="CB33" s="433"/>
      <c r="CC33" s="433"/>
      <c r="CD33" s="433"/>
      <c r="CE33" s="433"/>
      <c r="CF33" s="433"/>
      <c r="CG33" s="433"/>
      <c r="CH33" s="433"/>
      <c r="CI33" s="433"/>
      <c r="CJ33" s="433"/>
      <c r="CK33" s="433"/>
      <c r="CL33" s="433"/>
      <c r="CM33" s="433"/>
      <c r="CN33" s="191"/>
      <c r="CO33" s="468" t="s">
        <v>190</v>
      </c>
      <c r="CP33" s="468"/>
      <c r="CQ33" s="433" t="s">
        <v>199</v>
      </c>
      <c r="CR33" s="433"/>
      <c r="CS33" s="433"/>
      <c r="CT33" s="433"/>
      <c r="CU33" s="433"/>
      <c r="CV33" s="433"/>
      <c r="CW33" s="433"/>
      <c r="CX33" s="433"/>
      <c r="CY33" s="433"/>
      <c r="CZ33" s="433"/>
      <c r="DA33" s="433"/>
      <c r="DB33" s="433"/>
      <c r="DC33" s="433"/>
      <c r="DD33" s="433"/>
      <c r="DE33" s="433"/>
      <c r="DF33" s="191"/>
      <c r="DG33" s="629" t="s">
        <v>200</v>
      </c>
      <c r="DH33" s="629"/>
      <c r="DI33" s="193"/>
      <c r="DJ33" s="161"/>
      <c r="DK33" s="161"/>
      <c r="DL33" s="161"/>
      <c r="DM33" s="161"/>
      <c r="DN33" s="161"/>
      <c r="DO33" s="161"/>
    </row>
    <row r="34" spans="1:119" ht="32.25" customHeight="1">
      <c r="A34" s="162"/>
      <c r="B34" s="188"/>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89"/>
      <c r="U34" s="630">
        <f>IF(W34="","",MAX(C34:D43)+1)</f>
        <v>2</v>
      </c>
      <c r="V34" s="630"/>
      <c r="W34" s="631" t="str">
        <f>IF('各会計、関係団体の財政状況及び健全化判断比率'!B28="","",'各会計、関係団体の財政状況及び健全化判断比率'!B28)</f>
        <v>国民健康保険特別会計</v>
      </c>
      <c r="X34" s="631"/>
      <c r="Y34" s="631"/>
      <c r="Z34" s="631"/>
      <c r="AA34" s="631"/>
      <c r="AB34" s="631"/>
      <c r="AC34" s="631"/>
      <c r="AD34" s="631"/>
      <c r="AE34" s="631"/>
      <c r="AF34" s="631"/>
      <c r="AG34" s="631"/>
      <c r="AH34" s="631"/>
      <c r="AI34" s="631"/>
      <c r="AJ34" s="631"/>
      <c r="AK34" s="631"/>
      <c r="AL34" s="189"/>
      <c r="AM34" s="630" t="str">
        <f>IF(AO34="","",MAX(C34:D43,U34:V43)+1)</f>
        <v/>
      </c>
      <c r="AN34" s="630"/>
      <c r="AO34" s="631"/>
      <c r="AP34" s="631"/>
      <c r="AQ34" s="631"/>
      <c r="AR34" s="631"/>
      <c r="AS34" s="631"/>
      <c r="AT34" s="631"/>
      <c r="AU34" s="631"/>
      <c r="AV34" s="631"/>
      <c r="AW34" s="631"/>
      <c r="AX34" s="631"/>
      <c r="AY34" s="631"/>
      <c r="AZ34" s="631"/>
      <c r="BA34" s="631"/>
      <c r="BB34" s="631"/>
      <c r="BC34" s="631"/>
      <c r="BD34" s="189"/>
      <c r="BE34" s="630">
        <f>IF(BG34="","",MAX(C34:D43,U34:V43,AM34:AN43)+1)</f>
        <v>5</v>
      </c>
      <c r="BF34" s="630"/>
      <c r="BG34" s="631" t="str">
        <f>IF('各会計、関係団体の財政状況及び健全化判断比率'!B31="","",'各会計、関係団体の財政状況及び健全化判断比率'!B31)</f>
        <v>簡易水道事業特別会計</v>
      </c>
      <c r="BH34" s="631"/>
      <c r="BI34" s="631"/>
      <c r="BJ34" s="631"/>
      <c r="BK34" s="631"/>
      <c r="BL34" s="631"/>
      <c r="BM34" s="631"/>
      <c r="BN34" s="631"/>
      <c r="BO34" s="631"/>
      <c r="BP34" s="631"/>
      <c r="BQ34" s="631"/>
      <c r="BR34" s="631"/>
      <c r="BS34" s="631"/>
      <c r="BT34" s="631"/>
      <c r="BU34" s="631"/>
      <c r="BV34" s="189"/>
      <c r="BW34" s="630">
        <f>IF(BY34="","",MAX(C34:D43,U34:V43,AM34:AN43,BE34:BF43)+1)</f>
        <v>7</v>
      </c>
      <c r="BX34" s="630"/>
      <c r="BY34" s="631" t="str">
        <f>IF('各会計、関係団体の財政状況及び健全化判断比率'!B68="","",'各会計、関係団体の財政状況及び健全化判断比率'!B68)</f>
        <v>比企広域市町村圏組合</v>
      </c>
      <c r="BZ34" s="631"/>
      <c r="CA34" s="631"/>
      <c r="CB34" s="631"/>
      <c r="CC34" s="631"/>
      <c r="CD34" s="631"/>
      <c r="CE34" s="631"/>
      <c r="CF34" s="631"/>
      <c r="CG34" s="631"/>
      <c r="CH34" s="631"/>
      <c r="CI34" s="631"/>
      <c r="CJ34" s="631"/>
      <c r="CK34" s="631"/>
      <c r="CL34" s="631"/>
      <c r="CM34" s="631"/>
      <c r="CN34" s="189"/>
      <c r="CO34" s="630">
        <f>IF(CQ34="","",MAX(C34:D43,U34:V43,AM34:AN43,BE34:BF43,BW34:BX43)+1)</f>
        <v>17</v>
      </c>
      <c r="CP34" s="630"/>
      <c r="CQ34" s="631" t="str">
        <f>IF('各会計、関係団体の財政状況及び健全化判断比率'!BS7="","",'各会計、関係団体の財政状況及び健全化判断比率'!BS7)</f>
        <v>東秩父村和紙の里</v>
      </c>
      <c r="CR34" s="631"/>
      <c r="CS34" s="631"/>
      <c r="CT34" s="631"/>
      <c r="CU34" s="631"/>
      <c r="CV34" s="631"/>
      <c r="CW34" s="631"/>
      <c r="CX34" s="631"/>
      <c r="CY34" s="631"/>
      <c r="CZ34" s="631"/>
      <c r="DA34" s="631"/>
      <c r="DB34" s="631"/>
      <c r="DC34" s="631"/>
      <c r="DD34" s="631"/>
      <c r="DE34" s="631"/>
      <c r="DF34" s="186"/>
      <c r="DG34" s="632" t="str">
        <f>IF('各会計、関係団体の財政状況及び健全化判断比率'!BR7="","",'各会計、関係団体の財政状況及び健全化判断比率'!BR7)</f>
        <v/>
      </c>
      <c r="DH34" s="632"/>
      <c r="DI34" s="193"/>
      <c r="DJ34" s="161"/>
      <c r="DK34" s="161"/>
      <c r="DL34" s="161"/>
      <c r="DM34" s="161"/>
      <c r="DN34" s="161"/>
      <c r="DO34" s="161"/>
    </row>
    <row r="35" spans="1:119" ht="32.25" customHeight="1">
      <c r="A35" s="162"/>
      <c r="B35" s="188"/>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89"/>
      <c r="U35" s="630">
        <f>IF(W35="","",U34+1)</f>
        <v>3</v>
      </c>
      <c r="V35" s="630"/>
      <c r="W35" s="631" t="str">
        <f>IF('各会計、関係団体の財政状況及び健全化判断比率'!B29="","",'各会計、関係団体の財政状況及び健全化判断比率'!B29)</f>
        <v>介護保険特別会計</v>
      </c>
      <c r="X35" s="631"/>
      <c r="Y35" s="631"/>
      <c r="Z35" s="631"/>
      <c r="AA35" s="631"/>
      <c r="AB35" s="631"/>
      <c r="AC35" s="631"/>
      <c r="AD35" s="631"/>
      <c r="AE35" s="631"/>
      <c r="AF35" s="631"/>
      <c r="AG35" s="631"/>
      <c r="AH35" s="631"/>
      <c r="AI35" s="631"/>
      <c r="AJ35" s="631"/>
      <c r="AK35" s="631"/>
      <c r="AL35" s="189"/>
      <c r="AM35" s="630" t="str">
        <f t="shared" ref="AM35:AM43" si="0">IF(AO35="","",AM34+1)</f>
        <v/>
      </c>
      <c r="AN35" s="630"/>
      <c r="AO35" s="631"/>
      <c r="AP35" s="631"/>
      <c r="AQ35" s="631"/>
      <c r="AR35" s="631"/>
      <c r="AS35" s="631"/>
      <c r="AT35" s="631"/>
      <c r="AU35" s="631"/>
      <c r="AV35" s="631"/>
      <c r="AW35" s="631"/>
      <c r="AX35" s="631"/>
      <c r="AY35" s="631"/>
      <c r="AZ35" s="631"/>
      <c r="BA35" s="631"/>
      <c r="BB35" s="631"/>
      <c r="BC35" s="631"/>
      <c r="BD35" s="189"/>
      <c r="BE35" s="630">
        <f t="shared" ref="BE35:BE43" si="1">IF(BG35="","",BE34+1)</f>
        <v>6</v>
      </c>
      <c r="BF35" s="630"/>
      <c r="BG35" s="631" t="str">
        <f>IF('各会計、関係団体の財政状況及び健全化判断比率'!B32="","",'各会計、関係団体の財政状況及び健全化判断比率'!B32)</f>
        <v>合併処理浄化槽設置管理事業特別会計</v>
      </c>
      <c r="BH35" s="631"/>
      <c r="BI35" s="631"/>
      <c r="BJ35" s="631"/>
      <c r="BK35" s="631"/>
      <c r="BL35" s="631"/>
      <c r="BM35" s="631"/>
      <c r="BN35" s="631"/>
      <c r="BO35" s="631"/>
      <c r="BP35" s="631"/>
      <c r="BQ35" s="631"/>
      <c r="BR35" s="631"/>
      <c r="BS35" s="631"/>
      <c r="BT35" s="631"/>
      <c r="BU35" s="631"/>
      <c r="BV35" s="189"/>
      <c r="BW35" s="630">
        <f t="shared" ref="BW35:BW43" si="2">IF(BY35="","",BW34+1)</f>
        <v>8</v>
      </c>
      <c r="BX35" s="630"/>
      <c r="BY35" s="631" t="str">
        <f>IF('各会計、関係団体の財政状況及び健全化判断比率'!B69="","",'各会計、関係団体の財政状況及び健全化判断比率'!B69)</f>
        <v>〃</v>
      </c>
      <c r="BZ35" s="631"/>
      <c r="CA35" s="631"/>
      <c r="CB35" s="631"/>
      <c r="CC35" s="631"/>
      <c r="CD35" s="631"/>
      <c r="CE35" s="631"/>
      <c r="CF35" s="631"/>
      <c r="CG35" s="631"/>
      <c r="CH35" s="631"/>
      <c r="CI35" s="631"/>
      <c r="CJ35" s="631"/>
      <c r="CK35" s="631"/>
      <c r="CL35" s="631"/>
      <c r="CM35" s="631"/>
      <c r="CN35" s="189"/>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F35" s="186"/>
      <c r="DG35" s="632" t="str">
        <f>IF('各会計、関係団体の財政状況及び健全化判断比率'!BR8="","",'各会計、関係団体の財政状況及び健全化判断比率'!BR8)</f>
        <v/>
      </c>
      <c r="DH35" s="632"/>
      <c r="DI35" s="193"/>
      <c r="DJ35" s="161"/>
      <c r="DK35" s="161"/>
      <c r="DL35" s="161"/>
      <c r="DM35" s="161"/>
      <c r="DN35" s="161"/>
      <c r="DO35" s="161"/>
    </row>
    <row r="36" spans="1:119" ht="32.25" customHeight="1">
      <c r="A36" s="162"/>
      <c r="B36" s="188"/>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89"/>
      <c r="U36" s="630">
        <f t="shared" ref="U36:U43" si="4">IF(W36="","",U35+1)</f>
        <v>4</v>
      </c>
      <c r="V36" s="630"/>
      <c r="W36" s="631" t="str">
        <f>IF('各会計、関係団体の財政状況及び健全化判断比率'!B30="","",'各会計、関係団体の財政状況及び健全化判断比率'!B30)</f>
        <v>後期高齢者医療特別会計</v>
      </c>
      <c r="X36" s="631"/>
      <c r="Y36" s="631"/>
      <c r="Z36" s="631"/>
      <c r="AA36" s="631"/>
      <c r="AB36" s="631"/>
      <c r="AC36" s="631"/>
      <c r="AD36" s="631"/>
      <c r="AE36" s="631"/>
      <c r="AF36" s="631"/>
      <c r="AG36" s="631"/>
      <c r="AH36" s="631"/>
      <c r="AI36" s="631"/>
      <c r="AJ36" s="631"/>
      <c r="AK36" s="631"/>
      <c r="AL36" s="189"/>
      <c r="AM36" s="630" t="str">
        <f t="shared" si="0"/>
        <v/>
      </c>
      <c r="AN36" s="630"/>
      <c r="AO36" s="631"/>
      <c r="AP36" s="631"/>
      <c r="AQ36" s="631"/>
      <c r="AR36" s="631"/>
      <c r="AS36" s="631"/>
      <c r="AT36" s="631"/>
      <c r="AU36" s="631"/>
      <c r="AV36" s="631"/>
      <c r="AW36" s="631"/>
      <c r="AX36" s="631"/>
      <c r="AY36" s="631"/>
      <c r="AZ36" s="631"/>
      <c r="BA36" s="631"/>
      <c r="BB36" s="631"/>
      <c r="BC36" s="631"/>
      <c r="BD36" s="189"/>
      <c r="BE36" s="630" t="str">
        <f t="shared" si="1"/>
        <v/>
      </c>
      <c r="BF36" s="630"/>
      <c r="BG36" s="631"/>
      <c r="BH36" s="631"/>
      <c r="BI36" s="631"/>
      <c r="BJ36" s="631"/>
      <c r="BK36" s="631"/>
      <c r="BL36" s="631"/>
      <c r="BM36" s="631"/>
      <c r="BN36" s="631"/>
      <c r="BO36" s="631"/>
      <c r="BP36" s="631"/>
      <c r="BQ36" s="631"/>
      <c r="BR36" s="631"/>
      <c r="BS36" s="631"/>
      <c r="BT36" s="631"/>
      <c r="BU36" s="631"/>
      <c r="BV36" s="189"/>
      <c r="BW36" s="630">
        <f t="shared" si="2"/>
        <v>9</v>
      </c>
      <c r="BX36" s="630"/>
      <c r="BY36" s="631" t="str">
        <f>IF('各会計、関係団体の財政状況及び健全化判断比率'!B70="","",'各会計、関係団体の財政状況及び健全化判断比率'!B70)</f>
        <v>〃</v>
      </c>
      <c r="BZ36" s="631"/>
      <c r="CA36" s="631"/>
      <c r="CB36" s="631"/>
      <c r="CC36" s="631"/>
      <c r="CD36" s="631"/>
      <c r="CE36" s="631"/>
      <c r="CF36" s="631"/>
      <c r="CG36" s="631"/>
      <c r="CH36" s="631"/>
      <c r="CI36" s="631"/>
      <c r="CJ36" s="631"/>
      <c r="CK36" s="631"/>
      <c r="CL36" s="631"/>
      <c r="CM36" s="631"/>
      <c r="CN36" s="189"/>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F36" s="186"/>
      <c r="DG36" s="632" t="str">
        <f>IF('各会計、関係団体の財政状況及び健全化判断比率'!BR9="","",'各会計、関係団体の財政状況及び健全化判断比率'!BR9)</f>
        <v/>
      </c>
      <c r="DH36" s="632"/>
      <c r="DI36" s="193"/>
      <c r="DJ36" s="161"/>
      <c r="DK36" s="161"/>
      <c r="DL36" s="161"/>
      <c r="DM36" s="161"/>
      <c r="DN36" s="161"/>
      <c r="DO36" s="161"/>
    </row>
    <row r="37" spans="1:119" ht="32.25" customHeight="1">
      <c r="A37" s="162"/>
      <c r="B37" s="188"/>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89"/>
      <c r="U37" s="630" t="str">
        <f t="shared" si="4"/>
        <v/>
      </c>
      <c r="V37" s="630"/>
      <c r="W37" s="631"/>
      <c r="X37" s="631"/>
      <c r="Y37" s="631"/>
      <c r="Z37" s="631"/>
      <c r="AA37" s="631"/>
      <c r="AB37" s="631"/>
      <c r="AC37" s="631"/>
      <c r="AD37" s="631"/>
      <c r="AE37" s="631"/>
      <c r="AF37" s="631"/>
      <c r="AG37" s="631"/>
      <c r="AH37" s="631"/>
      <c r="AI37" s="631"/>
      <c r="AJ37" s="631"/>
      <c r="AK37" s="631"/>
      <c r="AL37" s="189"/>
      <c r="AM37" s="630" t="str">
        <f t="shared" si="0"/>
        <v/>
      </c>
      <c r="AN37" s="630"/>
      <c r="AO37" s="631"/>
      <c r="AP37" s="631"/>
      <c r="AQ37" s="631"/>
      <c r="AR37" s="631"/>
      <c r="AS37" s="631"/>
      <c r="AT37" s="631"/>
      <c r="AU37" s="631"/>
      <c r="AV37" s="631"/>
      <c r="AW37" s="631"/>
      <c r="AX37" s="631"/>
      <c r="AY37" s="631"/>
      <c r="AZ37" s="631"/>
      <c r="BA37" s="631"/>
      <c r="BB37" s="631"/>
      <c r="BC37" s="631"/>
      <c r="BD37" s="189"/>
      <c r="BE37" s="630" t="str">
        <f t="shared" si="1"/>
        <v/>
      </c>
      <c r="BF37" s="630"/>
      <c r="BG37" s="631"/>
      <c r="BH37" s="631"/>
      <c r="BI37" s="631"/>
      <c r="BJ37" s="631"/>
      <c r="BK37" s="631"/>
      <c r="BL37" s="631"/>
      <c r="BM37" s="631"/>
      <c r="BN37" s="631"/>
      <c r="BO37" s="631"/>
      <c r="BP37" s="631"/>
      <c r="BQ37" s="631"/>
      <c r="BR37" s="631"/>
      <c r="BS37" s="631"/>
      <c r="BT37" s="631"/>
      <c r="BU37" s="631"/>
      <c r="BV37" s="189"/>
      <c r="BW37" s="630">
        <f t="shared" si="2"/>
        <v>10</v>
      </c>
      <c r="BX37" s="630"/>
      <c r="BY37" s="631" t="str">
        <f>IF('各会計、関係団体の財政状況及び健全化判断比率'!B71="","",'各会計、関係団体の財政状況及び健全化判断比率'!B71)</f>
        <v>〃</v>
      </c>
      <c r="BZ37" s="631"/>
      <c r="CA37" s="631"/>
      <c r="CB37" s="631"/>
      <c r="CC37" s="631"/>
      <c r="CD37" s="631"/>
      <c r="CE37" s="631"/>
      <c r="CF37" s="631"/>
      <c r="CG37" s="631"/>
      <c r="CH37" s="631"/>
      <c r="CI37" s="631"/>
      <c r="CJ37" s="631"/>
      <c r="CK37" s="631"/>
      <c r="CL37" s="631"/>
      <c r="CM37" s="631"/>
      <c r="CN37" s="189"/>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F37" s="186"/>
      <c r="DG37" s="632" t="str">
        <f>IF('各会計、関係団体の財政状況及び健全化判断比率'!BR10="","",'各会計、関係団体の財政状況及び健全化判断比率'!BR10)</f>
        <v/>
      </c>
      <c r="DH37" s="632"/>
      <c r="DI37" s="193"/>
      <c r="DJ37" s="161"/>
      <c r="DK37" s="161"/>
      <c r="DL37" s="161"/>
      <c r="DM37" s="161"/>
      <c r="DN37" s="161"/>
      <c r="DO37" s="161"/>
    </row>
    <row r="38" spans="1:119" ht="32.25" customHeight="1">
      <c r="A38" s="162"/>
      <c r="B38" s="188"/>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89"/>
      <c r="U38" s="630" t="str">
        <f t="shared" si="4"/>
        <v/>
      </c>
      <c r="V38" s="630"/>
      <c r="W38" s="631"/>
      <c r="X38" s="631"/>
      <c r="Y38" s="631"/>
      <c r="Z38" s="631"/>
      <c r="AA38" s="631"/>
      <c r="AB38" s="631"/>
      <c r="AC38" s="631"/>
      <c r="AD38" s="631"/>
      <c r="AE38" s="631"/>
      <c r="AF38" s="631"/>
      <c r="AG38" s="631"/>
      <c r="AH38" s="631"/>
      <c r="AI38" s="631"/>
      <c r="AJ38" s="631"/>
      <c r="AK38" s="631"/>
      <c r="AL38" s="189"/>
      <c r="AM38" s="630" t="str">
        <f t="shared" si="0"/>
        <v/>
      </c>
      <c r="AN38" s="630"/>
      <c r="AO38" s="631"/>
      <c r="AP38" s="631"/>
      <c r="AQ38" s="631"/>
      <c r="AR38" s="631"/>
      <c r="AS38" s="631"/>
      <c r="AT38" s="631"/>
      <c r="AU38" s="631"/>
      <c r="AV38" s="631"/>
      <c r="AW38" s="631"/>
      <c r="AX38" s="631"/>
      <c r="AY38" s="631"/>
      <c r="AZ38" s="631"/>
      <c r="BA38" s="631"/>
      <c r="BB38" s="631"/>
      <c r="BC38" s="631"/>
      <c r="BD38" s="189"/>
      <c r="BE38" s="630" t="str">
        <f t="shared" si="1"/>
        <v/>
      </c>
      <c r="BF38" s="630"/>
      <c r="BG38" s="631"/>
      <c r="BH38" s="631"/>
      <c r="BI38" s="631"/>
      <c r="BJ38" s="631"/>
      <c r="BK38" s="631"/>
      <c r="BL38" s="631"/>
      <c r="BM38" s="631"/>
      <c r="BN38" s="631"/>
      <c r="BO38" s="631"/>
      <c r="BP38" s="631"/>
      <c r="BQ38" s="631"/>
      <c r="BR38" s="631"/>
      <c r="BS38" s="631"/>
      <c r="BT38" s="631"/>
      <c r="BU38" s="631"/>
      <c r="BV38" s="189"/>
      <c r="BW38" s="630">
        <f t="shared" si="2"/>
        <v>11</v>
      </c>
      <c r="BX38" s="630"/>
      <c r="BY38" s="631" t="str">
        <f>IF('各会計、関係団体の財政状況及び健全化判断比率'!B72="","",'各会計、関係団体の財政状況及び健全化判断比率'!B72)</f>
        <v>〃</v>
      </c>
      <c r="BZ38" s="631"/>
      <c r="CA38" s="631"/>
      <c r="CB38" s="631"/>
      <c r="CC38" s="631"/>
      <c r="CD38" s="631"/>
      <c r="CE38" s="631"/>
      <c r="CF38" s="631"/>
      <c r="CG38" s="631"/>
      <c r="CH38" s="631"/>
      <c r="CI38" s="631"/>
      <c r="CJ38" s="631"/>
      <c r="CK38" s="631"/>
      <c r="CL38" s="631"/>
      <c r="CM38" s="631"/>
      <c r="CN38" s="189"/>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F38" s="186"/>
      <c r="DG38" s="632" t="str">
        <f>IF('各会計、関係団体の財政状況及び健全化判断比率'!BR11="","",'各会計、関係団体の財政状況及び健全化判断比率'!BR11)</f>
        <v/>
      </c>
      <c r="DH38" s="632"/>
      <c r="DI38" s="193"/>
      <c r="DJ38" s="161"/>
      <c r="DK38" s="161"/>
      <c r="DL38" s="161"/>
      <c r="DM38" s="161"/>
      <c r="DN38" s="161"/>
      <c r="DO38" s="161"/>
    </row>
    <row r="39" spans="1:119" ht="32.25" customHeight="1">
      <c r="A39" s="162"/>
      <c r="B39" s="188"/>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89"/>
      <c r="U39" s="630" t="str">
        <f t="shared" si="4"/>
        <v/>
      </c>
      <c r="V39" s="630"/>
      <c r="W39" s="631"/>
      <c r="X39" s="631"/>
      <c r="Y39" s="631"/>
      <c r="Z39" s="631"/>
      <c r="AA39" s="631"/>
      <c r="AB39" s="631"/>
      <c r="AC39" s="631"/>
      <c r="AD39" s="631"/>
      <c r="AE39" s="631"/>
      <c r="AF39" s="631"/>
      <c r="AG39" s="631"/>
      <c r="AH39" s="631"/>
      <c r="AI39" s="631"/>
      <c r="AJ39" s="631"/>
      <c r="AK39" s="631"/>
      <c r="AL39" s="189"/>
      <c r="AM39" s="630" t="str">
        <f t="shared" si="0"/>
        <v/>
      </c>
      <c r="AN39" s="630"/>
      <c r="AO39" s="631"/>
      <c r="AP39" s="631"/>
      <c r="AQ39" s="631"/>
      <c r="AR39" s="631"/>
      <c r="AS39" s="631"/>
      <c r="AT39" s="631"/>
      <c r="AU39" s="631"/>
      <c r="AV39" s="631"/>
      <c r="AW39" s="631"/>
      <c r="AX39" s="631"/>
      <c r="AY39" s="631"/>
      <c r="AZ39" s="631"/>
      <c r="BA39" s="631"/>
      <c r="BB39" s="631"/>
      <c r="BC39" s="631"/>
      <c r="BD39" s="189"/>
      <c r="BE39" s="630" t="str">
        <f t="shared" si="1"/>
        <v/>
      </c>
      <c r="BF39" s="630"/>
      <c r="BG39" s="631"/>
      <c r="BH39" s="631"/>
      <c r="BI39" s="631"/>
      <c r="BJ39" s="631"/>
      <c r="BK39" s="631"/>
      <c r="BL39" s="631"/>
      <c r="BM39" s="631"/>
      <c r="BN39" s="631"/>
      <c r="BO39" s="631"/>
      <c r="BP39" s="631"/>
      <c r="BQ39" s="631"/>
      <c r="BR39" s="631"/>
      <c r="BS39" s="631"/>
      <c r="BT39" s="631"/>
      <c r="BU39" s="631"/>
      <c r="BV39" s="189"/>
      <c r="BW39" s="630">
        <f t="shared" si="2"/>
        <v>12</v>
      </c>
      <c r="BX39" s="630"/>
      <c r="BY39" s="631" t="str">
        <f>IF('各会計、関係団体の財政状況及び健全化判断比率'!B73="","",'各会計、関係団体の財政状況及び健全化判断比率'!B73)</f>
        <v>小川地区衛生組合</v>
      </c>
      <c r="BZ39" s="631"/>
      <c r="CA39" s="631"/>
      <c r="CB39" s="631"/>
      <c r="CC39" s="631"/>
      <c r="CD39" s="631"/>
      <c r="CE39" s="631"/>
      <c r="CF39" s="631"/>
      <c r="CG39" s="631"/>
      <c r="CH39" s="631"/>
      <c r="CI39" s="631"/>
      <c r="CJ39" s="631"/>
      <c r="CK39" s="631"/>
      <c r="CL39" s="631"/>
      <c r="CM39" s="631"/>
      <c r="CN39" s="189"/>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F39" s="186"/>
      <c r="DG39" s="632" t="str">
        <f>IF('各会計、関係団体の財政状況及び健全化判断比率'!BR12="","",'各会計、関係団体の財政状況及び健全化判断比率'!BR12)</f>
        <v/>
      </c>
      <c r="DH39" s="632"/>
      <c r="DI39" s="193"/>
      <c r="DJ39" s="161"/>
      <c r="DK39" s="161"/>
      <c r="DL39" s="161"/>
      <c r="DM39" s="161"/>
      <c r="DN39" s="161"/>
      <c r="DO39" s="161"/>
    </row>
    <row r="40" spans="1:119" ht="32.25" customHeight="1">
      <c r="A40" s="162"/>
      <c r="B40" s="188"/>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89"/>
      <c r="U40" s="630" t="str">
        <f t="shared" si="4"/>
        <v/>
      </c>
      <c r="V40" s="630"/>
      <c r="W40" s="631"/>
      <c r="X40" s="631"/>
      <c r="Y40" s="631"/>
      <c r="Z40" s="631"/>
      <c r="AA40" s="631"/>
      <c r="AB40" s="631"/>
      <c r="AC40" s="631"/>
      <c r="AD40" s="631"/>
      <c r="AE40" s="631"/>
      <c r="AF40" s="631"/>
      <c r="AG40" s="631"/>
      <c r="AH40" s="631"/>
      <c r="AI40" s="631"/>
      <c r="AJ40" s="631"/>
      <c r="AK40" s="631"/>
      <c r="AL40" s="189"/>
      <c r="AM40" s="630" t="str">
        <f t="shared" si="0"/>
        <v/>
      </c>
      <c r="AN40" s="630"/>
      <c r="AO40" s="631"/>
      <c r="AP40" s="631"/>
      <c r="AQ40" s="631"/>
      <c r="AR40" s="631"/>
      <c r="AS40" s="631"/>
      <c r="AT40" s="631"/>
      <c r="AU40" s="631"/>
      <c r="AV40" s="631"/>
      <c r="AW40" s="631"/>
      <c r="AX40" s="631"/>
      <c r="AY40" s="631"/>
      <c r="AZ40" s="631"/>
      <c r="BA40" s="631"/>
      <c r="BB40" s="631"/>
      <c r="BC40" s="631"/>
      <c r="BD40" s="189"/>
      <c r="BE40" s="630" t="str">
        <f t="shared" si="1"/>
        <v/>
      </c>
      <c r="BF40" s="630"/>
      <c r="BG40" s="631"/>
      <c r="BH40" s="631"/>
      <c r="BI40" s="631"/>
      <c r="BJ40" s="631"/>
      <c r="BK40" s="631"/>
      <c r="BL40" s="631"/>
      <c r="BM40" s="631"/>
      <c r="BN40" s="631"/>
      <c r="BO40" s="631"/>
      <c r="BP40" s="631"/>
      <c r="BQ40" s="631"/>
      <c r="BR40" s="631"/>
      <c r="BS40" s="631"/>
      <c r="BT40" s="631"/>
      <c r="BU40" s="631"/>
      <c r="BV40" s="189"/>
      <c r="BW40" s="630">
        <f t="shared" si="2"/>
        <v>13</v>
      </c>
      <c r="BX40" s="630"/>
      <c r="BY40" s="631" t="str">
        <f>IF('各会計、関係団体の財政状況及び健全化判断比率'!B74="","",'各会計、関係団体の財政状況及び健全化判断比率'!B74)</f>
        <v>彩の国さいたま人づくり広域連合</v>
      </c>
      <c r="BZ40" s="631"/>
      <c r="CA40" s="631"/>
      <c r="CB40" s="631"/>
      <c r="CC40" s="631"/>
      <c r="CD40" s="631"/>
      <c r="CE40" s="631"/>
      <c r="CF40" s="631"/>
      <c r="CG40" s="631"/>
      <c r="CH40" s="631"/>
      <c r="CI40" s="631"/>
      <c r="CJ40" s="631"/>
      <c r="CK40" s="631"/>
      <c r="CL40" s="631"/>
      <c r="CM40" s="631"/>
      <c r="CN40" s="189"/>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F40" s="186"/>
      <c r="DG40" s="632" t="str">
        <f>IF('各会計、関係団体の財政状況及び健全化判断比率'!BR13="","",'各会計、関係団体の財政状況及び健全化判断比率'!BR13)</f>
        <v/>
      </c>
      <c r="DH40" s="632"/>
      <c r="DI40" s="193"/>
      <c r="DJ40" s="161"/>
      <c r="DK40" s="161"/>
      <c r="DL40" s="161"/>
      <c r="DM40" s="161"/>
      <c r="DN40" s="161"/>
      <c r="DO40" s="161"/>
    </row>
    <row r="41" spans="1:119" ht="32.25" customHeight="1">
      <c r="A41" s="162"/>
      <c r="B41" s="188"/>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89"/>
      <c r="U41" s="630" t="str">
        <f t="shared" si="4"/>
        <v/>
      </c>
      <c r="V41" s="630"/>
      <c r="W41" s="631"/>
      <c r="X41" s="631"/>
      <c r="Y41" s="631"/>
      <c r="Z41" s="631"/>
      <c r="AA41" s="631"/>
      <c r="AB41" s="631"/>
      <c r="AC41" s="631"/>
      <c r="AD41" s="631"/>
      <c r="AE41" s="631"/>
      <c r="AF41" s="631"/>
      <c r="AG41" s="631"/>
      <c r="AH41" s="631"/>
      <c r="AI41" s="631"/>
      <c r="AJ41" s="631"/>
      <c r="AK41" s="631"/>
      <c r="AL41" s="189"/>
      <c r="AM41" s="630" t="str">
        <f t="shared" si="0"/>
        <v/>
      </c>
      <c r="AN41" s="630"/>
      <c r="AO41" s="631"/>
      <c r="AP41" s="631"/>
      <c r="AQ41" s="631"/>
      <c r="AR41" s="631"/>
      <c r="AS41" s="631"/>
      <c r="AT41" s="631"/>
      <c r="AU41" s="631"/>
      <c r="AV41" s="631"/>
      <c r="AW41" s="631"/>
      <c r="AX41" s="631"/>
      <c r="AY41" s="631"/>
      <c r="AZ41" s="631"/>
      <c r="BA41" s="631"/>
      <c r="BB41" s="631"/>
      <c r="BC41" s="631"/>
      <c r="BD41" s="189"/>
      <c r="BE41" s="630" t="str">
        <f t="shared" si="1"/>
        <v/>
      </c>
      <c r="BF41" s="630"/>
      <c r="BG41" s="631"/>
      <c r="BH41" s="631"/>
      <c r="BI41" s="631"/>
      <c r="BJ41" s="631"/>
      <c r="BK41" s="631"/>
      <c r="BL41" s="631"/>
      <c r="BM41" s="631"/>
      <c r="BN41" s="631"/>
      <c r="BO41" s="631"/>
      <c r="BP41" s="631"/>
      <c r="BQ41" s="631"/>
      <c r="BR41" s="631"/>
      <c r="BS41" s="631"/>
      <c r="BT41" s="631"/>
      <c r="BU41" s="631"/>
      <c r="BV41" s="189"/>
      <c r="BW41" s="630">
        <f t="shared" si="2"/>
        <v>14</v>
      </c>
      <c r="BX41" s="630"/>
      <c r="BY41" s="631" t="str">
        <f>IF('各会計、関係団体の財政状況及び健全化判断比率'!B75="","",'各会計、関係団体の財政状況及び健全化判断比率'!B75)</f>
        <v>埼玉県市町村総合事務組合</v>
      </c>
      <c r="BZ41" s="631"/>
      <c r="CA41" s="631"/>
      <c r="CB41" s="631"/>
      <c r="CC41" s="631"/>
      <c r="CD41" s="631"/>
      <c r="CE41" s="631"/>
      <c r="CF41" s="631"/>
      <c r="CG41" s="631"/>
      <c r="CH41" s="631"/>
      <c r="CI41" s="631"/>
      <c r="CJ41" s="631"/>
      <c r="CK41" s="631"/>
      <c r="CL41" s="631"/>
      <c r="CM41" s="631"/>
      <c r="CN41" s="189"/>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F41" s="186"/>
      <c r="DG41" s="632" t="str">
        <f>IF('各会計、関係団体の財政状況及び健全化判断比率'!BR14="","",'各会計、関係団体の財政状況及び健全化判断比率'!BR14)</f>
        <v/>
      </c>
      <c r="DH41" s="632"/>
      <c r="DI41" s="193"/>
      <c r="DJ41" s="161"/>
      <c r="DK41" s="161"/>
      <c r="DL41" s="161"/>
      <c r="DM41" s="161"/>
      <c r="DN41" s="161"/>
      <c r="DO41" s="161"/>
    </row>
    <row r="42" spans="1:119" ht="32.25" customHeight="1">
      <c r="A42" s="161"/>
      <c r="B42" s="188"/>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89"/>
      <c r="U42" s="630" t="str">
        <f t="shared" si="4"/>
        <v/>
      </c>
      <c r="V42" s="630"/>
      <c r="W42" s="631"/>
      <c r="X42" s="631"/>
      <c r="Y42" s="631"/>
      <c r="Z42" s="631"/>
      <c r="AA42" s="631"/>
      <c r="AB42" s="631"/>
      <c r="AC42" s="631"/>
      <c r="AD42" s="631"/>
      <c r="AE42" s="631"/>
      <c r="AF42" s="631"/>
      <c r="AG42" s="631"/>
      <c r="AH42" s="631"/>
      <c r="AI42" s="631"/>
      <c r="AJ42" s="631"/>
      <c r="AK42" s="631"/>
      <c r="AL42" s="189"/>
      <c r="AM42" s="630" t="str">
        <f t="shared" si="0"/>
        <v/>
      </c>
      <c r="AN42" s="630"/>
      <c r="AO42" s="631"/>
      <c r="AP42" s="631"/>
      <c r="AQ42" s="631"/>
      <c r="AR42" s="631"/>
      <c r="AS42" s="631"/>
      <c r="AT42" s="631"/>
      <c r="AU42" s="631"/>
      <c r="AV42" s="631"/>
      <c r="AW42" s="631"/>
      <c r="AX42" s="631"/>
      <c r="AY42" s="631"/>
      <c r="AZ42" s="631"/>
      <c r="BA42" s="631"/>
      <c r="BB42" s="631"/>
      <c r="BC42" s="631"/>
      <c r="BD42" s="189"/>
      <c r="BE42" s="630" t="str">
        <f t="shared" si="1"/>
        <v/>
      </c>
      <c r="BF42" s="630"/>
      <c r="BG42" s="631"/>
      <c r="BH42" s="631"/>
      <c r="BI42" s="631"/>
      <c r="BJ42" s="631"/>
      <c r="BK42" s="631"/>
      <c r="BL42" s="631"/>
      <c r="BM42" s="631"/>
      <c r="BN42" s="631"/>
      <c r="BO42" s="631"/>
      <c r="BP42" s="631"/>
      <c r="BQ42" s="631"/>
      <c r="BR42" s="631"/>
      <c r="BS42" s="631"/>
      <c r="BT42" s="631"/>
      <c r="BU42" s="631"/>
      <c r="BV42" s="189"/>
      <c r="BW42" s="630">
        <f t="shared" si="2"/>
        <v>15</v>
      </c>
      <c r="BX42" s="630"/>
      <c r="BY42" s="631" t="str">
        <f>IF('各会計、関係団体の財政状況及び健全化判断比率'!B76="","",'各会計、関係団体の財政状況及び健全化判断比率'!B76)</f>
        <v>〃</v>
      </c>
      <c r="BZ42" s="631"/>
      <c r="CA42" s="631"/>
      <c r="CB42" s="631"/>
      <c r="CC42" s="631"/>
      <c r="CD42" s="631"/>
      <c r="CE42" s="631"/>
      <c r="CF42" s="631"/>
      <c r="CG42" s="631"/>
      <c r="CH42" s="631"/>
      <c r="CI42" s="631"/>
      <c r="CJ42" s="631"/>
      <c r="CK42" s="631"/>
      <c r="CL42" s="631"/>
      <c r="CM42" s="631"/>
      <c r="CN42" s="189"/>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F42" s="186"/>
      <c r="DG42" s="632" t="str">
        <f>IF('各会計、関係団体の財政状況及び健全化判断比率'!BR15="","",'各会計、関係団体の財政状況及び健全化判断比率'!BR15)</f>
        <v/>
      </c>
      <c r="DH42" s="632"/>
      <c r="DI42" s="193"/>
      <c r="DJ42" s="161"/>
      <c r="DK42" s="161"/>
      <c r="DL42" s="161"/>
      <c r="DM42" s="161"/>
      <c r="DN42" s="161"/>
      <c r="DO42" s="161"/>
    </row>
    <row r="43" spans="1:119" ht="32.25" customHeight="1">
      <c r="A43" s="161"/>
      <c r="B43" s="188"/>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89"/>
      <c r="U43" s="630" t="str">
        <f t="shared" si="4"/>
        <v/>
      </c>
      <c r="V43" s="630"/>
      <c r="W43" s="631"/>
      <c r="X43" s="631"/>
      <c r="Y43" s="631"/>
      <c r="Z43" s="631"/>
      <c r="AA43" s="631"/>
      <c r="AB43" s="631"/>
      <c r="AC43" s="631"/>
      <c r="AD43" s="631"/>
      <c r="AE43" s="631"/>
      <c r="AF43" s="631"/>
      <c r="AG43" s="631"/>
      <c r="AH43" s="631"/>
      <c r="AI43" s="631"/>
      <c r="AJ43" s="631"/>
      <c r="AK43" s="631"/>
      <c r="AL43" s="189"/>
      <c r="AM43" s="630" t="str">
        <f t="shared" si="0"/>
        <v/>
      </c>
      <c r="AN43" s="630"/>
      <c r="AO43" s="631"/>
      <c r="AP43" s="631"/>
      <c r="AQ43" s="631"/>
      <c r="AR43" s="631"/>
      <c r="AS43" s="631"/>
      <c r="AT43" s="631"/>
      <c r="AU43" s="631"/>
      <c r="AV43" s="631"/>
      <c r="AW43" s="631"/>
      <c r="AX43" s="631"/>
      <c r="AY43" s="631"/>
      <c r="AZ43" s="631"/>
      <c r="BA43" s="631"/>
      <c r="BB43" s="631"/>
      <c r="BC43" s="631"/>
      <c r="BD43" s="189"/>
      <c r="BE43" s="630" t="str">
        <f t="shared" si="1"/>
        <v/>
      </c>
      <c r="BF43" s="630"/>
      <c r="BG43" s="631"/>
      <c r="BH43" s="631"/>
      <c r="BI43" s="631"/>
      <c r="BJ43" s="631"/>
      <c r="BK43" s="631"/>
      <c r="BL43" s="631"/>
      <c r="BM43" s="631"/>
      <c r="BN43" s="631"/>
      <c r="BO43" s="631"/>
      <c r="BP43" s="631"/>
      <c r="BQ43" s="631"/>
      <c r="BR43" s="631"/>
      <c r="BS43" s="631"/>
      <c r="BT43" s="631"/>
      <c r="BU43" s="631"/>
      <c r="BV43" s="189"/>
      <c r="BW43" s="630">
        <f t="shared" si="2"/>
        <v>16</v>
      </c>
      <c r="BX43" s="630"/>
      <c r="BY43" s="631" t="str">
        <f>IF('各会計、関係団体の財政状況及び健全化判断比率'!B77="","",'各会計、関係団体の財政状況及び健全化判断比率'!B77)</f>
        <v>埼玉県後期高齢者医療広域連合</v>
      </c>
      <c r="BZ43" s="631"/>
      <c r="CA43" s="631"/>
      <c r="CB43" s="631"/>
      <c r="CC43" s="631"/>
      <c r="CD43" s="631"/>
      <c r="CE43" s="631"/>
      <c r="CF43" s="631"/>
      <c r="CG43" s="631"/>
      <c r="CH43" s="631"/>
      <c r="CI43" s="631"/>
      <c r="CJ43" s="631"/>
      <c r="CK43" s="631"/>
      <c r="CL43" s="631"/>
      <c r="CM43" s="631"/>
      <c r="CN43" s="189"/>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F43" s="186"/>
      <c r="DG43" s="632" t="str">
        <f>IF('各会計、関係団体の財政状況及び健全化判断比率'!BR16="","",'各会計、関係団体の財政状況及び健全化判断比率'!BR16)</f>
        <v/>
      </c>
      <c r="DH43" s="632"/>
      <c r="DI43" s="193"/>
      <c r="DJ43" s="161"/>
      <c r="DK43" s="161"/>
      <c r="DL43" s="161"/>
      <c r="DM43" s="161"/>
      <c r="DN43" s="161"/>
      <c r="DO43" s="161"/>
    </row>
    <row r="44" spans="1:119" ht="13.5" customHeight="1" thickBot="1">
      <c r="A44" s="161"/>
      <c r="B44" s="194"/>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6"/>
      <c r="DJ44" s="161"/>
      <c r="DK44" s="161"/>
      <c r="DL44" s="161"/>
      <c r="DM44" s="161"/>
      <c r="DN44" s="161"/>
      <c r="DO44" s="161"/>
    </row>
    <row r="45" spans="1:119">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row>
    <row r="46" spans="1:119">
      <c r="B46" s="161" t="s">
        <v>201</v>
      </c>
      <c r="C46" s="161"/>
      <c r="D46" s="161"/>
      <c r="E46" s="161" t="s">
        <v>202</v>
      </c>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row>
    <row r="47" spans="1:119">
      <c r="B47" s="161"/>
      <c r="C47" s="161"/>
      <c r="D47" s="161"/>
      <c r="E47" s="161" t="s">
        <v>203</v>
      </c>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row>
    <row r="48" spans="1:119">
      <c r="B48" s="161"/>
      <c r="C48" s="161"/>
      <c r="D48" s="161"/>
      <c r="E48" s="161" t="s">
        <v>204</v>
      </c>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row>
    <row r="49" spans="5:5">
      <c r="E49" s="197" t="s">
        <v>205</v>
      </c>
    </row>
    <row r="50" spans="5:5">
      <c r="E50" s="163" t="s">
        <v>206</v>
      </c>
    </row>
    <row r="51" spans="5:5">
      <c r="E51" s="163" t="s">
        <v>207</v>
      </c>
    </row>
    <row r="52" spans="5:5">
      <c r="E52" s="163" t="s">
        <v>208</v>
      </c>
    </row>
    <row r="53" spans="5:5">
      <c r="E53" s="163" t="s">
        <v>209</v>
      </c>
    </row>
    <row r="54" spans="5:5"/>
    <row r="55" spans="5:5"/>
    <row r="56" spans="5:5"/>
    <row r="57" spans="5:5" hidden="1"/>
    <row r="58" spans="5:5" hidden="1"/>
    <row r="59" spans="5:5" hidden="1"/>
  </sheetData>
  <sheetProtection algorithmName="SHA-512" hashValue="8JS5deLJqm6QTgUW+7h/xPj1E9ZoRIqZ9y2GZKw28e31ky9B0oIDQwa5k5ZHH70spMoY98qNbXRZd/6zylRc3g==" saltValue="zxOhQBrwv2OPzJpHSfIM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17" t="s">
        <v>556</v>
      </c>
      <c r="D34" s="1217"/>
      <c r="E34" s="1218"/>
      <c r="F34" s="32">
        <v>11.13</v>
      </c>
      <c r="G34" s="33">
        <v>6.94</v>
      </c>
      <c r="H34" s="33">
        <v>8.5299999999999994</v>
      </c>
      <c r="I34" s="33">
        <v>9.02</v>
      </c>
      <c r="J34" s="34">
        <v>11.09</v>
      </c>
      <c r="K34" s="22"/>
      <c r="L34" s="22"/>
      <c r="M34" s="22"/>
      <c r="N34" s="22"/>
      <c r="O34" s="22"/>
      <c r="P34" s="22"/>
    </row>
    <row r="35" spans="1:16" ht="39" customHeight="1">
      <c r="A35" s="22"/>
      <c r="B35" s="35"/>
      <c r="C35" s="1211" t="s">
        <v>557</v>
      </c>
      <c r="D35" s="1212"/>
      <c r="E35" s="1213"/>
      <c r="F35" s="36">
        <v>4.5</v>
      </c>
      <c r="G35" s="37">
        <v>4.05</v>
      </c>
      <c r="H35" s="37">
        <v>2.88</v>
      </c>
      <c r="I35" s="37">
        <v>3.2</v>
      </c>
      <c r="J35" s="38">
        <v>5.0999999999999996</v>
      </c>
      <c r="K35" s="22"/>
      <c r="L35" s="22"/>
      <c r="M35" s="22"/>
      <c r="N35" s="22"/>
      <c r="O35" s="22"/>
      <c r="P35" s="22"/>
    </row>
    <row r="36" spans="1:16" ht="39" customHeight="1">
      <c r="A36" s="22"/>
      <c r="B36" s="35"/>
      <c r="C36" s="1211" t="s">
        <v>558</v>
      </c>
      <c r="D36" s="1212"/>
      <c r="E36" s="1213"/>
      <c r="F36" s="36">
        <v>0.27</v>
      </c>
      <c r="G36" s="37">
        <v>0</v>
      </c>
      <c r="H36" s="37">
        <v>1.25</v>
      </c>
      <c r="I36" s="37">
        <v>1.4</v>
      </c>
      <c r="J36" s="38">
        <v>1.1599999999999999</v>
      </c>
      <c r="K36" s="22"/>
      <c r="L36" s="22"/>
      <c r="M36" s="22"/>
      <c r="N36" s="22"/>
      <c r="O36" s="22"/>
      <c r="P36" s="22"/>
    </row>
    <row r="37" spans="1:16" ht="39" customHeight="1">
      <c r="A37" s="22"/>
      <c r="B37" s="35"/>
      <c r="C37" s="1211" t="s">
        <v>559</v>
      </c>
      <c r="D37" s="1212"/>
      <c r="E37" s="1213"/>
      <c r="F37" s="36">
        <v>0.05</v>
      </c>
      <c r="G37" s="37">
        <v>0.06</v>
      </c>
      <c r="H37" s="37">
        <v>0.17</v>
      </c>
      <c r="I37" s="37">
        <v>0.03</v>
      </c>
      <c r="J37" s="38">
        <v>0.56999999999999995</v>
      </c>
      <c r="K37" s="22"/>
      <c r="L37" s="22"/>
      <c r="M37" s="22"/>
      <c r="N37" s="22"/>
      <c r="O37" s="22"/>
      <c r="P37" s="22"/>
    </row>
    <row r="38" spans="1:16" ht="39" customHeight="1">
      <c r="A38" s="22"/>
      <c r="B38" s="35"/>
      <c r="C38" s="1211" t="s">
        <v>560</v>
      </c>
      <c r="D38" s="1212"/>
      <c r="E38" s="1213"/>
      <c r="F38" s="36">
        <v>0.18</v>
      </c>
      <c r="G38" s="37">
        <v>0</v>
      </c>
      <c r="H38" s="37">
        <v>0.32</v>
      </c>
      <c r="I38" s="37">
        <v>0.33</v>
      </c>
      <c r="J38" s="38">
        <v>0.4</v>
      </c>
      <c r="K38" s="22"/>
      <c r="L38" s="22"/>
      <c r="M38" s="22"/>
      <c r="N38" s="22"/>
      <c r="O38" s="22"/>
      <c r="P38" s="22"/>
    </row>
    <row r="39" spans="1:16" ht="39" customHeight="1">
      <c r="A39" s="22"/>
      <c r="B39" s="35"/>
      <c r="C39" s="1211" t="s">
        <v>561</v>
      </c>
      <c r="D39" s="1212"/>
      <c r="E39" s="1213"/>
      <c r="F39" s="36">
        <v>0.02</v>
      </c>
      <c r="G39" s="37">
        <v>0.02</v>
      </c>
      <c r="H39" s="37">
        <v>0.02</v>
      </c>
      <c r="I39" s="37">
        <v>0.03</v>
      </c>
      <c r="J39" s="38">
        <v>0.02</v>
      </c>
      <c r="K39" s="22"/>
      <c r="L39" s="22"/>
      <c r="M39" s="22"/>
      <c r="N39" s="22"/>
      <c r="O39" s="22"/>
      <c r="P39" s="22"/>
    </row>
    <row r="40" spans="1:16" ht="39" customHeight="1">
      <c r="A40" s="22"/>
      <c r="B40" s="35"/>
      <c r="C40" s="1211"/>
      <c r="D40" s="1212"/>
      <c r="E40" s="1213"/>
      <c r="F40" s="36"/>
      <c r="G40" s="37"/>
      <c r="H40" s="37"/>
      <c r="I40" s="37"/>
      <c r="J40" s="38"/>
      <c r="K40" s="22"/>
      <c r="L40" s="22"/>
      <c r="M40" s="22"/>
      <c r="N40" s="22"/>
      <c r="O40" s="22"/>
      <c r="P40" s="22"/>
    </row>
    <row r="41" spans="1:16" ht="39" customHeight="1">
      <c r="A41" s="22"/>
      <c r="B41" s="35"/>
      <c r="C41" s="1211"/>
      <c r="D41" s="1212"/>
      <c r="E41" s="1213"/>
      <c r="F41" s="36"/>
      <c r="G41" s="37"/>
      <c r="H41" s="37"/>
      <c r="I41" s="37"/>
      <c r="J41" s="38"/>
      <c r="K41" s="22"/>
      <c r="L41" s="22"/>
      <c r="M41" s="22"/>
      <c r="N41" s="22"/>
      <c r="O41" s="22"/>
      <c r="P41" s="22"/>
    </row>
    <row r="42" spans="1:16" ht="39" customHeight="1">
      <c r="A42" s="22"/>
      <c r="B42" s="39"/>
      <c r="C42" s="1211" t="s">
        <v>562</v>
      </c>
      <c r="D42" s="1212"/>
      <c r="E42" s="1213"/>
      <c r="F42" s="36" t="s">
        <v>506</v>
      </c>
      <c r="G42" s="37" t="s">
        <v>506</v>
      </c>
      <c r="H42" s="37" t="s">
        <v>506</v>
      </c>
      <c r="I42" s="37" t="s">
        <v>506</v>
      </c>
      <c r="J42" s="38" t="s">
        <v>506</v>
      </c>
      <c r="K42" s="22"/>
      <c r="L42" s="22"/>
      <c r="M42" s="22"/>
      <c r="N42" s="22"/>
      <c r="O42" s="22"/>
      <c r="P42" s="22"/>
    </row>
    <row r="43" spans="1:16" ht="39" customHeight="1" thickBot="1">
      <c r="A43" s="22"/>
      <c r="B43" s="40"/>
      <c r="C43" s="1214" t="s">
        <v>563</v>
      </c>
      <c r="D43" s="1215"/>
      <c r="E43" s="1216"/>
      <c r="F43" s="41" t="s">
        <v>506</v>
      </c>
      <c r="G43" s="42" t="s">
        <v>506</v>
      </c>
      <c r="H43" s="42" t="s">
        <v>506</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y8X+QstCLx2Ul0h0Rkc+s9N5JhtdaWLXTxxdGYQW4tl1CAx1KaKUzlh9jC+HILgj44SvSiUWU7OL11hzYSwWw==" saltValue="8ia/r50MyzC5PsNxIuUF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27" t="s">
        <v>11</v>
      </c>
      <c r="C45" s="1228"/>
      <c r="D45" s="58"/>
      <c r="E45" s="1233" t="s">
        <v>12</v>
      </c>
      <c r="F45" s="1233"/>
      <c r="G45" s="1233"/>
      <c r="H45" s="1233"/>
      <c r="I45" s="1233"/>
      <c r="J45" s="1234"/>
      <c r="K45" s="59">
        <v>118</v>
      </c>
      <c r="L45" s="60">
        <v>96</v>
      </c>
      <c r="M45" s="60">
        <v>101</v>
      </c>
      <c r="N45" s="60">
        <v>110</v>
      </c>
      <c r="O45" s="61">
        <v>124</v>
      </c>
      <c r="P45" s="48"/>
      <c r="Q45" s="48"/>
      <c r="R45" s="48"/>
      <c r="S45" s="48"/>
      <c r="T45" s="48"/>
      <c r="U45" s="48"/>
    </row>
    <row r="46" spans="1:21" ht="30.75" customHeight="1">
      <c r="A46" s="48"/>
      <c r="B46" s="1229"/>
      <c r="C46" s="1230"/>
      <c r="D46" s="62"/>
      <c r="E46" s="1221" t="s">
        <v>13</v>
      </c>
      <c r="F46" s="1221"/>
      <c r="G46" s="1221"/>
      <c r="H46" s="1221"/>
      <c r="I46" s="1221"/>
      <c r="J46" s="1222"/>
      <c r="K46" s="63" t="s">
        <v>506</v>
      </c>
      <c r="L46" s="64" t="s">
        <v>506</v>
      </c>
      <c r="M46" s="64" t="s">
        <v>506</v>
      </c>
      <c r="N46" s="64" t="s">
        <v>506</v>
      </c>
      <c r="O46" s="65" t="s">
        <v>506</v>
      </c>
      <c r="P46" s="48"/>
      <c r="Q46" s="48"/>
      <c r="R46" s="48"/>
      <c r="S46" s="48"/>
      <c r="T46" s="48"/>
      <c r="U46" s="48"/>
    </row>
    <row r="47" spans="1:21" ht="30.75" customHeight="1">
      <c r="A47" s="48"/>
      <c r="B47" s="1229"/>
      <c r="C47" s="1230"/>
      <c r="D47" s="62"/>
      <c r="E47" s="1221" t="s">
        <v>14</v>
      </c>
      <c r="F47" s="1221"/>
      <c r="G47" s="1221"/>
      <c r="H47" s="1221"/>
      <c r="I47" s="1221"/>
      <c r="J47" s="1222"/>
      <c r="K47" s="63" t="s">
        <v>506</v>
      </c>
      <c r="L47" s="64" t="s">
        <v>506</v>
      </c>
      <c r="M47" s="64" t="s">
        <v>506</v>
      </c>
      <c r="N47" s="64" t="s">
        <v>506</v>
      </c>
      <c r="O47" s="65" t="s">
        <v>506</v>
      </c>
      <c r="P47" s="48"/>
      <c r="Q47" s="48"/>
      <c r="R47" s="48"/>
      <c r="S47" s="48"/>
      <c r="T47" s="48"/>
      <c r="U47" s="48"/>
    </row>
    <row r="48" spans="1:21" ht="30.75" customHeight="1">
      <c r="A48" s="48"/>
      <c r="B48" s="1229"/>
      <c r="C48" s="1230"/>
      <c r="D48" s="62"/>
      <c r="E48" s="1221" t="s">
        <v>15</v>
      </c>
      <c r="F48" s="1221"/>
      <c r="G48" s="1221"/>
      <c r="H48" s="1221"/>
      <c r="I48" s="1221"/>
      <c r="J48" s="1222"/>
      <c r="K48" s="63">
        <v>10</v>
      </c>
      <c r="L48" s="64">
        <v>10</v>
      </c>
      <c r="M48" s="64">
        <v>10</v>
      </c>
      <c r="N48" s="64">
        <v>10</v>
      </c>
      <c r="O48" s="65">
        <v>10</v>
      </c>
      <c r="P48" s="48"/>
      <c r="Q48" s="48"/>
      <c r="R48" s="48"/>
      <c r="S48" s="48"/>
      <c r="T48" s="48"/>
      <c r="U48" s="48"/>
    </row>
    <row r="49" spans="1:21" ht="30.75" customHeight="1">
      <c r="A49" s="48"/>
      <c r="B49" s="1229"/>
      <c r="C49" s="1230"/>
      <c r="D49" s="62"/>
      <c r="E49" s="1221" t="s">
        <v>16</v>
      </c>
      <c r="F49" s="1221"/>
      <c r="G49" s="1221"/>
      <c r="H49" s="1221"/>
      <c r="I49" s="1221"/>
      <c r="J49" s="1222"/>
      <c r="K49" s="63">
        <v>9</v>
      </c>
      <c r="L49" s="64">
        <v>10</v>
      </c>
      <c r="M49" s="64">
        <v>8</v>
      </c>
      <c r="N49" s="64">
        <v>8</v>
      </c>
      <c r="O49" s="65">
        <v>7</v>
      </c>
      <c r="P49" s="48"/>
      <c r="Q49" s="48"/>
      <c r="R49" s="48"/>
      <c r="S49" s="48"/>
      <c r="T49" s="48"/>
      <c r="U49" s="48"/>
    </row>
    <row r="50" spans="1:21" ht="30.75" customHeight="1">
      <c r="A50" s="48"/>
      <c r="B50" s="1229"/>
      <c r="C50" s="1230"/>
      <c r="D50" s="62"/>
      <c r="E50" s="1221" t="s">
        <v>17</v>
      </c>
      <c r="F50" s="1221"/>
      <c r="G50" s="1221"/>
      <c r="H50" s="1221"/>
      <c r="I50" s="1221"/>
      <c r="J50" s="1222"/>
      <c r="K50" s="63" t="s">
        <v>506</v>
      </c>
      <c r="L50" s="64" t="s">
        <v>506</v>
      </c>
      <c r="M50" s="64" t="s">
        <v>506</v>
      </c>
      <c r="N50" s="64" t="s">
        <v>506</v>
      </c>
      <c r="O50" s="65" t="s">
        <v>506</v>
      </c>
      <c r="P50" s="48"/>
      <c r="Q50" s="48"/>
      <c r="R50" s="48"/>
      <c r="S50" s="48"/>
      <c r="T50" s="48"/>
      <c r="U50" s="48"/>
    </row>
    <row r="51" spans="1:21" ht="30.75" customHeight="1">
      <c r="A51" s="48"/>
      <c r="B51" s="1231"/>
      <c r="C51" s="1232"/>
      <c r="D51" s="66"/>
      <c r="E51" s="1221" t="s">
        <v>18</v>
      </c>
      <c r="F51" s="1221"/>
      <c r="G51" s="1221"/>
      <c r="H51" s="1221"/>
      <c r="I51" s="1221"/>
      <c r="J51" s="1222"/>
      <c r="K51" s="63" t="s">
        <v>506</v>
      </c>
      <c r="L51" s="64" t="s">
        <v>506</v>
      </c>
      <c r="M51" s="64" t="s">
        <v>506</v>
      </c>
      <c r="N51" s="64" t="s">
        <v>506</v>
      </c>
      <c r="O51" s="65" t="s">
        <v>506</v>
      </c>
      <c r="P51" s="48"/>
      <c r="Q51" s="48"/>
      <c r="R51" s="48"/>
      <c r="S51" s="48"/>
      <c r="T51" s="48"/>
      <c r="U51" s="48"/>
    </row>
    <row r="52" spans="1:21" ht="30.75" customHeight="1">
      <c r="A52" s="48"/>
      <c r="B52" s="1219" t="s">
        <v>19</v>
      </c>
      <c r="C52" s="1220"/>
      <c r="D52" s="66"/>
      <c r="E52" s="1221" t="s">
        <v>20</v>
      </c>
      <c r="F52" s="1221"/>
      <c r="G52" s="1221"/>
      <c r="H52" s="1221"/>
      <c r="I52" s="1221"/>
      <c r="J52" s="1222"/>
      <c r="K52" s="63">
        <v>112</v>
      </c>
      <c r="L52" s="64">
        <v>118</v>
      </c>
      <c r="M52" s="64">
        <v>120</v>
      </c>
      <c r="N52" s="64">
        <v>124</v>
      </c>
      <c r="O52" s="65">
        <v>131</v>
      </c>
      <c r="P52" s="48"/>
      <c r="Q52" s="48"/>
      <c r="R52" s="48"/>
      <c r="S52" s="48"/>
      <c r="T52" s="48"/>
      <c r="U52" s="48"/>
    </row>
    <row r="53" spans="1:21" ht="30.75" customHeight="1" thickBot="1">
      <c r="A53" s="48"/>
      <c r="B53" s="1223" t="s">
        <v>21</v>
      </c>
      <c r="C53" s="1224"/>
      <c r="D53" s="67"/>
      <c r="E53" s="1225" t="s">
        <v>22</v>
      </c>
      <c r="F53" s="1225"/>
      <c r="G53" s="1225"/>
      <c r="H53" s="1225"/>
      <c r="I53" s="1225"/>
      <c r="J53" s="1226"/>
      <c r="K53" s="68">
        <v>25</v>
      </c>
      <c r="L53" s="69">
        <v>-2</v>
      </c>
      <c r="M53" s="69">
        <v>-1</v>
      </c>
      <c r="N53" s="69">
        <v>4</v>
      </c>
      <c r="O53" s="70">
        <v>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nVCn2dwl6u7ECXzrgdcMfceZyErVFp4pogUHZOfcG0HDHq0EHaLXjdV7I9AHcSqgMThOfw3cGYQNTFIY+D7Ag==" saltValue="KMo5Re9155P11z/2vQfWA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35" t="s">
        <v>24</v>
      </c>
      <c r="C41" s="1236"/>
      <c r="D41" s="81"/>
      <c r="E41" s="1241" t="s">
        <v>25</v>
      </c>
      <c r="F41" s="1241"/>
      <c r="G41" s="1241"/>
      <c r="H41" s="1242"/>
      <c r="I41" s="82">
        <v>1382</v>
      </c>
      <c r="J41" s="83">
        <v>1423</v>
      </c>
      <c r="K41" s="83">
        <v>1409</v>
      </c>
      <c r="L41" s="83">
        <v>1617</v>
      </c>
      <c r="M41" s="84">
        <v>1639</v>
      </c>
    </row>
    <row r="42" spans="2:13" ht="27.75" customHeight="1">
      <c r="B42" s="1237"/>
      <c r="C42" s="1238"/>
      <c r="D42" s="85"/>
      <c r="E42" s="1243" t="s">
        <v>26</v>
      </c>
      <c r="F42" s="1243"/>
      <c r="G42" s="1243"/>
      <c r="H42" s="1244"/>
      <c r="I42" s="86" t="s">
        <v>506</v>
      </c>
      <c r="J42" s="87" t="s">
        <v>506</v>
      </c>
      <c r="K42" s="87" t="s">
        <v>506</v>
      </c>
      <c r="L42" s="87" t="s">
        <v>506</v>
      </c>
      <c r="M42" s="88" t="s">
        <v>506</v>
      </c>
    </row>
    <row r="43" spans="2:13" ht="27.75" customHeight="1">
      <c r="B43" s="1237"/>
      <c r="C43" s="1238"/>
      <c r="D43" s="85"/>
      <c r="E43" s="1243" t="s">
        <v>27</v>
      </c>
      <c r="F43" s="1243"/>
      <c r="G43" s="1243"/>
      <c r="H43" s="1244"/>
      <c r="I43" s="86">
        <v>149</v>
      </c>
      <c r="J43" s="87">
        <v>142</v>
      </c>
      <c r="K43" s="87">
        <v>137</v>
      </c>
      <c r="L43" s="87">
        <v>128</v>
      </c>
      <c r="M43" s="88">
        <v>123</v>
      </c>
    </row>
    <row r="44" spans="2:13" ht="27.75" customHeight="1">
      <c r="B44" s="1237"/>
      <c r="C44" s="1238"/>
      <c r="D44" s="85"/>
      <c r="E44" s="1243" t="s">
        <v>28</v>
      </c>
      <c r="F44" s="1243"/>
      <c r="G44" s="1243"/>
      <c r="H44" s="1244"/>
      <c r="I44" s="86">
        <v>49</v>
      </c>
      <c r="J44" s="87">
        <v>66</v>
      </c>
      <c r="K44" s="87">
        <v>18</v>
      </c>
      <c r="L44" s="87">
        <v>68</v>
      </c>
      <c r="M44" s="88">
        <v>62</v>
      </c>
    </row>
    <row r="45" spans="2:13" ht="27.75" customHeight="1">
      <c r="B45" s="1237"/>
      <c r="C45" s="1238"/>
      <c r="D45" s="85"/>
      <c r="E45" s="1243" t="s">
        <v>29</v>
      </c>
      <c r="F45" s="1243"/>
      <c r="G45" s="1243"/>
      <c r="H45" s="1244"/>
      <c r="I45" s="86">
        <v>354</v>
      </c>
      <c r="J45" s="87">
        <v>331</v>
      </c>
      <c r="K45" s="87">
        <v>286</v>
      </c>
      <c r="L45" s="87">
        <v>269</v>
      </c>
      <c r="M45" s="88">
        <v>221</v>
      </c>
    </row>
    <row r="46" spans="2:13" ht="27.75" customHeight="1">
      <c r="B46" s="1237"/>
      <c r="C46" s="1238"/>
      <c r="D46" s="89"/>
      <c r="E46" s="1243" t="s">
        <v>30</v>
      </c>
      <c r="F46" s="1243"/>
      <c r="G46" s="1243"/>
      <c r="H46" s="1244"/>
      <c r="I46" s="86" t="s">
        <v>506</v>
      </c>
      <c r="J46" s="87" t="s">
        <v>506</v>
      </c>
      <c r="K46" s="87" t="s">
        <v>506</v>
      </c>
      <c r="L46" s="87" t="s">
        <v>506</v>
      </c>
      <c r="M46" s="88" t="s">
        <v>506</v>
      </c>
    </row>
    <row r="47" spans="2:13" ht="27.75" customHeight="1">
      <c r="B47" s="1237"/>
      <c r="C47" s="1238"/>
      <c r="D47" s="90"/>
      <c r="E47" s="1245" t="s">
        <v>31</v>
      </c>
      <c r="F47" s="1246"/>
      <c r="G47" s="1246"/>
      <c r="H47" s="1247"/>
      <c r="I47" s="86" t="s">
        <v>506</v>
      </c>
      <c r="J47" s="87" t="s">
        <v>506</v>
      </c>
      <c r="K47" s="87" t="s">
        <v>506</v>
      </c>
      <c r="L47" s="87" t="s">
        <v>506</v>
      </c>
      <c r="M47" s="88" t="s">
        <v>506</v>
      </c>
    </row>
    <row r="48" spans="2:13" ht="27.75" customHeight="1">
      <c r="B48" s="1237"/>
      <c r="C48" s="1238"/>
      <c r="D48" s="85"/>
      <c r="E48" s="1243" t="s">
        <v>32</v>
      </c>
      <c r="F48" s="1243"/>
      <c r="G48" s="1243"/>
      <c r="H48" s="1244"/>
      <c r="I48" s="86" t="s">
        <v>506</v>
      </c>
      <c r="J48" s="87" t="s">
        <v>506</v>
      </c>
      <c r="K48" s="87" t="s">
        <v>506</v>
      </c>
      <c r="L48" s="87" t="s">
        <v>506</v>
      </c>
      <c r="M48" s="88" t="s">
        <v>506</v>
      </c>
    </row>
    <row r="49" spans="2:13" ht="27.75" customHeight="1">
      <c r="B49" s="1239"/>
      <c r="C49" s="1240"/>
      <c r="D49" s="85"/>
      <c r="E49" s="1243" t="s">
        <v>33</v>
      </c>
      <c r="F49" s="1243"/>
      <c r="G49" s="1243"/>
      <c r="H49" s="1244"/>
      <c r="I49" s="86" t="s">
        <v>506</v>
      </c>
      <c r="J49" s="87" t="s">
        <v>506</v>
      </c>
      <c r="K49" s="87" t="s">
        <v>506</v>
      </c>
      <c r="L49" s="87" t="s">
        <v>506</v>
      </c>
      <c r="M49" s="88" t="s">
        <v>506</v>
      </c>
    </row>
    <row r="50" spans="2:13" ht="27.75" customHeight="1">
      <c r="B50" s="1248" t="s">
        <v>34</v>
      </c>
      <c r="C50" s="1249"/>
      <c r="D50" s="91"/>
      <c r="E50" s="1243" t="s">
        <v>35</v>
      </c>
      <c r="F50" s="1243"/>
      <c r="G50" s="1243"/>
      <c r="H50" s="1244"/>
      <c r="I50" s="86">
        <v>1739</v>
      </c>
      <c r="J50" s="87">
        <v>1835</v>
      </c>
      <c r="K50" s="87">
        <v>1943</v>
      </c>
      <c r="L50" s="87">
        <v>1956</v>
      </c>
      <c r="M50" s="88">
        <v>1970</v>
      </c>
    </row>
    <row r="51" spans="2:13" ht="27.75" customHeight="1">
      <c r="B51" s="1237"/>
      <c r="C51" s="1238"/>
      <c r="D51" s="85"/>
      <c r="E51" s="1243" t="s">
        <v>36</v>
      </c>
      <c r="F51" s="1243"/>
      <c r="G51" s="1243"/>
      <c r="H51" s="1244"/>
      <c r="I51" s="86" t="s">
        <v>506</v>
      </c>
      <c r="J51" s="87" t="s">
        <v>506</v>
      </c>
      <c r="K51" s="87" t="s">
        <v>506</v>
      </c>
      <c r="L51" s="87" t="s">
        <v>506</v>
      </c>
      <c r="M51" s="88" t="s">
        <v>506</v>
      </c>
    </row>
    <row r="52" spans="2:13" ht="27.75" customHeight="1">
      <c r="B52" s="1239"/>
      <c r="C52" s="1240"/>
      <c r="D52" s="85"/>
      <c r="E52" s="1243" t="s">
        <v>37</v>
      </c>
      <c r="F52" s="1243"/>
      <c r="G52" s="1243"/>
      <c r="H52" s="1244"/>
      <c r="I52" s="86">
        <v>1506</v>
      </c>
      <c r="J52" s="87">
        <v>1505</v>
      </c>
      <c r="K52" s="87">
        <v>1477</v>
      </c>
      <c r="L52" s="87">
        <v>1609</v>
      </c>
      <c r="M52" s="88">
        <v>1605</v>
      </c>
    </row>
    <row r="53" spans="2:13" ht="27.75" customHeight="1" thickBot="1">
      <c r="B53" s="1250" t="s">
        <v>38</v>
      </c>
      <c r="C53" s="1251"/>
      <c r="D53" s="92"/>
      <c r="E53" s="1252" t="s">
        <v>39</v>
      </c>
      <c r="F53" s="1252"/>
      <c r="G53" s="1252"/>
      <c r="H53" s="1253"/>
      <c r="I53" s="93">
        <v>-1311</v>
      </c>
      <c r="J53" s="94">
        <v>-1378</v>
      </c>
      <c r="K53" s="94">
        <v>-1571</v>
      </c>
      <c r="L53" s="94">
        <v>-1482</v>
      </c>
      <c r="M53" s="95">
        <v>-1532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unoIMsWT5i33H/hVcEF2DheX+YPl1CoXEyNqw9ma1DIIznUstSwdCMuKwjvqYhiIegudk3Q0EO36+OD3gbOgQ==" saltValue="ceBWEBYJ3FA8MSLduen7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58" sqref="F58:H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62" t="s">
        <v>42</v>
      </c>
      <c r="D55" s="1262"/>
      <c r="E55" s="1263"/>
      <c r="F55" s="107">
        <v>1457</v>
      </c>
      <c r="G55" s="107">
        <v>1436</v>
      </c>
      <c r="H55" s="108">
        <v>1401</v>
      </c>
    </row>
    <row r="56" spans="2:8" ht="52.5" customHeight="1">
      <c r="B56" s="109"/>
      <c r="C56" s="1264" t="s">
        <v>43</v>
      </c>
      <c r="D56" s="1264"/>
      <c r="E56" s="1265"/>
      <c r="F56" s="110">
        <v>0</v>
      </c>
      <c r="G56" s="110">
        <v>10</v>
      </c>
      <c r="H56" s="111">
        <v>10</v>
      </c>
    </row>
    <row r="57" spans="2:8" ht="53.25" customHeight="1">
      <c r="B57" s="109"/>
      <c r="C57" s="1266" t="s">
        <v>44</v>
      </c>
      <c r="D57" s="1266"/>
      <c r="E57" s="1267"/>
      <c r="F57" s="112">
        <v>417</v>
      </c>
      <c r="G57" s="112">
        <v>430</v>
      </c>
      <c r="H57" s="113">
        <v>490</v>
      </c>
    </row>
    <row r="58" spans="2:8" ht="45.75" customHeight="1">
      <c r="B58" s="114"/>
      <c r="C58" s="1254" t="s">
        <v>45</v>
      </c>
      <c r="D58" s="1255"/>
      <c r="E58" s="1256"/>
      <c r="F58" s="360">
        <v>159</v>
      </c>
      <c r="G58" s="360">
        <v>159</v>
      </c>
      <c r="H58" s="361">
        <v>199</v>
      </c>
    </row>
    <row r="59" spans="2:8" ht="45.75" customHeight="1">
      <c r="B59" s="114"/>
      <c r="C59" s="1254" t="s">
        <v>45</v>
      </c>
      <c r="D59" s="1255"/>
      <c r="E59" s="1256"/>
      <c r="F59" s="360">
        <v>121</v>
      </c>
      <c r="G59" s="360">
        <v>121</v>
      </c>
      <c r="H59" s="361">
        <v>151</v>
      </c>
    </row>
    <row r="60" spans="2:8" ht="45.75" customHeight="1">
      <c r="B60" s="114"/>
      <c r="C60" s="1254" t="s">
        <v>45</v>
      </c>
      <c r="D60" s="1255"/>
      <c r="E60" s="1256"/>
      <c r="F60" s="360">
        <v>126</v>
      </c>
      <c r="G60" s="360">
        <v>126</v>
      </c>
      <c r="H60" s="361">
        <v>126</v>
      </c>
    </row>
    <row r="61" spans="2:8" ht="45.75" customHeight="1">
      <c r="B61" s="114"/>
      <c r="C61" s="1254" t="s">
        <v>45</v>
      </c>
      <c r="D61" s="1255"/>
      <c r="E61" s="1256"/>
      <c r="F61" s="360">
        <v>10</v>
      </c>
      <c r="G61" s="360">
        <v>10</v>
      </c>
      <c r="H61" s="361">
        <v>10</v>
      </c>
    </row>
    <row r="62" spans="2:8" ht="45.75" customHeight="1" thickBot="1">
      <c r="B62" s="115"/>
      <c r="C62" s="1257" t="s">
        <v>45</v>
      </c>
      <c r="D62" s="1258"/>
      <c r="E62" s="1259"/>
      <c r="F62" s="362">
        <v>0</v>
      </c>
      <c r="G62" s="362">
        <v>13</v>
      </c>
      <c r="H62" s="363">
        <v>3</v>
      </c>
    </row>
    <row r="63" spans="2:8" ht="52.5" customHeight="1" thickBot="1">
      <c r="B63" s="116"/>
      <c r="C63" s="1260" t="s">
        <v>46</v>
      </c>
      <c r="D63" s="1260"/>
      <c r="E63" s="1261"/>
      <c r="F63" s="117">
        <v>1874</v>
      </c>
      <c r="G63" s="117">
        <v>1875</v>
      </c>
      <c r="H63" s="118">
        <v>1901</v>
      </c>
    </row>
    <row r="64" spans="2:8" ht="15" customHeight="1"/>
    <row r="65" ht="0" hidden="1" customHeight="1"/>
    <row r="66" ht="0" hidden="1" customHeight="1"/>
  </sheetData>
  <sheetProtection algorithmName="SHA-512" hashValue="jXiNQwekCJDpmaGWTZGansgfuAR/m/1ZdjYpHtmZTGbF8Njn1Sk069JbUzpJuInNgFg3WY3MChN7PjxYuZN5+w==" saltValue="+OTCME/b+luleUulxfCr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160"/>
  <sheetViews>
    <sheetView showGridLines="0" workbookViewId="0">
      <selection activeCell="A5" sqref="A5"/>
    </sheetView>
  </sheetViews>
  <sheetFormatPr defaultRowHeight="13.5"/>
  <cols>
    <col min="1" max="1" width="6.375" style="366" customWidth="1"/>
    <col min="2" max="107" width="2.5" style="366" customWidth="1"/>
    <col min="108" max="108" width="6.125" style="373" customWidth="1"/>
  </cols>
  <sheetData>
    <row r="1" spans="1:108">
      <c r="A1" s="364"/>
      <c r="B1" s="365"/>
      <c r="DD1" s="366"/>
    </row>
    <row r="2" spans="1:108" ht="30" customHeight="1">
      <c r="A2" s="367"/>
      <c r="C2" s="367"/>
      <c r="O2" s="367"/>
      <c r="P2" s="367"/>
      <c r="Q2" s="367"/>
      <c r="R2" s="367"/>
      <c r="S2" s="367"/>
      <c r="T2" s="367"/>
      <c r="U2" s="367"/>
      <c r="V2" s="367"/>
      <c r="W2" s="367"/>
      <c r="X2" s="367"/>
      <c r="Y2" s="367"/>
      <c r="Z2" s="367"/>
      <c r="AA2" s="367"/>
      <c r="AB2" s="367"/>
      <c r="AC2" s="367"/>
      <c r="AD2" s="367"/>
      <c r="AE2" s="367"/>
      <c r="AF2" s="367"/>
      <c r="AG2" s="367"/>
      <c r="AH2" s="367"/>
      <c r="AI2" s="367"/>
      <c r="AU2" s="367"/>
      <c r="BG2" s="367"/>
      <c r="BS2" s="367"/>
      <c r="CE2" s="367"/>
      <c r="CQ2" s="367"/>
      <c r="DD2" s="366"/>
    </row>
    <row r="3" spans="1:108">
      <c r="A3" s="367"/>
      <c r="C3" s="367"/>
      <c r="O3" s="367"/>
      <c r="P3" s="367"/>
      <c r="Q3" s="367"/>
      <c r="R3" s="367"/>
      <c r="S3" s="367"/>
      <c r="T3" s="367"/>
      <c r="U3" s="367"/>
      <c r="V3" s="367"/>
      <c r="W3" s="367"/>
      <c r="X3" s="367"/>
      <c r="Y3" s="367"/>
      <c r="Z3" s="367"/>
      <c r="AA3" s="367"/>
      <c r="AB3" s="367"/>
      <c r="AC3" s="367"/>
      <c r="AD3" s="367"/>
      <c r="AE3" s="367"/>
      <c r="AF3" s="367"/>
      <c r="AG3" s="367"/>
      <c r="AH3" s="367"/>
      <c r="AI3" s="367"/>
      <c r="AU3" s="367"/>
      <c r="BG3" s="367"/>
      <c r="BS3" s="367"/>
      <c r="CE3" s="367"/>
      <c r="CQ3" s="367"/>
      <c r="DD3" s="366"/>
    </row>
    <row r="4" spans="1:108">
      <c r="A4" s="367"/>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row>
    <row r="5" spans="1:108">
      <c r="A5" s="367"/>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row>
    <row r="6" spans="1:108">
      <c r="A6" s="367"/>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row>
    <row r="7" spans="1:108">
      <c r="A7" s="367"/>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row>
    <row r="8" spans="1:108">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row>
    <row r="9" spans="1:108">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7"/>
      <c r="BM9" s="367"/>
      <c r="BN9" s="367"/>
      <c r="BO9" s="367"/>
      <c r="BP9" s="367"/>
      <c r="BQ9" s="367"/>
      <c r="BR9" s="367"/>
      <c r="BS9" s="367"/>
      <c r="BT9" s="367"/>
      <c r="BU9" s="367"/>
      <c r="BV9" s="367"/>
      <c r="BW9" s="367"/>
      <c r="BX9" s="367"/>
      <c r="BY9" s="367"/>
      <c r="BZ9" s="367"/>
      <c r="CA9" s="367"/>
      <c r="CB9" s="367"/>
      <c r="CC9" s="367"/>
      <c r="CD9" s="367"/>
      <c r="CE9" s="367"/>
      <c r="CF9" s="367"/>
      <c r="CG9" s="367"/>
      <c r="CH9" s="367"/>
      <c r="CI9" s="367"/>
      <c r="CJ9" s="367"/>
      <c r="CK9" s="367"/>
      <c r="CL9" s="367"/>
      <c r="CM9" s="367"/>
      <c r="CN9" s="367"/>
      <c r="CO9" s="367"/>
      <c r="CP9" s="367"/>
      <c r="CQ9" s="367"/>
      <c r="CR9" s="367"/>
      <c r="CS9" s="367"/>
      <c r="CT9" s="367"/>
      <c r="CU9" s="367"/>
      <c r="CV9" s="367"/>
      <c r="CW9" s="367"/>
      <c r="CX9" s="367"/>
      <c r="CY9" s="367"/>
      <c r="CZ9" s="367"/>
      <c r="DA9" s="367"/>
      <c r="DB9" s="367"/>
      <c r="DC9" s="367"/>
      <c r="DD9" s="367"/>
    </row>
    <row r="10" spans="1:108">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row>
    <row r="11" spans="1:108">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row>
    <row r="12" spans="1:108">
      <c r="A12" s="367"/>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c r="BU12" s="367"/>
      <c r="BV12" s="367"/>
      <c r="BW12" s="367"/>
      <c r="BX12" s="367"/>
      <c r="BY12" s="367"/>
      <c r="BZ12" s="367"/>
      <c r="CA12" s="367"/>
      <c r="CB12" s="367"/>
      <c r="CC12" s="367"/>
      <c r="CD12" s="367"/>
      <c r="CE12" s="367"/>
      <c r="CF12" s="367"/>
      <c r="CG12" s="367"/>
      <c r="CH12" s="367"/>
      <c r="CI12" s="367"/>
      <c r="CJ12" s="367"/>
      <c r="CK12" s="367"/>
      <c r="CL12" s="367"/>
      <c r="CM12" s="367"/>
      <c r="CN12" s="367"/>
      <c r="CO12" s="367"/>
      <c r="CP12" s="367"/>
      <c r="CQ12" s="367"/>
      <c r="CR12" s="367"/>
      <c r="CS12" s="367"/>
      <c r="CT12" s="367"/>
      <c r="CU12" s="367"/>
      <c r="CV12" s="367"/>
      <c r="CW12" s="367"/>
      <c r="CX12" s="367"/>
      <c r="CY12" s="367"/>
      <c r="CZ12" s="367"/>
      <c r="DA12" s="367"/>
      <c r="DB12" s="367"/>
      <c r="DC12" s="367"/>
      <c r="DD12" s="367"/>
    </row>
    <row r="13" spans="1:108">
      <c r="A13" s="367"/>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row>
    <row r="14" spans="1:108">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row>
    <row r="15" spans="1:108">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row>
    <row r="16" spans="1:108">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row>
    <row r="17" spans="2:108">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row>
    <row r="18" spans="2:108">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row>
    <row r="19" spans="2:108">
      <c r="DD19" s="366"/>
    </row>
    <row r="20" spans="2:108">
      <c r="DD20" s="366"/>
    </row>
    <row r="21" spans="2:108">
      <c r="B21" s="368"/>
      <c r="C21" s="369"/>
      <c r="D21" s="369"/>
      <c r="E21" s="369"/>
      <c r="F21" s="369"/>
      <c r="G21" s="369"/>
      <c r="H21" s="369"/>
      <c r="I21" s="369"/>
      <c r="J21" s="369"/>
      <c r="K21" s="369"/>
      <c r="L21" s="369"/>
      <c r="M21" s="369"/>
      <c r="N21" s="370"/>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70"/>
      <c r="AU21" s="369"/>
      <c r="AV21" s="369"/>
      <c r="AW21" s="369"/>
      <c r="AX21" s="369"/>
      <c r="AY21" s="369"/>
      <c r="AZ21" s="369"/>
      <c r="BA21" s="369"/>
      <c r="BB21" s="369"/>
      <c r="BC21" s="369"/>
      <c r="BD21" s="369"/>
      <c r="BE21" s="369"/>
      <c r="BF21" s="370"/>
      <c r="BG21" s="369"/>
      <c r="BH21" s="369"/>
      <c r="BI21" s="369"/>
      <c r="BJ21" s="369"/>
      <c r="BK21" s="369"/>
      <c r="BL21" s="369"/>
      <c r="BM21" s="369"/>
      <c r="BN21" s="369"/>
      <c r="BO21" s="369"/>
      <c r="BP21" s="369"/>
      <c r="BQ21" s="369"/>
      <c r="BR21" s="370"/>
      <c r="BS21" s="369"/>
      <c r="BT21" s="369"/>
      <c r="BU21" s="369"/>
      <c r="BV21" s="369"/>
      <c r="BW21" s="369"/>
      <c r="BX21" s="369"/>
      <c r="BY21" s="369"/>
      <c r="BZ21" s="369"/>
      <c r="CA21" s="369"/>
      <c r="CB21" s="369"/>
      <c r="CC21" s="369"/>
      <c r="CD21" s="370"/>
      <c r="CE21" s="369"/>
      <c r="CF21" s="369"/>
      <c r="CG21" s="369"/>
      <c r="CH21" s="369"/>
      <c r="CI21" s="369"/>
      <c r="CJ21" s="369"/>
      <c r="CK21" s="369"/>
      <c r="CL21" s="369"/>
      <c r="CM21" s="369"/>
      <c r="CN21" s="369"/>
      <c r="CO21" s="369"/>
      <c r="CP21" s="370"/>
      <c r="CQ21" s="369"/>
      <c r="CR21" s="369"/>
      <c r="CS21" s="369"/>
      <c r="CT21" s="369"/>
      <c r="CU21" s="369"/>
      <c r="CV21" s="369"/>
      <c r="CW21" s="369"/>
      <c r="CX21" s="369"/>
      <c r="CY21" s="369"/>
      <c r="CZ21" s="369"/>
      <c r="DA21" s="369"/>
      <c r="DB21" s="370"/>
      <c r="DC21" s="369"/>
      <c r="DD21" s="371"/>
    </row>
    <row r="22" spans="2:108">
      <c r="B22" s="372"/>
    </row>
    <row r="23" spans="2:108">
      <c r="B23" s="372"/>
    </row>
    <row r="24" spans="2:108">
      <c r="B24" s="372"/>
    </row>
    <row r="25" spans="2:108">
      <c r="B25" s="372"/>
    </row>
    <row r="26" spans="2:108">
      <c r="B26" s="372"/>
    </row>
    <row r="27" spans="2:108">
      <c r="B27" s="372"/>
    </row>
    <row r="28" spans="2:108">
      <c r="B28" s="372"/>
    </row>
    <row r="29" spans="2:108">
      <c r="B29" s="372"/>
    </row>
    <row r="30" spans="2:108">
      <c r="B30" s="372"/>
    </row>
    <row r="31" spans="2:108">
      <c r="B31" s="372"/>
    </row>
    <row r="32" spans="2:108">
      <c r="B32" s="372"/>
    </row>
    <row r="33" spans="2:108">
      <c r="B33" s="372"/>
    </row>
    <row r="34" spans="2:108">
      <c r="B34" s="372"/>
    </row>
    <row r="35" spans="2:108">
      <c r="B35" s="372"/>
    </row>
    <row r="36" spans="2:108">
      <c r="B36" s="372"/>
    </row>
    <row r="37" spans="2:108">
      <c r="B37" s="372"/>
    </row>
    <row r="38" spans="2:108">
      <c r="B38" s="372"/>
    </row>
    <row r="39" spans="2:108">
      <c r="B39" s="374"/>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5"/>
      <c r="CE39" s="375"/>
      <c r="CF39" s="375"/>
      <c r="CG39" s="375"/>
      <c r="CH39" s="375"/>
      <c r="CI39" s="375"/>
      <c r="CJ39" s="375"/>
      <c r="CK39" s="375"/>
      <c r="CL39" s="375"/>
      <c r="CM39" s="375"/>
      <c r="CN39" s="375"/>
      <c r="CO39" s="375"/>
      <c r="CP39" s="375"/>
      <c r="CQ39" s="375"/>
      <c r="CR39" s="375"/>
      <c r="CS39" s="375"/>
      <c r="CT39" s="375"/>
      <c r="CU39" s="375"/>
      <c r="CV39" s="375"/>
      <c r="CW39" s="375"/>
      <c r="CX39" s="375"/>
      <c r="CY39" s="375"/>
      <c r="CZ39" s="375"/>
      <c r="DA39" s="375"/>
      <c r="DB39" s="375"/>
      <c r="DC39" s="375"/>
      <c r="DD39" s="376"/>
    </row>
    <row r="40" spans="2:108">
      <c r="B40" s="377"/>
      <c r="DD40" s="377"/>
    </row>
    <row r="41" spans="2:108" ht="17.25">
      <c r="B41" s="378" t="s">
        <v>581</v>
      </c>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c r="BC41" s="369"/>
      <c r="BD41" s="369"/>
      <c r="BE41" s="369"/>
      <c r="BF41" s="369"/>
      <c r="BG41" s="369"/>
      <c r="BH41" s="369"/>
      <c r="BI41" s="369"/>
      <c r="BJ41" s="369"/>
      <c r="BK41" s="369"/>
      <c r="BL41" s="369"/>
      <c r="BM41" s="369"/>
      <c r="BN41" s="369"/>
      <c r="BO41" s="369"/>
      <c r="BP41" s="369"/>
      <c r="BQ41" s="369"/>
      <c r="BR41" s="369"/>
      <c r="BS41" s="369"/>
      <c r="BT41" s="369"/>
      <c r="BU41" s="369"/>
      <c r="BV41" s="369"/>
      <c r="BW41" s="369"/>
      <c r="BX41" s="369"/>
      <c r="BY41" s="369"/>
      <c r="BZ41" s="369"/>
      <c r="CA41" s="369"/>
      <c r="CB41" s="369"/>
      <c r="CC41" s="369"/>
      <c r="CD41" s="369"/>
      <c r="CE41" s="369"/>
      <c r="CF41" s="369"/>
      <c r="CG41" s="369"/>
      <c r="CH41" s="369"/>
      <c r="CI41" s="369"/>
      <c r="CJ41" s="369"/>
      <c r="CK41" s="369"/>
      <c r="CL41" s="369"/>
      <c r="CM41" s="369"/>
      <c r="CN41" s="369"/>
      <c r="CO41" s="369"/>
      <c r="CP41" s="369"/>
      <c r="CQ41" s="369"/>
      <c r="CR41" s="369"/>
      <c r="CS41" s="369"/>
      <c r="CT41" s="369"/>
      <c r="CU41" s="369"/>
      <c r="CV41" s="369"/>
      <c r="CW41" s="369"/>
      <c r="CX41" s="369"/>
      <c r="CY41" s="369"/>
      <c r="CZ41" s="369"/>
      <c r="DA41" s="369"/>
      <c r="DB41" s="369"/>
      <c r="DC41" s="369"/>
      <c r="DD41" s="371"/>
    </row>
    <row r="42" spans="2:108">
      <c r="B42" s="372"/>
      <c r="G42" s="379"/>
      <c r="I42" s="380"/>
      <c r="J42" s="380"/>
      <c r="K42" s="380"/>
      <c r="AM42" s="379"/>
      <c r="AN42" s="379" t="s">
        <v>582</v>
      </c>
      <c r="AP42" s="380"/>
      <c r="AQ42" s="380"/>
      <c r="AR42" s="380"/>
      <c r="AY42" s="379"/>
      <c r="BA42" s="380"/>
      <c r="BB42" s="380"/>
      <c r="BC42" s="380"/>
      <c r="BK42" s="379"/>
      <c r="BM42" s="380"/>
      <c r="BN42" s="380"/>
      <c r="BO42" s="380"/>
      <c r="BW42" s="379"/>
      <c r="BY42" s="380"/>
      <c r="BZ42" s="380"/>
      <c r="CA42" s="380"/>
      <c r="CI42" s="379"/>
      <c r="CK42" s="380"/>
      <c r="CL42" s="380"/>
      <c r="CM42" s="380"/>
      <c r="CU42" s="379"/>
      <c r="CW42" s="380"/>
      <c r="CX42" s="380"/>
      <c r="CY42" s="380"/>
    </row>
    <row r="43" spans="2:108">
      <c r="B43" s="372"/>
      <c r="AN43" s="1276" t="s">
        <v>583</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8">
      <c r="B44" s="372"/>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8">
      <c r="B45" s="372"/>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8">
      <c r="B46" s="372"/>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8">
      <c r="B47" s="372"/>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8">
      <c r="B48" s="372"/>
      <c r="H48" s="381"/>
      <c r="I48" s="381"/>
      <c r="J48" s="381"/>
      <c r="AN48" s="381"/>
      <c r="AO48" s="381"/>
      <c r="AP48" s="381"/>
      <c r="AZ48" s="381"/>
      <c r="BA48" s="381"/>
      <c r="BB48" s="381"/>
      <c r="BL48" s="381"/>
      <c r="BM48" s="381"/>
      <c r="BN48" s="381"/>
      <c r="BX48" s="381"/>
      <c r="BY48" s="381"/>
      <c r="BZ48" s="381"/>
      <c r="CJ48" s="381"/>
      <c r="CK48" s="381"/>
      <c r="CL48" s="381"/>
      <c r="CV48" s="381"/>
      <c r="CW48" s="381"/>
      <c r="CX48" s="381"/>
    </row>
    <row r="49" spans="1:108">
      <c r="B49" s="372"/>
      <c r="AN49" s="366" t="s">
        <v>584</v>
      </c>
    </row>
    <row r="50" spans="1:108">
      <c r="B50" s="372"/>
      <c r="G50" s="1268"/>
      <c r="H50" s="1268"/>
      <c r="I50" s="1268"/>
      <c r="J50" s="1268"/>
      <c r="K50" s="382"/>
      <c r="L50" s="382"/>
      <c r="M50" s="383"/>
      <c r="N50" s="383"/>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74" t="s">
        <v>549</v>
      </c>
      <c r="BQ50" s="1274"/>
      <c r="BR50" s="1274"/>
      <c r="BS50" s="1274"/>
      <c r="BT50" s="1274"/>
      <c r="BU50" s="1274"/>
      <c r="BV50" s="1274"/>
      <c r="BW50" s="1274"/>
      <c r="BX50" s="1274" t="s">
        <v>550</v>
      </c>
      <c r="BY50" s="1274"/>
      <c r="BZ50" s="1274"/>
      <c r="CA50" s="1274"/>
      <c r="CB50" s="1274"/>
      <c r="CC50" s="1274"/>
      <c r="CD50" s="1274"/>
      <c r="CE50" s="1274"/>
      <c r="CF50" s="1274" t="s">
        <v>551</v>
      </c>
      <c r="CG50" s="1274"/>
      <c r="CH50" s="1274"/>
      <c r="CI50" s="1274"/>
      <c r="CJ50" s="1274"/>
      <c r="CK50" s="1274"/>
      <c r="CL50" s="1274"/>
      <c r="CM50" s="1274"/>
      <c r="CN50" s="1274" t="s">
        <v>552</v>
      </c>
      <c r="CO50" s="1274"/>
      <c r="CP50" s="1274"/>
      <c r="CQ50" s="1274"/>
      <c r="CR50" s="1274"/>
      <c r="CS50" s="1274"/>
      <c r="CT50" s="1274"/>
      <c r="CU50" s="1274"/>
      <c r="CV50" s="1274" t="s">
        <v>553</v>
      </c>
      <c r="CW50" s="1274"/>
      <c r="CX50" s="1274"/>
      <c r="CY50" s="1274"/>
      <c r="CZ50" s="1274"/>
      <c r="DA50" s="1274"/>
      <c r="DB50" s="1274"/>
      <c r="DC50" s="1274"/>
    </row>
    <row r="51" spans="1:108">
      <c r="B51" s="372"/>
      <c r="G51" s="1286"/>
      <c r="H51" s="1286"/>
      <c r="I51" s="1290"/>
      <c r="J51" s="1290"/>
      <c r="K51" s="1275"/>
      <c r="L51" s="1275"/>
      <c r="M51" s="1275"/>
      <c r="N51" s="1275"/>
      <c r="AM51" s="381"/>
      <c r="AN51" s="1273" t="s">
        <v>585</v>
      </c>
      <c r="AO51" s="1273"/>
      <c r="AP51" s="1273"/>
      <c r="AQ51" s="1273"/>
      <c r="AR51" s="1273"/>
      <c r="AS51" s="1273"/>
      <c r="AT51" s="1273"/>
      <c r="AU51" s="1273"/>
      <c r="AV51" s="1273"/>
      <c r="AW51" s="1273"/>
      <c r="AX51" s="1273"/>
      <c r="AY51" s="1273"/>
      <c r="AZ51" s="1273"/>
      <c r="BA51" s="1273"/>
      <c r="BB51" s="1273" t="s">
        <v>586</v>
      </c>
      <c r="BC51" s="1273"/>
      <c r="BD51" s="1273"/>
      <c r="BE51" s="1273"/>
      <c r="BF51" s="1273"/>
      <c r="BG51" s="1273"/>
      <c r="BH51" s="1273"/>
      <c r="BI51" s="1273"/>
      <c r="BJ51" s="1273"/>
      <c r="BK51" s="1273"/>
      <c r="BL51" s="1273"/>
      <c r="BM51" s="1273"/>
      <c r="BN51" s="1273"/>
      <c r="BO51" s="1273"/>
      <c r="BP51" s="1285"/>
      <c r="BQ51" s="1270"/>
      <c r="BR51" s="1270"/>
      <c r="BS51" s="1270"/>
      <c r="BT51" s="1270"/>
      <c r="BU51" s="1270"/>
      <c r="BV51" s="1270"/>
      <c r="BW51" s="1270"/>
      <c r="BX51" s="1285"/>
      <c r="BY51" s="1270"/>
      <c r="BZ51" s="1270"/>
      <c r="CA51" s="1270"/>
      <c r="CB51" s="1270"/>
      <c r="CC51" s="1270"/>
      <c r="CD51" s="1270"/>
      <c r="CE51" s="1270"/>
      <c r="CF51" s="1270"/>
      <c r="CG51" s="1270"/>
      <c r="CH51" s="1270"/>
      <c r="CI51" s="1270"/>
      <c r="CJ51" s="1270"/>
      <c r="CK51" s="1270"/>
      <c r="CL51" s="1270"/>
      <c r="CM51" s="1270"/>
      <c r="CN51" s="1270"/>
      <c r="CO51" s="1270"/>
      <c r="CP51" s="1270"/>
      <c r="CQ51" s="1270"/>
      <c r="CR51" s="1270"/>
      <c r="CS51" s="1270"/>
      <c r="CT51" s="1270"/>
      <c r="CU51" s="1270"/>
      <c r="CV51" s="1270"/>
      <c r="CW51" s="1270"/>
      <c r="CX51" s="1270"/>
      <c r="CY51" s="1270"/>
      <c r="CZ51" s="1270"/>
      <c r="DA51" s="1270"/>
      <c r="DB51" s="1270"/>
      <c r="DC51" s="1270"/>
    </row>
    <row r="52" spans="1:108">
      <c r="B52" s="372"/>
      <c r="G52" s="1286"/>
      <c r="H52" s="1286"/>
      <c r="I52" s="1290"/>
      <c r="J52" s="1290"/>
      <c r="K52" s="1275"/>
      <c r="L52" s="1275"/>
      <c r="M52" s="1275"/>
      <c r="N52" s="1275"/>
      <c r="AM52" s="381"/>
      <c r="AN52" s="1273"/>
      <c r="AO52" s="1273"/>
      <c r="AP52" s="1273"/>
      <c r="AQ52" s="1273"/>
      <c r="AR52" s="1273"/>
      <c r="AS52" s="1273"/>
      <c r="AT52" s="1273"/>
      <c r="AU52" s="1273"/>
      <c r="AV52" s="1273"/>
      <c r="AW52" s="1273"/>
      <c r="AX52" s="1273"/>
      <c r="AY52" s="1273"/>
      <c r="AZ52" s="1273"/>
      <c r="BA52" s="1273"/>
      <c r="BB52" s="1273"/>
      <c r="BC52" s="1273"/>
      <c r="BD52" s="1273"/>
      <c r="BE52" s="1273"/>
      <c r="BF52" s="1273"/>
      <c r="BG52" s="1273"/>
      <c r="BH52" s="1273"/>
      <c r="BI52" s="1273"/>
      <c r="BJ52" s="1273"/>
      <c r="BK52" s="1273"/>
      <c r="BL52" s="1273"/>
      <c r="BM52" s="1273"/>
      <c r="BN52" s="1273"/>
      <c r="BO52" s="1273"/>
      <c r="BP52" s="1270"/>
      <c r="BQ52" s="1270"/>
      <c r="BR52" s="1270"/>
      <c r="BS52" s="1270"/>
      <c r="BT52" s="1270"/>
      <c r="BU52" s="1270"/>
      <c r="BV52" s="1270"/>
      <c r="BW52" s="1270"/>
      <c r="BX52" s="1270"/>
      <c r="BY52" s="1270"/>
      <c r="BZ52" s="1270"/>
      <c r="CA52" s="1270"/>
      <c r="CB52" s="1270"/>
      <c r="CC52" s="1270"/>
      <c r="CD52" s="1270"/>
      <c r="CE52" s="1270"/>
      <c r="CF52" s="1270"/>
      <c r="CG52" s="1270"/>
      <c r="CH52" s="1270"/>
      <c r="CI52" s="1270"/>
      <c r="CJ52" s="1270"/>
      <c r="CK52" s="1270"/>
      <c r="CL52" s="1270"/>
      <c r="CM52" s="1270"/>
      <c r="CN52" s="1270"/>
      <c r="CO52" s="1270"/>
      <c r="CP52" s="1270"/>
      <c r="CQ52" s="1270"/>
      <c r="CR52" s="1270"/>
      <c r="CS52" s="1270"/>
      <c r="CT52" s="1270"/>
      <c r="CU52" s="1270"/>
      <c r="CV52" s="1270"/>
      <c r="CW52" s="1270"/>
      <c r="CX52" s="1270"/>
      <c r="CY52" s="1270"/>
      <c r="CZ52" s="1270"/>
      <c r="DA52" s="1270"/>
      <c r="DB52" s="1270"/>
      <c r="DC52" s="1270"/>
    </row>
    <row r="53" spans="1:108">
      <c r="A53" s="380"/>
      <c r="B53" s="372"/>
      <c r="G53" s="1286"/>
      <c r="H53" s="1286"/>
      <c r="I53" s="1268"/>
      <c r="J53" s="1268"/>
      <c r="K53" s="1275"/>
      <c r="L53" s="1275"/>
      <c r="M53" s="1275"/>
      <c r="N53" s="1275"/>
      <c r="AM53" s="381"/>
      <c r="AN53" s="1273"/>
      <c r="AO53" s="1273"/>
      <c r="AP53" s="1273"/>
      <c r="AQ53" s="1273"/>
      <c r="AR53" s="1273"/>
      <c r="AS53" s="1273"/>
      <c r="AT53" s="1273"/>
      <c r="AU53" s="1273"/>
      <c r="AV53" s="1273"/>
      <c r="AW53" s="1273"/>
      <c r="AX53" s="1273"/>
      <c r="AY53" s="1273"/>
      <c r="AZ53" s="1273"/>
      <c r="BA53" s="1273"/>
      <c r="BB53" s="1273" t="s">
        <v>587</v>
      </c>
      <c r="BC53" s="1273"/>
      <c r="BD53" s="1273"/>
      <c r="BE53" s="1273"/>
      <c r="BF53" s="1273"/>
      <c r="BG53" s="1273"/>
      <c r="BH53" s="1273"/>
      <c r="BI53" s="1273"/>
      <c r="BJ53" s="1273"/>
      <c r="BK53" s="1273"/>
      <c r="BL53" s="1273"/>
      <c r="BM53" s="1273"/>
      <c r="BN53" s="1273"/>
      <c r="BO53" s="1273"/>
      <c r="BP53" s="1285"/>
      <c r="BQ53" s="1270"/>
      <c r="BR53" s="1270"/>
      <c r="BS53" s="1270"/>
      <c r="BT53" s="1270"/>
      <c r="BU53" s="1270"/>
      <c r="BV53" s="1270"/>
      <c r="BW53" s="1270"/>
      <c r="BX53" s="1285"/>
      <c r="BY53" s="1270"/>
      <c r="BZ53" s="1270"/>
      <c r="CA53" s="1270"/>
      <c r="CB53" s="1270"/>
      <c r="CC53" s="1270"/>
      <c r="CD53" s="1270"/>
      <c r="CE53" s="1270"/>
      <c r="CF53" s="1270">
        <v>69.3</v>
      </c>
      <c r="CG53" s="1270"/>
      <c r="CH53" s="1270"/>
      <c r="CI53" s="1270"/>
      <c r="CJ53" s="1270"/>
      <c r="CK53" s="1270"/>
      <c r="CL53" s="1270"/>
      <c r="CM53" s="1270"/>
      <c r="CN53" s="1270">
        <v>70.2</v>
      </c>
      <c r="CO53" s="1270"/>
      <c r="CP53" s="1270"/>
      <c r="CQ53" s="1270"/>
      <c r="CR53" s="1270"/>
      <c r="CS53" s="1270"/>
      <c r="CT53" s="1270"/>
      <c r="CU53" s="1270"/>
      <c r="CV53" s="1270">
        <v>70.3</v>
      </c>
      <c r="CW53" s="1270"/>
      <c r="CX53" s="1270"/>
      <c r="CY53" s="1270"/>
      <c r="CZ53" s="1270"/>
      <c r="DA53" s="1270"/>
      <c r="DB53" s="1270"/>
      <c r="DC53" s="1270"/>
    </row>
    <row r="54" spans="1:108">
      <c r="A54" s="380"/>
      <c r="B54" s="372"/>
      <c r="G54" s="1286"/>
      <c r="H54" s="1286"/>
      <c r="I54" s="1268"/>
      <c r="J54" s="1268"/>
      <c r="K54" s="1275"/>
      <c r="L54" s="1275"/>
      <c r="M54" s="1275"/>
      <c r="N54" s="1275"/>
      <c r="AM54" s="381"/>
      <c r="AN54" s="1273"/>
      <c r="AO54" s="1273"/>
      <c r="AP54" s="1273"/>
      <c r="AQ54" s="1273"/>
      <c r="AR54" s="1273"/>
      <c r="AS54" s="1273"/>
      <c r="AT54" s="1273"/>
      <c r="AU54" s="1273"/>
      <c r="AV54" s="1273"/>
      <c r="AW54" s="1273"/>
      <c r="AX54" s="1273"/>
      <c r="AY54" s="1273"/>
      <c r="AZ54" s="1273"/>
      <c r="BA54" s="1273"/>
      <c r="BB54" s="1273"/>
      <c r="BC54" s="1273"/>
      <c r="BD54" s="1273"/>
      <c r="BE54" s="1273"/>
      <c r="BF54" s="1273"/>
      <c r="BG54" s="1273"/>
      <c r="BH54" s="1273"/>
      <c r="BI54" s="1273"/>
      <c r="BJ54" s="1273"/>
      <c r="BK54" s="1273"/>
      <c r="BL54" s="1273"/>
      <c r="BM54" s="1273"/>
      <c r="BN54" s="1273"/>
      <c r="BO54" s="1273"/>
      <c r="BP54" s="1270"/>
      <c r="BQ54" s="1270"/>
      <c r="BR54" s="1270"/>
      <c r="BS54" s="1270"/>
      <c r="BT54" s="1270"/>
      <c r="BU54" s="1270"/>
      <c r="BV54" s="1270"/>
      <c r="BW54" s="1270"/>
      <c r="BX54" s="1270"/>
      <c r="BY54" s="1270"/>
      <c r="BZ54" s="1270"/>
      <c r="CA54" s="1270"/>
      <c r="CB54" s="1270"/>
      <c r="CC54" s="1270"/>
      <c r="CD54" s="1270"/>
      <c r="CE54" s="1270"/>
      <c r="CF54" s="1270"/>
      <c r="CG54" s="1270"/>
      <c r="CH54" s="1270"/>
      <c r="CI54" s="1270"/>
      <c r="CJ54" s="1270"/>
      <c r="CK54" s="1270"/>
      <c r="CL54" s="1270"/>
      <c r="CM54" s="1270"/>
      <c r="CN54" s="1270"/>
      <c r="CO54" s="1270"/>
      <c r="CP54" s="1270"/>
      <c r="CQ54" s="1270"/>
      <c r="CR54" s="1270"/>
      <c r="CS54" s="1270"/>
      <c r="CT54" s="1270"/>
      <c r="CU54" s="1270"/>
      <c r="CV54" s="1270"/>
      <c r="CW54" s="1270"/>
      <c r="CX54" s="1270"/>
      <c r="CY54" s="1270"/>
      <c r="CZ54" s="1270"/>
      <c r="DA54" s="1270"/>
      <c r="DB54" s="1270"/>
      <c r="DC54" s="1270"/>
    </row>
    <row r="55" spans="1:108">
      <c r="A55" s="380"/>
      <c r="B55" s="372"/>
      <c r="G55" s="1268"/>
      <c r="H55" s="1268"/>
      <c r="I55" s="1268"/>
      <c r="J55" s="1268"/>
      <c r="K55" s="1275"/>
      <c r="L55" s="1275"/>
      <c r="M55" s="1275"/>
      <c r="N55" s="1275"/>
      <c r="AN55" s="1274" t="s">
        <v>588</v>
      </c>
      <c r="AO55" s="1274"/>
      <c r="AP55" s="1274"/>
      <c r="AQ55" s="1274"/>
      <c r="AR55" s="1274"/>
      <c r="AS55" s="1274"/>
      <c r="AT55" s="1274"/>
      <c r="AU55" s="1274"/>
      <c r="AV55" s="1274"/>
      <c r="AW55" s="1274"/>
      <c r="AX55" s="1274"/>
      <c r="AY55" s="1274"/>
      <c r="AZ55" s="1274"/>
      <c r="BA55" s="1274"/>
      <c r="BB55" s="1273" t="s">
        <v>586</v>
      </c>
      <c r="BC55" s="1273"/>
      <c r="BD55" s="1273"/>
      <c r="BE55" s="1273"/>
      <c r="BF55" s="1273"/>
      <c r="BG55" s="1273"/>
      <c r="BH55" s="1273"/>
      <c r="BI55" s="1273"/>
      <c r="BJ55" s="1273"/>
      <c r="BK55" s="1273"/>
      <c r="BL55" s="1273"/>
      <c r="BM55" s="1273"/>
      <c r="BN55" s="1273"/>
      <c r="BO55" s="1273"/>
      <c r="BP55" s="1285"/>
      <c r="BQ55" s="1270"/>
      <c r="BR55" s="1270"/>
      <c r="BS55" s="1270"/>
      <c r="BT55" s="1270"/>
      <c r="BU55" s="1270"/>
      <c r="BV55" s="1270"/>
      <c r="BW55" s="1270"/>
      <c r="BX55" s="1285"/>
      <c r="BY55" s="1270"/>
      <c r="BZ55" s="1270"/>
      <c r="CA55" s="1270"/>
      <c r="CB55" s="1270"/>
      <c r="CC55" s="1270"/>
      <c r="CD55" s="1270"/>
      <c r="CE55" s="1270"/>
      <c r="CF55" s="1270">
        <v>0</v>
      </c>
      <c r="CG55" s="1270"/>
      <c r="CH55" s="1270"/>
      <c r="CI55" s="1270"/>
      <c r="CJ55" s="1270"/>
      <c r="CK55" s="1270"/>
      <c r="CL55" s="1270"/>
      <c r="CM55" s="1270"/>
      <c r="CN55" s="1270">
        <v>0</v>
      </c>
      <c r="CO55" s="1270"/>
      <c r="CP55" s="1270"/>
      <c r="CQ55" s="1270"/>
      <c r="CR55" s="1270"/>
      <c r="CS55" s="1270"/>
      <c r="CT55" s="1270"/>
      <c r="CU55" s="1270"/>
      <c r="CV55" s="1270">
        <v>0</v>
      </c>
      <c r="CW55" s="1270"/>
      <c r="CX55" s="1270"/>
      <c r="CY55" s="1270"/>
      <c r="CZ55" s="1270"/>
      <c r="DA55" s="1270"/>
      <c r="DB55" s="1270"/>
      <c r="DC55" s="1270"/>
    </row>
    <row r="56" spans="1:108">
      <c r="A56" s="380"/>
      <c r="B56" s="372"/>
      <c r="G56" s="1268"/>
      <c r="H56" s="1268"/>
      <c r="I56" s="1268"/>
      <c r="J56" s="1268"/>
      <c r="K56" s="1275"/>
      <c r="L56" s="1275"/>
      <c r="M56" s="1275"/>
      <c r="N56" s="1275"/>
      <c r="AN56" s="1274"/>
      <c r="AO56" s="1274"/>
      <c r="AP56" s="1274"/>
      <c r="AQ56" s="1274"/>
      <c r="AR56" s="1274"/>
      <c r="AS56" s="1274"/>
      <c r="AT56" s="1274"/>
      <c r="AU56" s="1274"/>
      <c r="AV56" s="1274"/>
      <c r="AW56" s="1274"/>
      <c r="AX56" s="1274"/>
      <c r="AY56" s="1274"/>
      <c r="AZ56" s="1274"/>
      <c r="BA56" s="1274"/>
      <c r="BB56" s="1273"/>
      <c r="BC56" s="1273"/>
      <c r="BD56" s="1273"/>
      <c r="BE56" s="1273"/>
      <c r="BF56" s="1273"/>
      <c r="BG56" s="1273"/>
      <c r="BH56" s="1273"/>
      <c r="BI56" s="1273"/>
      <c r="BJ56" s="1273"/>
      <c r="BK56" s="1273"/>
      <c r="BL56" s="1273"/>
      <c r="BM56" s="1273"/>
      <c r="BN56" s="1273"/>
      <c r="BO56" s="1273"/>
      <c r="BP56" s="1270"/>
      <c r="BQ56" s="1270"/>
      <c r="BR56" s="1270"/>
      <c r="BS56" s="1270"/>
      <c r="BT56" s="1270"/>
      <c r="BU56" s="1270"/>
      <c r="BV56" s="1270"/>
      <c r="BW56" s="1270"/>
      <c r="BX56" s="1270"/>
      <c r="BY56" s="1270"/>
      <c r="BZ56" s="1270"/>
      <c r="CA56" s="1270"/>
      <c r="CB56" s="1270"/>
      <c r="CC56" s="1270"/>
      <c r="CD56" s="1270"/>
      <c r="CE56" s="1270"/>
      <c r="CF56" s="1270"/>
      <c r="CG56" s="1270"/>
      <c r="CH56" s="1270"/>
      <c r="CI56" s="1270"/>
      <c r="CJ56" s="1270"/>
      <c r="CK56" s="1270"/>
      <c r="CL56" s="1270"/>
      <c r="CM56" s="1270"/>
      <c r="CN56" s="1270"/>
      <c r="CO56" s="1270"/>
      <c r="CP56" s="1270"/>
      <c r="CQ56" s="1270"/>
      <c r="CR56" s="1270"/>
      <c r="CS56" s="1270"/>
      <c r="CT56" s="1270"/>
      <c r="CU56" s="1270"/>
      <c r="CV56" s="1270"/>
      <c r="CW56" s="1270"/>
      <c r="CX56" s="1270"/>
      <c r="CY56" s="1270"/>
      <c r="CZ56" s="1270"/>
      <c r="DA56" s="1270"/>
      <c r="DB56" s="1270"/>
      <c r="DC56" s="1270"/>
    </row>
    <row r="57" spans="1:108">
      <c r="A57" s="380"/>
      <c r="B57" s="384"/>
      <c r="C57" s="380"/>
      <c r="D57" s="380"/>
      <c r="E57" s="380"/>
      <c r="F57" s="380"/>
      <c r="G57" s="1268"/>
      <c r="H57" s="1268"/>
      <c r="I57" s="1271"/>
      <c r="J57" s="1271"/>
      <c r="K57" s="1275"/>
      <c r="L57" s="1275"/>
      <c r="M57" s="1275"/>
      <c r="N57" s="1275"/>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N57" s="1274"/>
      <c r="AO57" s="1274"/>
      <c r="AP57" s="1274"/>
      <c r="AQ57" s="1274"/>
      <c r="AR57" s="1274"/>
      <c r="AS57" s="1274"/>
      <c r="AT57" s="1274"/>
      <c r="AU57" s="1274"/>
      <c r="AV57" s="1274"/>
      <c r="AW57" s="1274"/>
      <c r="AX57" s="1274"/>
      <c r="AY57" s="1274"/>
      <c r="AZ57" s="1274"/>
      <c r="BA57" s="1274"/>
      <c r="BB57" s="1273" t="s">
        <v>587</v>
      </c>
      <c r="BC57" s="1273"/>
      <c r="BD57" s="1273"/>
      <c r="BE57" s="1273"/>
      <c r="BF57" s="1273"/>
      <c r="BG57" s="1273"/>
      <c r="BH57" s="1273"/>
      <c r="BI57" s="1273"/>
      <c r="BJ57" s="1273"/>
      <c r="BK57" s="1273"/>
      <c r="BL57" s="1273"/>
      <c r="BM57" s="1273"/>
      <c r="BN57" s="1273"/>
      <c r="BO57" s="1273"/>
      <c r="BP57" s="1285"/>
      <c r="BQ57" s="1270"/>
      <c r="BR57" s="1270"/>
      <c r="BS57" s="1270"/>
      <c r="BT57" s="1270"/>
      <c r="BU57" s="1270"/>
      <c r="BV57" s="1270"/>
      <c r="BW57" s="1270"/>
      <c r="BX57" s="1285"/>
      <c r="BY57" s="1270"/>
      <c r="BZ57" s="1270"/>
      <c r="CA57" s="1270"/>
      <c r="CB57" s="1270"/>
      <c r="CC57" s="1270"/>
      <c r="CD57" s="1270"/>
      <c r="CE57" s="1270"/>
      <c r="CF57" s="1270">
        <v>55.8</v>
      </c>
      <c r="CG57" s="1270"/>
      <c r="CH57" s="1270"/>
      <c r="CI57" s="1270"/>
      <c r="CJ57" s="1270"/>
      <c r="CK57" s="1270"/>
      <c r="CL57" s="1270"/>
      <c r="CM57" s="1270"/>
      <c r="CN57" s="1270">
        <v>57.5</v>
      </c>
      <c r="CO57" s="1270"/>
      <c r="CP57" s="1270"/>
      <c r="CQ57" s="1270"/>
      <c r="CR57" s="1270"/>
      <c r="CS57" s="1270"/>
      <c r="CT57" s="1270"/>
      <c r="CU57" s="1270"/>
      <c r="CV57" s="1270">
        <v>58.5</v>
      </c>
      <c r="CW57" s="1270"/>
      <c r="CX57" s="1270"/>
      <c r="CY57" s="1270"/>
      <c r="CZ57" s="1270"/>
      <c r="DA57" s="1270"/>
      <c r="DB57" s="1270"/>
      <c r="DC57" s="1270"/>
      <c r="DD57" s="385"/>
    </row>
    <row r="58" spans="1:108">
      <c r="B58" s="384"/>
      <c r="C58" s="380"/>
      <c r="D58" s="380"/>
      <c r="E58" s="380"/>
      <c r="F58" s="380"/>
      <c r="G58" s="1268"/>
      <c r="H58" s="1268"/>
      <c r="I58" s="1271"/>
      <c r="J58" s="1271"/>
      <c r="K58" s="1275"/>
      <c r="L58" s="1275"/>
      <c r="M58" s="1275"/>
      <c r="N58" s="1275"/>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N58" s="1274"/>
      <c r="AO58" s="1274"/>
      <c r="AP58" s="1274"/>
      <c r="AQ58" s="1274"/>
      <c r="AR58" s="1274"/>
      <c r="AS58" s="1274"/>
      <c r="AT58" s="1274"/>
      <c r="AU58" s="1274"/>
      <c r="AV58" s="1274"/>
      <c r="AW58" s="1274"/>
      <c r="AX58" s="1274"/>
      <c r="AY58" s="1274"/>
      <c r="AZ58" s="1274"/>
      <c r="BA58" s="1274"/>
      <c r="BB58" s="1273"/>
      <c r="BC58" s="1273"/>
      <c r="BD58" s="1273"/>
      <c r="BE58" s="1273"/>
      <c r="BF58" s="1273"/>
      <c r="BG58" s="1273"/>
      <c r="BH58" s="1273"/>
      <c r="BI58" s="1273"/>
      <c r="BJ58" s="1273"/>
      <c r="BK58" s="1273"/>
      <c r="BL58" s="1273"/>
      <c r="BM58" s="1273"/>
      <c r="BN58" s="1273"/>
      <c r="BO58" s="1273"/>
      <c r="BP58" s="1270"/>
      <c r="BQ58" s="1270"/>
      <c r="BR58" s="1270"/>
      <c r="BS58" s="1270"/>
      <c r="BT58" s="1270"/>
      <c r="BU58" s="1270"/>
      <c r="BV58" s="1270"/>
      <c r="BW58" s="1270"/>
      <c r="BX58" s="1270"/>
      <c r="BY58" s="1270"/>
      <c r="BZ58" s="1270"/>
      <c r="CA58" s="1270"/>
      <c r="CB58" s="1270"/>
      <c r="CC58" s="1270"/>
      <c r="CD58" s="1270"/>
      <c r="CE58" s="1270"/>
      <c r="CF58" s="1270"/>
      <c r="CG58" s="1270"/>
      <c r="CH58" s="1270"/>
      <c r="CI58" s="1270"/>
      <c r="CJ58" s="1270"/>
      <c r="CK58" s="1270"/>
      <c r="CL58" s="1270"/>
      <c r="CM58" s="1270"/>
      <c r="CN58" s="1270"/>
      <c r="CO58" s="1270"/>
      <c r="CP58" s="1270"/>
      <c r="CQ58" s="1270"/>
      <c r="CR58" s="1270"/>
      <c r="CS58" s="1270"/>
      <c r="CT58" s="1270"/>
      <c r="CU58" s="1270"/>
      <c r="CV58" s="1270"/>
      <c r="CW58" s="1270"/>
      <c r="CX58" s="1270"/>
      <c r="CY58" s="1270"/>
      <c r="CZ58" s="1270"/>
      <c r="DA58" s="1270"/>
      <c r="DB58" s="1270"/>
      <c r="DC58" s="1270"/>
      <c r="DD58" s="385"/>
    </row>
    <row r="59" spans="1:108">
      <c r="B59" s="384"/>
      <c r="C59" s="380"/>
      <c r="D59" s="380"/>
      <c r="E59" s="380"/>
      <c r="F59" s="380"/>
      <c r="G59" s="380"/>
      <c r="H59" s="380"/>
      <c r="I59" s="380"/>
      <c r="J59" s="380"/>
      <c r="K59" s="386"/>
      <c r="L59" s="386"/>
      <c r="M59" s="386"/>
      <c r="N59" s="386"/>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6"/>
      <c r="AR59" s="386"/>
      <c r="AS59" s="386"/>
      <c r="AT59" s="386"/>
      <c r="AU59" s="380"/>
      <c r="AV59" s="380"/>
      <c r="AW59" s="380"/>
      <c r="AX59" s="380"/>
      <c r="AY59" s="380"/>
      <c r="AZ59" s="380"/>
      <c r="BA59" s="380"/>
      <c r="BB59" s="380"/>
      <c r="BC59" s="386"/>
      <c r="BD59" s="386"/>
      <c r="BE59" s="386"/>
      <c r="BF59" s="386"/>
      <c r="BG59" s="380"/>
      <c r="BH59" s="380"/>
      <c r="BI59" s="380"/>
      <c r="BJ59" s="380"/>
      <c r="BK59" s="380"/>
      <c r="BL59" s="380"/>
      <c r="BM59" s="380"/>
      <c r="BN59" s="380"/>
      <c r="BO59" s="386"/>
      <c r="BP59" s="386"/>
      <c r="BQ59" s="386"/>
      <c r="BR59" s="386"/>
      <c r="BS59" s="380"/>
      <c r="BT59" s="380"/>
      <c r="BU59" s="380"/>
      <c r="BV59" s="380"/>
      <c r="BW59" s="380"/>
      <c r="BX59" s="380"/>
      <c r="BY59" s="380"/>
      <c r="BZ59" s="380"/>
      <c r="CA59" s="386"/>
      <c r="CB59" s="386"/>
      <c r="CC59" s="386"/>
      <c r="CD59" s="386"/>
      <c r="CE59" s="380"/>
      <c r="CF59" s="380"/>
      <c r="CG59" s="380"/>
      <c r="CH59" s="380"/>
      <c r="CI59" s="380"/>
      <c r="CJ59" s="380"/>
      <c r="CK59" s="380"/>
      <c r="CL59" s="380"/>
      <c r="CM59" s="386"/>
      <c r="CN59" s="386"/>
      <c r="CO59" s="386"/>
      <c r="CP59" s="386"/>
      <c r="CQ59" s="380"/>
      <c r="CR59" s="380"/>
      <c r="CS59" s="380"/>
      <c r="CT59" s="380"/>
      <c r="CU59" s="380"/>
      <c r="CV59" s="380"/>
      <c r="CW59" s="380"/>
      <c r="CX59" s="380"/>
      <c r="CY59" s="386"/>
      <c r="CZ59" s="386"/>
      <c r="DA59" s="386"/>
      <c r="DB59" s="386"/>
      <c r="DC59" s="386"/>
      <c r="DD59" s="385"/>
    </row>
    <row r="60" spans="1:108">
      <c r="B60" s="384"/>
      <c r="C60" s="380"/>
      <c r="D60" s="380"/>
      <c r="E60" s="380"/>
      <c r="F60" s="380"/>
      <c r="G60" s="380"/>
      <c r="H60" s="380"/>
      <c r="I60" s="380"/>
      <c r="J60" s="380"/>
      <c r="K60" s="386"/>
      <c r="L60" s="386"/>
      <c r="M60" s="386"/>
      <c r="N60" s="386"/>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6"/>
      <c r="AR60" s="386"/>
      <c r="AS60" s="386"/>
      <c r="AT60" s="386"/>
      <c r="AU60" s="380"/>
      <c r="AV60" s="380"/>
      <c r="AW60" s="380"/>
      <c r="AX60" s="380"/>
      <c r="AY60" s="380"/>
      <c r="AZ60" s="380"/>
      <c r="BA60" s="380"/>
      <c r="BB60" s="380"/>
      <c r="BC60" s="386"/>
      <c r="BD60" s="386"/>
      <c r="BE60" s="386"/>
      <c r="BF60" s="386"/>
      <c r="BG60" s="380"/>
      <c r="BH60" s="380"/>
      <c r="BI60" s="380"/>
      <c r="BJ60" s="380"/>
      <c r="BK60" s="380"/>
      <c r="BL60" s="380"/>
      <c r="BM60" s="380"/>
      <c r="BN60" s="380"/>
      <c r="BO60" s="386"/>
      <c r="BP60" s="386"/>
      <c r="BQ60" s="386"/>
      <c r="BR60" s="386"/>
      <c r="BS60" s="380"/>
      <c r="BT60" s="380"/>
      <c r="BU60" s="380"/>
      <c r="BV60" s="380"/>
      <c r="BW60" s="380"/>
      <c r="BX60" s="380"/>
      <c r="BY60" s="380"/>
      <c r="BZ60" s="380"/>
      <c r="CA60" s="386"/>
      <c r="CB60" s="386"/>
      <c r="CC60" s="386"/>
      <c r="CD60" s="386"/>
      <c r="CE60" s="380"/>
      <c r="CF60" s="380"/>
      <c r="CG60" s="380"/>
      <c r="CH60" s="380"/>
      <c r="CI60" s="380"/>
      <c r="CJ60" s="380"/>
      <c r="CK60" s="380"/>
      <c r="CL60" s="380"/>
      <c r="CM60" s="386"/>
      <c r="CN60" s="386"/>
      <c r="CO60" s="386"/>
      <c r="CP60" s="386"/>
      <c r="CQ60" s="380"/>
      <c r="CR60" s="380"/>
      <c r="CS60" s="380"/>
      <c r="CT60" s="380"/>
      <c r="CU60" s="380"/>
      <c r="CV60" s="380"/>
      <c r="CW60" s="380"/>
      <c r="CX60" s="380"/>
      <c r="CY60" s="386"/>
      <c r="CZ60" s="386"/>
      <c r="DA60" s="386"/>
      <c r="DB60" s="386"/>
      <c r="DC60" s="386"/>
      <c r="DD60" s="385"/>
    </row>
    <row r="61" spans="1:108">
      <c r="B61" s="387"/>
      <c r="C61" s="388"/>
      <c r="D61" s="388"/>
      <c r="E61" s="388"/>
      <c r="F61" s="388"/>
      <c r="G61" s="388"/>
      <c r="H61" s="388"/>
      <c r="I61" s="388"/>
      <c r="J61" s="388"/>
      <c r="K61" s="388"/>
      <c r="L61" s="388"/>
      <c r="M61" s="389"/>
      <c r="N61" s="389"/>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9"/>
      <c r="AT61" s="389"/>
      <c r="AU61" s="388"/>
      <c r="AV61" s="388"/>
      <c r="AW61" s="388"/>
      <c r="AX61" s="388"/>
      <c r="AY61" s="388"/>
      <c r="AZ61" s="388"/>
      <c r="BA61" s="388"/>
      <c r="BB61" s="388"/>
      <c r="BC61" s="388"/>
      <c r="BD61" s="388"/>
      <c r="BE61" s="389"/>
      <c r="BF61" s="389"/>
      <c r="BG61" s="388"/>
      <c r="BH61" s="388"/>
      <c r="BI61" s="388"/>
      <c r="BJ61" s="388"/>
      <c r="BK61" s="388"/>
      <c r="BL61" s="388"/>
      <c r="BM61" s="388"/>
      <c r="BN61" s="388"/>
      <c r="BO61" s="388"/>
      <c r="BP61" s="388"/>
      <c r="BQ61" s="389"/>
      <c r="BR61" s="389"/>
      <c r="BS61" s="388"/>
      <c r="BT61" s="388"/>
      <c r="BU61" s="388"/>
      <c r="BV61" s="388"/>
      <c r="BW61" s="388"/>
      <c r="BX61" s="388"/>
      <c r="BY61" s="388"/>
      <c r="BZ61" s="388"/>
      <c r="CA61" s="388"/>
      <c r="CB61" s="388"/>
      <c r="CC61" s="389"/>
      <c r="CD61" s="389"/>
      <c r="CE61" s="388"/>
      <c r="CF61" s="388"/>
      <c r="CG61" s="388"/>
      <c r="CH61" s="388"/>
      <c r="CI61" s="388"/>
      <c r="CJ61" s="388"/>
      <c r="CK61" s="388"/>
      <c r="CL61" s="388"/>
      <c r="CM61" s="388"/>
      <c r="CN61" s="388"/>
      <c r="CO61" s="389"/>
      <c r="CP61" s="389"/>
      <c r="CQ61" s="388"/>
      <c r="CR61" s="388"/>
      <c r="CS61" s="388"/>
      <c r="CT61" s="388"/>
      <c r="CU61" s="388"/>
      <c r="CV61" s="388"/>
      <c r="CW61" s="388"/>
      <c r="CX61" s="388"/>
      <c r="CY61" s="388"/>
      <c r="CZ61" s="388"/>
      <c r="DA61" s="389"/>
      <c r="DB61" s="389"/>
      <c r="DC61" s="389"/>
      <c r="DD61" s="390"/>
    </row>
    <row r="62" spans="1:108">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377"/>
      <c r="AZ62" s="377"/>
      <c r="BA62" s="377"/>
      <c r="BB62" s="377"/>
      <c r="BC62" s="377"/>
      <c r="BD62" s="377"/>
      <c r="BE62" s="377"/>
      <c r="BF62" s="377"/>
      <c r="BG62" s="377"/>
      <c r="BH62" s="377"/>
      <c r="BI62" s="377"/>
      <c r="BJ62" s="377"/>
      <c r="BK62" s="377"/>
      <c r="BL62" s="377"/>
      <c r="BM62" s="377"/>
      <c r="BN62" s="377"/>
      <c r="BO62" s="377"/>
      <c r="BP62" s="377"/>
      <c r="BQ62" s="377"/>
      <c r="BR62" s="377"/>
      <c r="BS62" s="377"/>
      <c r="BT62" s="377"/>
      <c r="BU62" s="377"/>
      <c r="BV62" s="377"/>
      <c r="BW62" s="377"/>
      <c r="BX62" s="377"/>
      <c r="BY62" s="377"/>
      <c r="BZ62" s="377"/>
      <c r="CA62" s="377"/>
      <c r="CB62" s="377"/>
      <c r="CC62" s="377"/>
      <c r="CD62" s="377"/>
      <c r="CE62" s="377"/>
      <c r="CF62" s="377"/>
      <c r="CG62" s="377"/>
      <c r="CH62" s="377"/>
      <c r="CI62" s="377"/>
      <c r="CJ62" s="377"/>
      <c r="CK62" s="377"/>
      <c r="CL62" s="377"/>
      <c r="CM62" s="377"/>
      <c r="CN62" s="377"/>
      <c r="CO62" s="377"/>
      <c r="CP62" s="377"/>
      <c r="CQ62" s="377"/>
      <c r="CR62" s="377"/>
      <c r="CS62" s="377"/>
      <c r="CT62" s="377"/>
      <c r="CU62" s="377"/>
      <c r="CV62" s="377"/>
      <c r="CW62" s="377"/>
      <c r="CX62" s="377"/>
      <c r="CY62" s="377"/>
      <c r="CZ62" s="377"/>
      <c r="DA62" s="377"/>
      <c r="DB62" s="377"/>
      <c r="DC62" s="377"/>
      <c r="DD62" s="377"/>
    </row>
    <row r="63" spans="1:108" ht="17.25">
      <c r="B63" s="391" t="s">
        <v>589</v>
      </c>
    </row>
    <row r="64" spans="1:108">
      <c r="B64" s="372"/>
      <c r="G64" s="379"/>
      <c r="I64" s="392"/>
      <c r="J64" s="392"/>
      <c r="K64" s="392"/>
      <c r="L64" s="392"/>
      <c r="M64" s="392"/>
      <c r="N64" s="393"/>
      <c r="AM64" s="379"/>
      <c r="AN64" s="379" t="s">
        <v>582</v>
      </c>
      <c r="AP64" s="380"/>
      <c r="AQ64" s="380"/>
      <c r="AR64" s="380"/>
      <c r="AY64" s="379"/>
      <c r="BA64" s="380"/>
      <c r="BB64" s="380"/>
      <c r="BC64" s="380"/>
      <c r="BK64" s="379"/>
      <c r="BM64" s="380"/>
      <c r="BN64" s="380"/>
      <c r="BO64" s="380"/>
      <c r="BW64" s="379"/>
      <c r="BY64" s="380"/>
      <c r="BZ64" s="380"/>
      <c r="CA64" s="380"/>
      <c r="CI64" s="379"/>
      <c r="CK64" s="380"/>
      <c r="CL64" s="380"/>
      <c r="CM64" s="380"/>
      <c r="CU64" s="379"/>
      <c r="CW64" s="380"/>
      <c r="CX64" s="380"/>
      <c r="CY64" s="380"/>
    </row>
    <row r="65" spans="2:107">
      <c r="B65" s="372"/>
      <c r="AN65" s="1276" t="s">
        <v>590</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2"/>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2"/>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2"/>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2"/>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2"/>
      <c r="H70" s="394"/>
      <c r="I70" s="394"/>
      <c r="J70" s="395"/>
      <c r="K70" s="395"/>
      <c r="L70" s="396"/>
      <c r="M70" s="395"/>
      <c r="N70" s="396"/>
      <c r="AN70" s="381"/>
      <c r="AO70" s="381"/>
      <c r="AP70" s="381"/>
      <c r="AZ70" s="381"/>
      <c r="BA70" s="381"/>
      <c r="BB70" s="381"/>
      <c r="BL70" s="381"/>
      <c r="BM70" s="381"/>
      <c r="BN70" s="381"/>
      <c r="BX70" s="381"/>
      <c r="BY70" s="381"/>
      <c r="BZ70" s="381"/>
      <c r="CJ70" s="381"/>
      <c r="CK70" s="381"/>
      <c r="CL70" s="381"/>
      <c r="CV70" s="381"/>
      <c r="CW70" s="381"/>
      <c r="CX70" s="381"/>
    </row>
    <row r="71" spans="2:107">
      <c r="B71" s="372"/>
      <c r="G71" s="397"/>
      <c r="I71" s="398"/>
      <c r="J71" s="395"/>
      <c r="K71" s="395"/>
      <c r="L71" s="396"/>
      <c r="M71" s="395"/>
      <c r="N71" s="396"/>
      <c r="AM71" s="397"/>
      <c r="AN71" s="366" t="s">
        <v>584</v>
      </c>
    </row>
    <row r="72" spans="2:107">
      <c r="B72" s="372"/>
      <c r="G72" s="1268"/>
      <c r="H72" s="1268"/>
      <c r="I72" s="1268"/>
      <c r="J72" s="1268"/>
      <c r="K72" s="382"/>
      <c r="L72" s="382"/>
      <c r="M72" s="383"/>
      <c r="N72" s="383"/>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74" t="s">
        <v>549</v>
      </c>
      <c r="BQ72" s="1274"/>
      <c r="BR72" s="1274"/>
      <c r="BS72" s="1274"/>
      <c r="BT72" s="1274"/>
      <c r="BU72" s="1274"/>
      <c r="BV72" s="1274"/>
      <c r="BW72" s="1274"/>
      <c r="BX72" s="1274" t="s">
        <v>550</v>
      </c>
      <c r="BY72" s="1274"/>
      <c r="BZ72" s="1274"/>
      <c r="CA72" s="1274"/>
      <c r="CB72" s="1274"/>
      <c r="CC72" s="1274"/>
      <c r="CD72" s="1274"/>
      <c r="CE72" s="1274"/>
      <c r="CF72" s="1274" t="s">
        <v>551</v>
      </c>
      <c r="CG72" s="1274"/>
      <c r="CH72" s="1274"/>
      <c r="CI72" s="1274"/>
      <c r="CJ72" s="1274"/>
      <c r="CK72" s="1274"/>
      <c r="CL72" s="1274"/>
      <c r="CM72" s="1274"/>
      <c r="CN72" s="1274" t="s">
        <v>552</v>
      </c>
      <c r="CO72" s="1274"/>
      <c r="CP72" s="1274"/>
      <c r="CQ72" s="1274"/>
      <c r="CR72" s="1274"/>
      <c r="CS72" s="1274"/>
      <c r="CT72" s="1274"/>
      <c r="CU72" s="1274"/>
      <c r="CV72" s="1274" t="s">
        <v>553</v>
      </c>
      <c r="CW72" s="1274"/>
      <c r="CX72" s="1274"/>
      <c r="CY72" s="1274"/>
      <c r="CZ72" s="1274"/>
      <c r="DA72" s="1274"/>
      <c r="DB72" s="1274"/>
      <c r="DC72" s="1274"/>
    </row>
    <row r="73" spans="2:107">
      <c r="B73" s="372"/>
      <c r="G73" s="1286"/>
      <c r="H73" s="1286"/>
      <c r="I73" s="1286"/>
      <c r="J73" s="1286"/>
      <c r="K73" s="1269"/>
      <c r="L73" s="1269"/>
      <c r="M73" s="1269"/>
      <c r="N73" s="1269"/>
      <c r="AM73" s="381"/>
      <c r="AN73" s="1273" t="s">
        <v>585</v>
      </c>
      <c r="AO73" s="1273"/>
      <c r="AP73" s="1273"/>
      <c r="AQ73" s="1273"/>
      <c r="AR73" s="1273"/>
      <c r="AS73" s="1273"/>
      <c r="AT73" s="1273"/>
      <c r="AU73" s="1273"/>
      <c r="AV73" s="1273"/>
      <c r="AW73" s="1273"/>
      <c r="AX73" s="1273"/>
      <c r="AY73" s="1273"/>
      <c r="AZ73" s="1273"/>
      <c r="BA73" s="1273"/>
      <c r="BB73" s="1273" t="s">
        <v>586</v>
      </c>
      <c r="BC73" s="1273"/>
      <c r="BD73" s="1273"/>
      <c r="BE73" s="1273"/>
      <c r="BF73" s="1273"/>
      <c r="BG73" s="1273"/>
      <c r="BH73" s="1273"/>
      <c r="BI73" s="1273"/>
      <c r="BJ73" s="1273"/>
      <c r="BK73" s="1273"/>
      <c r="BL73" s="1273"/>
      <c r="BM73" s="1273"/>
      <c r="BN73" s="1273"/>
      <c r="BO73" s="1273"/>
      <c r="BP73" s="1270"/>
      <c r="BQ73" s="1270"/>
      <c r="BR73" s="1270"/>
      <c r="BS73" s="1270"/>
      <c r="BT73" s="1270"/>
      <c r="BU73" s="1270"/>
      <c r="BV73" s="1270"/>
      <c r="BW73" s="1270"/>
      <c r="BX73" s="1270"/>
      <c r="BY73" s="1270"/>
      <c r="BZ73" s="1270"/>
      <c r="CA73" s="1270"/>
      <c r="CB73" s="1270"/>
      <c r="CC73" s="1270"/>
      <c r="CD73" s="1270"/>
      <c r="CE73" s="1270"/>
      <c r="CF73" s="1270"/>
      <c r="CG73" s="1270"/>
      <c r="CH73" s="1270"/>
      <c r="CI73" s="1270"/>
      <c r="CJ73" s="1270"/>
      <c r="CK73" s="1270"/>
      <c r="CL73" s="1270"/>
      <c r="CM73" s="1270"/>
      <c r="CN73" s="1270"/>
      <c r="CO73" s="1270"/>
      <c r="CP73" s="1270"/>
      <c r="CQ73" s="1270"/>
      <c r="CR73" s="1270"/>
      <c r="CS73" s="1270"/>
      <c r="CT73" s="1270"/>
      <c r="CU73" s="1270"/>
      <c r="CV73" s="1270"/>
      <c r="CW73" s="1270"/>
      <c r="CX73" s="1270"/>
      <c r="CY73" s="1270"/>
      <c r="CZ73" s="1270"/>
      <c r="DA73" s="1270"/>
      <c r="DB73" s="1270"/>
      <c r="DC73" s="1270"/>
    </row>
    <row r="74" spans="2:107">
      <c r="B74" s="372"/>
      <c r="G74" s="1286"/>
      <c r="H74" s="1286"/>
      <c r="I74" s="1286"/>
      <c r="J74" s="1286"/>
      <c r="K74" s="1269"/>
      <c r="L74" s="1269"/>
      <c r="M74" s="1269"/>
      <c r="N74" s="1269"/>
      <c r="AM74" s="381"/>
      <c r="AN74" s="1273"/>
      <c r="AO74" s="1273"/>
      <c r="AP74" s="1273"/>
      <c r="AQ74" s="1273"/>
      <c r="AR74" s="1273"/>
      <c r="AS74" s="1273"/>
      <c r="AT74" s="1273"/>
      <c r="AU74" s="1273"/>
      <c r="AV74" s="1273"/>
      <c r="AW74" s="1273"/>
      <c r="AX74" s="1273"/>
      <c r="AY74" s="1273"/>
      <c r="AZ74" s="1273"/>
      <c r="BA74" s="1273"/>
      <c r="BB74" s="1273"/>
      <c r="BC74" s="1273"/>
      <c r="BD74" s="1273"/>
      <c r="BE74" s="1273"/>
      <c r="BF74" s="1273"/>
      <c r="BG74" s="1273"/>
      <c r="BH74" s="1273"/>
      <c r="BI74" s="1273"/>
      <c r="BJ74" s="1273"/>
      <c r="BK74" s="1273"/>
      <c r="BL74" s="1273"/>
      <c r="BM74" s="1273"/>
      <c r="BN74" s="1273"/>
      <c r="BO74" s="1273"/>
      <c r="BP74" s="1270"/>
      <c r="BQ74" s="1270"/>
      <c r="BR74" s="1270"/>
      <c r="BS74" s="1270"/>
      <c r="BT74" s="1270"/>
      <c r="BU74" s="1270"/>
      <c r="BV74" s="1270"/>
      <c r="BW74" s="1270"/>
      <c r="BX74" s="1270"/>
      <c r="BY74" s="1270"/>
      <c r="BZ74" s="1270"/>
      <c r="CA74" s="1270"/>
      <c r="CB74" s="1270"/>
      <c r="CC74" s="1270"/>
      <c r="CD74" s="1270"/>
      <c r="CE74" s="1270"/>
      <c r="CF74" s="1270"/>
      <c r="CG74" s="1270"/>
      <c r="CH74" s="1270"/>
      <c r="CI74" s="1270"/>
      <c r="CJ74" s="1270"/>
      <c r="CK74" s="1270"/>
      <c r="CL74" s="1270"/>
      <c r="CM74" s="1270"/>
      <c r="CN74" s="1270"/>
      <c r="CO74" s="1270"/>
      <c r="CP74" s="1270"/>
      <c r="CQ74" s="1270"/>
      <c r="CR74" s="1270"/>
      <c r="CS74" s="1270"/>
      <c r="CT74" s="1270"/>
      <c r="CU74" s="1270"/>
      <c r="CV74" s="1270"/>
      <c r="CW74" s="1270"/>
      <c r="CX74" s="1270"/>
      <c r="CY74" s="1270"/>
      <c r="CZ74" s="1270"/>
      <c r="DA74" s="1270"/>
      <c r="DB74" s="1270"/>
      <c r="DC74" s="1270"/>
    </row>
    <row r="75" spans="2:107">
      <c r="B75" s="372"/>
      <c r="G75" s="1286"/>
      <c r="H75" s="1286"/>
      <c r="I75" s="1268"/>
      <c r="J75" s="1268"/>
      <c r="K75" s="1275"/>
      <c r="L75" s="1275"/>
      <c r="M75" s="1275"/>
      <c r="N75" s="1275"/>
      <c r="AM75" s="381"/>
      <c r="AN75" s="1273"/>
      <c r="AO75" s="1273"/>
      <c r="AP75" s="1273"/>
      <c r="AQ75" s="1273"/>
      <c r="AR75" s="1273"/>
      <c r="AS75" s="1273"/>
      <c r="AT75" s="1273"/>
      <c r="AU75" s="1273"/>
      <c r="AV75" s="1273"/>
      <c r="AW75" s="1273"/>
      <c r="AX75" s="1273"/>
      <c r="AY75" s="1273"/>
      <c r="AZ75" s="1273"/>
      <c r="BA75" s="1273"/>
      <c r="BB75" s="1273" t="s">
        <v>591</v>
      </c>
      <c r="BC75" s="1273"/>
      <c r="BD75" s="1273"/>
      <c r="BE75" s="1273"/>
      <c r="BF75" s="1273"/>
      <c r="BG75" s="1273"/>
      <c r="BH75" s="1273"/>
      <c r="BI75" s="1273"/>
      <c r="BJ75" s="1273"/>
      <c r="BK75" s="1273"/>
      <c r="BL75" s="1273"/>
      <c r="BM75" s="1273"/>
      <c r="BN75" s="1273"/>
      <c r="BO75" s="1273"/>
      <c r="BP75" s="1270">
        <v>2.9</v>
      </c>
      <c r="BQ75" s="1270"/>
      <c r="BR75" s="1270"/>
      <c r="BS75" s="1270"/>
      <c r="BT75" s="1270"/>
      <c r="BU75" s="1270"/>
      <c r="BV75" s="1270"/>
      <c r="BW75" s="1270"/>
      <c r="BX75" s="1270">
        <v>1.4</v>
      </c>
      <c r="BY75" s="1270"/>
      <c r="BZ75" s="1270"/>
      <c r="CA75" s="1270"/>
      <c r="CB75" s="1270"/>
      <c r="CC75" s="1270"/>
      <c r="CD75" s="1270"/>
      <c r="CE75" s="1270"/>
      <c r="CF75" s="1270">
        <v>0.5</v>
      </c>
      <c r="CG75" s="1270"/>
      <c r="CH75" s="1270"/>
      <c r="CI75" s="1270"/>
      <c r="CJ75" s="1270"/>
      <c r="CK75" s="1270"/>
      <c r="CL75" s="1270"/>
      <c r="CM75" s="1270"/>
      <c r="CN75" s="1270">
        <v>0</v>
      </c>
      <c r="CO75" s="1270"/>
      <c r="CP75" s="1270"/>
      <c r="CQ75" s="1270"/>
      <c r="CR75" s="1270"/>
      <c r="CS75" s="1270"/>
      <c r="CT75" s="1270"/>
      <c r="CU75" s="1270"/>
      <c r="CV75" s="1270">
        <v>0.3</v>
      </c>
      <c r="CW75" s="1270"/>
      <c r="CX75" s="1270"/>
      <c r="CY75" s="1270"/>
      <c r="CZ75" s="1270"/>
      <c r="DA75" s="1270"/>
      <c r="DB75" s="1270"/>
      <c r="DC75" s="1270"/>
    </row>
    <row r="76" spans="2:107">
      <c r="B76" s="372"/>
      <c r="G76" s="1286"/>
      <c r="H76" s="1286"/>
      <c r="I76" s="1268"/>
      <c r="J76" s="1268"/>
      <c r="K76" s="1275"/>
      <c r="L76" s="1275"/>
      <c r="M76" s="1275"/>
      <c r="N76" s="1275"/>
      <c r="AM76" s="381"/>
      <c r="AN76" s="1273"/>
      <c r="AO76" s="1273"/>
      <c r="AP76" s="1273"/>
      <c r="AQ76" s="1273"/>
      <c r="AR76" s="1273"/>
      <c r="AS76" s="1273"/>
      <c r="AT76" s="1273"/>
      <c r="AU76" s="1273"/>
      <c r="AV76" s="1273"/>
      <c r="AW76" s="1273"/>
      <c r="AX76" s="1273"/>
      <c r="AY76" s="1273"/>
      <c r="AZ76" s="1273"/>
      <c r="BA76" s="1273"/>
      <c r="BB76" s="1273"/>
      <c r="BC76" s="1273"/>
      <c r="BD76" s="1273"/>
      <c r="BE76" s="1273"/>
      <c r="BF76" s="1273"/>
      <c r="BG76" s="1273"/>
      <c r="BH76" s="1273"/>
      <c r="BI76" s="1273"/>
      <c r="BJ76" s="1273"/>
      <c r="BK76" s="1273"/>
      <c r="BL76" s="1273"/>
      <c r="BM76" s="1273"/>
      <c r="BN76" s="1273"/>
      <c r="BO76" s="1273"/>
      <c r="BP76" s="1270"/>
      <c r="BQ76" s="1270"/>
      <c r="BR76" s="1270"/>
      <c r="BS76" s="1270"/>
      <c r="BT76" s="1270"/>
      <c r="BU76" s="1270"/>
      <c r="BV76" s="1270"/>
      <c r="BW76" s="1270"/>
      <c r="BX76" s="1270"/>
      <c r="BY76" s="1270"/>
      <c r="BZ76" s="1270"/>
      <c r="CA76" s="1270"/>
      <c r="CB76" s="1270"/>
      <c r="CC76" s="1270"/>
      <c r="CD76" s="1270"/>
      <c r="CE76" s="1270"/>
      <c r="CF76" s="1270"/>
      <c r="CG76" s="1270"/>
      <c r="CH76" s="1270"/>
      <c r="CI76" s="1270"/>
      <c r="CJ76" s="1270"/>
      <c r="CK76" s="1270"/>
      <c r="CL76" s="1270"/>
      <c r="CM76" s="1270"/>
      <c r="CN76" s="1270"/>
      <c r="CO76" s="1270"/>
      <c r="CP76" s="1270"/>
      <c r="CQ76" s="1270"/>
      <c r="CR76" s="1270"/>
      <c r="CS76" s="1270"/>
      <c r="CT76" s="1270"/>
      <c r="CU76" s="1270"/>
      <c r="CV76" s="1270"/>
      <c r="CW76" s="1270"/>
      <c r="CX76" s="1270"/>
      <c r="CY76" s="1270"/>
      <c r="CZ76" s="1270"/>
      <c r="DA76" s="1270"/>
      <c r="DB76" s="1270"/>
      <c r="DC76" s="1270"/>
    </row>
    <row r="77" spans="2:107">
      <c r="B77" s="372"/>
      <c r="G77" s="1268"/>
      <c r="H77" s="1268"/>
      <c r="I77" s="1268"/>
      <c r="J77" s="1268"/>
      <c r="K77" s="1269"/>
      <c r="L77" s="1269"/>
      <c r="M77" s="1269"/>
      <c r="N77" s="1269"/>
      <c r="AN77" s="1274" t="s">
        <v>588</v>
      </c>
      <c r="AO77" s="1274"/>
      <c r="AP77" s="1274"/>
      <c r="AQ77" s="1274"/>
      <c r="AR77" s="1274"/>
      <c r="AS77" s="1274"/>
      <c r="AT77" s="1274"/>
      <c r="AU77" s="1274"/>
      <c r="AV77" s="1274"/>
      <c r="AW77" s="1274"/>
      <c r="AX77" s="1274"/>
      <c r="AY77" s="1274"/>
      <c r="AZ77" s="1274"/>
      <c r="BA77" s="1274"/>
      <c r="BB77" s="1273" t="s">
        <v>586</v>
      </c>
      <c r="BC77" s="1273"/>
      <c r="BD77" s="1273"/>
      <c r="BE77" s="1273"/>
      <c r="BF77" s="1273"/>
      <c r="BG77" s="1273"/>
      <c r="BH77" s="1273"/>
      <c r="BI77" s="1273"/>
      <c r="BJ77" s="1273"/>
      <c r="BK77" s="1273"/>
      <c r="BL77" s="1273"/>
      <c r="BM77" s="1273"/>
      <c r="BN77" s="1273"/>
      <c r="BO77" s="1273"/>
      <c r="BP77" s="1270">
        <v>0</v>
      </c>
      <c r="BQ77" s="1270"/>
      <c r="BR77" s="1270"/>
      <c r="BS77" s="1270"/>
      <c r="BT77" s="1270"/>
      <c r="BU77" s="1270"/>
      <c r="BV77" s="1270"/>
      <c r="BW77" s="1270"/>
      <c r="BX77" s="1270">
        <v>0</v>
      </c>
      <c r="BY77" s="1270"/>
      <c r="BZ77" s="1270"/>
      <c r="CA77" s="1270"/>
      <c r="CB77" s="1270"/>
      <c r="CC77" s="1270"/>
      <c r="CD77" s="1270"/>
      <c r="CE77" s="1270"/>
      <c r="CF77" s="1270">
        <v>0</v>
      </c>
      <c r="CG77" s="1270"/>
      <c r="CH77" s="1270"/>
      <c r="CI77" s="1270"/>
      <c r="CJ77" s="1270"/>
      <c r="CK77" s="1270"/>
      <c r="CL77" s="1270"/>
      <c r="CM77" s="1270"/>
      <c r="CN77" s="1270">
        <v>0</v>
      </c>
      <c r="CO77" s="1270"/>
      <c r="CP77" s="1270"/>
      <c r="CQ77" s="1270"/>
      <c r="CR77" s="1270"/>
      <c r="CS77" s="1270"/>
      <c r="CT77" s="1270"/>
      <c r="CU77" s="1270"/>
      <c r="CV77" s="1270">
        <v>0</v>
      </c>
      <c r="CW77" s="1270"/>
      <c r="CX77" s="1270"/>
      <c r="CY77" s="1270"/>
      <c r="CZ77" s="1270"/>
      <c r="DA77" s="1270"/>
      <c r="DB77" s="1270"/>
      <c r="DC77" s="1270"/>
    </row>
    <row r="78" spans="2:107">
      <c r="B78" s="372"/>
      <c r="G78" s="1268"/>
      <c r="H78" s="1268"/>
      <c r="I78" s="1268"/>
      <c r="J78" s="1268"/>
      <c r="K78" s="1269"/>
      <c r="L78" s="1269"/>
      <c r="M78" s="1269"/>
      <c r="N78" s="1269"/>
      <c r="AN78" s="1274"/>
      <c r="AO78" s="1274"/>
      <c r="AP78" s="1274"/>
      <c r="AQ78" s="1274"/>
      <c r="AR78" s="1274"/>
      <c r="AS78" s="1274"/>
      <c r="AT78" s="1274"/>
      <c r="AU78" s="1274"/>
      <c r="AV78" s="1274"/>
      <c r="AW78" s="1274"/>
      <c r="AX78" s="1274"/>
      <c r="AY78" s="1274"/>
      <c r="AZ78" s="1274"/>
      <c r="BA78" s="1274"/>
      <c r="BB78" s="1273"/>
      <c r="BC78" s="1273"/>
      <c r="BD78" s="1273"/>
      <c r="BE78" s="1273"/>
      <c r="BF78" s="1273"/>
      <c r="BG78" s="1273"/>
      <c r="BH78" s="1273"/>
      <c r="BI78" s="1273"/>
      <c r="BJ78" s="1273"/>
      <c r="BK78" s="1273"/>
      <c r="BL78" s="1273"/>
      <c r="BM78" s="1273"/>
      <c r="BN78" s="1273"/>
      <c r="BO78" s="1273"/>
      <c r="BP78" s="1270"/>
      <c r="BQ78" s="1270"/>
      <c r="BR78" s="1270"/>
      <c r="BS78" s="1270"/>
      <c r="BT78" s="1270"/>
      <c r="BU78" s="1270"/>
      <c r="BV78" s="1270"/>
      <c r="BW78" s="1270"/>
      <c r="BX78" s="1270"/>
      <c r="BY78" s="1270"/>
      <c r="BZ78" s="1270"/>
      <c r="CA78" s="1270"/>
      <c r="CB78" s="1270"/>
      <c r="CC78" s="1270"/>
      <c r="CD78" s="1270"/>
      <c r="CE78" s="1270"/>
      <c r="CF78" s="1270"/>
      <c r="CG78" s="1270"/>
      <c r="CH78" s="1270"/>
      <c r="CI78" s="1270"/>
      <c r="CJ78" s="1270"/>
      <c r="CK78" s="1270"/>
      <c r="CL78" s="1270"/>
      <c r="CM78" s="1270"/>
      <c r="CN78" s="1270"/>
      <c r="CO78" s="1270"/>
      <c r="CP78" s="1270"/>
      <c r="CQ78" s="1270"/>
      <c r="CR78" s="1270"/>
      <c r="CS78" s="1270"/>
      <c r="CT78" s="1270"/>
      <c r="CU78" s="1270"/>
      <c r="CV78" s="1270"/>
      <c r="CW78" s="1270"/>
      <c r="CX78" s="1270"/>
      <c r="CY78" s="1270"/>
      <c r="CZ78" s="1270"/>
      <c r="DA78" s="1270"/>
      <c r="DB78" s="1270"/>
      <c r="DC78" s="1270"/>
    </row>
    <row r="79" spans="2:107">
      <c r="B79" s="372"/>
      <c r="G79" s="1268"/>
      <c r="H79" s="1268"/>
      <c r="I79" s="1271"/>
      <c r="J79" s="1271"/>
      <c r="K79" s="1272"/>
      <c r="L79" s="1272"/>
      <c r="M79" s="1272"/>
      <c r="N79" s="1272"/>
      <c r="AN79" s="1274"/>
      <c r="AO79" s="1274"/>
      <c r="AP79" s="1274"/>
      <c r="AQ79" s="1274"/>
      <c r="AR79" s="1274"/>
      <c r="AS79" s="1274"/>
      <c r="AT79" s="1274"/>
      <c r="AU79" s="1274"/>
      <c r="AV79" s="1274"/>
      <c r="AW79" s="1274"/>
      <c r="AX79" s="1274"/>
      <c r="AY79" s="1274"/>
      <c r="AZ79" s="1274"/>
      <c r="BA79" s="1274"/>
      <c r="BB79" s="1273" t="s">
        <v>591</v>
      </c>
      <c r="BC79" s="1273"/>
      <c r="BD79" s="1273"/>
      <c r="BE79" s="1273"/>
      <c r="BF79" s="1273"/>
      <c r="BG79" s="1273"/>
      <c r="BH79" s="1273"/>
      <c r="BI79" s="1273"/>
      <c r="BJ79" s="1273"/>
      <c r="BK79" s="1273"/>
      <c r="BL79" s="1273"/>
      <c r="BM79" s="1273"/>
      <c r="BN79" s="1273"/>
      <c r="BO79" s="1273"/>
      <c r="BP79" s="1270">
        <v>8.6</v>
      </c>
      <c r="BQ79" s="1270"/>
      <c r="BR79" s="1270"/>
      <c r="BS79" s="1270"/>
      <c r="BT79" s="1270"/>
      <c r="BU79" s="1270"/>
      <c r="BV79" s="1270"/>
      <c r="BW79" s="1270"/>
      <c r="BX79" s="1270">
        <v>7.7</v>
      </c>
      <c r="BY79" s="1270"/>
      <c r="BZ79" s="1270"/>
      <c r="CA79" s="1270"/>
      <c r="CB79" s="1270"/>
      <c r="CC79" s="1270"/>
      <c r="CD79" s="1270"/>
      <c r="CE79" s="1270"/>
      <c r="CF79" s="1270">
        <v>7.2</v>
      </c>
      <c r="CG79" s="1270"/>
      <c r="CH79" s="1270"/>
      <c r="CI79" s="1270"/>
      <c r="CJ79" s="1270"/>
      <c r="CK79" s="1270"/>
      <c r="CL79" s="1270"/>
      <c r="CM79" s="1270"/>
      <c r="CN79" s="1270">
        <v>6</v>
      </c>
      <c r="CO79" s="1270"/>
      <c r="CP79" s="1270"/>
      <c r="CQ79" s="1270"/>
      <c r="CR79" s="1270"/>
      <c r="CS79" s="1270"/>
      <c r="CT79" s="1270"/>
      <c r="CU79" s="1270"/>
      <c r="CV79" s="1270">
        <v>5.6</v>
      </c>
      <c r="CW79" s="1270"/>
      <c r="CX79" s="1270"/>
      <c r="CY79" s="1270"/>
      <c r="CZ79" s="1270"/>
      <c r="DA79" s="1270"/>
      <c r="DB79" s="1270"/>
      <c r="DC79" s="1270"/>
    </row>
    <row r="80" spans="2:107">
      <c r="B80" s="372"/>
      <c r="G80" s="1268"/>
      <c r="H80" s="1268"/>
      <c r="I80" s="1271"/>
      <c r="J80" s="1271"/>
      <c r="K80" s="1272"/>
      <c r="L80" s="1272"/>
      <c r="M80" s="1272"/>
      <c r="N80" s="1272"/>
      <c r="AN80" s="1274"/>
      <c r="AO80" s="1274"/>
      <c r="AP80" s="1274"/>
      <c r="AQ80" s="1274"/>
      <c r="AR80" s="1274"/>
      <c r="AS80" s="1274"/>
      <c r="AT80" s="1274"/>
      <c r="AU80" s="1274"/>
      <c r="AV80" s="1274"/>
      <c r="AW80" s="1274"/>
      <c r="AX80" s="1274"/>
      <c r="AY80" s="1274"/>
      <c r="AZ80" s="1274"/>
      <c r="BA80" s="1274"/>
      <c r="BB80" s="1273"/>
      <c r="BC80" s="1273"/>
      <c r="BD80" s="1273"/>
      <c r="BE80" s="1273"/>
      <c r="BF80" s="1273"/>
      <c r="BG80" s="1273"/>
      <c r="BH80" s="1273"/>
      <c r="BI80" s="1273"/>
      <c r="BJ80" s="1273"/>
      <c r="BK80" s="1273"/>
      <c r="BL80" s="1273"/>
      <c r="BM80" s="1273"/>
      <c r="BN80" s="1273"/>
      <c r="BO80" s="1273"/>
      <c r="BP80" s="1270"/>
      <c r="BQ80" s="1270"/>
      <c r="BR80" s="1270"/>
      <c r="BS80" s="1270"/>
      <c r="BT80" s="1270"/>
      <c r="BU80" s="1270"/>
      <c r="BV80" s="1270"/>
      <c r="BW80" s="1270"/>
      <c r="BX80" s="1270"/>
      <c r="BY80" s="1270"/>
      <c r="BZ80" s="1270"/>
      <c r="CA80" s="1270"/>
      <c r="CB80" s="1270"/>
      <c r="CC80" s="1270"/>
      <c r="CD80" s="1270"/>
      <c r="CE80" s="1270"/>
      <c r="CF80" s="1270"/>
      <c r="CG80" s="1270"/>
      <c r="CH80" s="1270"/>
      <c r="CI80" s="1270"/>
      <c r="CJ80" s="1270"/>
      <c r="CK80" s="1270"/>
      <c r="CL80" s="1270"/>
      <c r="CM80" s="1270"/>
      <c r="CN80" s="1270"/>
      <c r="CO80" s="1270"/>
      <c r="CP80" s="1270"/>
      <c r="CQ80" s="1270"/>
      <c r="CR80" s="1270"/>
      <c r="CS80" s="1270"/>
      <c r="CT80" s="1270"/>
      <c r="CU80" s="1270"/>
      <c r="CV80" s="1270"/>
      <c r="CW80" s="1270"/>
      <c r="CX80" s="1270"/>
      <c r="CY80" s="1270"/>
      <c r="CZ80" s="1270"/>
      <c r="DA80" s="1270"/>
      <c r="DB80" s="1270"/>
      <c r="DC80" s="1270"/>
    </row>
    <row r="81" spans="2:108">
      <c r="B81" s="372"/>
    </row>
    <row r="82" spans="2:108" ht="17.25">
      <c r="B82" s="372"/>
      <c r="K82" s="399"/>
      <c r="L82" s="399"/>
      <c r="M82" s="399"/>
      <c r="N82" s="399"/>
      <c r="AQ82" s="399"/>
      <c r="AR82" s="399"/>
      <c r="AS82" s="399"/>
      <c r="AT82" s="399"/>
      <c r="BC82" s="399"/>
      <c r="BD82" s="399"/>
      <c r="BE82" s="399"/>
      <c r="BF82" s="399"/>
      <c r="BO82" s="399"/>
      <c r="BP82" s="399"/>
      <c r="BQ82" s="399"/>
      <c r="BR82" s="399"/>
      <c r="CA82" s="399"/>
      <c r="CB82" s="399"/>
      <c r="CC82" s="399"/>
      <c r="CD82" s="399"/>
      <c r="CM82" s="399"/>
      <c r="CN82" s="399"/>
      <c r="CO82" s="399"/>
      <c r="CP82" s="399"/>
      <c r="CY82" s="399"/>
      <c r="CZ82" s="399"/>
      <c r="DA82" s="399"/>
      <c r="DB82" s="399"/>
      <c r="DC82" s="399"/>
    </row>
    <row r="83" spans="2:108">
      <c r="B83" s="374"/>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M83" s="375"/>
      <c r="AN83" s="375"/>
      <c r="AO83" s="375"/>
      <c r="AP83" s="375"/>
      <c r="AQ83" s="375"/>
      <c r="AR83" s="375"/>
      <c r="AS83" s="375"/>
      <c r="AT83" s="375"/>
      <c r="AU83" s="375"/>
      <c r="AV83" s="375"/>
      <c r="AW83" s="375"/>
      <c r="AX83" s="375"/>
      <c r="AY83" s="375"/>
      <c r="AZ83" s="375"/>
      <c r="BA83" s="375"/>
      <c r="BB83" s="375"/>
      <c r="BC83" s="375"/>
      <c r="BD83" s="375"/>
      <c r="BE83" s="375"/>
      <c r="BF83" s="375"/>
      <c r="BG83" s="375"/>
      <c r="BH83" s="375"/>
      <c r="BI83" s="375"/>
      <c r="BJ83" s="375"/>
      <c r="BK83" s="375"/>
      <c r="BL83" s="375"/>
      <c r="BM83" s="375"/>
      <c r="BN83" s="375"/>
      <c r="BO83" s="375"/>
      <c r="BP83" s="375"/>
      <c r="BQ83" s="375"/>
      <c r="BR83" s="375"/>
      <c r="BS83" s="375"/>
      <c r="BT83" s="375"/>
      <c r="BU83" s="375"/>
      <c r="BV83" s="375"/>
      <c r="BW83" s="375"/>
      <c r="BX83" s="375"/>
      <c r="BY83" s="375"/>
      <c r="BZ83" s="375"/>
      <c r="CA83" s="375"/>
      <c r="CB83" s="375"/>
      <c r="CC83" s="375"/>
      <c r="CD83" s="375"/>
      <c r="CE83" s="375"/>
      <c r="CF83" s="375"/>
      <c r="CG83" s="375"/>
      <c r="CH83" s="375"/>
      <c r="CI83" s="375"/>
      <c r="CJ83" s="375"/>
      <c r="CK83" s="375"/>
      <c r="CL83" s="375"/>
      <c r="CM83" s="375"/>
      <c r="CN83" s="375"/>
      <c r="CO83" s="375"/>
      <c r="CP83" s="375"/>
      <c r="CQ83" s="375"/>
      <c r="CR83" s="375"/>
      <c r="CS83" s="375"/>
      <c r="CT83" s="375"/>
      <c r="CU83" s="375"/>
      <c r="CV83" s="375"/>
      <c r="CW83" s="375"/>
      <c r="CX83" s="375"/>
      <c r="CY83" s="375"/>
      <c r="CZ83" s="375"/>
      <c r="DA83" s="375"/>
      <c r="DB83" s="375"/>
      <c r="DC83" s="375"/>
      <c r="DD83" s="376"/>
    </row>
    <row r="84" spans="2:108">
      <c r="DD84" s="366"/>
    </row>
    <row r="85" spans="2:108">
      <c r="DD85" s="366"/>
    </row>
    <row r="86" spans="2:108">
      <c r="DD86" s="366"/>
    </row>
    <row r="87" spans="2:108">
      <c r="K87" s="400"/>
      <c r="AQ87" s="400"/>
      <c r="BC87" s="400"/>
      <c r="BO87" s="400"/>
      <c r="CA87" s="400"/>
      <c r="CM87" s="400"/>
      <c r="CY87" s="400"/>
      <c r="DD87" s="366"/>
    </row>
    <row r="88" spans="2:108">
      <c r="DD88" s="366"/>
    </row>
    <row r="89" spans="2:108">
      <c r="DD89" s="366"/>
    </row>
    <row r="90" spans="2:108">
      <c r="DD90" s="366"/>
    </row>
    <row r="91" spans="2:108">
      <c r="DD91" s="366"/>
    </row>
    <row r="92" spans="2:108">
      <c r="DD92" s="366"/>
    </row>
    <row r="93" spans="2:108">
      <c r="DD93" s="366"/>
    </row>
    <row r="94" spans="2:108">
      <c r="DD94" s="366"/>
    </row>
    <row r="95" spans="2:108">
      <c r="DD95" s="366"/>
    </row>
    <row r="96" spans="2:108">
      <c r="DD96" s="366"/>
    </row>
    <row r="97" spans="108:108">
      <c r="DD97" s="366"/>
    </row>
    <row r="98" spans="108:108">
      <c r="DD98" s="366"/>
    </row>
    <row r="99" spans="108:108">
      <c r="DD99" s="366"/>
    </row>
    <row r="100" spans="108:108">
      <c r="DD100" s="366"/>
    </row>
    <row r="101" spans="108:108">
      <c r="DD101" s="366"/>
    </row>
    <row r="102" spans="108:108">
      <c r="DD102" s="366"/>
    </row>
    <row r="103" spans="108:108">
      <c r="DD103" s="366"/>
    </row>
    <row r="104" spans="108:108">
      <c r="DD104" s="366"/>
    </row>
    <row r="105" spans="108:108">
      <c r="DD105" s="366"/>
    </row>
    <row r="106" spans="108:108">
      <c r="DD106" s="366"/>
    </row>
    <row r="107" spans="108:108">
      <c r="DD107" s="366"/>
    </row>
    <row r="108" spans="108:108">
      <c r="DD108" s="366"/>
    </row>
    <row r="109" spans="108:108">
      <c r="DD109" s="366"/>
    </row>
    <row r="110" spans="108:108">
      <c r="DD110" s="366"/>
    </row>
    <row r="111" spans="108:108">
      <c r="DD111" s="366"/>
    </row>
    <row r="112" spans="108:108">
      <c r="DD112" s="366"/>
    </row>
    <row r="113" spans="108:108">
      <c r="DD113" s="366"/>
    </row>
    <row r="114" spans="108:108">
      <c r="DD114" s="366"/>
    </row>
    <row r="115" spans="108:108">
      <c r="DD115" s="366"/>
    </row>
    <row r="116" spans="108:108">
      <c r="DD116" s="366"/>
    </row>
    <row r="117" spans="108:108">
      <c r="DD117" s="366"/>
    </row>
    <row r="118" spans="108:108">
      <c r="DD118" s="366"/>
    </row>
    <row r="119" spans="108:108">
      <c r="DD119" s="366"/>
    </row>
    <row r="120" spans="108:108">
      <c r="DD120" s="366"/>
    </row>
    <row r="121" spans="108:108">
      <c r="DD121" s="366"/>
    </row>
    <row r="122" spans="108:108">
      <c r="DD122" s="366"/>
    </row>
    <row r="123" spans="108:108">
      <c r="DD123" s="366"/>
    </row>
    <row r="124" spans="108:108">
      <c r="DD124" s="366"/>
    </row>
    <row r="125" spans="108:108">
      <c r="DD125" s="366"/>
    </row>
    <row r="126" spans="108:108">
      <c r="DD126" s="366"/>
    </row>
    <row r="127" spans="108:108">
      <c r="DD127" s="366"/>
    </row>
    <row r="128" spans="108:108">
      <c r="DD128" s="366"/>
    </row>
    <row r="129" spans="108:108">
      <c r="DD129" s="366"/>
    </row>
    <row r="130" spans="108:108">
      <c r="DD130" s="366"/>
    </row>
    <row r="131" spans="108:108">
      <c r="DD131" s="366"/>
    </row>
    <row r="132" spans="108:108">
      <c r="DD132" s="366"/>
    </row>
    <row r="133" spans="108:108">
      <c r="DD133" s="366"/>
    </row>
    <row r="134" spans="108:108">
      <c r="DD134" s="366"/>
    </row>
    <row r="135" spans="108:108">
      <c r="DD135" s="366"/>
    </row>
    <row r="136" spans="108:108">
      <c r="DD136" s="366"/>
    </row>
    <row r="137" spans="108:108">
      <c r="DD137" s="366"/>
    </row>
    <row r="138" spans="108:108">
      <c r="DD138" s="366"/>
    </row>
    <row r="139" spans="108:108">
      <c r="DD139" s="366"/>
    </row>
    <row r="140" spans="108:108">
      <c r="DD140" s="366"/>
    </row>
    <row r="141" spans="108:108">
      <c r="DD141" s="366"/>
    </row>
    <row r="142" spans="108:108">
      <c r="DD142" s="366"/>
    </row>
    <row r="143" spans="108:108">
      <c r="DD143" s="366"/>
    </row>
    <row r="144" spans="108:108">
      <c r="DD144" s="366"/>
    </row>
    <row r="145" spans="108:108">
      <c r="DD145" s="366"/>
    </row>
    <row r="146" spans="108:108">
      <c r="DD146" s="366"/>
    </row>
    <row r="147" spans="108:108">
      <c r="DD147" s="366"/>
    </row>
    <row r="148" spans="108:108">
      <c r="DD148" s="366"/>
    </row>
    <row r="149" spans="108:108">
      <c r="DD149" s="366"/>
    </row>
    <row r="150" spans="108:108">
      <c r="DD150" s="366"/>
    </row>
    <row r="151" spans="108:108">
      <c r="DD151" s="366"/>
    </row>
    <row r="152" spans="108:108">
      <c r="DD152" s="366"/>
    </row>
    <row r="153" spans="108:108">
      <c r="DD153" s="366"/>
    </row>
    <row r="154" spans="108:108">
      <c r="DD154" s="366"/>
    </row>
    <row r="155" spans="108:108">
      <c r="DD155" s="366"/>
    </row>
    <row r="156" spans="108:108">
      <c r="DD156" s="366"/>
    </row>
    <row r="157" spans="108:108">
      <c r="DD157" s="366"/>
    </row>
    <row r="158" spans="108:108">
      <c r="DD158" s="366"/>
    </row>
    <row r="159" spans="108:108">
      <c r="DD159" s="366"/>
    </row>
    <row r="160" spans="108:108">
      <c r="DD160" s="366"/>
    </row>
  </sheetData>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scale="4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workbookViewId="0"/>
  </sheetViews>
  <sheetFormatPr defaultRowHeight="13.5"/>
  <cols>
    <col min="1" max="34" width="2.5" style="266" customWidth="1"/>
    <col min="35" max="122" width="2.5" style="265" customWidth="1"/>
  </cols>
  <sheetData>
    <row r="1" spans="2:34">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row>
    <row r="2" spans="2:34">
      <c r="S2" s="265"/>
      <c r="AH2" s="265"/>
    </row>
    <row r="3" spans="2:34">
      <c r="C3" s="265"/>
      <c r="D3" s="265"/>
      <c r="E3" s="265"/>
      <c r="F3" s="265"/>
      <c r="G3" s="265"/>
      <c r="H3" s="265"/>
      <c r="I3" s="265"/>
      <c r="J3" s="265"/>
      <c r="K3" s="265"/>
      <c r="L3" s="265"/>
      <c r="M3" s="265"/>
      <c r="N3" s="265"/>
      <c r="O3" s="265"/>
      <c r="P3" s="265"/>
      <c r="Q3" s="265"/>
      <c r="R3" s="265"/>
      <c r="S3" s="265"/>
      <c r="U3" s="265"/>
      <c r="V3" s="265"/>
      <c r="W3" s="265"/>
      <c r="X3" s="265"/>
      <c r="Y3" s="265"/>
      <c r="Z3" s="265"/>
      <c r="AA3" s="265"/>
      <c r="AB3" s="265"/>
      <c r="AC3" s="265"/>
      <c r="AD3" s="265"/>
      <c r="AE3" s="265"/>
      <c r="AF3" s="265"/>
      <c r="AG3" s="265"/>
      <c r="AH3" s="265"/>
    </row>
    <row r="9" spans="2:34">
      <c r="AH9" s="265"/>
    </row>
    <row r="17" spans="12:34">
      <c r="AH17" s="265"/>
    </row>
    <row r="20" spans="12:34">
      <c r="AH20" s="265"/>
    </row>
    <row r="21" spans="12:34">
      <c r="AH21" s="265"/>
    </row>
    <row r="24" spans="12:34">
      <c r="Q24" s="265"/>
    </row>
    <row r="28" spans="12:34">
      <c r="O28" s="265"/>
      <c r="T28" s="265"/>
      <c r="AH28" s="265"/>
    </row>
    <row r="31" spans="12:34">
      <c r="Q31" s="265"/>
    </row>
    <row r="32" spans="12:34">
      <c r="L32" s="265"/>
    </row>
    <row r="33" spans="2:34">
      <c r="C33" s="265"/>
      <c r="E33" s="265"/>
      <c r="G33" s="265"/>
      <c r="I33" s="265"/>
      <c r="X33" s="265"/>
    </row>
    <row r="34" spans="2:34">
      <c r="B34" s="265"/>
      <c r="P34" s="265"/>
      <c r="R34" s="265"/>
      <c r="T34" s="265"/>
    </row>
    <row r="35" spans="2:34">
      <c r="D35" s="265"/>
      <c r="W35" s="265"/>
      <c r="AC35" s="265"/>
      <c r="AD35" s="265"/>
      <c r="AE35" s="265"/>
      <c r="AF35" s="265"/>
      <c r="AG35" s="265"/>
      <c r="AH35" s="265"/>
    </row>
    <row r="36" spans="2:34">
      <c r="H36" s="265"/>
      <c r="J36" s="265"/>
      <c r="K36" s="265"/>
      <c r="M36" s="265"/>
      <c r="Y36" s="265"/>
      <c r="Z36" s="265"/>
      <c r="AA36" s="265"/>
      <c r="AB36" s="265"/>
      <c r="AC36" s="265"/>
      <c r="AD36" s="265"/>
      <c r="AE36" s="265"/>
      <c r="AF36" s="265"/>
      <c r="AG36" s="265"/>
      <c r="AH36" s="265"/>
    </row>
    <row r="37" spans="2:34">
      <c r="AH37" s="265"/>
    </row>
    <row r="38" spans="2:34">
      <c r="AG38" s="265"/>
      <c r="AH38" s="265"/>
    </row>
    <row r="40" spans="2:34">
      <c r="X40" s="265"/>
    </row>
    <row r="41" spans="2:34">
      <c r="R41" s="265"/>
    </row>
    <row r="42" spans="2:34">
      <c r="W42" s="265"/>
    </row>
    <row r="43" spans="2:34">
      <c r="Y43" s="265"/>
      <c r="Z43" s="265"/>
      <c r="AA43" s="265"/>
      <c r="AB43" s="265"/>
      <c r="AC43" s="265"/>
      <c r="AD43" s="265"/>
      <c r="AE43" s="265"/>
      <c r="AF43" s="265"/>
      <c r="AG43" s="265"/>
      <c r="AH43" s="265"/>
    </row>
    <row r="44" spans="2:34">
      <c r="AH44" s="265"/>
    </row>
    <row r="45" spans="2:34">
      <c r="X45" s="265"/>
    </row>
    <row r="48" spans="2:34">
      <c r="W48" s="265"/>
      <c r="Y48" s="265"/>
      <c r="Z48" s="265"/>
      <c r="AA48" s="265"/>
      <c r="AB48" s="265"/>
      <c r="AC48" s="265"/>
      <c r="AD48" s="265"/>
      <c r="AE48" s="265"/>
      <c r="AF48" s="265"/>
      <c r="AG48" s="265"/>
      <c r="AH48" s="265"/>
    </row>
    <row r="50" spans="28:34">
      <c r="AE50" s="265"/>
      <c r="AF50" s="265"/>
      <c r="AG50" s="265"/>
      <c r="AH50" s="265"/>
    </row>
    <row r="51" spans="28:34">
      <c r="AC51" s="265"/>
      <c r="AD51" s="265"/>
      <c r="AE51" s="265"/>
      <c r="AF51" s="265"/>
      <c r="AG51" s="265"/>
      <c r="AH51" s="265"/>
    </row>
    <row r="53" spans="28:34">
      <c r="AF53" s="265"/>
      <c r="AG53" s="265"/>
      <c r="AH53" s="265"/>
    </row>
    <row r="54" spans="28:34">
      <c r="AH54" s="265"/>
    </row>
    <row r="56" spans="28:34">
      <c r="AB56" s="265"/>
      <c r="AC56" s="265"/>
      <c r="AD56" s="265"/>
      <c r="AE56" s="265"/>
      <c r="AF56" s="265"/>
      <c r="AG56" s="265"/>
      <c r="AH56" s="265"/>
    </row>
    <row r="57" spans="28:34">
      <c r="AH57" s="265"/>
    </row>
    <row r="58" spans="28:34">
      <c r="AH58" s="265"/>
    </row>
    <row r="63" spans="28:34">
      <c r="AH63" s="265"/>
    </row>
    <row r="64" spans="28:34">
      <c r="AG64" s="265"/>
      <c r="AH64" s="265"/>
    </row>
    <row r="68" spans="28:34">
      <c r="AB68" s="265"/>
      <c r="AC68" s="265"/>
      <c r="AD68" s="265"/>
      <c r="AE68" s="265"/>
      <c r="AF68" s="265"/>
      <c r="AG68" s="265"/>
      <c r="AH68" s="265"/>
    </row>
    <row r="69" spans="28:34">
      <c r="AF69" s="265"/>
      <c r="AG69" s="265"/>
      <c r="AH69" s="265"/>
    </row>
    <row r="75" spans="28:34">
      <c r="AH75" s="265"/>
    </row>
    <row r="76" spans="28:34">
      <c r="AF76" s="265"/>
      <c r="AG76" s="265"/>
      <c r="AH76" s="265"/>
    </row>
    <row r="77" spans="28:34">
      <c r="AG77" s="265"/>
      <c r="AH77" s="265"/>
    </row>
    <row r="82" spans="25:34">
      <c r="Y82" s="265"/>
    </row>
    <row r="83" spans="25:34">
      <c r="Y83" s="265"/>
      <c r="Z83" s="265"/>
      <c r="AA83" s="265"/>
      <c r="AB83" s="265"/>
      <c r="AC83" s="265"/>
      <c r="AD83" s="265"/>
      <c r="AE83" s="265"/>
      <c r="AF83" s="265"/>
      <c r="AG83" s="265"/>
      <c r="AH83" s="265"/>
    </row>
    <row r="88" spans="25:34">
      <c r="AH88" s="265"/>
    </row>
    <row r="94" spans="25:34">
      <c r="AF94" s="265"/>
      <c r="AG94" s="265"/>
      <c r="AH94" s="265"/>
    </row>
    <row r="95" spans="25:34">
      <c r="AH95" s="265"/>
    </row>
    <row r="101" spans="33:34">
      <c r="AH101" s="265"/>
    </row>
    <row r="104" spans="33:34">
      <c r="AG104" s="265"/>
      <c r="AH104" s="265"/>
    </row>
    <row r="116" spans="34:122">
      <c r="AH116" s="265"/>
    </row>
    <row r="120" spans="34:122">
      <c r="AH120" s="265"/>
    </row>
    <row r="121" spans="34:122">
      <c r="AH121" s="265"/>
    </row>
    <row r="125" spans="34:122">
      <c r="DR125" s="265" t="s">
        <v>494</v>
      </c>
    </row>
  </sheetData>
  <phoneticPr fontId="2"/>
  <pageMargins left="0.7" right="0.7" top="0.75" bottom="0.75" header="0.3" footer="0.3"/>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21"/>
  <sheetViews>
    <sheetView workbookViewId="0"/>
  </sheetViews>
  <sheetFormatPr defaultRowHeight="13.5"/>
  <cols>
    <col min="1" max="34" width="2.5" style="266" customWidth="1"/>
    <col min="35" max="121" width="2.5" style="265" customWidth="1"/>
  </cols>
  <sheetData>
    <row r="1" spans="2:34">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row>
    <row r="2" spans="2:34">
      <c r="S2" s="265"/>
      <c r="AH2" s="265"/>
    </row>
    <row r="3" spans="2:34">
      <c r="C3" s="265"/>
      <c r="D3" s="265"/>
      <c r="E3" s="265"/>
      <c r="F3" s="265"/>
      <c r="G3" s="265"/>
      <c r="H3" s="265"/>
      <c r="I3" s="265"/>
      <c r="J3" s="265"/>
      <c r="K3" s="265"/>
      <c r="L3" s="265"/>
      <c r="M3" s="265"/>
      <c r="N3" s="265"/>
      <c r="O3" s="265"/>
      <c r="P3" s="265"/>
      <c r="Q3" s="265"/>
      <c r="R3" s="265"/>
      <c r="S3" s="265"/>
      <c r="U3" s="265"/>
      <c r="V3" s="265"/>
      <c r="W3" s="265"/>
      <c r="X3" s="265"/>
      <c r="Y3" s="265"/>
      <c r="Z3" s="265"/>
      <c r="AA3" s="265"/>
      <c r="AB3" s="265"/>
      <c r="AC3" s="265"/>
      <c r="AD3" s="265"/>
      <c r="AE3" s="265"/>
      <c r="AF3" s="265"/>
      <c r="AG3" s="265"/>
      <c r="AH3" s="265"/>
    </row>
    <row r="9" spans="2:34">
      <c r="AH9" s="265"/>
    </row>
    <row r="17" spans="12:34">
      <c r="AH17" s="265"/>
    </row>
    <row r="20" spans="12:34">
      <c r="AH20" s="265"/>
    </row>
    <row r="21" spans="12:34">
      <c r="AH21" s="265"/>
    </row>
    <row r="24" spans="12:34">
      <c r="Q24" s="265"/>
    </row>
    <row r="28" spans="12:34">
      <c r="O28" s="265"/>
      <c r="T28" s="265"/>
      <c r="AH28" s="265"/>
    </row>
    <row r="31" spans="12:34">
      <c r="Q31" s="265"/>
    </row>
    <row r="32" spans="12:34">
      <c r="L32" s="265"/>
    </row>
    <row r="33" spans="2:34">
      <c r="C33" s="265"/>
      <c r="E33" s="265"/>
      <c r="G33" s="265"/>
      <c r="I33" s="265"/>
      <c r="X33" s="265"/>
    </row>
    <row r="34" spans="2:34">
      <c r="B34" s="265"/>
      <c r="P34" s="265"/>
      <c r="R34" s="265"/>
      <c r="T34" s="265"/>
    </row>
    <row r="35" spans="2:34">
      <c r="D35" s="265"/>
      <c r="W35" s="265"/>
      <c r="AC35" s="265"/>
      <c r="AD35" s="265"/>
      <c r="AE35" s="265"/>
      <c r="AF35" s="265"/>
      <c r="AG35" s="265"/>
      <c r="AH35" s="265"/>
    </row>
    <row r="36" spans="2:34">
      <c r="H36" s="265"/>
      <c r="J36" s="265"/>
      <c r="K36" s="265"/>
      <c r="M36" s="265"/>
      <c r="Y36" s="265"/>
      <c r="Z36" s="265"/>
      <c r="AA36" s="265"/>
      <c r="AB36" s="265"/>
      <c r="AC36" s="265"/>
      <c r="AD36" s="265"/>
      <c r="AE36" s="265"/>
      <c r="AF36" s="265"/>
      <c r="AG36" s="265"/>
      <c r="AH36" s="265"/>
    </row>
    <row r="37" spans="2:34">
      <c r="AH37" s="265"/>
    </row>
    <row r="38" spans="2:34">
      <c r="AG38" s="265"/>
      <c r="AH38" s="265"/>
    </row>
    <row r="40" spans="2:34">
      <c r="X40" s="265"/>
    </row>
    <row r="41" spans="2:34">
      <c r="R41" s="265"/>
    </row>
    <row r="42" spans="2:34">
      <c r="W42" s="265"/>
    </row>
    <row r="43" spans="2:34">
      <c r="Y43" s="265"/>
      <c r="Z43" s="265"/>
      <c r="AA43" s="265"/>
      <c r="AB43" s="265"/>
      <c r="AC43" s="265"/>
      <c r="AD43" s="265"/>
      <c r="AE43" s="265"/>
      <c r="AF43" s="265"/>
      <c r="AG43" s="265"/>
      <c r="AH43" s="265"/>
    </row>
    <row r="44" spans="2:34">
      <c r="AH44" s="265"/>
    </row>
    <row r="45" spans="2:34">
      <c r="X45" s="265"/>
    </row>
    <row r="48" spans="2:34">
      <c r="W48" s="265"/>
      <c r="Y48" s="265"/>
      <c r="Z48" s="265"/>
      <c r="AA48" s="265"/>
      <c r="AB48" s="265"/>
      <c r="AC48" s="265"/>
      <c r="AD48" s="265"/>
      <c r="AE48" s="265"/>
      <c r="AF48" s="265"/>
      <c r="AG48" s="265"/>
      <c r="AH48" s="265"/>
    </row>
    <row r="50" spans="28:34">
      <c r="AE50" s="265"/>
      <c r="AF50" s="265"/>
      <c r="AG50" s="265"/>
      <c r="AH50" s="265"/>
    </row>
    <row r="51" spans="28:34">
      <c r="AC51" s="265"/>
      <c r="AD51" s="265"/>
      <c r="AE51" s="265"/>
      <c r="AF51" s="265"/>
      <c r="AG51" s="265"/>
      <c r="AH51" s="265"/>
    </row>
    <row r="53" spans="28:34">
      <c r="AF53" s="265"/>
      <c r="AG53" s="265"/>
      <c r="AH53" s="265"/>
    </row>
    <row r="54" spans="28:34">
      <c r="AH54" s="265"/>
    </row>
    <row r="56" spans="28:34">
      <c r="AB56" s="265"/>
      <c r="AC56" s="265"/>
      <c r="AD56" s="265"/>
      <c r="AE56" s="265"/>
      <c r="AF56" s="265"/>
      <c r="AG56" s="265"/>
      <c r="AH56" s="265"/>
    </row>
    <row r="57" spans="28:34">
      <c r="AH57" s="265"/>
    </row>
    <row r="58" spans="28:34">
      <c r="AH58" s="265"/>
    </row>
    <row r="59" spans="28:34">
      <c r="AG59" s="265"/>
      <c r="AH59" s="265"/>
    </row>
    <row r="63" spans="28:34">
      <c r="AH63" s="265"/>
    </row>
    <row r="64" spans="28:34">
      <c r="AG64" s="265"/>
      <c r="AH64" s="265"/>
    </row>
    <row r="68" spans="28:34">
      <c r="AB68" s="265"/>
      <c r="AC68" s="265"/>
      <c r="AD68" s="265"/>
      <c r="AE68" s="265"/>
      <c r="AF68" s="265"/>
      <c r="AG68" s="265"/>
      <c r="AH68" s="265"/>
    </row>
    <row r="69" spans="28:34">
      <c r="AF69" s="265"/>
      <c r="AG69" s="265"/>
      <c r="AH69" s="265"/>
    </row>
    <row r="75" spans="28:34">
      <c r="AH75" s="265"/>
    </row>
    <row r="76" spans="28:34">
      <c r="AF76" s="265"/>
      <c r="AG76" s="265"/>
      <c r="AH76" s="265"/>
    </row>
    <row r="77" spans="28:34">
      <c r="AG77" s="265"/>
      <c r="AH77" s="265"/>
    </row>
    <row r="82" spans="25:34">
      <c r="Y82" s="265"/>
    </row>
    <row r="83" spans="25:34">
      <c r="Y83" s="265"/>
      <c r="Z83" s="265"/>
      <c r="AA83" s="265"/>
      <c r="AB83" s="265"/>
      <c r="AC83" s="265"/>
      <c r="AD83" s="265"/>
      <c r="AE83" s="265"/>
      <c r="AF83" s="265"/>
      <c r="AG83" s="265"/>
      <c r="AH83" s="265"/>
    </row>
    <row r="88" spans="25:34">
      <c r="AH88" s="265"/>
    </row>
    <row r="94" spans="25:34">
      <c r="AF94" s="265"/>
      <c r="AG94" s="265"/>
      <c r="AH94" s="265"/>
    </row>
    <row r="95" spans="25:34">
      <c r="AH95" s="265"/>
    </row>
    <row r="101" spans="33:34">
      <c r="AH101" s="265"/>
    </row>
    <row r="104" spans="33:34">
      <c r="AG104" s="265"/>
      <c r="AH104" s="265"/>
    </row>
    <row r="116" spans="34:34">
      <c r="AH116" s="265"/>
    </row>
    <row r="120" spans="34:34">
      <c r="AH120" s="265"/>
    </row>
    <row r="121" spans="34:34">
      <c r="AH121" s="265"/>
    </row>
  </sheetData>
  <phoneticPr fontId="2"/>
  <pageMargins left="0.7" right="0.7" top="0.75" bottom="0.75" header="0.3" footer="0.3"/>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5" customWidth="1"/>
    <col min="2" max="8" width="13.375" style="125" customWidth="1"/>
    <col min="9" max="16384" width="11.125" style="125"/>
  </cols>
  <sheetData>
    <row r="1" spans="1:8">
      <c r="A1" s="119"/>
      <c r="B1" s="120"/>
      <c r="C1" s="121"/>
      <c r="D1" s="122"/>
      <c r="E1" s="123"/>
      <c r="F1" s="123"/>
      <c r="G1" s="123"/>
      <c r="H1" s="124"/>
    </row>
    <row r="2" spans="1:8">
      <c r="A2" s="126"/>
      <c r="B2" s="127"/>
      <c r="C2" s="128"/>
      <c r="D2" s="129" t="s">
        <v>47</v>
      </c>
      <c r="E2" s="130"/>
      <c r="F2" s="131" t="s">
        <v>546</v>
      </c>
      <c r="G2" s="132"/>
      <c r="H2" s="133"/>
    </row>
    <row r="3" spans="1:8">
      <c r="A3" s="129" t="s">
        <v>539</v>
      </c>
      <c r="B3" s="134"/>
      <c r="C3" s="135"/>
      <c r="D3" s="136">
        <v>215675</v>
      </c>
      <c r="E3" s="137"/>
      <c r="F3" s="138">
        <v>238802</v>
      </c>
      <c r="G3" s="139"/>
      <c r="H3" s="140"/>
    </row>
    <row r="4" spans="1:8">
      <c r="A4" s="141"/>
      <c r="B4" s="142"/>
      <c r="C4" s="143"/>
      <c r="D4" s="144">
        <v>127969</v>
      </c>
      <c r="E4" s="145"/>
      <c r="F4" s="146">
        <v>128562</v>
      </c>
      <c r="G4" s="147"/>
      <c r="H4" s="148"/>
    </row>
    <row r="5" spans="1:8">
      <c r="A5" s="129" t="s">
        <v>541</v>
      </c>
      <c r="B5" s="134"/>
      <c r="C5" s="135"/>
      <c r="D5" s="136">
        <v>108907</v>
      </c>
      <c r="E5" s="137"/>
      <c r="F5" s="138">
        <v>288550</v>
      </c>
      <c r="G5" s="139"/>
      <c r="H5" s="140"/>
    </row>
    <row r="6" spans="1:8">
      <c r="A6" s="141"/>
      <c r="B6" s="142"/>
      <c r="C6" s="143"/>
      <c r="D6" s="144">
        <v>77028</v>
      </c>
      <c r="E6" s="145"/>
      <c r="F6" s="146">
        <v>141525</v>
      </c>
      <c r="G6" s="147"/>
      <c r="H6" s="148"/>
    </row>
    <row r="7" spans="1:8">
      <c r="A7" s="129" t="s">
        <v>542</v>
      </c>
      <c r="B7" s="134"/>
      <c r="C7" s="135"/>
      <c r="D7" s="136">
        <v>63989</v>
      </c>
      <c r="E7" s="137"/>
      <c r="F7" s="138">
        <v>245039</v>
      </c>
      <c r="G7" s="139"/>
      <c r="H7" s="140"/>
    </row>
    <row r="8" spans="1:8">
      <c r="A8" s="141"/>
      <c r="B8" s="142"/>
      <c r="C8" s="143"/>
      <c r="D8" s="144">
        <v>52782</v>
      </c>
      <c r="E8" s="145"/>
      <c r="F8" s="146">
        <v>108922</v>
      </c>
      <c r="G8" s="147"/>
      <c r="H8" s="148"/>
    </row>
    <row r="9" spans="1:8">
      <c r="A9" s="129" t="s">
        <v>543</v>
      </c>
      <c r="B9" s="134"/>
      <c r="C9" s="135"/>
      <c r="D9" s="136">
        <v>161475</v>
      </c>
      <c r="E9" s="137"/>
      <c r="F9" s="138">
        <v>237994</v>
      </c>
      <c r="G9" s="139"/>
      <c r="H9" s="140"/>
    </row>
    <row r="10" spans="1:8">
      <c r="A10" s="141"/>
      <c r="B10" s="142"/>
      <c r="C10" s="143"/>
      <c r="D10" s="144">
        <v>151250</v>
      </c>
      <c r="E10" s="145"/>
      <c r="F10" s="146">
        <v>110361</v>
      </c>
      <c r="G10" s="147"/>
      <c r="H10" s="148"/>
    </row>
    <row r="11" spans="1:8">
      <c r="A11" s="129" t="s">
        <v>544</v>
      </c>
      <c r="B11" s="134"/>
      <c r="C11" s="135"/>
      <c r="D11" s="136">
        <v>56126</v>
      </c>
      <c r="E11" s="137"/>
      <c r="F11" s="138">
        <v>267911</v>
      </c>
      <c r="G11" s="139"/>
      <c r="H11" s="140"/>
    </row>
    <row r="12" spans="1:8">
      <c r="A12" s="141"/>
      <c r="B12" s="142"/>
      <c r="C12" s="149"/>
      <c r="D12" s="144">
        <v>46512</v>
      </c>
      <c r="E12" s="145"/>
      <c r="F12" s="146">
        <v>106425</v>
      </c>
      <c r="G12" s="147"/>
      <c r="H12" s="148"/>
    </row>
    <row r="13" spans="1:8">
      <c r="A13" s="129"/>
      <c r="B13" s="134"/>
      <c r="C13" s="150"/>
      <c r="D13" s="151">
        <v>121234</v>
      </c>
      <c r="E13" s="152"/>
      <c r="F13" s="153">
        <v>255659</v>
      </c>
      <c r="G13" s="154"/>
      <c r="H13" s="140"/>
    </row>
    <row r="14" spans="1:8">
      <c r="A14" s="141"/>
      <c r="B14" s="142"/>
      <c r="C14" s="143"/>
      <c r="D14" s="144">
        <v>91108</v>
      </c>
      <c r="E14" s="145"/>
      <c r="F14" s="146">
        <v>119159</v>
      </c>
      <c r="G14" s="147"/>
      <c r="H14" s="148"/>
    </row>
    <row r="17" spans="1:11">
      <c r="A17" s="125" t="s">
        <v>48</v>
      </c>
    </row>
    <row r="18" spans="1:11">
      <c r="A18" s="155"/>
      <c r="B18" s="155" t="str">
        <f>実質収支比率等に係る経年分析!F$46</f>
        <v>H25</v>
      </c>
      <c r="C18" s="155" t="str">
        <f>実質収支比率等に係る経年分析!G$46</f>
        <v>H26</v>
      </c>
      <c r="D18" s="155" t="str">
        <f>実質収支比率等に係る経年分析!H$46</f>
        <v>H27</v>
      </c>
      <c r="E18" s="155" t="str">
        <f>実質収支比率等に係る経年分析!I$46</f>
        <v>H28</v>
      </c>
      <c r="F18" s="155" t="str">
        <f>実質収支比率等に係る経年分析!J$46</f>
        <v>H29</v>
      </c>
    </row>
    <row r="19" spans="1:11">
      <c r="A19" s="155" t="s">
        <v>49</v>
      </c>
      <c r="B19" s="155">
        <f>ROUND(VALUE(SUBSTITUTE(実質収支比率等に係る経年分析!F$48,"▲","-")),2)</f>
        <v>11.14</v>
      </c>
      <c r="C19" s="155">
        <f>ROUND(VALUE(SUBSTITUTE(実質収支比率等に係る経年分析!G$48,"▲","-")),2)</f>
        <v>6.94</v>
      </c>
      <c r="D19" s="155">
        <f>ROUND(VALUE(SUBSTITUTE(実質収支比率等に係る経年分析!H$48,"▲","-")),2)</f>
        <v>8.5399999999999991</v>
      </c>
      <c r="E19" s="155">
        <f>ROUND(VALUE(SUBSTITUTE(実質収支比率等に係る経年分析!I$48,"▲","-")),2)</f>
        <v>9.0299999999999994</v>
      </c>
      <c r="F19" s="155">
        <f>ROUND(VALUE(SUBSTITUTE(実質収支比率等に係る経年分析!J$48,"▲","-")),2)</f>
        <v>11.09</v>
      </c>
    </row>
    <row r="20" spans="1:11">
      <c r="A20" s="155" t="s">
        <v>50</v>
      </c>
      <c r="B20" s="155">
        <f>ROUND(VALUE(SUBSTITUTE(実質収支比率等に係る経年分析!F$47,"▲","-")),2)</f>
        <v>95.8</v>
      </c>
      <c r="C20" s="155">
        <f>ROUND(VALUE(SUBSTITUTE(実質収支比率等に係る経年分析!G$47,"▲","-")),2)</f>
        <v>105.94</v>
      </c>
      <c r="D20" s="155">
        <f>ROUND(VALUE(SUBSTITUTE(実質収支比率等に係る経年分析!H$47,"▲","-")),2)</f>
        <v>100.82</v>
      </c>
      <c r="E20" s="155">
        <f>ROUND(VALUE(SUBSTITUTE(実質収支比率等に係る経年分析!I$47,"▲","-")),2)</f>
        <v>100.19</v>
      </c>
      <c r="F20" s="155">
        <f>ROUND(VALUE(SUBSTITUTE(実質収支比率等に係る経年分析!J$47,"▲","-")),2)</f>
        <v>100.36</v>
      </c>
    </row>
    <row r="21" spans="1:11">
      <c r="A21" s="155" t="s">
        <v>51</v>
      </c>
      <c r="B21" s="155">
        <f>IF(ISNUMBER(VALUE(SUBSTITUTE(実質収支比率等に係る経年分析!F$49,"▲","-"))),ROUND(VALUE(SUBSTITUTE(実質収支比率等に係る経年分析!F$49,"▲","-")),2),NA())</f>
        <v>7.56</v>
      </c>
      <c r="C21" s="155">
        <f>IF(ISNUMBER(VALUE(SUBSTITUTE(実質収支比率等に係る経年分析!G$49,"▲","-"))),ROUND(VALUE(SUBSTITUTE(実質収支比率等に係る経年分析!G$49,"▲","-")),2),NA())</f>
        <v>2.9</v>
      </c>
      <c r="D21" s="155">
        <f>IF(ISNUMBER(VALUE(SUBSTITUTE(実質収支比率等に係る経年分析!H$49,"▲","-"))),ROUND(VALUE(SUBSTITUTE(実質収支比率等に係る経年分析!H$49,"▲","-")),2),NA())</f>
        <v>5.83</v>
      </c>
      <c r="E21" s="155">
        <f>IF(ISNUMBER(VALUE(SUBSTITUTE(実質収支比率等に係る経年分析!I$49,"▲","-"))),ROUND(VALUE(SUBSTITUTE(実質収支比率等に係る経年分析!I$49,"▲","-")),2),NA())</f>
        <v>-1.1000000000000001</v>
      </c>
      <c r="F21" s="155">
        <f>IF(ISNUMBER(VALUE(SUBSTITUTE(実質収支比率等に係る経年分析!J$49,"▲","-"))),ROUND(VALUE(SUBSTITUTE(実質収支比率等に係る経年分析!J$49,"▲","-")),2),NA())</f>
        <v>-0.67</v>
      </c>
    </row>
    <row r="24" spans="1:11">
      <c r="A24" s="125" t="s">
        <v>52</v>
      </c>
    </row>
    <row r="25" spans="1:11">
      <c r="A25" s="156"/>
      <c r="B25" s="156" t="str">
        <f>連結実質赤字比率に係る赤字・黒字の構成分析!F$33</f>
        <v>H25</v>
      </c>
      <c r="C25" s="156"/>
      <c r="D25" s="156" t="str">
        <f>連結実質赤字比率に係る赤字・黒字の構成分析!G$33</f>
        <v>H26</v>
      </c>
      <c r="E25" s="156"/>
      <c r="F25" s="156" t="str">
        <f>連結実質赤字比率に係る赤字・黒字の構成分析!H$33</f>
        <v>H27</v>
      </c>
      <c r="G25" s="156"/>
      <c r="H25" s="156" t="str">
        <f>連結実質赤字比率に係る赤字・黒字の構成分析!I$33</f>
        <v>H28</v>
      </c>
      <c r="I25" s="156"/>
      <c r="J25" s="156" t="str">
        <f>連結実質赤字比率に係る赤字・黒字の構成分析!J$33</f>
        <v>H29</v>
      </c>
      <c r="K25" s="156"/>
    </row>
    <row r="26" spans="1:11">
      <c r="A26" s="156"/>
      <c r="B26" s="156" t="s">
        <v>53</v>
      </c>
      <c r="C26" s="156" t="s">
        <v>54</v>
      </c>
      <c r="D26" s="156" t="s">
        <v>53</v>
      </c>
      <c r="E26" s="156" t="s">
        <v>54</v>
      </c>
      <c r="F26" s="156" t="s">
        <v>53</v>
      </c>
      <c r="G26" s="156" t="s">
        <v>54</v>
      </c>
      <c r="H26" s="156" t="s">
        <v>53</v>
      </c>
      <c r="I26" s="156" t="s">
        <v>54</v>
      </c>
      <c r="J26" s="156" t="s">
        <v>53</v>
      </c>
      <c r="K26" s="156" t="s">
        <v>54</v>
      </c>
    </row>
    <row r="27" spans="1:11">
      <c r="A27" s="156" t="str">
        <f>IF(連結実質赤字比率に係る赤字・黒字の構成分析!C$43="",NA(),連結実質赤字比率に係る赤字・黒字の構成分析!C$43)</f>
        <v>その他会計（黒字）</v>
      </c>
      <c r="B27" s="156" t="e">
        <f>IF(ROUND(VALUE(SUBSTITUTE(連結実質赤字比率に係る赤字・黒字の構成分析!F$43,"▲", "-")), 2) &lt; 0, ABS(ROUND(VALUE(SUBSTITUTE(連結実質赤字比率に係る赤字・黒字の構成分析!F$43,"▲", "-")), 2)), NA())</f>
        <v>#VALUE!</v>
      </c>
      <c r="C27" s="156" t="e">
        <f>IF(ROUND(VALUE(SUBSTITUTE(連結実質赤字比率に係る赤字・黒字の構成分析!F$43,"▲", "-")), 2) &gt;= 0, ABS(ROUND(VALUE(SUBSTITUTE(連結実質赤字比率に係る赤字・黒字の構成分析!F$43,"▲", "-")), 2)), NA())</f>
        <v>#VALUE!</v>
      </c>
      <c r="D27" s="156" t="e">
        <f>IF(ROUND(VALUE(SUBSTITUTE(連結実質赤字比率に係る赤字・黒字の構成分析!G$43,"▲", "-")), 2) &lt; 0, ABS(ROUND(VALUE(SUBSTITUTE(連結実質赤字比率に係る赤字・黒字の構成分析!G$43,"▲", "-")), 2)), NA())</f>
        <v>#VALUE!</v>
      </c>
      <c r="E27" s="156" t="e">
        <f>IF(ROUND(VALUE(SUBSTITUTE(連結実質赤字比率に係る赤字・黒字の構成分析!G$43,"▲", "-")), 2) &gt;= 0, ABS(ROUND(VALUE(SUBSTITUTE(連結実質赤字比率に係る赤字・黒字の構成分析!G$43,"▲", "-")), 2)), NA())</f>
        <v>#VALUE!</v>
      </c>
      <c r="F27" s="156" t="e">
        <f>IF(ROUND(VALUE(SUBSTITUTE(連結実質赤字比率に係る赤字・黒字の構成分析!H$43,"▲", "-")), 2) &lt; 0, ABS(ROUND(VALUE(SUBSTITUTE(連結実質赤字比率に係る赤字・黒字の構成分析!H$43,"▲", "-")), 2)), NA())</f>
        <v>#VALUE!</v>
      </c>
      <c r="G27" s="156" t="e">
        <f>IF(ROUND(VALUE(SUBSTITUTE(連結実質赤字比率に係る赤字・黒字の構成分析!H$43,"▲", "-")), 2) &gt;= 0, ABS(ROUND(VALUE(SUBSTITUTE(連結実質赤字比率に係る赤字・黒字の構成分析!H$43,"▲", "-")), 2)), NA())</f>
        <v>#VALUE!</v>
      </c>
      <c r="H27" s="156" t="e">
        <f>IF(ROUND(VALUE(SUBSTITUTE(連結実質赤字比率に係る赤字・黒字の構成分析!I$43,"▲", "-")), 2) &lt; 0, ABS(ROUND(VALUE(SUBSTITUTE(連結実質赤字比率に係る赤字・黒字の構成分析!I$43,"▲", "-")), 2)), NA())</f>
        <v>#VALUE!</v>
      </c>
      <c r="I27" s="156" t="e">
        <f>IF(ROUND(VALUE(SUBSTITUTE(連結実質赤字比率に係る赤字・黒字の構成分析!I$43,"▲", "-")), 2) &gt;= 0, ABS(ROUND(VALUE(SUBSTITUTE(連結実質赤字比率に係る赤字・黒字の構成分析!I$43,"▲", "-")), 2)), NA())</f>
        <v>#VALUE!</v>
      </c>
      <c r="J27" s="156" t="e">
        <f>IF(ROUND(VALUE(SUBSTITUTE(連結実質赤字比率に係る赤字・黒字の構成分析!J$43,"▲", "-")), 2) &lt; 0, ABS(ROUND(VALUE(SUBSTITUTE(連結実質赤字比率に係る赤字・黒字の構成分析!J$43,"▲", "-")), 2)), NA())</f>
        <v>#VALUE!</v>
      </c>
      <c r="K27" s="156" t="e">
        <f>IF(ROUND(VALUE(SUBSTITUTE(連結実質赤字比率に係る赤字・黒字の構成分析!J$43,"▲", "-")), 2) &gt;= 0, ABS(ROUND(VALUE(SUBSTITUTE(連結実質赤字比率に係る赤字・黒字の構成分析!J$43,"▲", "-")), 2)), NA())</f>
        <v>#VALUE!</v>
      </c>
    </row>
    <row r="28" spans="1:11">
      <c r="A28" s="156" t="str">
        <f>IF(連結実質赤字比率に係る赤字・黒字の構成分析!C$42="",NA(),連結実質赤字比率に係る赤字・黒字の構成分析!C$42)</f>
        <v>その他会計（赤字）</v>
      </c>
      <c r="B28" s="156" t="e">
        <f>IF(ROUND(VALUE(SUBSTITUTE(連結実質赤字比率に係る赤字・黒字の構成分析!F$42,"▲", "-")), 2) &lt; 0, ABS(ROUND(VALUE(SUBSTITUTE(連結実質赤字比率に係る赤字・黒字の構成分析!F$42,"▲", "-")), 2)), NA())</f>
        <v>#VALUE!</v>
      </c>
      <c r="C28" s="156" t="e">
        <f>IF(ROUND(VALUE(SUBSTITUTE(連結実質赤字比率に係る赤字・黒字の構成分析!F$42,"▲", "-")), 2) &gt;= 0, ABS(ROUND(VALUE(SUBSTITUTE(連結実質赤字比率に係る赤字・黒字の構成分析!F$42,"▲", "-")), 2)), NA())</f>
        <v>#VALUE!</v>
      </c>
      <c r="D28" s="156" t="e">
        <f>IF(ROUND(VALUE(SUBSTITUTE(連結実質赤字比率に係る赤字・黒字の構成分析!G$42,"▲", "-")), 2) &lt; 0, ABS(ROUND(VALUE(SUBSTITUTE(連結実質赤字比率に係る赤字・黒字の構成分析!G$42,"▲", "-")), 2)), NA())</f>
        <v>#VALUE!</v>
      </c>
      <c r="E28" s="156" t="e">
        <f>IF(ROUND(VALUE(SUBSTITUTE(連結実質赤字比率に係る赤字・黒字の構成分析!G$42,"▲", "-")), 2) &gt;= 0, ABS(ROUND(VALUE(SUBSTITUTE(連結実質赤字比率に係る赤字・黒字の構成分析!G$42,"▲", "-")), 2)), NA())</f>
        <v>#VALUE!</v>
      </c>
      <c r="F28" s="156" t="e">
        <f>IF(ROUND(VALUE(SUBSTITUTE(連結実質赤字比率に係る赤字・黒字の構成分析!H$42,"▲", "-")), 2) &lt; 0, ABS(ROUND(VALUE(SUBSTITUTE(連結実質赤字比率に係る赤字・黒字の構成分析!H$42,"▲", "-")), 2)), NA())</f>
        <v>#VALUE!</v>
      </c>
      <c r="G28" s="156" t="e">
        <f>IF(ROUND(VALUE(SUBSTITUTE(連結実質赤字比率に係る赤字・黒字の構成分析!H$42,"▲", "-")), 2) &gt;= 0, ABS(ROUND(VALUE(SUBSTITUTE(連結実質赤字比率に係る赤字・黒字の構成分析!H$42,"▲", "-")), 2)), NA())</f>
        <v>#VALUE!</v>
      </c>
      <c r="H28" s="156" t="e">
        <f>IF(ROUND(VALUE(SUBSTITUTE(連結実質赤字比率に係る赤字・黒字の構成分析!I$42,"▲", "-")), 2) &lt; 0, ABS(ROUND(VALUE(SUBSTITUTE(連結実質赤字比率に係る赤字・黒字の構成分析!I$42,"▲", "-")), 2)), NA())</f>
        <v>#VALUE!</v>
      </c>
      <c r="I28" s="156" t="e">
        <f>IF(ROUND(VALUE(SUBSTITUTE(連結実質赤字比率に係る赤字・黒字の構成分析!I$42,"▲", "-")), 2) &gt;= 0, ABS(ROUND(VALUE(SUBSTITUTE(連結実質赤字比率に係る赤字・黒字の構成分析!I$42,"▲", "-")), 2)), NA())</f>
        <v>#VALUE!</v>
      </c>
      <c r="J28" s="156" t="e">
        <f>IF(ROUND(VALUE(SUBSTITUTE(連結実質赤字比率に係る赤字・黒字の構成分析!J$42,"▲", "-")), 2) &lt; 0, ABS(ROUND(VALUE(SUBSTITUTE(連結実質赤字比率に係る赤字・黒字の構成分析!J$42,"▲", "-")), 2)), NA())</f>
        <v>#VALUE!</v>
      </c>
      <c r="K28" s="156" t="e">
        <f>IF(ROUND(VALUE(SUBSTITUTE(連結実質赤字比率に係る赤字・黒字の構成分析!J$42,"▲", "-")), 2) &gt;= 0, ABS(ROUND(VALUE(SUBSTITUTE(連結実質赤字比率に係る赤字・黒字の構成分析!J$42,"▲", "-")), 2)), NA())</f>
        <v>#VALUE!</v>
      </c>
    </row>
    <row r="29" spans="1:11">
      <c r="A29" s="156" t="e">
        <f>IF(連結実質赤字比率に係る赤字・黒字の構成分析!C$41="",NA(),連結実質赤字比率に係る赤字・黒字の構成分析!C$41)</f>
        <v>#N/A</v>
      </c>
      <c r="B29" s="156" t="e">
        <f>IF(ROUND(VALUE(SUBSTITUTE(連結実質赤字比率に係る赤字・黒字の構成分析!F$41,"▲", "-")), 2) &lt; 0, ABS(ROUND(VALUE(SUBSTITUTE(連結実質赤字比率に係る赤字・黒字の構成分析!F$41,"▲", "-")), 2)), NA())</f>
        <v>#VALUE!</v>
      </c>
      <c r="C29" s="156" t="e">
        <f>IF(ROUND(VALUE(SUBSTITUTE(連結実質赤字比率に係る赤字・黒字の構成分析!F$41,"▲", "-")), 2) &gt;= 0, ABS(ROUND(VALUE(SUBSTITUTE(連結実質赤字比率に係る赤字・黒字の構成分析!F$41,"▲", "-")), 2)), NA())</f>
        <v>#VALUE!</v>
      </c>
      <c r="D29" s="156" t="e">
        <f>IF(ROUND(VALUE(SUBSTITUTE(連結実質赤字比率に係る赤字・黒字の構成分析!G$41,"▲", "-")), 2) &lt; 0, ABS(ROUND(VALUE(SUBSTITUTE(連結実質赤字比率に係る赤字・黒字の構成分析!G$41,"▲", "-")), 2)), NA())</f>
        <v>#VALUE!</v>
      </c>
      <c r="E29" s="156" t="e">
        <f>IF(ROUND(VALUE(SUBSTITUTE(連結実質赤字比率に係る赤字・黒字の構成分析!G$41,"▲", "-")), 2) &gt;= 0, ABS(ROUND(VALUE(SUBSTITUTE(連結実質赤字比率に係る赤字・黒字の構成分析!G$41,"▲", "-")), 2)), NA())</f>
        <v>#VALUE!</v>
      </c>
      <c r="F29" s="156" t="e">
        <f>IF(ROUND(VALUE(SUBSTITUTE(連結実質赤字比率に係る赤字・黒字の構成分析!H$41,"▲", "-")), 2) &lt; 0, ABS(ROUND(VALUE(SUBSTITUTE(連結実質赤字比率に係る赤字・黒字の構成分析!H$41,"▲", "-")), 2)), NA())</f>
        <v>#VALUE!</v>
      </c>
      <c r="G29" s="156" t="e">
        <f>IF(ROUND(VALUE(SUBSTITUTE(連結実質赤字比率に係る赤字・黒字の構成分析!H$41,"▲", "-")), 2) &gt;= 0, ABS(ROUND(VALUE(SUBSTITUTE(連結実質赤字比率に係る赤字・黒字の構成分析!H$41,"▲", "-")), 2)), NA())</f>
        <v>#VALUE!</v>
      </c>
      <c r="H29" s="156" t="e">
        <f>IF(ROUND(VALUE(SUBSTITUTE(連結実質赤字比率に係る赤字・黒字の構成分析!I$41,"▲", "-")), 2) &lt; 0, ABS(ROUND(VALUE(SUBSTITUTE(連結実質赤字比率に係る赤字・黒字の構成分析!I$41,"▲", "-")), 2)), NA())</f>
        <v>#VALUE!</v>
      </c>
      <c r="I29" s="156" t="e">
        <f>IF(ROUND(VALUE(SUBSTITUTE(連結実質赤字比率に係る赤字・黒字の構成分析!I$41,"▲", "-")), 2) &gt;= 0, ABS(ROUND(VALUE(SUBSTITUTE(連結実質赤字比率に係る赤字・黒字の構成分析!I$41,"▲", "-")), 2)), NA())</f>
        <v>#VALUE!</v>
      </c>
      <c r="J29" s="156" t="e">
        <f>IF(ROUND(VALUE(SUBSTITUTE(連結実質赤字比率に係る赤字・黒字の構成分析!J$41,"▲", "-")), 2) &lt; 0, ABS(ROUND(VALUE(SUBSTITUTE(連結実質赤字比率に係る赤字・黒字の構成分析!J$41,"▲", "-")), 2)), NA())</f>
        <v>#VALUE!</v>
      </c>
      <c r="K29" s="156" t="e">
        <f>IF(ROUND(VALUE(SUBSTITUTE(連結実質赤字比率に係る赤字・黒字の構成分析!J$41,"▲", "-")), 2) &gt;= 0, ABS(ROUND(VALUE(SUBSTITUTE(連結実質赤字比率に係る赤字・黒字の構成分析!J$41,"▲", "-")), 2)), NA())</f>
        <v>#VALUE!</v>
      </c>
    </row>
    <row r="30" spans="1:11">
      <c r="A30" s="156" t="e">
        <f>IF(連結実質赤字比率に係る赤字・黒字の構成分析!C$40="",NA(),連結実質赤字比率に係る赤字・黒字の構成分析!C$40)</f>
        <v>#N/A</v>
      </c>
      <c r="B30" s="156" t="e">
        <f>IF(ROUND(VALUE(SUBSTITUTE(連結実質赤字比率に係る赤字・黒字の構成分析!F$40,"▲", "-")), 2) &lt; 0, ABS(ROUND(VALUE(SUBSTITUTE(連結実質赤字比率に係る赤字・黒字の構成分析!F$40,"▲", "-")), 2)), NA())</f>
        <v>#VALUE!</v>
      </c>
      <c r="C30" s="156" t="e">
        <f>IF(ROUND(VALUE(SUBSTITUTE(連結実質赤字比率に係る赤字・黒字の構成分析!F$40,"▲", "-")), 2) &gt;= 0, ABS(ROUND(VALUE(SUBSTITUTE(連結実質赤字比率に係る赤字・黒字の構成分析!F$40,"▲", "-")), 2)), NA())</f>
        <v>#VALUE!</v>
      </c>
      <c r="D30" s="156" t="e">
        <f>IF(ROUND(VALUE(SUBSTITUTE(連結実質赤字比率に係る赤字・黒字の構成分析!G$40,"▲", "-")), 2) &lt; 0, ABS(ROUND(VALUE(SUBSTITUTE(連結実質赤字比率に係る赤字・黒字の構成分析!G$40,"▲", "-")), 2)), NA())</f>
        <v>#VALUE!</v>
      </c>
      <c r="E30" s="156" t="e">
        <f>IF(ROUND(VALUE(SUBSTITUTE(連結実質赤字比率に係る赤字・黒字の構成分析!G$40,"▲", "-")), 2) &gt;= 0, ABS(ROUND(VALUE(SUBSTITUTE(連結実質赤字比率に係る赤字・黒字の構成分析!G$40,"▲", "-")), 2)), NA())</f>
        <v>#VALUE!</v>
      </c>
      <c r="F30" s="156" t="e">
        <f>IF(ROUND(VALUE(SUBSTITUTE(連結実質赤字比率に係る赤字・黒字の構成分析!H$40,"▲", "-")), 2) &lt; 0, ABS(ROUND(VALUE(SUBSTITUTE(連結実質赤字比率に係る赤字・黒字の構成分析!H$40,"▲", "-")), 2)), NA())</f>
        <v>#VALUE!</v>
      </c>
      <c r="G30" s="156" t="e">
        <f>IF(ROUND(VALUE(SUBSTITUTE(連結実質赤字比率に係る赤字・黒字の構成分析!H$40,"▲", "-")), 2) &gt;= 0, ABS(ROUND(VALUE(SUBSTITUTE(連結実質赤字比率に係る赤字・黒字の構成分析!H$40,"▲", "-")), 2)), NA())</f>
        <v>#VALUE!</v>
      </c>
      <c r="H30" s="156" t="e">
        <f>IF(ROUND(VALUE(SUBSTITUTE(連結実質赤字比率に係る赤字・黒字の構成分析!I$40,"▲", "-")), 2) &lt; 0, ABS(ROUND(VALUE(SUBSTITUTE(連結実質赤字比率に係る赤字・黒字の構成分析!I$40,"▲", "-")), 2)), NA())</f>
        <v>#VALUE!</v>
      </c>
      <c r="I30" s="156" t="e">
        <f>IF(ROUND(VALUE(SUBSTITUTE(連結実質赤字比率に係る赤字・黒字の構成分析!I$40,"▲", "-")), 2) &gt;= 0, ABS(ROUND(VALUE(SUBSTITUTE(連結実質赤字比率に係る赤字・黒字の構成分析!I$40,"▲", "-")), 2)), NA())</f>
        <v>#VALUE!</v>
      </c>
      <c r="J30" s="156" t="e">
        <f>IF(ROUND(VALUE(SUBSTITUTE(連結実質赤字比率に係る赤字・黒字の構成分析!J$40,"▲", "-")), 2) &lt; 0, ABS(ROUND(VALUE(SUBSTITUTE(連結実質赤字比率に係る赤字・黒字の構成分析!J$40,"▲", "-")), 2)), NA())</f>
        <v>#VALUE!</v>
      </c>
      <c r="K30" s="156" t="e">
        <f>IF(ROUND(VALUE(SUBSTITUTE(連結実質赤字比率に係る赤字・黒字の構成分析!J$40,"▲", "-")), 2) &gt;= 0, ABS(ROUND(VALUE(SUBSTITUTE(連結実質赤字比率に係る赤字・黒字の構成分析!J$40,"▲", "-")), 2)), NA())</f>
        <v>#VALUE!</v>
      </c>
    </row>
    <row r="31" spans="1:11">
      <c r="A31" s="156" t="str">
        <f>IF(連結実質赤字比率に係る赤字・黒字の構成分析!C$39="",NA(),連結実質赤字比率に係る赤字・黒字の構成分析!C$39)</f>
        <v>後期高齢者医療特別会計</v>
      </c>
      <c r="B31" s="156" t="e">
        <f>IF(ROUND(VALUE(SUBSTITUTE(連結実質赤字比率に係る赤字・黒字の構成分析!F$39,"▲", "-")), 2) &lt; 0, ABS(ROUND(VALUE(SUBSTITUTE(連結実質赤字比率に係る赤字・黒字の構成分析!F$39,"▲", "-")), 2)), NA())</f>
        <v>#N/A</v>
      </c>
      <c r="C31" s="156">
        <f>IF(ROUND(VALUE(SUBSTITUTE(連結実質赤字比率に係る赤字・黒字の構成分析!F$39,"▲", "-")), 2) &gt;= 0, ABS(ROUND(VALUE(SUBSTITUTE(連結実質赤字比率に係る赤字・黒字の構成分析!F$39,"▲", "-")), 2)), NA())</f>
        <v>0.02</v>
      </c>
      <c r="D31" s="156" t="e">
        <f>IF(ROUND(VALUE(SUBSTITUTE(連結実質赤字比率に係る赤字・黒字の構成分析!G$39,"▲", "-")), 2) &lt; 0, ABS(ROUND(VALUE(SUBSTITUTE(連結実質赤字比率に係る赤字・黒字の構成分析!G$39,"▲", "-")), 2)), NA())</f>
        <v>#N/A</v>
      </c>
      <c r="E31" s="156">
        <f>IF(ROUND(VALUE(SUBSTITUTE(連結実質赤字比率に係る赤字・黒字の構成分析!G$39,"▲", "-")), 2) &gt;= 0, ABS(ROUND(VALUE(SUBSTITUTE(連結実質赤字比率に係る赤字・黒字の構成分析!G$39,"▲", "-")), 2)), NA())</f>
        <v>0.02</v>
      </c>
      <c r="F31" s="156" t="e">
        <f>IF(ROUND(VALUE(SUBSTITUTE(連結実質赤字比率に係る赤字・黒字の構成分析!H$39,"▲", "-")), 2) &lt; 0, ABS(ROUND(VALUE(SUBSTITUTE(連結実質赤字比率に係る赤字・黒字の構成分析!H$39,"▲", "-")), 2)), NA())</f>
        <v>#N/A</v>
      </c>
      <c r="G31" s="156">
        <f>IF(ROUND(VALUE(SUBSTITUTE(連結実質赤字比率に係る赤字・黒字の構成分析!H$39,"▲", "-")), 2) &gt;= 0, ABS(ROUND(VALUE(SUBSTITUTE(連結実質赤字比率に係る赤字・黒字の構成分析!H$39,"▲", "-")), 2)), NA())</f>
        <v>0.02</v>
      </c>
      <c r="H31" s="156" t="e">
        <f>IF(ROUND(VALUE(SUBSTITUTE(連結実質赤字比率に係る赤字・黒字の構成分析!I$39,"▲", "-")), 2) &lt; 0, ABS(ROUND(VALUE(SUBSTITUTE(連結実質赤字比率に係る赤字・黒字の構成分析!I$39,"▲", "-")), 2)), NA())</f>
        <v>#N/A</v>
      </c>
      <c r="I31" s="156">
        <f>IF(ROUND(VALUE(SUBSTITUTE(連結実質赤字比率に係る赤字・黒字の構成分析!I$39,"▲", "-")), 2) &gt;= 0, ABS(ROUND(VALUE(SUBSTITUTE(連結実質赤字比率に係る赤字・黒字の構成分析!I$39,"▲", "-")), 2)), NA())</f>
        <v>0.03</v>
      </c>
      <c r="J31" s="156" t="e">
        <f>IF(ROUND(VALUE(SUBSTITUTE(連結実質赤字比率に係る赤字・黒字の構成分析!J$39,"▲", "-")), 2) &lt; 0, ABS(ROUND(VALUE(SUBSTITUTE(連結実質赤字比率に係る赤字・黒字の構成分析!J$39,"▲", "-")), 2)), NA())</f>
        <v>#N/A</v>
      </c>
      <c r="K31" s="156">
        <f>IF(ROUND(VALUE(SUBSTITUTE(連結実質赤字比率に係る赤字・黒字の構成分析!J$39,"▲", "-")), 2) &gt;= 0, ABS(ROUND(VALUE(SUBSTITUTE(連結実質赤字比率に係る赤字・黒字の構成分析!J$39,"▲", "-")), 2)), NA())</f>
        <v>0.02</v>
      </c>
    </row>
    <row r="32" spans="1:11">
      <c r="A32" s="156" t="str">
        <f>IF(連結実質赤字比率に係る赤字・黒字の構成分析!C$38="",NA(),連結実質赤字比率に係る赤字・黒字の構成分析!C$38)</f>
        <v>簡易水道事業特別会計</v>
      </c>
      <c r="B32" s="156" t="e">
        <f>IF(ROUND(VALUE(SUBSTITUTE(連結実質赤字比率に係る赤字・黒字の構成分析!F$38,"▲", "-")), 2) &lt; 0, ABS(ROUND(VALUE(SUBSTITUTE(連結実質赤字比率に係る赤字・黒字の構成分析!F$38,"▲", "-")), 2)), NA())</f>
        <v>#N/A</v>
      </c>
      <c r="C32" s="156">
        <f>IF(ROUND(VALUE(SUBSTITUTE(連結実質赤字比率に係る赤字・黒字の構成分析!F$38,"▲", "-")), 2) &gt;= 0, ABS(ROUND(VALUE(SUBSTITUTE(連結実質赤字比率に係る赤字・黒字の構成分析!F$38,"▲", "-")), 2)), NA())</f>
        <v>0.18</v>
      </c>
      <c r="D32" s="156" t="e">
        <f>IF(ROUND(VALUE(SUBSTITUTE(連結実質赤字比率に係る赤字・黒字の構成分析!G$38,"▲", "-")), 2) &lt; 0, ABS(ROUND(VALUE(SUBSTITUTE(連結実質赤字比率に係る赤字・黒字の構成分析!G$38,"▲", "-")), 2)), NA())</f>
        <v>#N/A</v>
      </c>
      <c r="E32" s="156">
        <f>IF(ROUND(VALUE(SUBSTITUTE(連結実質赤字比率に係る赤字・黒字の構成分析!G$38,"▲", "-")), 2) &gt;= 0, ABS(ROUND(VALUE(SUBSTITUTE(連結実質赤字比率に係る赤字・黒字の構成分析!G$38,"▲", "-")), 2)), NA())</f>
        <v>0</v>
      </c>
      <c r="F32" s="156" t="e">
        <f>IF(ROUND(VALUE(SUBSTITUTE(連結実質赤字比率に係る赤字・黒字の構成分析!H$38,"▲", "-")), 2) &lt; 0, ABS(ROUND(VALUE(SUBSTITUTE(連結実質赤字比率に係る赤字・黒字の構成分析!H$38,"▲", "-")), 2)), NA())</f>
        <v>#N/A</v>
      </c>
      <c r="G32" s="156">
        <f>IF(ROUND(VALUE(SUBSTITUTE(連結実質赤字比率に係る赤字・黒字の構成分析!H$38,"▲", "-")), 2) &gt;= 0, ABS(ROUND(VALUE(SUBSTITUTE(連結実質赤字比率に係る赤字・黒字の構成分析!H$38,"▲", "-")), 2)), NA())</f>
        <v>0.32</v>
      </c>
      <c r="H32" s="156" t="e">
        <f>IF(ROUND(VALUE(SUBSTITUTE(連結実質赤字比率に係る赤字・黒字の構成分析!I$38,"▲", "-")), 2) &lt; 0, ABS(ROUND(VALUE(SUBSTITUTE(連結実質赤字比率に係る赤字・黒字の構成分析!I$38,"▲", "-")), 2)), NA())</f>
        <v>#N/A</v>
      </c>
      <c r="I32" s="156">
        <f>IF(ROUND(VALUE(SUBSTITUTE(連結実質赤字比率に係る赤字・黒字の構成分析!I$38,"▲", "-")), 2) &gt;= 0, ABS(ROUND(VALUE(SUBSTITUTE(連結実質赤字比率に係る赤字・黒字の構成分析!I$38,"▲", "-")), 2)), NA())</f>
        <v>0.33</v>
      </c>
      <c r="J32" s="156" t="e">
        <f>IF(ROUND(VALUE(SUBSTITUTE(連結実質赤字比率に係る赤字・黒字の構成分析!J$38,"▲", "-")), 2) &lt; 0, ABS(ROUND(VALUE(SUBSTITUTE(連結実質赤字比率に係る赤字・黒字の構成分析!J$38,"▲", "-")), 2)), NA())</f>
        <v>#N/A</v>
      </c>
      <c r="K32" s="156">
        <f>IF(ROUND(VALUE(SUBSTITUTE(連結実質赤字比率に係る赤字・黒字の構成分析!J$38,"▲", "-")), 2) &gt;= 0, ABS(ROUND(VALUE(SUBSTITUTE(連結実質赤字比率に係る赤字・黒字の構成分析!J$38,"▲", "-")), 2)), NA())</f>
        <v>0.4</v>
      </c>
    </row>
    <row r="33" spans="1:16">
      <c r="A33" s="156" t="str">
        <f>IF(連結実質赤字比率に係る赤字・黒字の構成分析!C$37="",NA(),連結実質赤字比率に係る赤字・黒字の構成分析!C$37)</f>
        <v>合併処理浄化槽設置管理事業特別会計</v>
      </c>
      <c r="B33" s="156" t="e">
        <f>IF(ROUND(VALUE(SUBSTITUTE(連結実質赤字比率に係る赤字・黒字の構成分析!F$37,"▲", "-")), 2) &lt; 0, ABS(ROUND(VALUE(SUBSTITUTE(連結実質赤字比率に係る赤字・黒字の構成分析!F$37,"▲", "-")), 2)), NA())</f>
        <v>#N/A</v>
      </c>
      <c r="C33" s="156">
        <f>IF(ROUND(VALUE(SUBSTITUTE(連結実質赤字比率に係る赤字・黒字の構成分析!F$37,"▲", "-")), 2) &gt;= 0, ABS(ROUND(VALUE(SUBSTITUTE(連結実質赤字比率に係る赤字・黒字の構成分析!F$37,"▲", "-")), 2)), NA())</f>
        <v>0.05</v>
      </c>
      <c r="D33" s="156" t="e">
        <f>IF(ROUND(VALUE(SUBSTITUTE(連結実質赤字比率に係る赤字・黒字の構成分析!G$37,"▲", "-")), 2) &lt; 0, ABS(ROUND(VALUE(SUBSTITUTE(連結実質赤字比率に係る赤字・黒字の構成分析!G$37,"▲", "-")), 2)), NA())</f>
        <v>#N/A</v>
      </c>
      <c r="E33" s="156">
        <f>IF(ROUND(VALUE(SUBSTITUTE(連結実質赤字比率に係る赤字・黒字の構成分析!G$37,"▲", "-")), 2) &gt;= 0, ABS(ROUND(VALUE(SUBSTITUTE(連結実質赤字比率に係る赤字・黒字の構成分析!G$37,"▲", "-")), 2)), NA())</f>
        <v>0.06</v>
      </c>
      <c r="F33" s="156" t="e">
        <f>IF(ROUND(VALUE(SUBSTITUTE(連結実質赤字比率に係る赤字・黒字の構成分析!H$37,"▲", "-")), 2) &lt; 0, ABS(ROUND(VALUE(SUBSTITUTE(連結実質赤字比率に係る赤字・黒字の構成分析!H$37,"▲", "-")), 2)), NA())</f>
        <v>#N/A</v>
      </c>
      <c r="G33" s="156">
        <f>IF(ROUND(VALUE(SUBSTITUTE(連結実質赤字比率に係る赤字・黒字の構成分析!H$37,"▲", "-")), 2) &gt;= 0, ABS(ROUND(VALUE(SUBSTITUTE(連結実質赤字比率に係る赤字・黒字の構成分析!H$37,"▲", "-")), 2)), NA())</f>
        <v>0.17</v>
      </c>
      <c r="H33" s="156" t="e">
        <f>IF(ROUND(VALUE(SUBSTITUTE(連結実質赤字比率に係る赤字・黒字の構成分析!I$37,"▲", "-")), 2) &lt; 0, ABS(ROUND(VALUE(SUBSTITUTE(連結実質赤字比率に係る赤字・黒字の構成分析!I$37,"▲", "-")), 2)), NA())</f>
        <v>#N/A</v>
      </c>
      <c r="I33" s="156">
        <f>IF(ROUND(VALUE(SUBSTITUTE(連結実質赤字比率に係る赤字・黒字の構成分析!I$37,"▲", "-")), 2) &gt;= 0, ABS(ROUND(VALUE(SUBSTITUTE(連結実質赤字比率に係る赤字・黒字の構成分析!I$37,"▲", "-")), 2)), NA())</f>
        <v>0.03</v>
      </c>
      <c r="J33" s="156" t="e">
        <f>IF(ROUND(VALUE(SUBSTITUTE(連結実質赤字比率に係る赤字・黒字の構成分析!J$37,"▲", "-")), 2) &lt; 0, ABS(ROUND(VALUE(SUBSTITUTE(連結実質赤字比率に係る赤字・黒字の構成分析!J$37,"▲", "-")), 2)), NA())</f>
        <v>#N/A</v>
      </c>
      <c r="K33" s="156">
        <f>IF(ROUND(VALUE(SUBSTITUTE(連結実質赤字比率に係る赤字・黒字の構成分析!J$37,"▲", "-")), 2) &gt;= 0, ABS(ROUND(VALUE(SUBSTITUTE(連結実質赤字比率に係る赤字・黒字の構成分析!J$37,"▲", "-")), 2)), NA())</f>
        <v>0.56999999999999995</v>
      </c>
    </row>
    <row r="34" spans="1:16">
      <c r="A34" s="156" t="str">
        <f>IF(連結実質赤字比率に係る赤字・黒字の構成分析!C$36="",NA(),連結実質赤字比率に係る赤字・黒字の構成分析!C$36)</f>
        <v>介護保険特別会計</v>
      </c>
      <c r="B34" s="156" t="e">
        <f>IF(ROUND(VALUE(SUBSTITUTE(連結実質赤字比率に係る赤字・黒字の構成分析!F$36,"▲", "-")), 2) &lt; 0, ABS(ROUND(VALUE(SUBSTITUTE(連結実質赤字比率に係る赤字・黒字の構成分析!F$36,"▲", "-")), 2)), NA())</f>
        <v>#N/A</v>
      </c>
      <c r="C34" s="156">
        <f>IF(ROUND(VALUE(SUBSTITUTE(連結実質赤字比率に係る赤字・黒字の構成分析!F$36,"▲", "-")), 2) &gt;= 0, ABS(ROUND(VALUE(SUBSTITUTE(連結実質赤字比率に係る赤字・黒字の構成分析!F$36,"▲", "-")), 2)), NA())</f>
        <v>0.27</v>
      </c>
      <c r="D34" s="156" t="e">
        <f>IF(ROUND(VALUE(SUBSTITUTE(連結実質赤字比率に係る赤字・黒字の構成分析!G$36,"▲", "-")), 2) &lt; 0, ABS(ROUND(VALUE(SUBSTITUTE(連結実質赤字比率に係る赤字・黒字の構成分析!G$36,"▲", "-")), 2)), NA())</f>
        <v>#N/A</v>
      </c>
      <c r="E34" s="156">
        <f>IF(ROUND(VALUE(SUBSTITUTE(連結実質赤字比率に係る赤字・黒字の構成分析!G$36,"▲", "-")), 2) &gt;= 0, ABS(ROUND(VALUE(SUBSTITUTE(連結実質赤字比率に係る赤字・黒字の構成分析!G$36,"▲", "-")), 2)), NA())</f>
        <v>0</v>
      </c>
      <c r="F34" s="156" t="e">
        <f>IF(ROUND(VALUE(SUBSTITUTE(連結実質赤字比率に係る赤字・黒字の構成分析!H$36,"▲", "-")), 2) &lt; 0, ABS(ROUND(VALUE(SUBSTITUTE(連結実質赤字比率に係る赤字・黒字の構成分析!H$36,"▲", "-")), 2)), NA())</f>
        <v>#N/A</v>
      </c>
      <c r="G34" s="156">
        <f>IF(ROUND(VALUE(SUBSTITUTE(連結実質赤字比率に係る赤字・黒字の構成分析!H$36,"▲", "-")), 2) &gt;= 0, ABS(ROUND(VALUE(SUBSTITUTE(連結実質赤字比率に係る赤字・黒字の構成分析!H$36,"▲", "-")), 2)), NA())</f>
        <v>1.25</v>
      </c>
      <c r="H34" s="156" t="e">
        <f>IF(ROUND(VALUE(SUBSTITUTE(連結実質赤字比率に係る赤字・黒字の構成分析!I$36,"▲", "-")), 2) &lt; 0, ABS(ROUND(VALUE(SUBSTITUTE(連結実質赤字比率に係る赤字・黒字の構成分析!I$36,"▲", "-")), 2)), NA())</f>
        <v>#N/A</v>
      </c>
      <c r="I34" s="156">
        <f>IF(ROUND(VALUE(SUBSTITUTE(連結実質赤字比率に係る赤字・黒字の構成分析!I$36,"▲", "-")), 2) &gt;= 0, ABS(ROUND(VALUE(SUBSTITUTE(連結実質赤字比率に係る赤字・黒字の構成分析!I$36,"▲", "-")), 2)), NA())</f>
        <v>1.4</v>
      </c>
      <c r="J34" s="156" t="e">
        <f>IF(ROUND(VALUE(SUBSTITUTE(連結実質赤字比率に係る赤字・黒字の構成分析!J$36,"▲", "-")), 2) &lt; 0, ABS(ROUND(VALUE(SUBSTITUTE(連結実質赤字比率に係る赤字・黒字の構成分析!J$36,"▲", "-")), 2)), NA())</f>
        <v>#N/A</v>
      </c>
      <c r="K34" s="156">
        <f>IF(ROUND(VALUE(SUBSTITUTE(連結実質赤字比率に係る赤字・黒字の構成分析!J$36,"▲", "-")), 2) &gt;= 0, ABS(ROUND(VALUE(SUBSTITUTE(連結実質赤字比率に係る赤字・黒字の構成分析!J$36,"▲", "-")), 2)), NA())</f>
        <v>1.1599999999999999</v>
      </c>
    </row>
    <row r="35" spans="1:16">
      <c r="A35" s="156" t="str">
        <f>IF(連結実質赤字比率に係る赤字・黒字の構成分析!C$35="",NA(),連結実質赤字比率に係る赤字・黒字の構成分析!C$35)</f>
        <v>国民健康保険特別会計</v>
      </c>
      <c r="B35" s="156" t="e">
        <f>IF(ROUND(VALUE(SUBSTITUTE(連結実質赤字比率に係る赤字・黒字の構成分析!F$35,"▲", "-")), 2) &lt; 0, ABS(ROUND(VALUE(SUBSTITUTE(連結実質赤字比率に係る赤字・黒字の構成分析!F$35,"▲", "-")), 2)), NA())</f>
        <v>#N/A</v>
      </c>
      <c r="C35" s="156">
        <f>IF(ROUND(VALUE(SUBSTITUTE(連結実質赤字比率に係る赤字・黒字の構成分析!F$35,"▲", "-")), 2) &gt;= 0, ABS(ROUND(VALUE(SUBSTITUTE(連結実質赤字比率に係る赤字・黒字の構成分析!F$35,"▲", "-")), 2)), NA())</f>
        <v>4.5</v>
      </c>
      <c r="D35" s="156" t="e">
        <f>IF(ROUND(VALUE(SUBSTITUTE(連結実質赤字比率に係る赤字・黒字の構成分析!G$35,"▲", "-")), 2) &lt; 0, ABS(ROUND(VALUE(SUBSTITUTE(連結実質赤字比率に係る赤字・黒字の構成分析!G$35,"▲", "-")), 2)), NA())</f>
        <v>#N/A</v>
      </c>
      <c r="E35" s="156">
        <f>IF(ROUND(VALUE(SUBSTITUTE(連結実質赤字比率に係る赤字・黒字の構成分析!G$35,"▲", "-")), 2) &gt;= 0, ABS(ROUND(VALUE(SUBSTITUTE(連結実質赤字比率に係る赤字・黒字の構成分析!G$35,"▲", "-")), 2)), NA())</f>
        <v>4.05</v>
      </c>
      <c r="F35" s="156" t="e">
        <f>IF(ROUND(VALUE(SUBSTITUTE(連結実質赤字比率に係る赤字・黒字の構成分析!H$35,"▲", "-")), 2) &lt; 0, ABS(ROUND(VALUE(SUBSTITUTE(連結実質赤字比率に係る赤字・黒字の構成分析!H$35,"▲", "-")), 2)), NA())</f>
        <v>#N/A</v>
      </c>
      <c r="G35" s="156">
        <f>IF(ROUND(VALUE(SUBSTITUTE(連結実質赤字比率に係る赤字・黒字の構成分析!H$35,"▲", "-")), 2) &gt;= 0, ABS(ROUND(VALUE(SUBSTITUTE(連結実質赤字比率に係る赤字・黒字の構成分析!H$35,"▲", "-")), 2)), NA())</f>
        <v>2.88</v>
      </c>
      <c r="H35" s="156" t="e">
        <f>IF(ROUND(VALUE(SUBSTITUTE(連結実質赤字比率に係る赤字・黒字の構成分析!I$35,"▲", "-")), 2) &lt; 0, ABS(ROUND(VALUE(SUBSTITUTE(連結実質赤字比率に係る赤字・黒字の構成分析!I$35,"▲", "-")), 2)), NA())</f>
        <v>#N/A</v>
      </c>
      <c r="I35" s="156">
        <f>IF(ROUND(VALUE(SUBSTITUTE(連結実質赤字比率に係る赤字・黒字の構成分析!I$35,"▲", "-")), 2) &gt;= 0, ABS(ROUND(VALUE(SUBSTITUTE(連結実質赤字比率に係る赤字・黒字の構成分析!I$35,"▲", "-")), 2)), NA())</f>
        <v>3.2</v>
      </c>
      <c r="J35" s="156" t="e">
        <f>IF(ROUND(VALUE(SUBSTITUTE(連結実質赤字比率に係る赤字・黒字の構成分析!J$35,"▲", "-")), 2) &lt; 0, ABS(ROUND(VALUE(SUBSTITUTE(連結実質赤字比率に係る赤字・黒字の構成分析!J$35,"▲", "-")), 2)), NA())</f>
        <v>#N/A</v>
      </c>
      <c r="K35" s="156">
        <f>IF(ROUND(VALUE(SUBSTITUTE(連結実質赤字比率に係る赤字・黒字の構成分析!J$35,"▲", "-")), 2) &gt;= 0, ABS(ROUND(VALUE(SUBSTITUTE(連結実質赤字比率に係る赤字・黒字の構成分析!J$35,"▲", "-")), 2)), NA())</f>
        <v>5.0999999999999996</v>
      </c>
    </row>
    <row r="36" spans="1:16">
      <c r="A36" s="156" t="str">
        <f>IF(連結実質赤字比率に係る赤字・黒字の構成分析!C$34="",NA(),連結実質赤字比率に係る赤字・黒字の構成分析!C$34)</f>
        <v>一般会計</v>
      </c>
      <c r="B36" s="156" t="e">
        <f>IF(ROUND(VALUE(SUBSTITUTE(連結実質赤字比率に係る赤字・黒字の構成分析!F$34,"▲", "-")), 2) &lt; 0, ABS(ROUND(VALUE(SUBSTITUTE(連結実質赤字比率に係る赤字・黒字の構成分析!F$34,"▲", "-")), 2)), NA())</f>
        <v>#N/A</v>
      </c>
      <c r="C36" s="156">
        <f>IF(ROUND(VALUE(SUBSTITUTE(連結実質赤字比率に係る赤字・黒字の構成分析!F$34,"▲", "-")), 2) &gt;= 0, ABS(ROUND(VALUE(SUBSTITUTE(連結実質赤字比率に係る赤字・黒字の構成分析!F$34,"▲", "-")), 2)), NA())</f>
        <v>11.13</v>
      </c>
      <c r="D36" s="156" t="e">
        <f>IF(ROUND(VALUE(SUBSTITUTE(連結実質赤字比率に係る赤字・黒字の構成分析!G$34,"▲", "-")), 2) &lt; 0, ABS(ROUND(VALUE(SUBSTITUTE(連結実質赤字比率に係る赤字・黒字の構成分析!G$34,"▲", "-")), 2)), NA())</f>
        <v>#N/A</v>
      </c>
      <c r="E36" s="156">
        <f>IF(ROUND(VALUE(SUBSTITUTE(連結実質赤字比率に係る赤字・黒字の構成分析!G$34,"▲", "-")), 2) &gt;= 0, ABS(ROUND(VALUE(SUBSTITUTE(連結実質赤字比率に係る赤字・黒字の構成分析!G$34,"▲", "-")), 2)), NA())</f>
        <v>6.94</v>
      </c>
      <c r="F36" s="156" t="e">
        <f>IF(ROUND(VALUE(SUBSTITUTE(連結実質赤字比率に係る赤字・黒字の構成分析!H$34,"▲", "-")), 2) &lt; 0, ABS(ROUND(VALUE(SUBSTITUTE(連結実質赤字比率に係る赤字・黒字の構成分析!H$34,"▲", "-")), 2)), NA())</f>
        <v>#N/A</v>
      </c>
      <c r="G36" s="156">
        <f>IF(ROUND(VALUE(SUBSTITUTE(連結実質赤字比率に係る赤字・黒字の構成分析!H$34,"▲", "-")), 2) &gt;= 0, ABS(ROUND(VALUE(SUBSTITUTE(連結実質赤字比率に係る赤字・黒字の構成分析!H$34,"▲", "-")), 2)), NA())</f>
        <v>8.5299999999999994</v>
      </c>
      <c r="H36" s="156" t="e">
        <f>IF(ROUND(VALUE(SUBSTITUTE(連結実質赤字比率に係る赤字・黒字の構成分析!I$34,"▲", "-")), 2) &lt; 0, ABS(ROUND(VALUE(SUBSTITUTE(連結実質赤字比率に係る赤字・黒字の構成分析!I$34,"▲", "-")), 2)), NA())</f>
        <v>#N/A</v>
      </c>
      <c r="I36" s="156">
        <f>IF(ROUND(VALUE(SUBSTITUTE(連結実質赤字比率に係る赤字・黒字の構成分析!I$34,"▲", "-")), 2) &gt;= 0, ABS(ROUND(VALUE(SUBSTITUTE(連結実質赤字比率に係る赤字・黒字の構成分析!I$34,"▲", "-")), 2)), NA())</f>
        <v>9.02</v>
      </c>
      <c r="J36" s="156" t="e">
        <f>IF(ROUND(VALUE(SUBSTITUTE(連結実質赤字比率に係る赤字・黒字の構成分析!J$34,"▲", "-")), 2) &lt; 0, ABS(ROUND(VALUE(SUBSTITUTE(連結実質赤字比率に係る赤字・黒字の構成分析!J$34,"▲", "-")), 2)), NA())</f>
        <v>#N/A</v>
      </c>
      <c r="K36" s="156">
        <f>IF(ROUND(VALUE(SUBSTITUTE(連結実質赤字比率に係る赤字・黒字の構成分析!J$34,"▲", "-")), 2) &gt;= 0, ABS(ROUND(VALUE(SUBSTITUTE(連結実質赤字比率に係る赤字・黒字の構成分析!J$34,"▲", "-")), 2)), NA())</f>
        <v>11.09</v>
      </c>
    </row>
    <row r="39" spans="1:16">
      <c r="A39" s="125" t="s">
        <v>55</v>
      </c>
    </row>
    <row r="40" spans="1:16">
      <c r="A40" s="157"/>
      <c r="B40" s="157" t="str">
        <f>'実質公債費比率（分子）の構造'!K$44</f>
        <v>H25</v>
      </c>
      <c r="C40" s="157"/>
      <c r="D40" s="157"/>
      <c r="E40" s="157" t="str">
        <f>'実質公債費比率（分子）の構造'!L$44</f>
        <v>H26</v>
      </c>
      <c r="F40" s="157"/>
      <c r="G40" s="157"/>
      <c r="H40" s="157" t="str">
        <f>'実質公債費比率（分子）の構造'!M$44</f>
        <v>H27</v>
      </c>
      <c r="I40" s="157"/>
      <c r="J40" s="157"/>
      <c r="K40" s="157" t="str">
        <f>'実質公債費比率（分子）の構造'!N$44</f>
        <v>H28</v>
      </c>
      <c r="L40" s="157"/>
      <c r="M40" s="157"/>
      <c r="N40" s="157" t="str">
        <f>'実質公債費比率（分子）の構造'!O$44</f>
        <v>H29</v>
      </c>
      <c r="O40" s="157"/>
      <c r="P40" s="157"/>
    </row>
    <row r="41" spans="1:16">
      <c r="A41" s="157"/>
      <c r="B41" s="157" t="s">
        <v>56</v>
      </c>
      <c r="C41" s="157"/>
      <c r="D41" s="157" t="s">
        <v>57</v>
      </c>
      <c r="E41" s="157" t="s">
        <v>56</v>
      </c>
      <c r="F41" s="157"/>
      <c r="G41" s="157" t="s">
        <v>57</v>
      </c>
      <c r="H41" s="157" t="s">
        <v>56</v>
      </c>
      <c r="I41" s="157"/>
      <c r="J41" s="157" t="s">
        <v>57</v>
      </c>
      <c r="K41" s="157" t="s">
        <v>56</v>
      </c>
      <c r="L41" s="157"/>
      <c r="M41" s="157" t="s">
        <v>57</v>
      </c>
      <c r="N41" s="157" t="s">
        <v>56</v>
      </c>
      <c r="O41" s="157"/>
      <c r="P41" s="157" t="s">
        <v>57</v>
      </c>
    </row>
    <row r="42" spans="1:16">
      <c r="A42" s="157" t="s">
        <v>58</v>
      </c>
      <c r="B42" s="157"/>
      <c r="C42" s="157"/>
      <c r="D42" s="157">
        <f>'実質公債費比率（分子）の構造'!K$52</f>
        <v>112</v>
      </c>
      <c r="E42" s="157"/>
      <c r="F42" s="157"/>
      <c r="G42" s="157">
        <f>'実質公債費比率（分子）の構造'!L$52</f>
        <v>118</v>
      </c>
      <c r="H42" s="157"/>
      <c r="I42" s="157"/>
      <c r="J42" s="157">
        <f>'実質公債費比率（分子）の構造'!M$52</f>
        <v>120</v>
      </c>
      <c r="K42" s="157"/>
      <c r="L42" s="157"/>
      <c r="M42" s="157">
        <f>'実質公債費比率（分子）の構造'!N$52</f>
        <v>124</v>
      </c>
      <c r="N42" s="157"/>
      <c r="O42" s="157"/>
      <c r="P42" s="157">
        <f>'実質公債費比率（分子）の構造'!O$52</f>
        <v>131</v>
      </c>
    </row>
    <row r="43" spans="1:16">
      <c r="A43" s="157" t="s">
        <v>59</v>
      </c>
      <c r="B43" s="157" t="str">
        <f>'実質公債費比率（分子）の構造'!K$51</f>
        <v>-</v>
      </c>
      <c r="C43" s="157"/>
      <c r="D43" s="157"/>
      <c r="E43" s="157" t="str">
        <f>'実質公債費比率（分子）の構造'!L$51</f>
        <v>-</v>
      </c>
      <c r="F43" s="157"/>
      <c r="G43" s="157"/>
      <c r="H43" s="157" t="str">
        <f>'実質公債費比率（分子）の構造'!M$51</f>
        <v>-</v>
      </c>
      <c r="I43" s="157"/>
      <c r="J43" s="157"/>
      <c r="K43" s="157" t="str">
        <f>'実質公債費比率（分子）の構造'!N$51</f>
        <v>-</v>
      </c>
      <c r="L43" s="157"/>
      <c r="M43" s="157"/>
      <c r="N43" s="157" t="str">
        <f>'実質公債費比率（分子）の構造'!O$51</f>
        <v>-</v>
      </c>
      <c r="O43" s="157"/>
      <c r="P43" s="157"/>
    </row>
    <row r="44" spans="1:16">
      <c r="A44" s="157" t="s">
        <v>60</v>
      </c>
      <c r="B44" s="157" t="str">
        <f>'実質公債費比率（分子）の構造'!K$50</f>
        <v>-</v>
      </c>
      <c r="C44" s="157"/>
      <c r="D44" s="157"/>
      <c r="E44" s="157" t="str">
        <f>'実質公債費比率（分子）の構造'!L$50</f>
        <v>-</v>
      </c>
      <c r="F44" s="157"/>
      <c r="G44" s="157"/>
      <c r="H44" s="157" t="str">
        <f>'実質公債費比率（分子）の構造'!M$50</f>
        <v>-</v>
      </c>
      <c r="I44" s="157"/>
      <c r="J44" s="157"/>
      <c r="K44" s="157" t="str">
        <f>'実質公債費比率（分子）の構造'!N$50</f>
        <v>-</v>
      </c>
      <c r="L44" s="157"/>
      <c r="M44" s="157"/>
      <c r="N44" s="157" t="str">
        <f>'実質公債費比率（分子）の構造'!O$50</f>
        <v>-</v>
      </c>
      <c r="O44" s="157"/>
      <c r="P44" s="157"/>
    </row>
    <row r="45" spans="1:16">
      <c r="A45" s="157" t="s">
        <v>61</v>
      </c>
      <c r="B45" s="157">
        <f>'実質公債費比率（分子）の構造'!K$49</f>
        <v>9</v>
      </c>
      <c r="C45" s="157"/>
      <c r="D45" s="157"/>
      <c r="E45" s="157">
        <f>'実質公債費比率（分子）の構造'!L$49</f>
        <v>10</v>
      </c>
      <c r="F45" s="157"/>
      <c r="G45" s="157"/>
      <c r="H45" s="157">
        <f>'実質公債費比率（分子）の構造'!M$49</f>
        <v>8</v>
      </c>
      <c r="I45" s="157"/>
      <c r="J45" s="157"/>
      <c r="K45" s="157">
        <f>'実質公債費比率（分子）の構造'!N$49</f>
        <v>8</v>
      </c>
      <c r="L45" s="157"/>
      <c r="M45" s="157"/>
      <c r="N45" s="157">
        <f>'実質公債費比率（分子）の構造'!O$49</f>
        <v>7</v>
      </c>
      <c r="O45" s="157"/>
      <c r="P45" s="157"/>
    </row>
    <row r="46" spans="1:16">
      <c r="A46" s="157" t="s">
        <v>62</v>
      </c>
      <c r="B46" s="157">
        <f>'実質公債費比率（分子）の構造'!K$48</f>
        <v>10</v>
      </c>
      <c r="C46" s="157"/>
      <c r="D46" s="157"/>
      <c r="E46" s="157">
        <f>'実質公債費比率（分子）の構造'!L$48</f>
        <v>10</v>
      </c>
      <c r="F46" s="157"/>
      <c r="G46" s="157"/>
      <c r="H46" s="157">
        <f>'実質公債費比率（分子）の構造'!M$48</f>
        <v>10</v>
      </c>
      <c r="I46" s="157"/>
      <c r="J46" s="157"/>
      <c r="K46" s="157">
        <f>'実質公債費比率（分子）の構造'!N$48</f>
        <v>10</v>
      </c>
      <c r="L46" s="157"/>
      <c r="M46" s="157"/>
      <c r="N46" s="157">
        <f>'実質公債費比率（分子）の構造'!O$48</f>
        <v>10</v>
      </c>
      <c r="O46" s="157"/>
      <c r="P46" s="157"/>
    </row>
    <row r="47" spans="1:16">
      <c r="A47" s="157" t="s">
        <v>63</v>
      </c>
      <c r="B47" s="157" t="str">
        <f>'実質公債費比率（分子）の構造'!K$47</f>
        <v>-</v>
      </c>
      <c r="C47" s="157"/>
      <c r="D47" s="157"/>
      <c r="E47" s="157" t="str">
        <f>'実質公債費比率（分子）の構造'!L$47</f>
        <v>-</v>
      </c>
      <c r="F47" s="157"/>
      <c r="G47" s="157"/>
      <c r="H47" s="157" t="str">
        <f>'実質公債費比率（分子）の構造'!M$47</f>
        <v>-</v>
      </c>
      <c r="I47" s="157"/>
      <c r="J47" s="157"/>
      <c r="K47" s="157" t="str">
        <f>'実質公債費比率（分子）の構造'!N$47</f>
        <v>-</v>
      </c>
      <c r="L47" s="157"/>
      <c r="M47" s="157"/>
      <c r="N47" s="157" t="str">
        <f>'実質公債費比率（分子）の構造'!O$47</f>
        <v>-</v>
      </c>
      <c r="O47" s="157"/>
      <c r="P47" s="157"/>
    </row>
    <row r="48" spans="1:16">
      <c r="A48" s="157" t="s">
        <v>64</v>
      </c>
      <c r="B48" s="157" t="str">
        <f>'実質公債費比率（分子）の構造'!K$46</f>
        <v>-</v>
      </c>
      <c r="C48" s="157"/>
      <c r="D48" s="157"/>
      <c r="E48" s="157" t="str">
        <f>'実質公債費比率（分子）の構造'!L$46</f>
        <v>-</v>
      </c>
      <c r="F48" s="157"/>
      <c r="G48" s="157"/>
      <c r="H48" s="157" t="str">
        <f>'実質公債費比率（分子）の構造'!M$46</f>
        <v>-</v>
      </c>
      <c r="I48" s="157"/>
      <c r="J48" s="157"/>
      <c r="K48" s="157" t="str">
        <f>'実質公債費比率（分子）の構造'!N$46</f>
        <v>-</v>
      </c>
      <c r="L48" s="157"/>
      <c r="M48" s="157"/>
      <c r="N48" s="157" t="str">
        <f>'実質公債費比率（分子）の構造'!O$46</f>
        <v>-</v>
      </c>
      <c r="O48" s="157"/>
      <c r="P48" s="157"/>
    </row>
    <row r="49" spans="1:16">
      <c r="A49" s="157" t="s">
        <v>65</v>
      </c>
      <c r="B49" s="157">
        <f>'実質公債費比率（分子）の構造'!K$45</f>
        <v>118</v>
      </c>
      <c r="C49" s="157"/>
      <c r="D49" s="157"/>
      <c r="E49" s="157">
        <f>'実質公債費比率（分子）の構造'!L$45</f>
        <v>96</v>
      </c>
      <c r="F49" s="157"/>
      <c r="G49" s="157"/>
      <c r="H49" s="157">
        <f>'実質公債費比率（分子）の構造'!M$45</f>
        <v>101</v>
      </c>
      <c r="I49" s="157"/>
      <c r="J49" s="157"/>
      <c r="K49" s="157">
        <f>'実質公債費比率（分子）の構造'!N$45</f>
        <v>110</v>
      </c>
      <c r="L49" s="157"/>
      <c r="M49" s="157"/>
      <c r="N49" s="157">
        <f>'実質公債費比率（分子）の構造'!O$45</f>
        <v>124</v>
      </c>
      <c r="O49" s="157"/>
      <c r="P49" s="157"/>
    </row>
    <row r="50" spans="1:16">
      <c r="A50" s="157" t="s">
        <v>66</v>
      </c>
      <c r="B50" s="157" t="e">
        <f>NA()</f>
        <v>#N/A</v>
      </c>
      <c r="C50" s="157">
        <f>IF(ISNUMBER('実質公債費比率（分子）の構造'!K$53),'実質公債費比率（分子）の構造'!K$53,NA())</f>
        <v>25</v>
      </c>
      <c r="D50" s="157" t="e">
        <f>NA()</f>
        <v>#N/A</v>
      </c>
      <c r="E50" s="157" t="e">
        <f>NA()</f>
        <v>#N/A</v>
      </c>
      <c r="F50" s="157">
        <f>IF(ISNUMBER('実質公債費比率（分子）の構造'!L$53),'実質公債費比率（分子）の構造'!L$53,NA())</f>
        <v>-2</v>
      </c>
      <c r="G50" s="157" t="e">
        <f>NA()</f>
        <v>#N/A</v>
      </c>
      <c r="H50" s="157" t="e">
        <f>NA()</f>
        <v>#N/A</v>
      </c>
      <c r="I50" s="157">
        <f>IF(ISNUMBER('実質公債費比率（分子）の構造'!M$53),'実質公債費比率（分子）の構造'!M$53,NA())</f>
        <v>-1</v>
      </c>
      <c r="J50" s="157" t="e">
        <f>NA()</f>
        <v>#N/A</v>
      </c>
      <c r="K50" s="157" t="e">
        <f>NA()</f>
        <v>#N/A</v>
      </c>
      <c r="L50" s="157">
        <f>IF(ISNUMBER('実質公債費比率（分子）の構造'!N$53),'実質公債費比率（分子）の構造'!N$53,NA())</f>
        <v>4</v>
      </c>
      <c r="M50" s="157" t="e">
        <f>NA()</f>
        <v>#N/A</v>
      </c>
      <c r="N50" s="157" t="e">
        <f>NA()</f>
        <v>#N/A</v>
      </c>
      <c r="O50" s="157">
        <f>IF(ISNUMBER('実質公債費比率（分子）の構造'!O$53),'実質公債費比率（分子）の構造'!O$53,NA())</f>
        <v>10</v>
      </c>
      <c r="P50" s="157" t="e">
        <f>NA()</f>
        <v>#N/A</v>
      </c>
    </row>
    <row r="53" spans="1:16">
      <c r="A53" s="125" t="s">
        <v>67</v>
      </c>
    </row>
    <row r="54" spans="1:16">
      <c r="A54" s="156"/>
      <c r="B54" s="156" t="str">
        <f>'将来負担比率（分子）の構造'!I$40</f>
        <v>H25</v>
      </c>
      <c r="C54" s="156"/>
      <c r="D54" s="156"/>
      <c r="E54" s="156" t="str">
        <f>'将来負担比率（分子）の構造'!J$40</f>
        <v>H26</v>
      </c>
      <c r="F54" s="156"/>
      <c r="G54" s="156"/>
      <c r="H54" s="156" t="str">
        <f>'将来負担比率（分子）の構造'!K$40</f>
        <v>H27</v>
      </c>
      <c r="I54" s="156"/>
      <c r="J54" s="156"/>
      <c r="K54" s="156" t="str">
        <f>'将来負担比率（分子）の構造'!L$40</f>
        <v>H28</v>
      </c>
      <c r="L54" s="156"/>
      <c r="M54" s="156"/>
      <c r="N54" s="156" t="str">
        <f>'将来負担比率（分子）の構造'!M$40</f>
        <v>H29</v>
      </c>
      <c r="O54" s="156"/>
      <c r="P54" s="156"/>
    </row>
    <row r="55" spans="1:16">
      <c r="A55" s="156"/>
      <c r="B55" s="156" t="s">
        <v>68</v>
      </c>
      <c r="C55" s="156"/>
      <c r="D55" s="156" t="s">
        <v>69</v>
      </c>
      <c r="E55" s="156" t="s">
        <v>68</v>
      </c>
      <c r="F55" s="156"/>
      <c r="G55" s="156" t="s">
        <v>69</v>
      </c>
      <c r="H55" s="156" t="s">
        <v>68</v>
      </c>
      <c r="I55" s="156"/>
      <c r="J55" s="156" t="s">
        <v>69</v>
      </c>
      <c r="K55" s="156" t="s">
        <v>68</v>
      </c>
      <c r="L55" s="156"/>
      <c r="M55" s="156" t="s">
        <v>69</v>
      </c>
      <c r="N55" s="156" t="s">
        <v>68</v>
      </c>
      <c r="O55" s="156"/>
      <c r="P55" s="156" t="s">
        <v>69</v>
      </c>
    </row>
    <row r="56" spans="1:16">
      <c r="A56" s="156" t="s">
        <v>37</v>
      </c>
      <c r="B56" s="156"/>
      <c r="C56" s="156"/>
      <c r="D56" s="156">
        <f>'将来負担比率（分子）の構造'!I$52</f>
        <v>1506</v>
      </c>
      <c r="E56" s="156"/>
      <c r="F56" s="156"/>
      <c r="G56" s="156">
        <f>'将来負担比率（分子）の構造'!J$52</f>
        <v>1505</v>
      </c>
      <c r="H56" s="156"/>
      <c r="I56" s="156"/>
      <c r="J56" s="156">
        <f>'将来負担比率（分子）の構造'!K$52</f>
        <v>1477</v>
      </c>
      <c r="K56" s="156"/>
      <c r="L56" s="156"/>
      <c r="M56" s="156">
        <f>'将来負担比率（分子）の構造'!L$52</f>
        <v>1609</v>
      </c>
      <c r="N56" s="156"/>
      <c r="O56" s="156"/>
      <c r="P56" s="156">
        <f>'将来負担比率（分子）の構造'!M$52</f>
        <v>1605</v>
      </c>
    </row>
    <row r="57" spans="1:16">
      <c r="A57" s="156" t="s">
        <v>36</v>
      </c>
      <c r="B57" s="156"/>
      <c r="C57" s="156"/>
      <c r="D57" s="156" t="str">
        <f>'将来負担比率（分子）の構造'!I$51</f>
        <v>-</v>
      </c>
      <c r="E57" s="156"/>
      <c r="F57" s="156"/>
      <c r="G57" s="156" t="str">
        <f>'将来負担比率（分子）の構造'!J$51</f>
        <v>-</v>
      </c>
      <c r="H57" s="156"/>
      <c r="I57" s="156"/>
      <c r="J57" s="156" t="str">
        <f>'将来負担比率（分子）の構造'!K$51</f>
        <v>-</v>
      </c>
      <c r="K57" s="156"/>
      <c r="L57" s="156"/>
      <c r="M57" s="156" t="str">
        <f>'将来負担比率（分子）の構造'!L$51</f>
        <v>-</v>
      </c>
      <c r="N57" s="156"/>
      <c r="O57" s="156"/>
      <c r="P57" s="156" t="str">
        <f>'将来負担比率（分子）の構造'!M$51</f>
        <v>-</v>
      </c>
    </row>
    <row r="58" spans="1:16">
      <c r="A58" s="156" t="s">
        <v>35</v>
      </c>
      <c r="B58" s="156"/>
      <c r="C58" s="156"/>
      <c r="D58" s="156">
        <f>'将来負担比率（分子）の構造'!I$50</f>
        <v>1739</v>
      </c>
      <c r="E58" s="156"/>
      <c r="F58" s="156"/>
      <c r="G58" s="156">
        <f>'将来負担比率（分子）の構造'!J$50</f>
        <v>1835</v>
      </c>
      <c r="H58" s="156"/>
      <c r="I58" s="156"/>
      <c r="J58" s="156">
        <f>'将来負担比率（分子）の構造'!K$50</f>
        <v>1943</v>
      </c>
      <c r="K58" s="156"/>
      <c r="L58" s="156"/>
      <c r="M58" s="156">
        <f>'将来負担比率（分子）の構造'!L$50</f>
        <v>1956</v>
      </c>
      <c r="N58" s="156"/>
      <c r="O58" s="156"/>
      <c r="P58" s="156">
        <f>'将来負担比率（分子）の構造'!M$50</f>
        <v>1970</v>
      </c>
    </row>
    <row r="59" spans="1:16">
      <c r="A59" s="156" t="s">
        <v>33</v>
      </c>
      <c r="B59" s="156" t="str">
        <f>'将来負担比率（分子）の構造'!I$49</f>
        <v>-</v>
      </c>
      <c r="C59" s="156"/>
      <c r="D59" s="156"/>
      <c r="E59" s="156" t="str">
        <f>'将来負担比率（分子）の構造'!J$49</f>
        <v>-</v>
      </c>
      <c r="F59" s="156"/>
      <c r="G59" s="156"/>
      <c r="H59" s="156" t="str">
        <f>'将来負担比率（分子）の構造'!K$49</f>
        <v>-</v>
      </c>
      <c r="I59" s="156"/>
      <c r="J59" s="156"/>
      <c r="K59" s="156" t="str">
        <f>'将来負担比率（分子）の構造'!L$49</f>
        <v>-</v>
      </c>
      <c r="L59" s="156"/>
      <c r="M59" s="156"/>
      <c r="N59" s="156" t="str">
        <f>'将来負担比率（分子）の構造'!M$49</f>
        <v>-</v>
      </c>
      <c r="O59" s="156"/>
      <c r="P59" s="156"/>
    </row>
    <row r="60" spans="1:16">
      <c r="A60" s="156" t="s">
        <v>32</v>
      </c>
      <c r="B60" s="156" t="str">
        <f>'将来負担比率（分子）の構造'!I$48</f>
        <v>-</v>
      </c>
      <c r="C60" s="156"/>
      <c r="D60" s="156"/>
      <c r="E60" s="156" t="str">
        <f>'将来負担比率（分子）の構造'!J$48</f>
        <v>-</v>
      </c>
      <c r="F60" s="156"/>
      <c r="G60" s="156"/>
      <c r="H60" s="156" t="str">
        <f>'将来負担比率（分子）の構造'!K$48</f>
        <v>-</v>
      </c>
      <c r="I60" s="156"/>
      <c r="J60" s="156"/>
      <c r="K60" s="156" t="str">
        <f>'将来負担比率（分子）の構造'!L$48</f>
        <v>-</v>
      </c>
      <c r="L60" s="156"/>
      <c r="M60" s="156"/>
      <c r="N60" s="156" t="str">
        <f>'将来負担比率（分子）の構造'!M$48</f>
        <v>-</v>
      </c>
      <c r="O60" s="156"/>
      <c r="P60" s="156"/>
    </row>
    <row r="61" spans="1:16">
      <c r="A61" s="156" t="s">
        <v>30</v>
      </c>
      <c r="B61" s="156" t="str">
        <f>'将来負担比率（分子）の構造'!I$46</f>
        <v>-</v>
      </c>
      <c r="C61" s="156"/>
      <c r="D61" s="156"/>
      <c r="E61" s="156" t="str">
        <f>'将来負担比率（分子）の構造'!J$46</f>
        <v>-</v>
      </c>
      <c r="F61" s="156"/>
      <c r="G61" s="156"/>
      <c r="H61" s="156" t="str">
        <f>'将来負担比率（分子）の構造'!K$46</f>
        <v>-</v>
      </c>
      <c r="I61" s="156"/>
      <c r="J61" s="156"/>
      <c r="K61" s="156" t="str">
        <f>'将来負担比率（分子）の構造'!L$46</f>
        <v>-</v>
      </c>
      <c r="L61" s="156"/>
      <c r="M61" s="156"/>
      <c r="N61" s="156" t="str">
        <f>'将来負担比率（分子）の構造'!M$46</f>
        <v>-</v>
      </c>
      <c r="O61" s="156"/>
      <c r="P61" s="156"/>
    </row>
    <row r="62" spans="1:16">
      <c r="A62" s="156" t="s">
        <v>29</v>
      </c>
      <c r="B62" s="156">
        <f>'将来負担比率（分子）の構造'!I$45</f>
        <v>354</v>
      </c>
      <c r="C62" s="156"/>
      <c r="D62" s="156"/>
      <c r="E62" s="156">
        <f>'将来負担比率（分子）の構造'!J$45</f>
        <v>331</v>
      </c>
      <c r="F62" s="156"/>
      <c r="G62" s="156"/>
      <c r="H62" s="156">
        <f>'将来負担比率（分子）の構造'!K$45</f>
        <v>286</v>
      </c>
      <c r="I62" s="156"/>
      <c r="J62" s="156"/>
      <c r="K62" s="156">
        <f>'将来負担比率（分子）の構造'!L$45</f>
        <v>269</v>
      </c>
      <c r="L62" s="156"/>
      <c r="M62" s="156"/>
      <c r="N62" s="156">
        <f>'将来負担比率（分子）の構造'!M$45</f>
        <v>221</v>
      </c>
      <c r="O62" s="156"/>
      <c r="P62" s="156"/>
    </row>
    <row r="63" spans="1:16">
      <c r="A63" s="156" t="s">
        <v>28</v>
      </c>
      <c r="B63" s="156">
        <f>'将来負担比率（分子）の構造'!I$44</f>
        <v>49</v>
      </c>
      <c r="C63" s="156"/>
      <c r="D63" s="156"/>
      <c r="E63" s="156">
        <f>'将来負担比率（分子）の構造'!J$44</f>
        <v>66</v>
      </c>
      <c r="F63" s="156"/>
      <c r="G63" s="156"/>
      <c r="H63" s="156">
        <f>'将来負担比率（分子）の構造'!K$44</f>
        <v>18</v>
      </c>
      <c r="I63" s="156"/>
      <c r="J63" s="156"/>
      <c r="K63" s="156">
        <f>'将来負担比率（分子）の構造'!L$44</f>
        <v>68</v>
      </c>
      <c r="L63" s="156"/>
      <c r="M63" s="156"/>
      <c r="N63" s="156">
        <f>'将来負担比率（分子）の構造'!M$44</f>
        <v>62</v>
      </c>
      <c r="O63" s="156"/>
      <c r="P63" s="156"/>
    </row>
    <row r="64" spans="1:16">
      <c r="A64" s="156" t="s">
        <v>27</v>
      </c>
      <c r="B64" s="156">
        <f>'将来負担比率（分子）の構造'!I$43</f>
        <v>149</v>
      </c>
      <c r="C64" s="156"/>
      <c r="D64" s="156"/>
      <c r="E64" s="156">
        <f>'将来負担比率（分子）の構造'!J$43</f>
        <v>142</v>
      </c>
      <c r="F64" s="156"/>
      <c r="G64" s="156"/>
      <c r="H64" s="156">
        <f>'将来負担比率（分子）の構造'!K$43</f>
        <v>137</v>
      </c>
      <c r="I64" s="156"/>
      <c r="J64" s="156"/>
      <c r="K64" s="156">
        <f>'将来負担比率（分子）の構造'!L$43</f>
        <v>128</v>
      </c>
      <c r="L64" s="156"/>
      <c r="M64" s="156"/>
      <c r="N64" s="156">
        <f>'将来負担比率（分子）の構造'!M$43</f>
        <v>123</v>
      </c>
      <c r="O64" s="156"/>
      <c r="P64" s="156"/>
    </row>
    <row r="65" spans="1:16">
      <c r="A65" s="156" t="s">
        <v>26</v>
      </c>
      <c r="B65" s="156" t="str">
        <f>'将来負担比率（分子）の構造'!I$42</f>
        <v>-</v>
      </c>
      <c r="C65" s="156"/>
      <c r="D65" s="156"/>
      <c r="E65" s="156" t="str">
        <f>'将来負担比率（分子）の構造'!J$42</f>
        <v>-</v>
      </c>
      <c r="F65" s="156"/>
      <c r="G65" s="156"/>
      <c r="H65" s="156" t="str">
        <f>'将来負担比率（分子）の構造'!K$42</f>
        <v>-</v>
      </c>
      <c r="I65" s="156"/>
      <c r="J65" s="156"/>
      <c r="K65" s="156" t="str">
        <f>'将来負担比率（分子）の構造'!L$42</f>
        <v>-</v>
      </c>
      <c r="L65" s="156"/>
      <c r="M65" s="156"/>
      <c r="N65" s="156" t="str">
        <f>'将来負担比率（分子）の構造'!M$42</f>
        <v>-</v>
      </c>
      <c r="O65" s="156"/>
      <c r="P65" s="156"/>
    </row>
    <row r="66" spans="1:16">
      <c r="A66" s="156" t="s">
        <v>25</v>
      </c>
      <c r="B66" s="156">
        <f>'将来負担比率（分子）の構造'!I$41</f>
        <v>1382</v>
      </c>
      <c r="C66" s="156"/>
      <c r="D66" s="156"/>
      <c r="E66" s="156">
        <f>'将来負担比率（分子）の構造'!J$41</f>
        <v>1423</v>
      </c>
      <c r="F66" s="156"/>
      <c r="G66" s="156"/>
      <c r="H66" s="156">
        <f>'将来負担比率（分子）の構造'!K$41</f>
        <v>1409</v>
      </c>
      <c r="I66" s="156"/>
      <c r="J66" s="156"/>
      <c r="K66" s="156">
        <f>'将来負担比率（分子）の構造'!L$41</f>
        <v>1617</v>
      </c>
      <c r="L66" s="156"/>
      <c r="M66" s="156"/>
      <c r="N66" s="156">
        <f>'将来負担比率（分子）の構造'!M$41</f>
        <v>1639</v>
      </c>
      <c r="O66" s="156"/>
      <c r="P66" s="156"/>
    </row>
    <row r="67" spans="1:16">
      <c r="A67" s="156" t="s">
        <v>70</v>
      </c>
      <c r="B67" s="156" t="e">
        <f>NA()</f>
        <v>#N/A</v>
      </c>
      <c r="C67" s="156">
        <f>IF(ISNUMBER('将来負担比率（分子）の構造'!I$53), IF('将来負担比率（分子）の構造'!I$53 &lt; 0, 0, '将来負担比率（分子）の構造'!I$53), NA())</f>
        <v>0</v>
      </c>
      <c r="D67" s="156" t="e">
        <f>NA()</f>
        <v>#N/A</v>
      </c>
      <c r="E67" s="156" t="e">
        <f>NA()</f>
        <v>#N/A</v>
      </c>
      <c r="F67" s="156">
        <f>IF(ISNUMBER('将来負担比率（分子）の構造'!J$53), IF('将来負担比率（分子）の構造'!J$53 &lt; 0, 0, '将来負担比率（分子）の構造'!J$53), NA())</f>
        <v>0</v>
      </c>
      <c r="G67" s="156" t="e">
        <f>NA()</f>
        <v>#N/A</v>
      </c>
      <c r="H67" s="156" t="e">
        <f>NA()</f>
        <v>#N/A</v>
      </c>
      <c r="I67" s="156">
        <f>IF(ISNUMBER('将来負担比率（分子）の構造'!K$53), IF('将来負担比率（分子）の構造'!K$53 &lt; 0, 0, '将来負担比率（分子）の構造'!K$53), NA())</f>
        <v>0</v>
      </c>
      <c r="J67" s="156" t="e">
        <f>NA()</f>
        <v>#N/A</v>
      </c>
      <c r="K67" s="156" t="e">
        <f>NA()</f>
        <v>#N/A</v>
      </c>
      <c r="L67" s="156">
        <f>IF(ISNUMBER('将来負担比率（分子）の構造'!L$53), IF('将来負担比率（分子）の構造'!L$53 &lt; 0, 0, '将来負担比率（分子）の構造'!L$53), NA())</f>
        <v>0</v>
      </c>
      <c r="M67" s="156" t="e">
        <f>NA()</f>
        <v>#N/A</v>
      </c>
      <c r="N67" s="156" t="e">
        <f>NA()</f>
        <v>#N/A</v>
      </c>
      <c r="O67" s="156">
        <f>IF(ISNUMBER('将来負担比率（分子）の構造'!M$53), IF('将来負担比率（分子）の構造'!M$53 &lt; 0, 0, '将来負担比率（分子）の構造'!M$53), NA())</f>
        <v>0</v>
      </c>
      <c r="P67" s="156" t="e">
        <f>NA()</f>
        <v>#N/A</v>
      </c>
    </row>
    <row r="70" spans="1:16">
      <c r="A70" s="158" t="s">
        <v>71</v>
      </c>
      <c r="B70" s="158"/>
      <c r="C70" s="158"/>
      <c r="D70" s="158"/>
      <c r="E70" s="158"/>
      <c r="F70" s="158"/>
    </row>
    <row r="71" spans="1:16">
      <c r="A71" s="159"/>
      <c r="B71" s="159" t="str">
        <f>基金残高に係る経年分析!F54</f>
        <v>H27</v>
      </c>
      <c r="C71" s="159" t="str">
        <f>基金残高に係る経年分析!G54</f>
        <v>H28</v>
      </c>
      <c r="D71" s="159" t="str">
        <f>基金残高に係る経年分析!H54</f>
        <v>H29</v>
      </c>
    </row>
    <row r="72" spans="1:16">
      <c r="A72" s="159" t="s">
        <v>72</v>
      </c>
      <c r="B72" s="160">
        <f>基金残高に係る経年分析!F55</f>
        <v>1457</v>
      </c>
      <c r="C72" s="160">
        <f>基金残高に係る経年分析!G55</f>
        <v>1436</v>
      </c>
      <c r="D72" s="160">
        <f>基金残高に係る経年分析!H55</f>
        <v>1401</v>
      </c>
    </row>
    <row r="73" spans="1:16">
      <c r="A73" s="159" t="s">
        <v>73</v>
      </c>
      <c r="B73" s="160">
        <f>基金残高に係る経年分析!F56</f>
        <v>0</v>
      </c>
      <c r="C73" s="160">
        <f>基金残高に係る経年分析!G56</f>
        <v>10</v>
      </c>
      <c r="D73" s="160">
        <f>基金残高に係る経年分析!H56</f>
        <v>10</v>
      </c>
    </row>
    <row r="74" spans="1:16">
      <c r="A74" s="159" t="s">
        <v>74</v>
      </c>
      <c r="B74" s="160">
        <f>基金残高に係る経年分析!F57</f>
        <v>417</v>
      </c>
      <c r="C74" s="160">
        <f>基金残高に係る経年分析!G57</f>
        <v>430</v>
      </c>
      <c r="D74" s="160">
        <f>基金残高に係る経年分析!H57</f>
        <v>490</v>
      </c>
    </row>
  </sheetData>
  <sheetProtection algorithmName="SHA-512" hashValue="em5ggo6/x2sBpHrAAfnx1w17LOpUGBElTFiadyNoiynzHMn0l6FMXZFGlbUCsnWZhKzzAqQ2RufEVkJwD0wH5g==" saltValue="Bfq5qp33PAWiQfeYuuGu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1" customWidth="1"/>
    <col min="96" max="133" width="1.625" style="217" customWidth="1"/>
    <col min="134" max="143" width="1.625" style="201" customWidth="1"/>
    <col min="144" max="16384" width="0" style="201" hidden="1"/>
  </cols>
  <sheetData>
    <row r="1" spans="2:143" ht="22.5" customHeight="1" thickBot="1">
      <c r="B1" s="198"/>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633" t="s">
        <v>210</v>
      </c>
      <c r="DI1" s="634"/>
      <c r="DJ1" s="634"/>
      <c r="DK1" s="634"/>
      <c r="DL1" s="634"/>
      <c r="DM1" s="634"/>
      <c r="DN1" s="635"/>
      <c r="DO1" s="201"/>
      <c r="DP1" s="633" t="s">
        <v>211</v>
      </c>
      <c r="DQ1" s="634"/>
      <c r="DR1" s="634"/>
      <c r="DS1" s="634"/>
      <c r="DT1" s="634"/>
      <c r="DU1" s="634"/>
      <c r="DV1" s="634"/>
      <c r="DW1" s="634"/>
      <c r="DX1" s="634"/>
      <c r="DY1" s="634"/>
      <c r="DZ1" s="634"/>
      <c r="EA1" s="634"/>
      <c r="EB1" s="634"/>
      <c r="EC1" s="635"/>
      <c r="ED1" s="199"/>
      <c r="EE1" s="199"/>
      <c r="EF1" s="199"/>
      <c r="EG1" s="199"/>
      <c r="EH1" s="199"/>
      <c r="EI1" s="199"/>
      <c r="EJ1" s="199"/>
      <c r="EK1" s="199"/>
      <c r="EL1" s="199"/>
      <c r="EM1" s="199"/>
    </row>
    <row r="2" spans="2:143" ht="22.5" customHeight="1">
      <c r="B2" s="202" t="s">
        <v>212</v>
      </c>
      <c r="R2" s="203"/>
      <c r="S2" s="203"/>
      <c r="T2" s="203"/>
      <c r="U2" s="203"/>
      <c r="V2" s="203"/>
      <c r="W2" s="203"/>
      <c r="X2" s="203"/>
      <c r="Y2" s="203"/>
      <c r="Z2" s="203"/>
      <c r="AA2" s="203"/>
      <c r="AB2" s="203"/>
      <c r="AC2" s="203"/>
      <c r="AE2" s="204"/>
      <c r="AF2" s="204"/>
      <c r="AG2" s="204"/>
      <c r="AH2" s="204"/>
      <c r="AI2" s="204"/>
      <c r="AJ2" s="203"/>
      <c r="AK2" s="203"/>
      <c r="AL2" s="203"/>
      <c r="AM2" s="203"/>
      <c r="AN2" s="203"/>
      <c r="AO2" s="203"/>
      <c r="AP2" s="203"/>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row>
    <row r="3" spans="2:143" ht="11.25" customHeight="1">
      <c r="B3" s="636" t="s">
        <v>213</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6" t="s">
        <v>214</v>
      </c>
      <c r="AQ3" s="637"/>
      <c r="AR3" s="637"/>
      <c r="AS3" s="637"/>
      <c r="AT3" s="637"/>
      <c r="AU3" s="637"/>
      <c r="AV3" s="637"/>
      <c r="AW3" s="637"/>
      <c r="AX3" s="637"/>
      <c r="AY3" s="637"/>
      <c r="AZ3" s="637"/>
      <c r="BA3" s="637"/>
      <c r="BB3" s="637"/>
      <c r="BC3" s="637"/>
      <c r="BD3" s="637"/>
      <c r="BE3" s="637"/>
      <c r="BF3" s="637"/>
      <c r="BG3" s="637"/>
      <c r="BH3" s="637"/>
      <c r="BI3" s="637"/>
      <c r="BJ3" s="637"/>
      <c r="BK3" s="637"/>
      <c r="BL3" s="637"/>
      <c r="BM3" s="637"/>
      <c r="BN3" s="637"/>
      <c r="BO3" s="637"/>
      <c r="BP3" s="637"/>
      <c r="BQ3" s="637"/>
      <c r="BR3" s="637"/>
      <c r="BS3" s="637"/>
      <c r="BT3" s="637"/>
      <c r="BU3" s="637"/>
      <c r="BV3" s="637"/>
      <c r="BW3" s="637"/>
      <c r="BX3" s="637"/>
      <c r="BY3" s="637"/>
      <c r="BZ3" s="637"/>
      <c r="CA3" s="637"/>
      <c r="CB3" s="638"/>
      <c r="CD3" s="639" t="s">
        <v>215</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c r="B4" s="636" t="s">
        <v>1</v>
      </c>
      <c r="C4" s="637"/>
      <c r="D4" s="637"/>
      <c r="E4" s="637"/>
      <c r="F4" s="637"/>
      <c r="G4" s="637"/>
      <c r="H4" s="637"/>
      <c r="I4" s="637"/>
      <c r="J4" s="637"/>
      <c r="K4" s="637"/>
      <c r="L4" s="637"/>
      <c r="M4" s="637"/>
      <c r="N4" s="637"/>
      <c r="O4" s="637"/>
      <c r="P4" s="637"/>
      <c r="Q4" s="638"/>
      <c r="R4" s="636" t="s">
        <v>216</v>
      </c>
      <c r="S4" s="637"/>
      <c r="T4" s="637"/>
      <c r="U4" s="637"/>
      <c r="V4" s="637"/>
      <c r="W4" s="637"/>
      <c r="X4" s="637"/>
      <c r="Y4" s="638"/>
      <c r="Z4" s="636" t="s">
        <v>217</v>
      </c>
      <c r="AA4" s="637"/>
      <c r="AB4" s="637"/>
      <c r="AC4" s="638"/>
      <c r="AD4" s="636" t="s">
        <v>218</v>
      </c>
      <c r="AE4" s="637"/>
      <c r="AF4" s="637"/>
      <c r="AG4" s="637"/>
      <c r="AH4" s="637"/>
      <c r="AI4" s="637"/>
      <c r="AJ4" s="637"/>
      <c r="AK4" s="638"/>
      <c r="AL4" s="636" t="s">
        <v>217</v>
      </c>
      <c r="AM4" s="637"/>
      <c r="AN4" s="637"/>
      <c r="AO4" s="638"/>
      <c r="AP4" s="642" t="s">
        <v>219</v>
      </c>
      <c r="AQ4" s="642"/>
      <c r="AR4" s="642"/>
      <c r="AS4" s="642"/>
      <c r="AT4" s="642"/>
      <c r="AU4" s="642"/>
      <c r="AV4" s="642"/>
      <c r="AW4" s="642"/>
      <c r="AX4" s="642"/>
      <c r="AY4" s="642"/>
      <c r="AZ4" s="642"/>
      <c r="BA4" s="642"/>
      <c r="BB4" s="642"/>
      <c r="BC4" s="642"/>
      <c r="BD4" s="642"/>
      <c r="BE4" s="642"/>
      <c r="BF4" s="642"/>
      <c r="BG4" s="642" t="s">
        <v>220</v>
      </c>
      <c r="BH4" s="642"/>
      <c r="BI4" s="642"/>
      <c r="BJ4" s="642"/>
      <c r="BK4" s="642"/>
      <c r="BL4" s="642"/>
      <c r="BM4" s="642"/>
      <c r="BN4" s="642"/>
      <c r="BO4" s="642" t="s">
        <v>217</v>
      </c>
      <c r="BP4" s="642"/>
      <c r="BQ4" s="642"/>
      <c r="BR4" s="642"/>
      <c r="BS4" s="642" t="s">
        <v>221</v>
      </c>
      <c r="BT4" s="642"/>
      <c r="BU4" s="642"/>
      <c r="BV4" s="642"/>
      <c r="BW4" s="642"/>
      <c r="BX4" s="642"/>
      <c r="BY4" s="642"/>
      <c r="BZ4" s="642"/>
      <c r="CA4" s="642"/>
      <c r="CB4" s="642"/>
      <c r="CD4" s="639" t="s">
        <v>222</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s="205" customFormat="1" ht="11.25" customHeight="1">
      <c r="B5" s="643" t="s">
        <v>223</v>
      </c>
      <c r="C5" s="644"/>
      <c r="D5" s="644"/>
      <c r="E5" s="644"/>
      <c r="F5" s="644"/>
      <c r="G5" s="644"/>
      <c r="H5" s="644"/>
      <c r="I5" s="644"/>
      <c r="J5" s="644"/>
      <c r="K5" s="644"/>
      <c r="L5" s="644"/>
      <c r="M5" s="644"/>
      <c r="N5" s="644"/>
      <c r="O5" s="644"/>
      <c r="P5" s="644"/>
      <c r="Q5" s="645"/>
      <c r="R5" s="646">
        <v>252389</v>
      </c>
      <c r="S5" s="647"/>
      <c r="T5" s="647"/>
      <c r="U5" s="647"/>
      <c r="V5" s="647"/>
      <c r="W5" s="647"/>
      <c r="X5" s="647"/>
      <c r="Y5" s="648"/>
      <c r="Z5" s="649">
        <v>11.8</v>
      </c>
      <c r="AA5" s="649"/>
      <c r="AB5" s="649"/>
      <c r="AC5" s="649"/>
      <c r="AD5" s="650">
        <v>252389</v>
      </c>
      <c r="AE5" s="650"/>
      <c r="AF5" s="650"/>
      <c r="AG5" s="650"/>
      <c r="AH5" s="650"/>
      <c r="AI5" s="650"/>
      <c r="AJ5" s="650"/>
      <c r="AK5" s="650"/>
      <c r="AL5" s="651">
        <v>18.7</v>
      </c>
      <c r="AM5" s="652"/>
      <c r="AN5" s="652"/>
      <c r="AO5" s="653"/>
      <c r="AP5" s="643" t="s">
        <v>224</v>
      </c>
      <c r="AQ5" s="644"/>
      <c r="AR5" s="644"/>
      <c r="AS5" s="644"/>
      <c r="AT5" s="644"/>
      <c r="AU5" s="644"/>
      <c r="AV5" s="644"/>
      <c r="AW5" s="644"/>
      <c r="AX5" s="644"/>
      <c r="AY5" s="644"/>
      <c r="AZ5" s="644"/>
      <c r="BA5" s="644"/>
      <c r="BB5" s="644"/>
      <c r="BC5" s="644"/>
      <c r="BD5" s="644"/>
      <c r="BE5" s="644"/>
      <c r="BF5" s="645"/>
      <c r="BG5" s="657">
        <v>252389</v>
      </c>
      <c r="BH5" s="658"/>
      <c r="BI5" s="658"/>
      <c r="BJ5" s="658"/>
      <c r="BK5" s="658"/>
      <c r="BL5" s="658"/>
      <c r="BM5" s="658"/>
      <c r="BN5" s="659"/>
      <c r="BO5" s="660">
        <v>100</v>
      </c>
      <c r="BP5" s="660"/>
      <c r="BQ5" s="660"/>
      <c r="BR5" s="660"/>
      <c r="BS5" s="661" t="s">
        <v>123</v>
      </c>
      <c r="BT5" s="661"/>
      <c r="BU5" s="661"/>
      <c r="BV5" s="661"/>
      <c r="BW5" s="661"/>
      <c r="BX5" s="661"/>
      <c r="BY5" s="661"/>
      <c r="BZ5" s="661"/>
      <c r="CA5" s="661"/>
      <c r="CB5" s="665"/>
      <c r="CD5" s="639" t="s">
        <v>219</v>
      </c>
      <c r="CE5" s="640"/>
      <c r="CF5" s="640"/>
      <c r="CG5" s="640"/>
      <c r="CH5" s="640"/>
      <c r="CI5" s="640"/>
      <c r="CJ5" s="640"/>
      <c r="CK5" s="640"/>
      <c r="CL5" s="640"/>
      <c r="CM5" s="640"/>
      <c r="CN5" s="640"/>
      <c r="CO5" s="640"/>
      <c r="CP5" s="640"/>
      <c r="CQ5" s="641"/>
      <c r="CR5" s="639" t="s">
        <v>225</v>
      </c>
      <c r="CS5" s="640"/>
      <c r="CT5" s="640"/>
      <c r="CU5" s="640"/>
      <c r="CV5" s="640"/>
      <c r="CW5" s="640"/>
      <c r="CX5" s="640"/>
      <c r="CY5" s="641"/>
      <c r="CZ5" s="639" t="s">
        <v>217</v>
      </c>
      <c r="DA5" s="640"/>
      <c r="DB5" s="640"/>
      <c r="DC5" s="641"/>
      <c r="DD5" s="639" t="s">
        <v>226</v>
      </c>
      <c r="DE5" s="640"/>
      <c r="DF5" s="640"/>
      <c r="DG5" s="640"/>
      <c r="DH5" s="640"/>
      <c r="DI5" s="640"/>
      <c r="DJ5" s="640"/>
      <c r="DK5" s="640"/>
      <c r="DL5" s="640"/>
      <c r="DM5" s="640"/>
      <c r="DN5" s="640"/>
      <c r="DO5" s="640"/>
      <c r="DP5" s="641"/>
      <c r="DQ5" s="639" t="s">
        <v>227</v>
      </c>
      <c r="DR5" s="640"/>
      <c r="DS5" s="640"/>
      <c r="DT5" s="640"/>
      <c r="DU5" s="640"/>
      <c r="DV5" s="640"/>
      <c r="DW5" s="640"/>
      <c r="DX5" s="640"/>
      <c r="DY5" s="640"/>
      <c r="DZ5" s="640"/>
      <c r="EA5" s="640"/>
      <c r="EB5" s="640"/>
      <c r="EC5" s="641"/>
    </row>
    <row r="6" spans="2:143" ht="11.25" customHeight="1">
      <c r="B6" s="654" t="s">
        <v>228</v>
      </c>
      <c r="C6" s="655"/>
      <c r="D6" s="655"/>
      <c r="E6" s="655"/>
      <c r="F6" s="655"/>
      <c r="G6" s="655"/>
      <c r="H6" s="655"/>
      <c r="I6" s="655"/>
      <c r="J6" s="655"/>
      <c r="K6" s="655"/>
      <c r="L6" s="655"/>
      <c r="M6" s="655"/>
      <c r="N6" s="655"/>
      <c r="O6" s="655"/>
      <c r="P6" s="655"/>
      <c r="Q6" s="656"/>
      <c r="R6" s="657">
        <v>21778</v>
      </c>
      <c r="S6" s="658"/>
      <c r="T6" s="658"/>
      <c r="U6" s="658"/>
      <c r="V6" s="658"/>
      <c r="W6" s="658"/>
      <c r="X6" s="658"/>
      <c r="Y6" s="659"/>
      <c r="Z6" s="660">
        <v>1</v>
      </c>
      <c r="AA6" s="660"/>
      <c r="AB6" s="660"/>
      <c r="AC6" s="660"/>
      <c r="AD6" s="661">
        <v>21778</v>
      </c>
      <c r="AE6" s="661"/>
      <c r="AF6" s="661"/>
      <c r="AG6" s="661"/>
      <c r="AH6" s="661"/>
      <c r="AI6" s="661"/>
      <c r="AJ6" s="661"/>
      <c r="AK6" s="661"/>
      <c r="AL6" s="662">
        <v>1.6</v>
      </c>
      <c r="AM6" s="663"/>
      <c r="AN6" s="663"/>
      <c r="AO6" s="664"/>
      <c r="AP6" s="654" t="s">
        <v>229</v>
      </c>
      <c r="AQ6" s="655"/>
      <c r="AR6" s="655"/>
      <c r="AS6" s="655"/>
      <c r="AT6" s="655"/>
      <c r="AU6" s="655"/>
      <c r="AV6" s="655"/>
      <c r="AW6" s="655"/>
      <c r="AX6" s="655"/>
      <c r="AY6" s="655"/>
      <c r="AZ6" s="655"/>
      <c r="BA6" s="655"/>
      <c r="BB6" s="655"/>
      <c r="BC6" s="655"/>
      <c r="BD6" s="655"/>
      <c r="BE6" s="655"/>
      <c r="BF6" s="656"/>
      <c r="BG6" s="657">
        <v>252389</v>
      </c>
      <c r="BH6" s="658"/>
      <c r="BI6" s="658"/>
      <c r="BJ6" s="658"/>
      <c r="BK6" s="658"/>
      <c r="BL6" s="658"/>
      <c r="BM6" s="658"/>
      <c r="BN6" s="659"/>
      <c r="BO6" s="660">
        <v>100</v>
      </c>
      <c r="BP6" s="660"/>
      <c r="BQ6" s="660"/>
      <c r="BR6" s="660"/>
      <c r="BS6" s="661" t="s">
        <v>123</v>
      </c>
      <c r="BT6" s="661"/>
      <c r="BU6" s="661"/>
      <c r="BV6" s="661"/>
      <c r="BW6" s="661"/>
      <c r="BX6" s="661"/>
      <c r="BY6" s="661"/>
      <c r="BZ6" s="661"/>
      <c r="CA6" s="661"/>
      <c r="CB6" s="665"/>
      <c r="CD6" s="668" t="s">
        <v>230</v>
      </c>
      <c r="CE6" s="669"/>
      <c r="CF6" s="669"/>
      <c r="CG6" s="669"/>
      <c r="CH6" s="669"/>
      <c r="CI6" s="669"/>
      <c r="CJ6" s="669"/>
      <c r="CK6" s="669"/>
      <c r="CL6" s="669"/>
      <c r="CM6" s="669"/>
      <c r="CN6" s="669"/>
      <c r="CO6" s="669"/>
      <c r="CP6" s="669"/>
      <c r="CQ6" s="670"/>
      <c r="CR6" s="657">
        <v>44503</v>
      </c>
      <c r="CS6" s="658"/>
      <c r="CT6" s="658"/>
      <c r="CU6" s="658"/>
      <c r="CV6" s="658"/>
      <c r="CW6" s="658"/>
      <c r="CX6" s="658"/>
      <c r="CY6" s="659"/>
      <c r="CZ6" s="651">
        <v>2.2000000000000002</v>
      </c>
      <c r="DA6" s="652"/>
      <c r="DB6" s="652"/>
      <c r="DC6" s="671"/>
      <c r="DD6" s="666" t="s">
        <v>123</v>
      </c>
      <c r="DE6" s="658"/>
      <c r="DF6" s="658"/>
      <c r="DG6" s="658"/>
      <c r="DH6" s="658"/>
      <c r="DI6" s="658"/>
      <c r="DJ6" s="658"/>
      <c r="DK6" s="658"/>
      <c r="DL6" s="658"/>
      <c r="DM6" s="658"/>
      <c r="DN6" s="658"/>
      <c r="DO6" s="658"/>
      <c r="DP6" s="659"/>
      <c r="DQ6" s="666">
        <v>44503</v>
      </c>
      <c r="DR6" s="658"/>
      <c r="DS6" s="658"/>
      <c r="DT6" s="658"/>
      <c r="DU6" s="658"/>
      <c r="DV6" s="658"/>
      <c r="DW6" s="658"/>
      <c r="DX6" s="658"/>
      <c r="DY6" s="658"/>
      <c r="DZ6" s="658"/>
      <c r="EA6" s="658"/>
      <c r="EB6" s="658"/>
      <c r="EC6" s="667"/>
    </row>
    <row r="7" spans="2:143" ht="11.25" customHeight="1">
      <c r="B7" s="654" t="s">
        <v>231</v>
      </c>
      <c r="C7" s="655"/>
      <c r="D7" s="655"/>
      <c r="E7" s="655"/>
      <c r="F7" s="655"/>
      <c r="G7" s="655"/>
      <c r="H7" s="655"/>
      <c r="I7" s="655"/>
      <c r="J7" s="655"/>
      <c r="K7" s="655"/>
      <c r="L7" s="655"/>
      <c r="M7" s="655"/>
      <c r="N7" s="655"/>
      <c r="O7" s="655"/>
      <c r="P7" s="655"/>
      <c r="Q7" s="656"/>
      <c r="R7" s="657">
        <v>354</v>
      </c>
      <c r="S7" s="658"/>
      <c r="T7" s="658"/>
      <c r="U7" s="658"/>
      <c r="V7" s="658"/>
      <c r="W7" s="658"/>
      <c r="X7" s="658"/>
      <c r="Y7" s="659"/>
      <c r="Z7" s="660">
        <v>0</v>
      </c>
      <c r="AA7" s="660"/>
      <c r="AB7" s="660"/>
      <c r="AC7" s="660"/>
      <c r="AD7" s="661">
        <v>354</v>
      </c>
      <c r="AE7" s="661"/>
      <c r="AF7" s="661"/>
      <c r="AG7" s="661"/>
      <c r="AH7" s="661"/>
      <c r="AI7" s="661"/>
      <c r="AJ7" s="661"/>
      <c r="AK7" s="661"/>
      <c r="AL7" s="662">
        <v>0</v>
      </c>
      <c r="AM7" s="663"/>
      <c r="AN7" s="663"/>
      <c r="AO7" s="664"/>
      <c r="AP7" s="654" t="s">
        <v>232</v>
      </c>
      <c r="AQ7" s="655"/>
      <c r="AR7" s="655"/>
      <c r="AS7" s="655"/>
      <c r="AT7" s="655"/>
      <c r="AU7" s="655"/>
      <c r="AV7" s="655"/>
      <c r="AW7" s="655"/>
      <c r="AX7" s="655"/>
      <c r="AY7" s="655"/>
      <c r="AZ7" s="655"/>
      <c r="BA7" s="655"/>
      <c r="BB7" s="655"/>
      <c r="BC7" s="655"/>
      <c r="BD7" s="655"/>
      <c r="BE7" s="655"/>
      <c r="BF7" s="656"/>
      <c r="BG7" s="657">
        <v>104431</v>
      </c>
      <c r="BH7" s="658"/>
      <c r="BI7" s="658"/>
      <c r="BJ7" s="658"/>
      <c r="BK7" s="658"/>
      <c r="BL7" s="658"/>
      <c r="BM7" s="658"/>
      <c r="BN7" s="659"/>
      <c r="BO7" s="660">
        <v>41.4</v>
      </c>
      <c r="BP7" s="660"/>
      <c r="BQ7" s="660"/>
      <c r="BR7" s="660"/>
      <c r="BS7" s="661" t="s">
        <v>233</v>
      </c>
      <c r="BT7" s="661"/>
      <c r="BU7" s="661"/>
      <c r="BV7" s="661"/>
      <c r="BW7" s="661"/>
      <c r="BX7" s="661"/>
      <c r="BY7" s="661"/>
      <c r="BZ7" s="661"/>
      <c r="CA7" s="661"/>
      <c r="CB7" s="665"/>
      <c r="CD7" s="672" t="s">
        <v>234</v>
      </c>
      <c r="CE7" s="673"/>
      <c r="CF7" s="673"/>
      <c r="CG7" s="673"/>
      <c r="CH7" s="673"/>
      <c r="CI7" s="673"/>
      <c r="CJ7" s="673"/>
      <c r="CK7" s="673"/>
      <c r="CL7" s="673"/>
      <c r="CM7" s="673"/>
      <c r="CN7" s="673"/>
      <c r="CO7" s="673"/>
      <c r="CP7" s="673"/>
      <c r="CQ7" s="674"/>
      <c r="CR7" s="657">
        <v>542689</v>
      </c>
      <c r="CS7" s="658"/>
      <c r="CT7" s="658"/>
      <c r="CU7" s="658"/>
      <c r="CV7" s="658"/>
      <c r="CW7" s="658"/>
      <c r="CX7" s="658"/>
      <c r="CY7" s="659"/>
      <c r="CZ7" s="660">
        <v>27.4</v>
      </c>
      <c r="DA7" s="660"/>
      <c r="DB7" s="660"/>
      <c r="DC7" s="660"/>
      <c r="DD7" s="666">
        <v>5599</v>
      </c>
      <c r="DE7" s="658"/>
      <c r="DF7" s="658"/>
      <c r="DG7" s="658"/>
      <c r="DH7" s="658"/>
      <c r="DI7" s="658"/>
      <c r="DJ7" s="658"/>
      <c r="DK7" s="658"/>
      <c r="DL7" s="658"/>
      <c r="DM7" s="658"/>
      <c r="DN7" s="658"/>
      <c r="DO7" s="658"/>
      <c r="DP7" s="659"/>
      <c r="DQ7" s="666">
        <v>453005</v>
      </c>
      <c r="DR7" s="658"/>
      <c r="DS7" s="658"/>
      <c r="DT7" s="658"/>
      <c r="DU7" s="658"/>
      <c r="DV7" s="658"/>
      <c r="DW7" s="658"/>
      <c r="DX7" s="658"/>
      <c r="DY7" s="658"/>
      <c r="DZ7" s="658"/>
      <c r="EA7" s="658"/>
      <c r="EB7" s="658"/>
      <c r="EC7" s="667"/>
    </row>
    <row r="8" spans="2:143" ht="11.25" customHeight="1">
      <c r="B8" s="654" t="s">
        <v>235</v>
      </c>
      <c r="C8" s="655"/>
      <c r="D8" s="655"/>
      <c r="E8" s="655"/>
      <c r="F8" s="655"/>
      <c r="G8" s="655"/>
      <c r="H8" s="655"/>
      <c r="I8" s="655"/>
      <c r="J8" s="655"/>
      <c r="K8" s="655"/>
      <c r="L8" s="655"/>
      <c r="M8" s="655"/>
      <c r="N8" s="655"/>
      <c r="O8" s="655"/>
      <c r="P8" s="655"/>
      <c r="Q8" s="656"/>
      <c r="R8" s="657">
        <v>1210</v>
      </c>
      <c r="S8" s="658"/>
      <c r="T8" s="658"/>
      <c r="U8" s="658"/>
      <c r="V8" s="658"/>
      <c r="W8" s="658"/>
      <c r="X8" s="658"/>
      <c r="Y8" s="659"/>
      <c r="Z8" s="660">
        <v>0.1</v>
      </c>
      <c r="AA8" s="660"/>
      <c r="AB8" s="660"/>
      <c r="AC8" s="660"/>
      <c r="AD8" s="661">
        <v>1210</v>
      </c>
      <c r="AE8" s="661"/>
      <c r="AF8" s="661"/>
      <c r="AG8" s="661"/>
      <c r="AH8" s="661"/>
      <c r="AI8" s="661"/>
      <c r="AJ8" s="661"/>
      <c r="AK8" s="661"/>
      <c r="AL8" s="662">
        <v>0.1</v>
      </c>
      <c r="AM8" s="663"/>
      <c r="AN8" s="663"/>
      <c r="AO8" s="664"/>
      <c r="AP8" s="654" t="s">
        <v>236</v>
      </c>
      <c r="AQ8" s="655"/>
      <c r="AR8" s="655"/>
      <c r="AS8" s="655"/>
      <c r="AT8" s="655"/>
      <c r="AU8" s="655"/>
      <c r="AV8" s="655"/>
      <c r="AW8" s="655"/>
      <c r="AX8" s="655"/>
      <c r="AY8" s="655"/>
      <c r="AZ8" s="655"/>
      <c r="BA8" s="655"/>
      <c r="BB8" s="655"/>
      <c r="BC8" s="655"/>
      <c r="BD8" s="655"/>
      <c r="BE8" s="655"/>
      <c r="BF8" s="656"/>
      <c r="BG8" s="657">
        <v>5163</v>
      </c>
      <c r="BH8" s="658"/>
      <c r="BI8" s="658"/>
      <c r="BJ8" s="658"/>
      <c r="BK8" s="658"/>
      <c r="BL8" s="658"/>
      <c r="BM8" s="658"/>
      <c r="BN8" s="659"/>
      <c r="BO8" s="660">
        <v>2</v>
      </c>
      <c r="BP8" s="660"/>
      <c r="BQ8" s="660"/>
      <c r="BR8" s="660"/>
      <c r="BS8" s="666" t="s">
        <v>123</v>
      </c>
      <c r="BT8" s="658"/>
      <c r="BU8" s="658"/>
      <c r="BV8" s="658"/>
      <c r="BW8" s="658"/>
      <c r="BX8" s="658"/>
      <c r="BY8" s="658"/>
      <c r="BZ8" s="658"/>
      <c r="CA8" s="658"/>
      <c r="CB8" s="667"/>
      <c r="CD8" s="672" t="s">
        <v>237</v>
      </c>
      <c r="CE8" s="673"/>
      <c r="CF8" s="673"/>
      <c r="CG8" s="673"/>
      <c r="CH8" s="673"/>
      <c r="CI8" s="673"/>
      <c r="CJ8" s="673"/>
      <c r="CK8" s="673"/>
      <c r="CL8" s="673"/>
      <c r="CM8" s="673"/>
      <c r="CN8" s="673"/>
      <c r="CO8" s="673"/>
      <c r="CP8" s="673"/>
      <c r="CQ8" s="674"/>
      <c r="CR8" s="657">
        <v>432154</v>
      </c>
      <c r="CS8" s="658"/>
      <c r="CT8" s="658"/>
      <c r="CU8" s="658"/>
      <c r="CV8" s="658"/>
      <c r="CW8" s="658"/>
      <c r="CX8" s="658"/>
      <c r="CY8" s="659"/>
      <c r="CZ8" s="660">
        <v>21.8</v>
      </c>
      <c r="DA8" s="660"/>
      <c r="DB8" s="660"/>
      <c r="DC8" s="660"/>
      <c r="DD8" s="666">
        <v>6305</v>
      </c>
      <c r="DE8" s="658"/>
      <c r="DF8" s="658"/>
      <c r="DG8" s="658"/>
      <c r="DH8" s="658"/>
      <c r="DI8" s="658"/>
      <c r="DJ8" s="658"/>
      <c r="DK8" s="658"/>
      <c r="DL8" s="658"/>
      <c r="DM8" s="658"/>
      <c r="DN8" s="658"/>
      <c r="DO8" s="658"/>
      <c r="DP8" s="659"/>
      <c r="DQ8" s="666">
        <v>308021</v>
      </c>
      <c r="DR8" s="658"/>
      <c r="DS8" s="658"/>
      <c r="DT8" s="658"/>
      <c r="DU8" s="658"/>
      <c r="DV8" s="658"/>
      <c r="DW8" s="658"/>
      <c r="DX8" s="658"/>
      <c r="DY8" s="658"/>
      <c r="DZ8" s="658"/>
      <c r="EA8" s="658"/>
      <c r="EB8" s="658"/>
      <c r="EC8" s="667"/>
    </row>
    <row r="9" spans="2:143" ht="11.25" customHeight="1">
      <c r="B9" s="654" t="s">
        <v>238</v>
      </c>
      <c r="C9" s="655"/>
      <c r="D9" s="655"/>
      <c r="E9" s="655"/>
      <c r="F9" s="655"/>
      <c r="G9" s="655"/>
      <c r="H9" s="655"/>
      <c r="I9" s="655"/>
      <c r="J9" s="655"/>
      <c r="K9" s="655"/>
      <c r="L9" s="655"/>
      <c r="M9" s="655"/>
      <c r="N9" s="655"/>
      <c r="O9" s="655"/>
      <c r="P9" s="655"/>
      <c r="Q9" s="656"/>
      <c r="R9" s="657">
        <v>1313</v>
      </c>
      <c r="S9" s="658"/>
      <c r="T9" s="658"/>
      <c r="U9" s="658"/>
      <c r="V9" s="658"/>
      <c r="W9" s="658"/>
      <c r="X9" s="658"/>
      <c r="Y9" s="659"/>
      <c r="Z9" s="660">
        <v>0.1</v>
      </c>
      <c r="AA9" s="660"/>
      <c r="AB9" s="660"/>
      <c r="AC9" s="660"/>
      <c r="AD9" s="661">
        <v>1313</v>
      </c>
      <c r="AE9" s="661"/>
      <c r="AF9" s="661"/>
      <c r="AG9" s="661"/>
      <c r="AH9" s="661"/>
      <c r="AI9" s="661"/>
      <c r="AJ9" s="661"/>
      <c r="AK9" s="661"/>
      <c r="AL9" s="662">
        <v>0.1</v>
      </c>
      <c r="AM9" s="663"/>
      <c r="AN9" s="663"/>
      <c r="AO9" s="664"/>
      <c r="AP9" s="654" t="s">
        <v>239</v>
      </c>
      <c r="AQ9" s="655"/>
      <c r="AR9" s="655"/>
      <c r="AS9" s="655"/>
      <c r="AT9" s="655"/>
      <c r="AU9" s="655"/>
      <c r="AV9" s="655"/>
      <c r="AW9" s="655"/>
      <c r="AX9" s="655"/>
      <c r="AY9" s="655"/>
      <c r="AZ9" s="655"/>
      <c r="BA9" s="655"/>
      <c r="BB9" s="655"/>
      <c r="BC9" s="655"/>
      <c r="BD9" s="655"/>
      <c r="BE9" s="655"/>
      <c r="BF9" s="656"/>
      <c r="BG9" s="657">
        <v>93154</v>
      </c>
      <c r="BH9" s="658"/>
      <c r="BI9" s="658"/>
      <c r="BJ9" s="658"/>
      <c r="BK9" s="658"/>
      <c r="BL9" s="658"/>
      <c r="BM9" s="658"/>
      <c r="BN9" s="659"/>
      <c r="BO9" s="660">
        <v>36.9</v>
      </c>
      <c r="BP9" s="660"/>
      <c r="BQ9" s="660"/>
      <c r="BR9" s="660"/>
      <c r="BS9" s="666" t="s">
        <v>123</v>
      </c>
      <c r="BT9" s="658"/>
      <c r="BU9" s="658"/>
      <c r="BV9" s="658"/>
      <c r="BW9" s="658"/>
      <c r="BX9" s="658"/>
      <c r="BY9" s="658"/>
      <c r="BZ9" s="658"/>
      <c r="CA9" s="658"/>
      <c r="CB9" s="667"/>
      <c r="CD9" s="672" t="s">
        <v>240</v>
      </c>
      <c r="CE9" s="673"/>
      <c r="CF9" s="673"/>
      <c r="CG9" s="673"/>
      <c r="CH9" s="673"/>
      <c r="CI9" s="673"/>
      <c r="CJ9" s="673"/>
      <c r="CK9" s="673"/>
      <c r="CL9" s="673"/>
      <c r="CM9" s="673"/>
      <c r="CN9" s="673"/>
      <c r="CO9" s="673"/>
      <c r="CP9" s="673"/>
      <c r="CQ9" s="674"/>
      <c r="CR9" s="657">
        <v>239792</v>
      </c>
      <c r="CS9" s="658"/>
      <c r="CT9" s="658"/>
      <c r="CU9" s="658"/>
      <c r="CV9" s="658"/>
      <c r="CW9" s="658"/>
      <c r="CX9" s="658"/>
      <c r="CY9" s="659"/>
      <c r="CZ9" s="660">
        <v>12.1</v>
      </c>
      <c r="DA9" s="660"/>
      <c r="DB9" s="660"/>
      <c r="DC9" s="660"/>
      <c r="DD9" s="666">
        <v>862</v>
      </c>
      <c r="DE9" s="658"/>
      <c r="DF9" s="658"/>
      <c r="DG9" s="658"/>
      <c r="DH9" s="658"/>
      <c r="DI9" s="658"/>
      <c r="DJ9" s="658"/>
      <c r="DK9" s="658"/>
      <c r="DL9" s="658"/>
      <c r="DM9" s="658"/>
      <c r="DN9" s="658"/>
      <c r="DO9" s="658"/>
      <c r="DP9" s="659"/>
      <c r="DQ9" s="666">
        <v>236974</v>
      </c>
      <c r="DR9" s="658"/>
      <c r="DS9" s="658"/>
      <c r="DT9" s="658"/>
      <c r="DU9" s="658"/>
      <c r="DV9" s="658"/>
      <c r="DW9" s="658"/>
      <c r="DX9" s="658"/>
      <c r="DY9" s="658"/>
      <c r="DZ9" s="658"/>
      <c r="EA9" s="658"/>
      <c r="EB9" s="658"/>
      <c r="EC9" s="667"/>
    </row>
    <row r="10" spans="2:143" ht="11.25" customHeight="1">
      <c r="B10" s="654" t="s">
        <v>241</v>
      </c>
      <c r="C10" s="655"/>
      <c r="D10" s="655"/>
      <c r="E10" s="655"/>
      <c r="F10" s="655"/>
      <c r="G10" s="655"/>
      <c r="H10" s="655"/>
      <c r="I10" s="655"/>
      <c r="J10" s="655"/>
      <c r="K10" s="655"/>
      <c r="L10" s="655"/>
      <c r="M10" s="655"/>
      <c r="N10" s="655"/>
      <c r="O10" s="655"/>
      <c r="P10" s="655"/>
      <c r="Q10" s="656"/>
      <c r="R10" s="657" t="s">
        <v>233</v>
      </c>
      <c r="S10" s="658"/>
      <c r="T10" s="658"/>
      <c r="U10" s="658"/>
      <c r="V10" s="658"/>
      <c r="W10" s="658"/>
      <c r="X10" s="658"/>
      <c r="Y10" s="659"/>
      <c r="Z10" s="660" t="s">
        <v>233</v>
      </c>
      <c r="AA10" s="660"/>
      <c r="AB10" s="660"/>
      <c r="AC10" s="660"/>
      <c r="AD10" s="661" t="s">
        <v>233</v>
      </c>
      <c r="AE10" s="661"/>
      <c r="AF10" s="661"/>
      <c r="AG10" s="661"/>
      <c r="AH10" s="661"/>
      <c r="AI10" s="661"/>
      <c r="AJ10" s="661"/>
      <c r="AK10" s="661"/>
      <c r="AL10" s="662" t="s">
        <v>123</v>
      </c>
      <c r="AM10" s="663"/>
      <c r="AN10" s="663"/>
      <c r="AO10" s="664"/>
      <c r="AP10" s="654" t="s">
        <v>242</v>
      </c>
      <c r="AQ10" s="655"/>
      <c r="AR10" s="655"/>
      <c r="AS10" s="655"/>
      <c r="AT10" s="655"/>
      <c r="AU10" s="655"/>
      <c r="AV10" s="655"/>
      <c r="AW10" s="655"/>
      <c r="AX10" s="655"/>
      <c r="AY10" s="655"/>
      <c r="AZ10" s="655"/>
      <c r="BA10" s="655"/>
      <c r="BB10" s="655"/>
      <c r="BC10" s="655"/>
      <c r="BD10" s="655"/>
      <c r="BE10" s="655"/>
      <c r="BF10" s="656"/>
      <c r="BG10" s="657">
        <v>3835</v>
      </c>
      <c r="BH10" s="658"/>
      <c r="BI10" s="658"/>
      <c r="BJ10" s="658"/>
      <c r="BK10" s="658"/>
      <c r="BL10" s="658"/>
      <c r="BM10" s="658"/>
      <c r="BN10" s="659"/>
      <c r="BO10" s="660">
        <v>1.5</v>
      </c>
      <c r="BP10" s="660"/>
      <c r="BQ10" s="660"/>
      <c r="BR10" s="660"/>
      <c r="BS10" s="666" t="s">
        <v>233</v>
      </c>
      <c r="BT10" s="658"/>
      <c r="BU10" s="658"/>
      <c r="BV10" s="658"/>
      <c r="BW10" s="658"/>
      <c r="BX10" s="658"/>
      <c r="BY10" s="658"/>
      <c r="BZ10" s="658"/>
      <c r="CA10" s="658"/>
      <c r="CB10" s="667"/>
      <c r="CD10" s="672" t="s">
        <v>243</v>
      </c>
      <c r="CE10" s="673"/>
      <c r="CF10" s="673"/>
      <c r="CG10" s="673"/>
      <c r="CH10" s="673"/>
      <c r="CI10" s="673"/>
      <c r="CJ10" s="673"/>
      <c r="CK10" s="673"/>
      <c r="CL10" s="673"/>
      <c r="CM10" s="673"/>
      <c r="CN10" s="673"/>
      <c r="CO10" s="673"/>
      <c r="CP10" s="673"/>
      <c r="CQ10" s="674"/>
      <c r="CR10" s="657" t="s">
        <v>233</v>
      </c>
      <c r="CS10" s="658"/>
      <c r="CT10" s="658"/>
      <c r="CU10" s="658"/>
      <c r="CV10" s="658"/>
      <c r="CW10" s="658"/>
      <c r="CX10" s="658"/>
      <c r="CY10" s="659"/>
      <c r="CZ10" s="660" t="s">
        <v>123</v>
      </c>
      <c r="DA10" s="660"/>
      <c r="DB10" s="660"/>
      <c r="DC10" s="660"/>
      <c r="DD10" s="666" t="s">
        <v>123</v>
      </c>
      <c r="DE10" s="658"/>
      <c r="DF10" s="658"/>
      <c r="DG10" s="658"/>
      <c r="DH10" s="658"/>
      <c r="DI10" s="658"/>
      <c r="DJ10" s="658"/>
      <c r="DK10" s="658"/>
      <c r="DL10" s="658"/>
      <c r="DM10" s="658"/>
      <c r="DN10" s="658"/>
      <c r="DO10" s="658"/>
      <c r="DP10" s="659"/>
      <c r="DQ10" s="666" t="s">
        <v>233</v>
      </c>
      <c r="DR10" s="658"/>
      <c r="DS10" s="658"/>
      <c r="DT10" s="658"/>
      <c r="DU10" s="658"/>
      <c r="DV10" s="658"/>
      <c r="DW10" s="658"/>
      <c r="DX10" s="658"/>
      <c r="DY10" s="658"/>
      <c r="DZ10" s="658"/>
      <c r="EA10" s="658"/>
      <c r="EB10" s="658"/>
      <c r="EC10" s="667"/>
    </row>
    <row r="11" spans="2:143" ht="11.25" customHeight="1">
      <c r="B11" s="654" t="s">
        <v>244</v>
      </c>
      <c r="C11" s="655"/>
      <c r="D11" s="655"/>
      <c r="E11" s="655"/>
      <c r="F11" s="655"/>
      <c r="G11" s="655"/>
      <c r="H11" s="655"/>
      <c r="I11" s="655"/>
      <c r="J11" s="655"/>
      <c r="K11" s="655"/>
      <c r="L11" s="655"/>
      <c r="M11" s="655"/>
      <c r="N11" s="655"/>
      <c r="O11" s="655"/>
      <c r="P11" s="655"/>
      <c r="Q11" s="656"/>
      <c r="R11" s="657" t="s">
        <v>123</v>
      </c>
      <c r="S11" s="658"/>
      <c r="T11" s="658"/>
      <c r="U11" s="658"/>
      <c r="V11" s="658"/>
      <c r="W11" s="658"/>
      <c r="X11" s="658"/>
      <c r="Y11" s="659"/>
      <c r="Z11" s="660" t="s">
        <v>123</v>
      </c>
      <c r="AA11" s="660"/>
      <c r="AB11" s="660"/>
      <c r="AC11" s="660"/>
      <c r="AD11" s="661" t="s">
        <v>233</v>
      </c>
      <c r="AE11" s="661"/>
      <c r="AF11" s="661"/>
      <c r="AG11" s="661"/>
      <c r="AH11" s="661"/>
      <c r="AI11" s="661"/>
      <c r="AJ11" s="661"/>
      <c r="AK11" s="661"/>
      <c r="AL11" s="662" t="s">
        <v>233</v>
      </c>
      <c r="AM11" s="663"/>
      <c r="AN11" s="663"/>
      <c r="AO11" s="664"/>
      <c r="AP11" s="654" t="s">
        <v>245</v>
      </c>
      <c r="AQ11" s="655"/>
      <c r="AR11" s="655"/>
      <c r="AS11" s="655"/>
      <c r="AT11" s="655"/>
      <c r="AU11" s="655"/>
      <c r="AV11" s="655"/>
      <c r="AW11" s="655"/>
      <c r="AX11" s="655"/>
      <c r="AY11" s="655"/>
      <c r="AZ11" s="655"/>
      <c r="BA11" s="655"/>
      <c r="BB11" s="655"/>
      <c r="BC11" s="655"/>
      <c r="BD11" s="655"/>
      <c r="BE11" s="655"/>
      <c r="BF11" s="656"/>
      <c r="BG11" s="657">
        <v>2279</v>
      </c>
      <c r="BH11" s="658"/>
      <c r="BI11" s="658"/>
      <c r="BJ11" s="658"/>
      <c r="BK11" s="658"/>
      <c r="BL11" s="658"/>
      <c r="BM11" s="658"/>
      <c r="BN11" s="659"/>
      <c r="BO11" s="660">
        <v>0.9</v>
      </c>
      <c r="BP11" s="660"/>
      <c r="BQ11" s="660"/>
      <c r="BR11" s="660"/>
      <c r="BS11" s="666" t="s">
        <v>233</v>
      </c>
      <c r="BT11" s="658"/>
      <c r="BU11" s="658"/>
      <c r="BV11" s="658"/>
      <c r="BW11" s="658"/>
      <c r="BX11" s="658"/>
      <c r="BY11" s="658"/>
      <c r="BZ11" s="658"/>
      <c r="CA11" s="658"/>
      <c r="CB11" s="667"/>
      <c r="CD11" s="672" t="s">
        <v>246</v>
      </c>
      <c r="CE11" s="673"/>
      <c r="CF11" s="673"/>
      <c r="CG11" s="673"/>
      <c r="CH11" s="673"/>
      <c r="CI11" s="673"/>
      <c r="CJ11" s="673"/>
      <c r="CK11" s="673"/>
      <c r="CL11" s="673"/>
      <c r="CM11" s="673"/>
      <c r="CN11" s="673"/>
      <c r="CO11" s="673"/>
      <c r="CP11" s="673"/>
      <c r="CQ11" s="674"/>
      <c r="CR11" s="657">
        <v>38854</v>
      </c>
      <c r="CS11" s="658"/>
      <c r="CT11" s="658"/>
      <c r="CU11" s="658"/>
      <c r="CV11" s="658"/>
      <c r="CW11" s="658"/>
      <c r="CX11" s="658"/>
      <c r="CY11" s="659"/>
      <c r="CZ11" s="660">
        <v>2</v>
      </c>
      <c r="DA11" s="660"/>
      <c r="DB11" s="660"/>
      <c r="DC11" s="660"/>
      <c r="DD11" s="666">
        <v>1878</v>
      </c>
      <c r="DE11" s="658"/>
      <c r="DF11" s="658"/>
      <c r="DG11" s="658"/>
      <c r="DH11" s="658"/>
      <c r="DI11" s="658"/>
      <c r="DJ11" s="658"/>
      <c r="DK11" s="658"/>
      <c r="DL11" s="658"/>
      <c r="DM11" s="658"/>
      <c r="DN11" s="658"/>
      <c r="DO11" s="658"/>
      <c r="DP11" s="659"/>
      <c r="DQ11" s="666">
        <v>33875</v>
      </c>
      <c r="DR11" s="658"/>
      <c r="DS11" s="658"/>
      <c r="DT11" s="658"/>
      <c r="DU11" s="658"/>
      <c r="DV11" s="658"/>
      <c r="DW11" s="658"/>
      <c r="DX11" s="658"/>
      <c r="DY11" s="658"/>
      <c r="DZ11" s="658"/>
      <c r="EA11" s="658"/>
      <c r="EB11" s="658"/>
      <c r="EC11" s="667"/>
    </row>
    <row r="12" spans="2:143" ht="11.25" customHeight="1">
      <c r="B12" s="654" t="s">
        <v>247</v>
      </c>
      <c r="C12" s="655"/>
      <c r="D12" s="655"/>
      <c r="E12" s="655"/>
      <c r="F12" s="655"/>
      <c r="G12" s="655"/>
      <c r="H12" s="655"/>
      <c r="I12" s="655"/>
      <c r="J12" s="655"/>
      <c r="K12" s="655"/>
      <c r="L12" s="655"/>
      <c r="M12" s="655"/>
      <c r="N12" s="655"/>
      <c r="O12" s="655"/>
      <c r="P12" s="655"/>
      <c r="Q12" s="656"/>
      <c r="R12" s="657">
        <v>42719</v>
      </c>
      <c r="S12" s="658"/>
      <c r="T12" s="658"/>
      <c r="U12" s="658"/>
      <c r="V12" s="658"/>
      <c r="W12" s="658"/>
      <c r="X12" s="658"/>
      <c r="Y12" s="659"/>
      <c r="Z12" s="660">
        <v>2</v>
      </c>
      <c r="AA12" s="660"/>
      <c r="AB12" s="660"/>
      <c r="AC12" s="660"/>
      <c r="AD12" s="661">
        <v>42719</v>
      </c>
      <c r="AE12" s="661"/>
      <c r="AF12" s="661"/>
      <c r="AG12" s="661"/>
      <c r="AH12" s="661"/>
      <c r="AI12" s="661"/>
      <c r="AJ12" s="661"/>
      <c r="AK12" s="661"/>
      <c r="AL12" s="662">
        <v>3.2</v>
      </c>
      <c r="AM12" s="663"/>
      <c r="AN12" s="663"/>
      <c r="AO12" s="664"/>
      <c r="AP12" s="654" t="s">
        <v>248</v>
      </c>
      <c r="AQ12" s="655"/>
      <c r="AR12" s="655"/>
      <c r="AS12" s="655"/>
      <c r="AT12" s="655"/>
      <c r="AU12" s="655"/>
      <c r="AV12" s="655"/>
      <c r="AW12" s="655"/>
      <c r="AX12" s="655"/>
      <c r="AY12" s="655"/>
      <c r="AZ12" s="655"/>
      <c r="BA12" s="655"/>
      <c r="BB12" s="655"/>
      <c r="BC12" s="655"/>
      <c r="BD12" s="655"/>
      <c r="BE12" s="655"/>
      <c r="BF12" s="656"/>
      <c r="BG12" s="657">
        <v>131719</v>
      </c>
      <c r="BH12" s="658"/>
      <c r="BI12" s="658"/>
      <c r="BJ12" s="658"/>
      <c r="BK12" s="658"/>
      <c r="BL12" s="658"/>
      <c r="BM12" s="658"/>
      <c r="BN12" s="659"/>
      <c r="BO12" s="660">
        <v>52.2</v>
      </c>
      <c r="BP12" s="660"/>
      <c r="BQ12" s="660"/>
      <c r="BR12" s="660"/>
      <c r="BS12" s="666" t="s">
        <v>123</v>
      </c>
      <c r="BT12" s="658"/>
      <c r="BU12" s="658"/>
      <c r="BV12" s="658"/>
      <c r="BW12" s="658"/>
      <c r="BX12" s="658"/>
      <c r="BY12" s="658"/>
      <c r="BZ12" s="658"/>
      <c r="CA12" s="658"/>
      <c r="CB12" s="667"/>
      <c r="CD12" s="672" t="s">
        <v>249</v>
      </c>
      <c r="CE12" s="673"/>
      <c r="CF12" s="673"/>
      <c r="CG12" s="673"/>
      <c r="CH12" s="673"/>
      <c r="CI12" s="673"/>
      <c r="CJ12" s="673"/>
      <c r="CK12" s="673"/>
      <c r="CL12" s="673"/>
      <c r="CM12" s="673"/>
      <c r="CN12" s="673"/>
      <c r="CO12" s="673"/>
      <c r="CP12" s="673"/>
      <c r="CQ12" s="674"/>
      <c r="CR12" s="657">
        <v>74676</v>
      </c>
      <c r="CS12" s="658"/>
      <c r="CT12" s="658"/>
      <c r="CU12" s="658"/>
      <c r="CV12" s="658"/>
      <c r="CW12" s="658"/>
      <c r="CX12" s="658"/>
      <c r="CY12" s="659"/>
      <c r="CZ12" s="660">
        <v>3.8</v>
      </c>
      <c r="DA12" s="660"/>
      <c r="DB12" s="660"/>
      <c r="DC12" s="660"/>
      <c r="DD12" s="666">
        <v>20503</v>
      </c>
      <c r="DE12" s="658"/>
      <c r="DF12" s="658"/>
      <c r="DG12" s="658"/>
      <c r="DH12" s="658"/>
      <c r="DI12" s="658"/>
      <c r="DJ12" s="658"/>
      <c r="DK12" s="658"/>
      <c r="DL12" s="658"/>
      <c r="DM12" s="658"/>
      <c r="DN12" s="658"/>
      <c r="DO12" s="658"/>
      <c r="DP12" s="659"/>
      <c r="DQ12" s="666">
        <v>71607</v>
      </c>
      <c r="DR12" s="658"/>
      <c r="DS12" s="658"/>
      <c r="DT12" s="658"/>
      <c r="DU12" s="658"/>
      <c r="DV12" s="658"/>
      <c r="DW12" s="658"/>
      <c r="DX12" s="658"/>
      <c r="DY12" s="658"/>
      <c r="DZ12" s="658"/>
      <c r="EA12" s="658"/>
      <c r="EB12" s="658"/>
      <c r="EC12" s="667"/>
    </row>
    <row r="13" spans="2:143" ht="11.25" customHeight="1">
      <c r="B13" s="654" t="s">
        <v>250</v>
      </c>
      <c r="C13" s="655"/>
      <c r="D13" s="655"/>
      <c r="E13" s="655"/>
      <c r="F13" s="655"/>
      <c r="G13" s="655"/>
      <c r="H13" s="655"/>
      <c r="I13" s="655"/>
      <c r="J13" s="655"/>
      <c r="K13" s="655"/>
      <c r="L13" s="655"/>
      <c r="M13" s="655"/>
      <c r="N13" s="655"/>
      <c r="O13" s="655"/>
      <c r="P13" s="655"/>
      <c r="Q13" s="656"/>
      <c r="R13" s="657" t="s">
        <v>123</v>
      </c>
      <c r="S13" s="658"/>
      <c r="T13" s="658"/>
      <c r="U13" s="658"/>
      <c r="V13" s="658"/>
      <c r="W13" s="658"/>
      <c r="X13" s="658"/>
      <c r="Y13" s="659"/>
      <c r="Z13" s="660" t="s">
        <v>123</v>
      </c>
      <c r="AA13" s="660"/>
      <c r="AB13" s="660"/>
      <c r="AC13" s="660"/>
      <c r="AD13" s="661" t="s">
        <v>123</v>
      </c>
      <c r="AE13" s="661"/>
      <c r="AF13" s="661"/>
      <c r="AG13" s="661"/>
      <c r="AH13" s="661"/>
      <c r="AI13" s="661"/>
      <c r="AJ13" s="661"/>
      <c r="AK13" s="661"/>
      <c r="AL13" s="662" t="s">
        <v>123</v>
      </c>
      <c r="AM13" s="663"/>
      <c r="AN13" s="663"/>
      <c r="AO13" s="664"/>
      <c r="AP13" s="654" t="s">
        <v>251</v>
      </c>
      <c r="AQ13" s="655"/>
      <c r="AR13" s="655"/>
      <c r="AS13" s="655"/>
      <c r="AT13" s="655"/>
      <c r="AU13" s="655"/>
      <c r="AV13" s="655"/>
      <c r="AW13" s="655"/>
      <c r="AX13" s="655"/>
      <c r="AY13" s="655"/>
      <c r="AZ13" s="655"/>
      <c r="BA13" s="655"/>
      <c r="BB13" s="655"/>
      <c r="BC13" s="655"/>
      <c r="BD13" s="655"/>
      <c r="BE13" s="655"/>
      <c r="BF13" s="656"/>
      <c r="BG13" s="657">
        <v>131238</v>
      </c>
      <c r="BH13" s="658"/>
      <c r="BI13" s="658"/>
      <c r="BJ13" s="658"/>
      <c r="BK13" s="658"/>
      <c r="BL13" s="658"/>
      <c r="BM13" s="658"/>
      <c r="BN13" s="659"/>
      <c r="BO13" s="660">
        <v>52</v>
      </c>
      <c r="BP13" s="660"/>
      <c r="BQ13" s="660"/>
      <c r="BR13" s="660"/>
      <c r="BS13" s="666" t="s">
        <v>123</v>
      </c>
      <c r="BT13" s="658"/>
      <c r="BU13" s="658"/>
      <c r="BV13" s="658"/>
      <c r="BW13" s="658"/>
      <c r="BX13" s="658"/>
      <c r="BY13" s="658"/>
      <c r="BZ13" s="658"/>
      <c r="CA13" s="658"/>
      <c r="CB13" s="667"/>
      <c r="CD13" s="672" t="s">
        <v>252</v>
      </c>
      <c r="CE13" s="673"/>
      <c r="CF13" s="673"/>
      <c r="CG13" s="673"/>
      <c r="CH13" s="673"/>
      <c r="CI13" s="673"/>
      <c r="CJ13" s="673"/>
      <c r="CK13" s="673"/>
      <c r="CL13" s="673"/>
      <c r="CM13" s="673"/>
      <c r="CN13" s="673"/>
      <c r="CO13" s="673"/>
      <c r="CP13" s="673"/>
      <c r="CQ13" s="674"/>
      <c r="CR13" s="657">
        <v>170759</v>
      </c>
      <c r="CS13" s="658"/>
      <c r="CT13" s="658"/>
      <c r="CU13" s="658"/>
      <c r="CV13" s="658"/>
      <c r="CW13" s="658"/>
      <c r="CX13" s="658"/>
      <c r="CY13" s="659"/>
      <c r="CZ13" s="660">
        <v>8.6</v>
      </c>
      <c r="DA13" s="660"/>
      <c r="DB13" s="660"/>
      <c r="DC13" s="660"/>
      <c r="DD13" s="666">
        <v>93148</v>
      </c>
      <c r="DE13" s="658"/>
      <c r="DF13" s="658"/>
      <c r="DG13" s="658"/>
      <c r="DH13" s="658"/>
      <c r="DI13" s="658"/>
      <c r="DJ13" s="658"/>
      <c r="DK13" s="658"/>
      <c r="DL13" s="658"/>
      <c r="DM13" s="658"/>
      <c r="DN13" s="658"/>
      <c r="DO13" s="658"/>
      <c r="DP13" s="659"/>
      <c r="DQ13" s="666">
        <v>92616</v>
      </c>
      <c r="DR13" s="658"/>
      <c r="DS13" s="658"/>
      <c r="DT13" s="658"/>
      <c r="DU13" s="658"/>
      <c r="DV13" s="658"/>
      <c r="DW13" s="658"/>
      <c r="DX13" s="658"/>
      <c r="DY13" s="658"/>
      <c r="DZ13" s="658"/>
      <c r="EA13" s="658"/>
      <c r="EB13" s="658"/>
      <c r="EC13" s="667"/>
    </row>
    <row r="14" spans="2:143" ht="11.25" customHeight="1">
      <c r="B14" s="654" t="s">
        <v>253</v>
      </c>
      <c r="C14" s="655"/>
      <c r="D14" s="655"/>
      <c r="E14" s="655"/>
      <c r="F14" s="655"/>
      <c r="G14" s="655"/>
      <c r="H14" s="655"/>
      <c r="I14" s="655"/>
      <c r="J14" s="655"/>
      <c r="K14" s="655"/>
      <c r="L14" s="655"/>
      <c r="M14" s="655"/>
      <c r="N14" s="655"/>
      <c r="O14" s="655"/>
      <c r="P14" s="655"/>
      <c r="Q14" s="656"/>
      <c r="R14" s="657" t="s">
        <v>123</v>
      </c>
      <c r="S14" s="658"/>
      <c r="T14" s="658"/>
      <c r="U14" s="658"/>
      <c r="V14" s="658"/>
      <c r="W14" s="658"/>
      <c r="X14" s="658"/>
      <c r="Y14" s="659"/>
      <c r="Z14" s="660" t="s">
        <v>123</v>
      </c>
      <c r="AA14" s="660"/>
      <c r="AB14" s="660"/>
      <c r="AC14" s="660"/>
      <c r="AD14" s="661" t="s">
        <v>123</v>
      </c>
      <c r="AE14" s="661"/>
      <c r="AF14" s="661"/>
      <c r="AG14" s="661"/>
      <c r="AH14" s="661"/>
      <c r="AI14" s="661"/>
      <c r="AJ14" s="661"/>
      <c r="AK14" s="661"/>
      <c r="AL14" s="662" t="s">
        <v>123</v>
      </c>
      <c r="AM14" s="663"/>
      <c r="AN14" s="663"/>
      <c r="AO14" s="664"/>
      <c r="AP14" s="654" t="s">
        <v>254</v>
      </c>
      <c r="AQ14" s="655"/>
      <c r="AR14" s="655"/>
      <c r="AS14" s="655"/>
      <c r="AT14" s="655"/>
      <c r="AU14" s="655"/>
      <c r="AV14" s="655"/>
      <c r="AW14" s="655"/>
      <c r="AX14" s="655"/>
      <c r="AY14" s="655"/>
      <c r="AZ14" s="655"/>
      <c r="BA14" s="655"/>
      <c r="BB14" s="655"/>
      <c r="BC14" s="655"/>
      <c r="BD14" s="655"/>
      <c r="BE14" s="655"/>
      <c r="BF14" s="656"/>
      <c r="BG14" s="657">
        <v>10975</v>
      </c>
      <c r="BH14" s="658"/>
      <c r="BI14" s="658"/>
      <c r="BJ14" s="658"/>
      <c r="BK14" s="658"/>
      <c r="BL14" s="658"/>
      <c r="BM14" s="658"/>
      <c r="BN14" s="659"/>
      <c r="BO14" s="660">
        <v>4.3</v>
      </c>
      <c r="BP14" s="660"/>
      <c r="BQ14" s="660"/>
      <c r="BR14" s="660"/>
      <c r="BS14" s="666" t="s">
        <v>233</v>
      </c>
      <c r="BT14" s="658"/>
      <c r="BU14" s="658"/>
      <c r="BV14" s="658"/>
      <c r="BW14" s="658"/>
      <c r="BX14" s="658"/>
      <c r="BY14" s="658"/>
      <c r="BZ14" s="658"/>
      <c r="CA14" s="658"/>
      <c r="CB14" s="667"/>
      <c r="CD14" s="672" t="s">
        <v>255</v>
      </c>
      <c r="CE14" s="673"/>
      <c r="CF14" s="673"/>
      <c r="CG14" s="673"/>
      <c r="CH14" s="673"/>
      <c r="CI14" s="673"/>
      <c r="CJ14" s="673"/>
      <c r="CK14" s="673"/>
      <c r="CL14" s="673"/>
      <c r="CM14" s="673"/>
      <c r="CN14" s="673"/>
      <c r="CO14" s="673"/>
      <c r="CP14" s="673"/>
      <c r="CQ14" s="674"/>
      <c r="CR14" s="657">
        <v>127170</v>
      </c>
      <c r="CS14" s="658"/>
      <c r="CT14" s="658"/>
      <c r="CU14" s="658"/>
      <c r="CV14" s="658"/>
      <c r="CW14" s="658"/>
      <c r="CX14" s="658"/>
      <c r="CY14" s="659"/>
      <c r="CZ14" s="660">
        <v>6.4</v>
      </c>
      <c r="DA14" s="660"/>
      <c r="DB14" s="660"/>
      <c r="DC14" s="660"/>
      <c r="DD14" s="666">
        <v>5295</v>
      </c>
      <c r="DE14" s="658"/>
      <c r="DF14" s="658"/>
      <c r="DG14" s="658"/>
      <c r="DH14" s="658"/>
      <c r="DI14" s="658"/>
      <c r="DJ14" s="658"/>
      <c r="DK14" s="658"/>
      <c r="DL14" s="658"/>
      <c r="DM14" s="658"/>
      <c r="DN14" s="658"/>
      <c r="DO14" s="658"/>
      <c r="DP14" s="659"/>
      <c r="DQ14" s="666">
        <v>127170</v>
      </c>
      <c r="DR14" s="658"/>
      <c r="DS14" s="658"/>
      <c r="DT14" s="658"/>
      <c r="DU14" s="658"/>
      <c r="DV14" s="658"/>
      <c r="DW14" s="658"/>
      <c r="DX14" s="658"/>
      <c r="DY14" s="658"/>
      <c r="DZ14" s="658"/>
      <c r="EA14" s="658"/>
      <c r="EB14" s="658"/>
      <c r="EC14" s="667"/>
    </row>
    <row r="15" spans="2:143" ht="11.25" customHeight="1">
      <c r="B15" s="654" t="s">
        <v>256</v>
      </c>
      <c r="C15" s="655"/>
      <c r="D15" s="655"/>
      <c r="E15" s="655"/>
      <c r="F15" s="655"/>
      <c r="G15" s="655"/>
      <c r="H15" s="655"/>
      <c r="I15" s="655"/>
      <c r="J15" s="655"/>
      <c r="K15" s="655"/>
      <c r="L15" s="655"/>
      <c r="M15" s="655"/>
      <c r="N15" s="655"/>
      <c r="O15" s="655"/>
      <c r="P15" s="655"/>
      <c r="Q15" s="656"/>
      <c r="R15" s="657">
        <v>9008</v>
      </c>
      <c r="S15" s="658"/>
      <c r="T15" s="658"/>
      <c r="U15" s="658"/>
      <c r="V15" s="658"/>
      <c r="W15" s="658"/>
      <c r="X15" s="658"/>
      <c r="Y15" s="659"/>
      <c r="Z15" s="660">
        <v>0.4</v>
      </c>
      <c r="AA15" s="660"/>
      <c r="AB15" s="660"/>
      <c r="AC15" s="660"/>
      <c r="AD15" s="661">
        <v>9008</v>
      </c>
      <c r="AE15" s="661"/>
      <c r="AF15" s="661"/>
      <c r="AG15" s="661"/>
      <c r="AH15" s="661"/>
      <c r="AI15" s="661"/>
      <c r="AJ15" s="661"/>
      <c r="AK15" s="661"/>
      <c r="AL15" s="662">
        <v>0.7</v>
      </c>
      <c r="AM15" s="663"/>
      <c r="AN15" s="663"/>
      <c r="AO15" s="664"/>
      <c r="AP15" s="654" t="s">
        <v>257</v>
      </c>
      <c r="AQ15" s="655"/>
      <c r="AR15" s="655"/>
      <c r="AS15" s="655"/>
      <c r="AT15" s="655"/>
      <c r="AU15" s="655"/>
      <c r="AV15" s="655"/>
      <c r="AW15" s="655"/>
      <c r="AX15" s="655"/>
      <c r="AY15" s="655"/>
      <c r="AZ15" s="655"/>
      <c r="BA15" s="655"/>
      <c r="BB15" s="655"/>
      <c r="BC15" s="655"/>
      <c r="BD15" s="655"/>
      <c r="BE15" s="655"/>
      <c r="BF15" s="656"/>
      <c r="BG15" s="657">
        <v>3456</v>
      </c>
      <c r="BH15" s="658"/>
      <c r="BI15" s="658"/>
      <c r="BJ15" s="658"/>
      <c r="BK15" s="658"/>
      <c r="BL15" s="658"/>
      <c r="BM15" s="658"/>
      <c r="BN15" s="659"/>
      <c r="BO15" s="660">
        <v>1.4</v>
      </c>
      <c r="BP15" s="660"/>
      <c r="BQ15" s="660"/>
      <c r="BR15" s="660"/>
      <c r="BS15" s="666" t="s">
        <v>233</v>
      </c>
      <c r="BT15" s="658"/>
      <c r="BU15" s="658"/>
      <c r="BV15" s="658"/>
      <c r="BW15" s="658"/>
      <c r="BX15" s="658"/>
      <c r="BY15" s="658"/>
      <c r="BZ15" s="658"/>
      <c r="CA15" s="658"/>
      <c r="CB15" s="667"/>
      <c r="CD15" s="672" t="s">
        <v>258</v>
      </c>
      <c r="CE15" s="673"/>
      <c r="CF15" s="673"/>
      <c r="CG15" s="673"/>
      <c r="CH15" s="673"/>
      <c r="CI15" s="673"/>
      <c r="CJ15" s="673"/>
      <c r="CK15" s="673"/>
      <c r="CL15" s="673"/>
      <c r="CM15" s="673"/>
      <c r="CN15" s="673"/>
      <c r="CO15" s="673"/>
      <c r="CP15" s="673"/>
      <c r="CQ15" s="674"/>
      <c r="CR15" s="657">
        <v>184514</v>
      </c>
      <c r="CS15" s="658"/>
      <c r="CT15" s="658"/>
      <c r="CU15" s="658"/>
      <c r="CV15" s="658"/>
      <c r="CW15" s="658"/>
      <c r="CX15" s="658"/>
      <c r="CY15" s="659"/>
      <c r="CZ15" s="660">
        <v>9.3000000000000007</v>
      </c>
      <c r="DA15" s="660"/>
      <c r="DB15" s="660"/>
      <c r="DC15" s="660"/>
      <c r="DD15" s="666">
        <v>29736</v>
      </c>
      <c r="DE15" s="658"/>
      <c r="DF15" s="658"/>
      <c r="DG15" s="658"/>
      <c r="DH15" s="658"/>
      <c r="DI15" s="658"/>
      <c r="DJ15" s="658"/>
      <c r="DK15" s="658"/>
      <c r="DL15" s="658"/>
      <c r="DM15" s="658"/>
      <c r="DN15" s="658"/>
      <c r="DO15" s="658"/>
      <c r="DP15" s="659"/>
      <c r="DQ15" s="666">
        <v>157385</v>
      </c>
      <c r="DR15" s="658"/>
      <c r="DS15" s="658"/>
      <c r="DT15" s="658"/>
      <c r="DU15" s="658"/>
      <c r="DV15" s="658"/>
      <c r="DW15" s="658"/>
      <c r="DX15" s="658"/>
      <c r="DY15" s="658"/>
      <c r="DZ15" s="658"/>
      <c r="EA15" s="658"/>
      <c r="EB15" s="658"/>
      <c r="EC15" s="667"/>
    </row>
    <row r="16" spans="2:143" ht="11.25" customHeight="1">
      <c r="B16" s="654" t="s">
        <v>259</v>
      </c>
      <c r="C16" s="655"/>
      <c r="D16" s="655"/>
      <c r="E16" s="655"/>
      <c r="F16" s="655"/>
      <c r="G16" s="655"/>
      <c r="H16" s="655"/>
      <c r="I16" s="655"/>
      <c r="J16" s="655"/>
      <c r="K16" s="655"/>
      <c r="L16" s="655"/>
      <c r="M16" s="655"/>
      <c r="N16" s="655"/>
      <c r="O16" s="655"/>
      <c r="P16" s="655"/>
      <c r="Q16" s="656"/>
      <c r="R16" s="657" t="s">
        <v>123</v>
      </c>
      <c r="S16" s="658"/>
      <c r="T16" s="658"/>
      <c r="U16" s="658"/>
      <c r="V16" s="658"/>
      <c r="W16" s="658"/>
      <c r="X16" s="658"/>
      <c r="Y16" s="659"/>
      <c r="Z16" s="660" t="s">
        <v>233</v>
      </c>
      <c r="AA16" s="660"/>
      <c r="AB16" s="660"/>
      <c r="AC16" s="660"/>
      <c r="AD16" s="661" t="s">
        <v>123</v>
      </c>
      <c r="AE16" s="661"/>
      <c r="AF16" s="661"/>
      <c r="AG16" s="661"/>
      <c r="AH16" s="661"/>
      <c r="AI16" s="661"/>
      <c r="AJ16" s="661"/>
      <c r="AK16" s="661"/>
      <c r="AL16" s="662" t="s">
        <v>123</v>
      </c>
      <c r="AM16" s="663"/>
      <c r="AN16" s="663"/>
      <c r="AO16" s="664"/>
      <c r="AP16" s="654" t="s">
        <v>260</v>
      </c>
      <c r="AQ16" s="655"/>
      <c r="AR16" s="655"/>
      <c r="AS16" s="655"/>
      <c r="AT16" s="655"/>
      <c r="AU16" s="655"/>
      <c r="AV16" s="655"/>
      <c r="AW16" s="655"/>
      <c r="AX16" s="655"/>
      <c r="AY16" s="655"/>
      <c r="AZ16" s="655"/>
      <c r="BA16" s="655"/>
      <c r="BB16" s="655"/>
      <c r="BC16" s="655"/>
      <c r="BD16" s="655"/>
      <c r="BE16" s="655"/>
      <c r="BF16" s="656"/>
      <c r="BG16" s="657">
        <v>1808</v>
      </c>
      <c r="BH16" s="658"/>
      <c r="BI16" s="658"/>
      <c r="BJ16" s="658"/>
      <c r="BK16" s="658"/>
      <c r="BL16" s="658"/>
      <c r="BM16" s="658"/>
      <c r="BN16" s="659"/>
      <c r="BO16" s="660">
        <v>0.7</v>
      </c>
      <c r="BP16" s="660"/>
      <c r="BQ16" s="660"/>
      <c r="BR16" s="660"/>
      <c r="BS16" s="666" t="s">
        <v>123</v>
      </c>
      <c r="BT16" s="658"/>
      <c r="BU16" s="658"/>
      <c r="BV16" s="658"/>
      <c r="BW16" s="658"/>
      <c r="BX16" s="658"/>
      <c r="BY16" s="658"/>
      <c r="BZ16" s="658"/>
      <c r="CA16" s="658"/>
      <c r="CB16" s="667"/>
      <c r="CD16" s="672" t="s">
        <v>261</v>
      </c>
      <c r="CE16" s="673"/>
      <c r="CF16" s="673"/>
      <c r="CG16" s="673"/>
      <c r="CH16" s="673"/>
      <c r="CI16" s="673"/>
      <c r="CJ16" s="673"/>
      <c r="CK16" s="673"/>
      <c r="CL16" s="673"/>
      <c r="CM16" s="673"/>
      <c r="CN16" s="673"/>
      <c r="CO16" s="673"/>
      <c r="CP16" s="673"/>
      <c r="CQ16" s="674"/>
      <c r="CR16" s="657" t="s">
        <v>233</v>
      </c>
      <c r="CS16" s="658"/>
      <c r="CT16" s="658"/>
      <c r="CU16" s="658"/>
      <c r="CV16" s="658"/>
      <c r="CW16" s="658"/>
      <c r="CX16" s="658"/>
      <c r="CY16" s="659"/>
      <c r="CZ16" s="660" t="s">
        <v>123</v>
      </c>
      <c r="DA16" s="660"/>
      <c r="DB16" s="660"/>
      <c r="DC16" s="660"/>
      <c r="DD16" s="666" t="s">
        <v>233</v>
      </c>
      <c r="DE16" s="658"/>
      <c r="DF16" s="658"/>
      <c r="DG16" s="658"/>
      <c r="DH16" s="658"/>
      <c r="DI16" s="658"/>
      <c r="DJ16" s="658"/>
      <c r="DK16" s="658"/>
      <c r="DL16" s="658"/>
      <c r="DM16" s="658"/>
      <c r="DN16" s="658"/>
      <c r="DO16" s="658"/>
      <c r="DP16" s="659"/>
      <c r="DQ16" s="666" t="s">
        <v>123</v>
      </c>
      <c r="DR16" s="658"/>
      <c r="DS16" s="658"/>
      <c r="DT16" s="658"/>
      <c r="DU16" s="658"/>
      <c r="DV16" s="658"/>
      <c r="DW16" s="658"/>
      <c r="DX16" s="658"/>
      <c r="DY16" s="658"/>
      <c r="DZ16" s="658"/>
      <c r="EA16" s="658"/>
      <c r="EB16" s="658"/>
      <c r="EC16" s="667"/>
    </row>
    <row r="17" spans="2:133" ht="11.25" customHeight="1">
      <c r="B17" s="654" t="s">
        <v>262</v>
      </c>
      <c r="C17" s="655"/>
      <c r="D17" s="655"/>
      <c r="E17" s="655"/>
      <c r="F17" s="655"/>
      <c r="G17" s="655"/>
      <c r="H17" s="655"/>
      <c r="I17" s="655"/>
      <c r="J17" s="655"/>
      <c r="K17" s="655"/>
      <c r="L17" s="655"/>
      <c r="M17" s="655"/>
      <c r="N17" s="655"/>
      <c r="O17" s="655"/>
      <c r="P17" s="655"/>
      <c r="Q17" s="656"/>
      <c r="R17" s="657">
        <v>571</v>
      </c>
      <c r="S17" s="658"/>
      <c r="T17" s="658"/>
      <c r="U17" s="658"/>
      <c r="V17" s="658"/>
      <c r="W17" s="658"/>
      <c r="X17" s="658"/>
      <c r="Y17" s="659"/>
      <c r="Z17" s="660">
        <v>0</v>
      </c>
      <c r="AA17" s="660"/>
      <c r="AB17" s="660"/>
      <c r="AC17" s="660"/>
      <c r="AD17" s="661">
        <v>571</v>
      </c>
      <c r="AE17" s="661"/>
      <c r="AF17" s="661"/>
      <c r="AG17" s="661"/>
      <c r="AH17" s="661"/>
      <c r="AI17" s="661"/>
      <c r="AJ17" s="661"/>
      <c r="AK17" s="661"/>
      <c r="AL17" s="662">
        <v>0</v>
      </c>
      <c r="AM17" s="663"/>
      <c r="AN17" s="663"/>
      <c r="AO17" s="664"/>
      <c r="AP17" s="654" t="s">
        <v>263</v>
      </c>
      <c r="AQ17" s="655"/>
      <c r="AR17" s="655"/>
      <c r="AS17" s="655"/>
      <c r="AT17" s="655"/>
      <c r="AU17" s="655"/>
      <c r="AV17" s="655"/>
      <c r="AW17" s="655"/>
      <c r="AX17" s="655"/>
      <c r="AY17" s="655"/>
      <c r="AZ17" s="655"/>
      <c r="BA17" s="655"/>
      <c r="BB17" s="655"/>
      <c r="BC17" s="655"/>
      <c r="BD17" s="655"/>
      <c r="BE17" s="655"/>
      <c r="BF17" s="656"/>
      <c r="BG17" s="657" t="s">
        <v>233</v>
      </c>
      <c r="BH17" s="658"/>
      <c r="BI17" s="658"/>
      <c r="BJ17" s="658"/>
      <c r="BK17" s="658"/>
      <c r="BL17" s="658"/>
      <c r="BM17" s="658"/>
      <c r="BN17" s="659"/>
      <c r="BO17" s="660" t="s">
        <v>123</v>
      </c>
      <c r="BP17" s="660"/>
      <c r="BQ17" s="660"/>
      <c r="BR17" s="660"/>
      <c r="BS17" s="666" t="s">
        <v>233</v>
      </c>
      <c r="BT17" s="658"/>
      <c r="BU17" s="658"/>
      <c r="BV17" s="658"/>
      <c r="BW17" s="658"/>
      <c r="BX17" s="658"/>
      <c r="BY17" s="658"/>
      <c r="BZ17" s="658"/>
      <c r="CA17" s="658"/>
      <c r="CB17" s="667"/>
      <c r="CD17" s="672" t="s">
        <v>264</v>
      </c>
      <c r="CE17" s="673"/>
      <c r="CF17" s="673"/>
      <c r="CG17" s="673"/>
      <c r="CH17" s="673"/>
      <c r="CI17" s="673"/>
      <c r="CJ17" s="673"/>
      <c r="CK17" s="673"/>
      <c r="CL17" s="673"/>
      <c r="CM17" s="673"/>
      <c r="CN17" s="673"/>
      <c r="CO17" s="673"/>
      <c r="CP17" s="673"/>
      <c r="CQ17" s="674"/>
      <c r="CR17" s="657">
        <v>123930</v>
      </c>
      <c r="CS17" s="658"/>
      <c r="CT17" s="658"/>
      <c r="CU17" s="658"/>
      <c r="CV17" s="658"/>
      <c r="CW17" s="658"/>
      <c r="CX17" s="658"/>
      <c r="CY17" s="659"/>
      <c r="CZ17" s="660">
        <v>6.3</v>
      </c>
      <c r="DA17" s="660"/>
      <c r="DB17" s="660"/>
      <c r="DC17" s="660"/>
      <c r="DD17" s="666" t="s">
        <v>123</v>
      </c>
      <c r="DE17" s="658"/>
      <c r="DF17" s="658"/>
      <c r="DG17" s="658"/>
      <c r="DH17" s="658"/>
      <c r="DI17" s="658"/>
      <c r="DJ17" s="658"/>
      <c r="DK17" s="658"/>
      <c r="DL17" s="658"/>
      <c r="DM17" s="658"/>
      <c r="DN17" s="658"/>
      <c r="DO17" s="658"/>
      <c r="DP17" s="659"/>
      <c r="DQ17" s="666">
        <v>123930</v>
      </c>
      <c r="DR17" s="658"/>
      <c r="DS17" s="658"/>
      <c r="DT17" s="658"/>
      <c r="DU17" s="658"/>
      <c r="DV17" s="658"/>
      <c r="DW17" s="658"/>
      <c r="DX17" s="658"/>
      <c r="DY17" s="658"/>
      <c r="DZ17" s="658"/>
      <c r="EA17" s="658"/>
      <c r="EB17" s="658"/>
      <c r="EC17" s="667"/>
    </row>
    <row r="18" spans="2:133" ht="11.25" customHeight="1">
      <c r="B18" s="654" t="s">
        <v>265</v>
      </c>
      <c r="C18" s="655"/>
      <c r="D18" s="655"/>
      <c r="E18" s="655"/>
      <c r="F18" s="655"/>
      <c r="G18" s="655"/>
      <c r="H18" s="655"/>
      <c r="I18" s="655"/>
      <c r="J18" s="655"/>
      <c r="K18" s="655"/>
      <c r="L18" s="655"/>
      <c r="M18" s="655"/>
      <c r="N18" s="655"/>
      <c r="O18" s="655"/>
      <c r="P18" s="655"/>
      <c r="Q18" s="656"/>
      <c r="R18" s="657">
        <v>1128065</v>
      </c>
      <c r="S18" s="658"/>
      <c r="T18" s="658"/>
      <c r="U18" s="658"/>
      <c r="V18" s="658"/>
      <c r="W18" s="658"/>
      <c r="X18" s="658"/>
      <c r="Y18" s="659"/>
      <c r="Z18" s="660">
        <v>52.8</v>
      </c>
      <c r="AA18" s="660"/>
      <c r="AB18" s="660"/>
      <c r="AC18" s="660"/>
      <c r="AD18" s="661">
        <v>1015965</v>
      </c>
      <c r="AE18" s="661"/>
      <c r="AF18" s="661"/>
      <c r="AG18" s="661"/>
      <c r="AH18" s="661"/>
      <c r="AI18" s="661"/>
      <c r="AJ18" s="661"/>
      <c r="AK18" s="661"/>
      <c r="AL18" s="662">
        <v>75.099999999999994</v>
      </c>
      <c r="AM18" s="663"/>
      <c r="AN18" s="663"/>
      <c r="AO18" s="664"/>
      <c r="AP18" s="654" t="s">
        <v>266</v>
      </c>
      <c r="AQ18" s="655"/>
      <c r="AR18" s="655"/>
      <c r="AS18" s="655"/>
      <c r="AT18" s="655"/>
      <c r="AU18" s="655"/>
      <c r="AV18" s="655"/>
      <c r="AW18" s="655"/>
      <c r="AX18" s="655"/>
      <c r="AY18" s="655"/>
      <c r="AZ18" s="655"/>
      <c r="BA18" s="655"/>
      <c r="BB18" s="655"/>
      <c r="BC18" s="655"/>
      <c r="BD18" s="655"/>
      <c r="BE18" s="655"/>
      <c r="BF18" s="656"/>
      <c r="BG18" s="657" t="s">
        <v>233</v>
      </c>
      <c r="BH18" s="658"/>
      <c r="BI18" s="658"/>
      <c r="BJ18" s="658"/>
      <c r="BK18" s="658"/>
      <c r="BL18" s="658"/>
      <c r="BM18" s="658"/>
      <c r="BN18" s="659"/>
      <c r="BO18" s="660" t="s">
        <v>233</v>
      </c>
      <c r="BP18" s="660"/>
      <c r="BQ18" s="660"/>
      <c r="BR18" s="660"/>
      <c r="BS18" s="666" t="s">
        <v>233</v>
      </c>
      <c r="BT18" s="658"/>
      <c r="BU18" s="658"/>
      <c r="BV18" s="658"/>
      <c r="BW18" s="658"/>
      <c r="BX18" s="658"/>
      <c r="BY18" s="658"/>
      <c r="BZ18" s="658"/>
      <c r="CA18" s="658"/>
      <c r="CB18" s="667"/>
      <c r="CD18" s="672" t="s">
        <v>267</v>
      </c>
      <c r="CE18" s="673"/>
      <c r="CF18" s="673"/>
      <c r="CG18" s="673"/>
      <c r="CH18" s="673"/>
      <c r="CI18" s="673"/>
      <c r="CJ18" s="673"/>
      <c r="CK18" s="673"/>
      <c r="CL18" s="673"/>
      <c r="CM18" s="673"/>
      <c r="CN18" s="673"/>
      <c r="CO18" s="673"/>
      <c r="CP18" s="673"/>
      <c r="CQ18" s="674"/>
      <c r="CR18" s="657" t="s">
        <v>123</v>
      </c>
      <c r="CS18" s="658"/>
      <c r="CT18" s="658"/>
      <c r="CU18" s="658"/>
      <c r="CV18" s="658"/>
      <c r="CW18" s="658"/>
      <c r="CX18" s="658"/>
      <c r="CY18" s="659"/>
      <c r="CZ18" s="660" t="s">
        <v>233</v>
      </c>
      <c r="DA18" s="660"/>
      <c r="DB18" s="660"/>
      <c r="DC18" s="660"/>
      <c r="DD18" s="666" t="s">
        <v>233</v>
      </c>
      <c r="DE18" s="658"/>
      <c r="DF18" s="658"/>
      <c r="DG18" s="658"/>
      <c r="DH18" s="658"/>
      <c r="DI18" s="658"/>
      <c r="DJ18" s="658"/>
      <c r="DK18" s="658"/>
      <c r="DL18" s="658"/>
      <c r="DM18" s="658"/>
      <c r="DN18" s="658"/>
      <c r="DO18" s="658"/>
      <c r="DP18" s="659"/>
      <c r="DQ18" s="666" t="s">
        <v>233</v>
      </c>
      <c r="DR18" s="658"/>
      <c r="DS18" s="658"/>
      <c r="DT18" s="658"/>
      <c r="DU18" s="658"/>
      <c r="DV18" s="658"/>
      <c r="DW18" s="658"/>
      <c r="DX18" s="658"/>
      <c r="DY18" s="658"/>
      <c r="DZ18" s="658"/>
      <c r="EA18" s="658"/>
      <c r="EB18" s="658"/>
      <c r="EC18" s="667"/>
    </row>
    <row r="19" spans="2:133" ht="11.25" customHeight="1">
      <c r="B19" s="654" t="s">
        <v>268</v>
      </c>
      <c r="C19" s="655"/>
      <c r="D19" s="655"/>
      <c r="E19" s="655"/>
      <c r="F19" s="655"/>
      <c r="G19" s="655"/>
      <c r="H19" s="655"/>
      <c r="I19" s="655"/>
      <c r="J19" s="655"/>
      <c r="K19" s="655"/>
      <c r="L19" s="655"/>
      <c r="M19" s="655"/>
      <c r="N19" s="655"/>
      <c r="O19" s="655"/>
      <c r="P19" s="655"/>
      <c r="Q19" s="656"/>
      <c r="R19" s="657">
        <v>1015965</v>
      </c>
      <c r="S19" s="658"/>
      <c r="T19" s="658"/>
      <c r="U19" s="658"/>
      <c r="V19" s="658"/>
      <c r="W19" s="658"/>
      <c r="X19" s="658"/>
      <c r="Y19" s="659"/>
      <c r="Z19" s="660">
        <v>47.6</v>
      </c>
      <c r="AA19" s="660"/>
      <c r="AB19" s="660"/>
      <c r="AC19" s="660"/>
      <c r="AD19" s="661">
        <v>1015965</v>
      </c>
      <c r="AE19" s="661"/>
      <c r="AF19" s="661"/>
      <c r="AG19" s="661"/>
      <c r="AH19" s="661"/>
      <c r="AI19" s="661"/>
      <c r="AJ19" s="661"/>
      <c r="AK19" s="661"/>
      <c r="AL19" s="662">
        <v>75.099999999999994</v>
      </c>
      <c r="AM19" s="663"/>
      <c r="AN19" s="663"/>
      <c r="AO19" s="664"/>
      <c r="AP19" s="654" t="s">
        <v>269</v>
      </c>
      <c r="AQ19" s="655"/>
      <c r="AR19" s="655"/>
      <c r="AS19" s="655"/>
      <c r="AT19" s="655"/>
      <c r="AU19" s="655"/>
      <c r="AV19" s="655"/>
      <c r="AW19" s="655"/>
      <c r="AX19" s="655"/>
      <c r="AY19" s="655"/>
      <c r="AZ19" s="655"/>
      <c r="BA19" s="655"/>
      <c r="BB19" s="655"/>
      <c r="BC19" s="655"/>
      <c r="BD19" s="655"/>
      <c r="BE19" s="655"/>
      <c r="BF19" s="656"/>
      <c r="BG19" s="657" t="s">
        <v>123</v>
      </c>
      <c r="BH19" s="658"/>
      <c r="BI19" s="658"/>
      <c r="BJ19" s="658"/>
      <c r="BK19" s="658"/>
      <c r="BL19" s="658"/>
      <c r="BM19" s="658"/>
      <c r="BN19" s="659"/>
      <c r="BO19" s="660" t="s">
        <v>233</v>
      </c>
      <c r="BP19" s="660"/>
      <c r="BQ19" s="660"/>
      <c r="BR19" s="660"/>
      <c r="BS19" s="666" t="s">
        <v>123</v>
      </c>
      <c r="BT19" s="658"/>
      <c r="BU19" s="658"/>
      <c r="BV19" s="658"/>
      <c r="BW19" s="658"/>
      <c r="BX19" s="658"/>
      <c r="BY19" s="658"/>
      <c r="BZ19" s="658"/>
      <c r="CA19" s="658"/>
      <c r="CB19" s="667"/>
      <c r="CD19" s="672" t="s">
        <v>270</v>
      </c>
      <c r="CE19" s="673"/>
      <c r="CF19" s="673"/>
      <c r="CG19" s="673"/>
      <c r="CH19" s="673"/>
      <c r="CI19" s="673"/>
      <c r="CJ19" s="673"/>
      <c r="CK19" s="673"/>
      <c r="CL19" s="673"/>
      <c r="CM19" s="673"/>
      <c r="CN19" s="673"/>
      <c r="CO19" s="673"/>
      <c r="CP19" s="673"/>
      <c r="CQ19" s="674"/>
      <c r="CR19" s="657" t="s">
        <v>233</v>
      </c>
      <c r="CS19" s="658"/>
      <c r="CT19" s="658"/>
      <c r="CU19" s="658"/>
      <c r="CV19" s="658"/>
      <c r="CW19" s="658"/>
      <c r="CX19" s="658"/>
      <c r="CY19" s="659"/>
      <c r="CZ19" s="660" t="s">
        <v>123</v>
      </c>
      <c r="DA19" s="660"/>
      <c r="DB19" s="660"/>
      <c r="DC19" s="660"/>
      <c r="DD19" s="666" t="s">
        <v>233</v>
      </c>
      <c r="DE19" s="658"/>
      <c r="DF19" s="658"/>
      <c r="DG19" s="658"/>
      <c r="DH19" s="658"/>
      <c r="DI19" s="658"/>
      <c r="DJ19" s="658"/>
      <c r="DK19" s="658"/>
      <c r="DL19" s="658"/>
      <c r="DM19" s="658"/>
      <c r="DN19" s="658"/>
      <c r="DO19" s="658"/>
      <c r="DP19" s="659"/>
      <c r="DQ19" s="666" t="s">
        <v>123</v>
      </c>
      <c r="DR19" s="658"/>
      <c r="DS19" s="658"/>
      <c r="DT19" s="658"/>
      <c r="DU19" s="658"/>
      <c r="DV19" s="658"/>
      <c r="DW19" s="658"/>
      <c r="DX19" s="658"/>
      <c r="DY19" s="658"/>
      <c r="DZ19" s="658"/>
      <c r="EA19" s="658"/>
      <c r="EB19" s="658"/>
      <c r="EC19" s="667"/>
    </row>
    <row r="20" spans="2:133" ht="11.25" customHeight="1">
      <c r="B20" s="654" t="s">
        <v>271</v>
      </c>
      <c r="C20" s="655"/>
      <c r="D20" s="655"/>
      <c r="E20" s="655"/>
      <c r="F20" s="655"/>
      <c r="G20" s="655"/>
      <c r="H20" s="655"/>
      <c r="I20" s="655"/>
      <c r="J20" s="655"/>
      <c r="K20" s="655"/>
      <c r="L20" s="655"/>
      <c r="M20" s="655"/>
      <c r="N20" s="655"/>
      <c r="O20" s="655"/>
      <c r="P20" s="655"/>
      <c r="Q20" s="656"/>
      <c r="R20" s="657">
        <v>112100</v>
      </c>
      <c r="S20" s="658"/>
      <c r="T20" s="658"/>
      <c r="U20" s="658"/>
      <c r="V20" s="658"/>
      <c r="W20" s="658"/>
      <c r="X20" s="658"/>
      <c r="Y20" s="659"/>
      <c r="Z20" s="660">
        <v>5.2</v>
      </c>
      <c r="AA20" s="660"/>
      <c r="AB20" s="660"/>
      <c r="AC20" s="660"/>
      <c r="AD20" s="661" t="s">
        <v>233</v>
      </c>
      <c r="AE20" s="661"/>
      <c r="AF20" s="661"/>
      <c r="AG20" s="661"/>
      <c r="AH20" s="661"/>
      <c r="AI20" s="661"/>
      <c r="AJ20" s="661"/>
      <c r="AK20" s="661"/>
      <c r="AL20" s="662" t="s">
        <v>123</v>
      </c>
      <c r="AM20" s="663"/>
      <c r="AN20" s="663"/>
      <c r="AO20" s="664"/>
      <c r="AP20" s="654" t="s">
        <v>272</v>
      </c>
      <c r="AQ20" s="655"/>
      <c r="AR20" s="655"/>
      <c r="AS20" s="655"/>
      <c r="AT20" s="655"/>
      <c r="AU20" s="655"/>
      <c r="AV20" s="655"/>
      <c r="AW20" s="655"/>
      <c r="AX20" s="655"/>
      <c r="AY20" s="655"/>
      <c r="AZ20" s="655"/>
      <c r="BA20" s="655"/>
      <c r="BB20" s="655"/>
      <c r="BC20" s="655"/>
      <c r="BD20" s="655"/>
      <c r="BE20" s="655"/>
      <c r="BF20" s="656"/>
      <c r="BG20" s="657" t="s">
        <v>233</v>
      </c>
      <c r="BH20" s="658"/>
      <c r="BI20" s="658"/>
      <c r="BJ20" s="658"/>
      <c r="BK20" s="658"/>
      <c r="BL20" s="658"/>
      <c r="BM20" s="658"/>
      <c r="BN20" s="659"/>
      <c r="BO20" s="660" t="s">
        <v>123</v>
      </c>
      <c r="BP20" s="660"/>
      <c r="BQ20" s="660"/>
      <c r="BR20" s="660"/>
      <c r="BS20" s="666" t="s">
        <v>123</v>
      </c>
      <c r="BT20" s="658"/>
      <c r="BU20" s="658"/>
      <c r="BV20" s="658"/>
      <c r="BW20" s="658"/>
      <c r="BX20" s="658"/>
      <c r="BY20" s="658"/>
      <c r="BZ20" s="658"/>
      <c r="CA20" s="658"/>
      <c r="CB20" s="667"/>
      <c r="CD20" s="672" t="s">
        <v>273</v>
      </c>
      <c r="CE20" s="673"/>
      <c r="CF20" s="673"/>
      <c r="CG20" s="673"/>
      <c r="CH20" s="673"/>
      <c r="CI20" s="673"/>
      <c r="CJ20" s="673"/>
      <c r="CK20" s="673"/>
      <c r="CL20" s="673"/>
      <c r="CM20" s="673"/>
      <c r="CN20" s="673"/>
      <c r="CO20" s="673"/>
      <c r="CP20" s="673"/>
      <c r="CQ20" s="674"/>
      <c r="CR20" s="657">
        <v>1979041</v>
      </c>
      <c r="CS20" s="658"/>
      <c r="CT20" s="658"/>
      <c r="CU20" s="658"/>
      <c r="CV20" s="658"/>
      <c r="CW20" s="658"/>
      <c r="CX20" s="658"/>
      <c r="CY20" s="659"/>
      <c r="CZ20" s="660">
        <v>100</v>
      </c>
      <c r="DA20" s="660"/>
      <c r="DB20" s="660"/>
      <c r="DC20" s="660"/>
      <c r="DD20" s="666">
        <v>163326</v>
      </c>
      <c r="DE20" s="658"/>
      <c r="DF20" s="658"/>
      <c r="DG20" s="658"/>
      <c r="DH20" s="658"/>
      <c r="DI20" s="658"/>
      <c r="DJ20" s="658"/>
      <c r="DK20" s="658"/>
      <c r="DL20" s="658"/>
      <c r="DM20" s="658"/>
      <c r="DN20" s="658"/>
      <c r="DO20" s="658"/>
      <c r="DP20" s="659"/>
      <c r="DQ20" s="666">
        <v>1649086</v>
      </c>
      <c r="DR20" s="658"/>
      <c r="DS20" s="658"/>
      <c r="DT20" s="658"/>
      <c r="DU20" s="658"/>
      <c r="DV20" s="658"/>
      <c r="DW20" s="658"/>
      <c r="DX20" s="658"/>
      <c r="DY20" s="658"/>
      <c r="DZ20" s="658"/>
      <c r="EA20" s="658"/>
      <c r="EB20" s="658"/>
      <c r="EC20" s="667"/>
    </row>
    <row r="21" spans="2:133" ht="11.25" customHeight="1">
      <c r="B21" s="654" t="s">
        <v>274</v>
      </c>
      <c r="C21" s="655"/>
      <c r="D21" s="655"/>
      <c r="E21" s="655"/>
      <c r="F21" s="655"/>
      <c r="G21" s="655"/>
      <c r="H21" s="655"/>
      <c r="I21" s="655"/>
      <c r="J21" s="655"/>
      <c r="K21" s="655"/>
      <c r="L21" s="655"/>
      <c r="M21" s="655"/>
      <c r="N21" s="655"/>
      <c r="O21" s="655"/>
      <c r="P21" s="655"/>
      <c r="Q21" s="656"/>
      <c r="R21" s="657" t="s">
        <v>123</v>
      </c>
      <c r="S21" s="658"/>
      <c r="T21" s="658"/>
      <c r="U21" s="658"/>
      <c r="V21" s="658"/>
      <c r="W21" s="658"/>
      <c r="X21" s="658"/>
      <c r="Y21" s="659"/>
      <c r="Z21" s="660" t="s">
        <v>123</v>
      </c>
      <c r="AA21" s="660"/>
      <c r="AB21" s="660"/>
      <c r="AC21" s="660"/>
      <c r="AD21" s="661" t="s">
        <v>233</v>
      </c>
      <c r="AE21" s="661"/>
      <c r="AF21" s="661"/>
      <c r="AG21" s="661"/>
      <c r="AH21" s="661"/>
      <c r="AI21" s="661"/>
      <c r="AJ21" s="661"/>
      <c r="AK21" s="661"/>
      <c r="AL21" s="662" t="s">
        <v>123</v>
      </c>
      <c r="AM21" s="663"/>
      <c r="AN21" s="663"/>
      <c r="AO21" s="664"/>
      <c r="AP21" s="675" t="s">
        <v>275</v>
      </c>
      <c r="AQ21" s="676"/>
      <c r="AR21" s="676"/>
      <c r="AS21" s="676"/>
      <c r="AT21" s="676"/>
      <c r="AU21" s="676"/>
      <c r="AV21" s="676"/>
      <c r="AW21" s="676"/>
      <c r="AX21" s="676"/>
      <c r="AY21" s="676"/>
      <c r="AZ21" s="676"/>
      <c r="BA21" s="676"/>
      <c r="BB21" s="676"/>
      <c r="BC21" s="676"/>
      <c r="BD21" s="676"/>
      <c r="BE21" s="676"/>
      <c r="BF21" s="677"/>
      <c r="BG21" s="657" t="s">
        <v>233</v>
      </c>
      <c r="BH21" s="658"/>
      <c r="BI21" s="658"/>
      <c r="BJ21" s="658"/>
      <c r="BK21" s="658"/>
      <c r="BL21" s="658"/>
      <c r="BM21" s="658"/>
      <c r="BN21" s="659"/>
      <c r="BO21" s="660" t="s">
        <v>233</v>
      </c>
      <c r="BP21" s="660"/>
      <c r="BQ21" s="660"/>
      <c r="BR21" s="660"/>
      <c r="BS21" s="666" t="s">
        <v>123</v>
      </c>
      <c r="BT21" s="658"/>
      <c r="BU21" s="658"/>
      <c r="BV21" s="658"/>
      <c r="BW21" s="658"/>
      <c r="BX21" s="658"/>
      <c r="BY21" s="658"/>
      <c r="BZ21" s="658"/>
      <c r="CA21" s="658"/>
      <c r="CB21" s="667"/>
      <c r="CD21" s="681"/>
      <c r="CE21" s="682"/>
      <c r="CF21" s="682"/>
      <c r="CG21" s="682"/>
      <c r="CH21" s="682"/>
      <c r="CI21" s="682"/>
      <c r="CJ21" s="682"/>
      <c r="CK21" s="682"/>
      <c r="CL21" s="682"/>
      <c r="CM21" s="682"/>
      <c r="CN21" s="682"/>
      <c r="CO21" s="682"/>
      <c r="CP21" s="682"/>
      <c r="CQ21" s="683"/>
      <c r="CR21" s="684"/>
      <c r="CS21" s="679"/>
      <c r="CT21" s="679"/>
      <c r="CU21" s="679"/>
      <c r="CV21" s="679"/>
      <c r="CW21" s="679"/>
      <c r="CX21" s="679"/>
      <c r="CY21" s="685"/>
      <c r="CZ21" s="686"/>
      <c r="DA21" s="686"/>
      <c r="DB21" s="686"/>
      <c r="DC21" s="686"/>
      <c r="DD21" s="678"/>
      <c r="DE21" s="679"/>
      <c r="DF21" s="679"/>
      <c r="DG21" s="679"/>
      <c r="DH21" s="679"/>
      <c r="DI21" s="679"/>
      <c r="DJ21" s="679"/>
      <c r="DK21" s="679"/>
      <c r="DL21" s="679"/>
      <c r="DM21" s="679"/>
      <c r="DN21" s="679"/>
      <c r="DO21" s="679"/>
      <c r="DP21" s="685"/>
      <c r="DQ21" s="678"/>
      <c r="DR21" s="679"/>
      <c r="DS21" s="679"/>
      <c r="DT21" s="679"/>
      <c r="DU21" s="679"/>
      <c r="DV21" s="679"/>
      <c r="DW21" s="679"/>
      <c r="DX21" s="679"/>
      <c r="DY21" s="679"/>
      <c r="DZ21" s="679"/>
      <c r="EA21" s="679"/>
      <c r="EB21" s="679"/>
      <c r="EC21" s="680"/>
    </row>
    <row r="22" spans="2:133" ht="11.25" customHeight="1">
      <c r="B22" s="654" t="s">
        <v>276</v>
      </c>
      <c r="C22" s="655"/>
      <c r="D22" s="655"/>
      <c r="E22" s="655"/>
      <c r="F22" s="655"/>
      <c r="G22" s="655"/>
      <c r="H22" s="655"/>
      <c r="I22" s="655"/>
      <c r="J22" s="655"/>
      <c r="K22" s="655"/>
      <c r="L22" s="655"/>
      <c r="M22" s="655"/>
      <c r="N22" s="655"/>
      <c r="O22" s="655"/>
      <c r="P22" s="655"/>
      <c r="Q22" s="656"/>
      <c r="R22" s="657">
        <v>1457407</v>
      </c>
      <c r="S22" s="658"/>
      <c r="T22" s="658"/>
      <c r="U22" s="658"/>
      <c r="V22" s="658"/>
      <c r="W22" s="658"/>
      <c r="X22" s="658"/>
      <c r="Y22" s="659"/>
      <c r="Z22" s="660">
        <v>68.2</v>
      </c>
      <c r="AA22" s="660"/>
      <c r="AB22" s="660"/>
      <c r="AC22" s="660"/>
      <c r="AD22" s="661">
        <v>1345307</v>
      </c>
      <c r="AE22" s="661"/>
      <c r="AF22" s="661"/>
      <c r="AG22" s="661"/>
      <c r="AH22" s="661"/>
      <c r="AI22" s="661"/>
      <c r="AJ22" s="661"/>
      <c r="AK22" s="661"/>
      <c r="AL22" s="662">
        <v>99.5</v>
      </c>
      <c r="AM22" s="663"/>
      <c r="AN22" s="663"/>
      <c r="AO22" s="664"/>
      <c r="AP22" s="675" t="s">
        <v>277</v>
      </c>
      <c r="AQ22" s="676"/>
      <c r="AR22" s="676"/>
      <c r="AS22" s="676"/>
      <c r="AT22" s="676"/>
      <c r="AU22" s="676"/>
      <c r="AV22" s="676"/>
      <c r="AW22" s="676"/>
      <c r="AX22" s="676"/>
      <c r="AY22" s="676"/>
      <c r="AZ22" s="676"/>
      <c r="BA22" s="676"/>
      <c r="BB22" s="676"/>
      <c r="BC22" s="676"/>
      <c r="BD22" s="676"/>
      <c r="BE22" s="676"/>
      <c r="BF22" s="677"/>
      <c r="BG22" s="657" t="s">
        <v>123</v>
      </c>
      <c r="BH22" s="658"/>
      <c r="BI22" s="658"/>
      <c r="BJ22" s="658"/>
      <c r="BK22" s="658"/>
      <c r="BL22" s="658"/>
      <c r="BM22" s="658"/>
      <c r="BN22" s="659"/>
      <c r="BO22" s="660" t="s">
        <v>123</v>
      </c>
      <c r="BP22" s="660"/>
      <c r="BQ22" s="660"/>
      <c r="BR22" s="660"/>
      <c r="BS22" s="666" t="s">
        <v>233</v>
      </c>
      <c r="BT22" s="658"/>
      <c r="BU22" s="658"/>
      <c r="BV22" s="658"/>
      <c r="BW22" s="658"/>
      <c r="BX22" s="658"/>
      <c r="BY22" s="658"/>
      <c r="BZ22" s="658"/>
      <c r="CA22" s="658"/>
      <c r="CB22" s="667"/>
      <c r="CD22" s="639" t="s">
        <v>278</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c r="B23" s="654" t="s">
        <v>279</v>
      </c>
      <c r="C23" s="655"/>
      <c r="D23" s="655"/>
      <c r="E23" s="655"/>
      <c r="F23" s="655"/>
      <c r="G23" s="655"/>
      <c r="H23" s="655"/>
      <c r="I23" s="655"/>
      <c r="J23" s="655"/>
      <c r="K23" s="655"/>
      <c r="L23" s="655"/>
      <c r="M23" s="655"/>
      <c r="N23" s="655"/>
      <c r="O23" s="655"/>
      <c r="P23" s="655"/>
      <c r="Q23" s="656"/>
      <c r="R23" s="657">
        <v>574</v>
      </c>
      <c r="S23" s="658"/>
      <c r="T23" s="658"/>
      <c r="U23" s="658"/>
      <c r="V23" s="658"/>
      <c r="W23" s="658"/>
      <c r="X23" s="658"/>
      <c r="Y23" s="659"/>
      <c r="Z23" s="660">
        <v>0</v>
      </c>
      <c r="AA23" s="660"/>
      <c r="AB23" s="660"/>
      <c r="AC23" s="660"/>
      <c r="AD23" s="661">
        <v>574</v>
      </c>
      <c r="AE23" s="661"/>
      <c r="AF23" s="661"/>
      <c r="AG23" s="661"/>
      <c r="AH23" s="661"/>
      <c r="AI23" s="661"/>
      <c r="AJ23" s="661"/>
      <c r="AK23" s="661"/>
      <c r="AL23" s="662">
        <v>0</v>
      </c>
      <c r="AM23" s="663"/>
      <c r="AN23" s="663"/>
      <c r="AO23" s="664"/>
      <c r="AP23" s="675" t="s">
        <v>280</v>
      </c>
      <c r="AQ23" s="676"/>
      <c r="AR23" s="676"/>
      <c r="AS23" s="676"/>
      <c r="AT23" s="676"/>
      <c r="AU23" s="676"/>
      <c r="AV23" s="676"/>
      <c r="AW23" s="676"/>
      <c r="AX23" s="676"/>
      <c r="AY23" s="676"/>
      <c r="AZ23" s="676"/>
      <c r="BA23" s="676"/>
      <c r="BB23" s="676"/>
      <c r="BC23" s="676"/>
      <c r="BD23" s="676"/>
      <c r="BE23" s="676"/>
      <c r="BF23" s="677"/>
      <c r="BG23" s="657" t="s">
        <v>123</v>
      </c>
      <c r="BH23" s="658"/>
      <c r="BI23" s="658"/>
      <c r="BJ23" s="658"/>
      <c r="BK23" s="658"/>
      <c r="BL23" s="658"/>
      <c r="BM23" s="658"/>
      <c r="BN23" s="659"/>
      <c r="BO23" s="660" t="s">
        <v>233</v>
      </c>
      <c r="BP23" s="660"/>
      <c r="BQ23" s="660"/>
      <c r="BR23" s="660"/>
      <c r="BS23" s="666" t="s">
        <v>233</v>
      </c>
      <c r="BT23" s="658"/>
      <c r="BU23" s="658"/>
      <c r="BV23" s="658"/>
      <c r="BW23" s="658"/>
      <c r="BX23" s="658"/>
      <c r="BY23" s="658"/>
      <c r="BZ23" s="658"/>
      <c r="CA23" s="658"/>
      <c r="CB23" s="667"/>
      <c r="CD23" s="639" t="s">
        <v>219</v>
      </c>
      <c r="CE23" s="640"/>
      <c r="CF23" s="640"/>
      <c r="CG23" s="640"/>
      <c r="CH23" s="640"/>
      <c r="CI23" s="640"/>
      <c r="CJ23" s="640"/>
      <c r="CK23" s="640"/>
      <c r="CL23" s="640"/>
      <c r="CM23" s="640"/>
      <c r="CN23" s="640"/>
      <c r="CO23" s="640"/>
      <c r="CP23" s="640"/>
      <c r="CQ23" s="641"/>
      <c r="CR23" s="639" t="s">
        <v>281</v>
      </c>
      <c r="CS23" s="640"/>
      <c r="CT23" s="640"/>
      <c r="CU23" s="640"/>
      <c r="CV23" s="640"/>
      <c r="CW23" s="640"/>
      <c r="CX23" s="640"/>
      <c r="CY23" s="641"/>
      <c r="CZ23" s="639" t="s">
        <v>282</v>
      </c>
      <c r="DA23" s="640"/>
      <c r="DB23" s="640"/>
      <c r="DC23" s="641"/>
      <c r="DD23" s="639" t="s">
        <v>283</v>
      </c>
      <c r="DE23" s="640"/>
      <c r="DF23" s="640"/>
      <c r="DG23" s="640"/>
      <c r="DH23" s="640"/>
      <c r="DI23" s="640"/>
      <c r="DJ23" s="640"/>
      <c r="DK23" s="641"/>
      <c r="DL23" s="687" t="s">
        <v>284</v>
      </c>
      <c r="DM23" s="688"/>
      <c r="DN23" s="688"/>
      <c r="DO23" s="688"/>
      <c r="DP23" s="688"/>
      <c r="DQ23" s="688"/>
      <c r="DR23" s="688"/>
      <c r="DS23" s="688"/>
      <c r="DT23" s="688"/>
      <c r="DU23" s="688"/>
      <c r="DV23" s="689"/>
      <c r="DW23" s="639" t="s">
        <v>285</v>
      </c>
      <c r="DX23" s="640"/>
      <c r="DY23" s="640"/>
      <c r="DZ23" s="640"/>
      <c r="EA23" s="640"/>
      <c r="EB23" s="640"/>
      <c r="EC23" s="641"/>
    </row>
    <row r="24" spans="2:133" ht="11.25" customHeight="1">
      <c r="B24" s="654" t="s">
        <v>286</v>
      </c>
      <c r="C24" s="655"/>
      <c r="D24" s="655"/>
      <c r="E24" s="655"/>
      <c r="F24" s="655"/>
      <c r="G24" s="655"/>
      <c r="H24" s="655"/>
      <c r="I24" s="655"/>
      <c r="J24" s="655"/>
      <c r="K24" s="655"/>
      <c r="L24" s="655"/>
      <c r="M24" s="655"/>
      <c r="N24" s="655"/>
      <c r="O24" s="655"/>
      <c r="P24" s="655"/>
      <c r="Q24" s="656"/>
      <c r="R24" s="657">
        <v>8295</v>
      </c>
      <c r="S24" s="658"/>
      <c r="T24" s="658"/>
      <c r="U24" s="658"/>
      <c r="V24" s="658"/>
      <c r="W24" s="658"/>
      <c r="X24" s="658"/>
      <c r="Y24" s="659"/>
      <c r="Z24" s="660">
        <v>0.4</v>
      </c>
      <c r="AA24" s="660"/>
      <c r="AB24" s="660"/>
      <c r="AC24" s="660"/>
      <c r="AD24" s="661" t="s">
        <v>233</v>
      </c>
      <c r="AE24" s="661"/>
      <c r="AF24" s="661"/>
      <c r="AG24" s="661"/>
      <c r="AH24" s="661"/>
      <c r="AI24" s="661"/>
      <c r="AJ24" s="661"/>
      <c r="AK24" s="661"/>
      <c r="AL24" s="662" t="s">
        <v>123</v>
      </c>
      <c r="AM24" s="663"/>
      <c r="AN24" s="663"/>
      <c r="AO24" s="664"/>
      <c r="AP24" s="675" t="s">
        <v>287</v>
      </c>
      <c r="AQ24" s="676"/>
      <c r="AR24" s="676"/>
      <c r="AS24" s="676"/>
      <c r="AT24" s="676"/>
      <c r="AU24" s="676"/>
      <c r="AV24" s="676"/>
      <c r="AW24" s="676"/>
      <c r="AX24" s="676"/>
      <c r="AY24" s="676"/>
      <c r="AZ24" s="676"/>
      <c r="BA24" s="676"/>
      <c r="BB24" s="676"/>
      <c r="BC24" s="676"/>
      <c r="BD24" s="676"/>
      <c r="BE24" s="676"/>
      <c r="BF24" s="677"/>
      <c r="BG24" s="657" t="s">
        <v>233</v>
      </c>
      <c r="BH24" s="658"/>
      <c r="BI24" s="658"/>
      <c r="BJ24" s="658"/>
      <c r="BK24" s="658"/>
      <c r="BL24" s="658"/>
      <c r="BM24" s="658"/>
      <c r="BN24" s="659"/>
      <c r="BO24" s="660" t="s">
        <v>123</v>
      </c>
      <c r="BP24" s="660"/>
      <c r="BQ24" s="660"/>
      <c r="BR24" s="660"/>
      <c r="BS24" s="666" t="s">
        <v>123</v>
      </c>
      <c r="BT24" s="658"/>
      <c r="BU24" s="658"/>
      <c r="BV24" s="658"/>
      <c r="BW24" s="658"/>
      <c r="BX24" s="658"/>
      <c r="BY24" s="658"/>
      <c r="BZ24" s="658"/>
      <c r="CA24" s="658"/>
      <c r="CB24" s="667"/>
      <c r="CD24" s="668" t="s">
        <v>288</v>
      </c>
      <c r="CE24" s="669"/>
      <c r="CF24" s="669"/>
      <c r="CG24" s="669"/>
      <c r="CH24" s="669"/>
      <c r="CI24" s="669"/>
      <c r="CJ24" s="669"/>
      <c r="CK24" s="669"/>
      <c r="CL24" s="669"/>
      <c r="CM24" s="669"/>
      <c r="CN24" s="669"/>
      <c r="CO24" s="669"/>
      <c r="CP24" s="669"/>
      <c r="CQ24" s="670"/>
      <c r="CR24" s="646">
        <v>680687</v>
      </c>
      <c r="CS24" s="647"/>
      <c r="CT24" s="647"/>
      <c r="CU24" s="647"/>
      <c r="CV24" s="647"/>
      <c r="CW24" s="647"/>
      <c r="CX24" s="647"/>
      <c r="CY24" s="648"/>
      <c r="CZ24" s="651">
        <v>34.4</v>
      </c>
      <c r="DA24" s="652"/>
      <c r="DB24" s="652"/>
      <c r="DC24" s="671"/>
      <c r="DD24" s="690">
        <v>554985</v>
      </c>
      <c r="DE24" s="647"/>
      <c r="DF24" s="647"/>
      <c r="DG24" s="647"/>
      <c r="DH24" s="647"/>
      <c r="DI24" s="647"/>
      <c r="DJ24" s="647"/>
      <c r="DK24" s="648"/>
      <c r="DL24" s="690">
        <v>543261</v>
      </c>
      <c r="DM24" s="647"/>
      <c r="DN24" s="647"/>
      <c r="DO24" s="647"/>
      <c r="DP24" s="647"/>
      <c r="DQ24" s="647"/>
      <c r="DR24" s="647"/>
      <c r="DS24" s="647"/>
      <c r="DT24" s="647"/>
      <c r="DU24" s="647"/>
      <c r="DV24" s="648"/>
      <c r="DW24" s="651">
        <v>38.5</v>
      </c>
      <c r="DX24" s="652"/>
      <c r="DY24" s="652"/>
      <c r="DZ24" s="652"/>
      <c r="EA24" s="652"/>
      <c r="EB24" s="652"/>
      <c r="EC24" s="653"/>
    </row>
    <row r="25" spans="2:133" ht="11.25" customHeight="1">
      <c r="B25" s="654" t="s">
        <v>289</v>
      </c>
      <c r="C25" s="655"/>
      <c r="D25" s="655"/>
      <c r="E25" s="655"/>
      <c r="F25" s="655"/>
      <c r="G25" s="655"/>
      <c r="H25" s="655"/>
      <c r="I25" s="655"/>
      <c r="J25" s="655"/>
      <c r="K25" s="655"/>
      <c r="L25" s="655"/>
      <c r="M25" s="655"/>
      <c r="N25" s="655"/>
      <c r="O25" s="655"/>
      <c r="P25" s="655"/>
      <c r="Q25" s="656"/>
      <c r="R25" s="657">
        <v>18592</v>
      </c>
      <c r="S25" s="658"/>
      <c r="T25" s="658"/>
      <c r="U25" s="658"/>
      <c r="V25" s="658"/>
      <c r="W25" s="658"/>
      <c r="X25" s="658"/>
      <c r="Y25" s="659"/>
      <c r="Z25" s="660">
        <v>0.9</v>
      </c>
      <c r="AA25" s="660"/>
      <c r="AB25" s="660"/>
      <c r="AC25" s="660"/>
      <c r="AD25" s="661">
        <v>796</v>
      </c>
      <c r="AE25" s="661"/>
      <c r="AF25" s="661"/>
      <c r="AG25" s="661"/>
      <c r="AH25" s="661"/>
      <c r="AI25" s="661"/>
      <c r="AJ25" s="661"/>
      <c r="AK25" s="661"/>
      <c r="AL25" s="662">
        <v>0.1</v>
      </c>
      <c r="AM25" s="663"/>
      <c r="AN25" s="663"/>
      <c r="AO25" s="664"/>
      <c r="AP25" s="675" t="s">
        <v>290</v>
      </c>
      <c r="AQ25" s="676"/>
      <c r="AR25" s="676"/>
      <c r="AS25" s="676"/>
      <c r="AT25" s="676"/>
      <c r="AU25" s="676"/>
      <c r="AV25" s="676"/>
      <c r="AW25" s="676"/>
      <c r="AX25" s="676"/>
      <c r="AY25" s="676"/>
      <c r="AZ25" s="676"/>
      <c r="BA25" s="676"/>
      <c r="BB25" s="676"/>
      <c r="BC25" s="676"/>
      <c r="BD25" s="676"/>
      <c r="BE25" s="676"/>
      <c r="BF25" s="677"/>
      <c r="BG25" s="657" t="s">
        <v>233</v>
      </c>
      <c r="BH25" s="658"/>
      <c r="BI25" s="658"/>
      <c r="BJ25" s="658"/>
      <c r="BK25" s="658"/>
      <c r="BL25" s="658"/>
      <c r="BM25" s="658"/>
      <c r="BN25" s="659"/>
      <c r="BO25" s="660" t="s">
        <v>123</v>
      </c>
      <c r="BP25" s="660"/>
      <c r="BQ25" s="660"/>
      <c r="BR25" s="660"/>
      <c r="BS25" s="666" t="s">
        <v>233</v>
      </c>
      <c r="BT25" s="658"/>
      <c r="BU25" s="658"/>
      <c r="BV25" s="658"/>
      <c r="BW25" s="658"/>
      <c r="BX25" s="658"/>
      <c r="BY25" s="658"/>
      <c r="BZ25" s="658"/>
      <c r="CA25" s="658"/>
      <c r="CB25" s="667"/>
      <c r="CD25" s="672" t="s">
        <v>291</v>
      </c>
      <c r="CE25" s="673"/>
      <c r="CF25" s="673"/>
      <c r="CG25" s="673"/>
      <c r="CH25" s="673"/>
      <c r="CI25" s="673"/>
      <c r="CJ25" s="673"/>
      <c r="CK25" s="673"/>
      <c r="CL25" s="673"/>
      <c r="CM25" s="673"/>
      <c r="CN25" s="673"/>
      <c r="CO25" s="673"/>
      <c r="CP25" s="673"/>
      <c r="CQ25" s="674"/>
      <c r="CR25" s="657">
        <v>418542</v>
      </c>
      <c r="CS25" s="693"/>
      <c r="CT25" s="693"/>
      <c r="CU25" s="693"/>
      <c r="CV25" s="693"/>
      <c r="CW25" s="693"/>
      <c r="CX25" s="693"/>
      <c r="CY25" s="694"/>
      <c r="CZ25" s="662">
        <v>21.1</v>
      </c>
      <c r="DA25" s="691"/>
      <c r="DB25" s="691"/>
      <c r="DC25" s="695"/>
      <c r="DD25" s="666">
        <v>381361</v>
      </c>
      <c r="DE25" s="693"/>
      <c r="DF25" s="693"/>
      <c r="DG25" s="693"/>
      <c r="DH25" s="693"/>
      <c r="DI25" s="693"/>
      <c r="DJ25" s="693"/>
      <c r="DK25" s="694"/>
      <c r="DL25" s="666">
        <v>369777</v>
      </c>
      <c r="DM25" s="693"/>
      <c r="DN25" s="693"/>
      <c r="DO25" s="693"/>
      <c r="DP25" s="693"/>
      <c r="DQ25" s="693"/>
      <c r="DR25" s="693"/>
      <c r="DS25" s="693"/>
      <c r="DT25" s="693"/>
      <c r="DU25" s="693"/>
      <c r="DV25" s="694"/>
      <c r="DW25" s="662">
        <v>26.2</v>
      </c>
      <c r="DX25" s="691"/>
      <c r="DY25" s="691"/>
      <c r="DZ25" s="691"/>
      <c r="EA25" s="691"/>
      <c r="EB25" s="691"/>
      <c r="EC25" s="692"/>
    </row>
    <row r="26" spans="2:133" ht="11.25" customHeight="1">
      <c r="B26" s="654" t="s">
        <v>292</v>
      </c>
      <c r="C26" s="655"/>
      <c r="D26" s="655"/>
      <c r="E26" s="655"/>
      <c r="F26" s="655"/>
      <c r="G26" s="655"/>
      <c r="H26" s="655"/>
      <c r="I26" s="655"/>
      <c r="J26" s="655"/>
      <c r="K26" s="655"/>
      <c r="L26" s="655"/>
      <c r="M26" s="655"/>
      <c r="N26" s="655"/>
      <c r="O26" s="655"/>
      <c r="P26" s="655"/>
      <c r="Q26" s="656"/>
      <c r="R26" s="657">
        <v>1655</v>
      </c>
      <c r="S26" s="658"/>
      <c r="T26" s="658"/>
      <c r="U26" s="658"/>
      <c r="V26" s="658"/>
      <c r="W26" s="658"/>
      <c r="X26" s="658"/>
      <c r="Y26" s="659"/>
      <c r="Z26" s="660">
        <v>0.1</v>
      </c>
      <c r="AA26" s="660"/>
      <c r="AB26" s="660"/>
      <c r="AC26" s="660"/>
      <c r="AD26" s="661" t="s">
        <v>233</v>
      </c>
      <c r="AE26" s="661"/>
      <c r="AF26" s="661"/>
      <c r="AG26" s="661"/>
      <c r="AH26" s="661"/>
      <c r="AI26" s="661"/>
      <c r="AJ26" s="661"/>
      <c r="AK26" s="661"/>
      <c r="AL26" s="662" t="s">
        <v>233</v>
      </c>
      <c r="AM26" s="663"/>
      <c r="AN26" s="663"/>
      <c r="AO26" s="664"/>
      <c r="AP26" s="675" t="s">
        <v>293</v>
      </c>
      <c r="AQ26" s="696"/>
      <c r="AR26" s="696"/>
      <c r="AS26" s="696"/>
      <c r="AT26" s="696"/>
      <c r="AU26" s="696"/>
      <c r="AV26" s="696"/>
      <c r="AW26" s="696"/>
      <c r="AX26" s="696"/>
      <c r="AY26" s="696"/>
      <c r="AZ26" s="696"/>
      <c r="BA26" s="696"/>
      <c r="BB26" s="696"/>
      <c r="BC26" s="696"/>
      <c r="BD26" s="696"/>
      <c r="BE26" s="696"/>
      <c r="BF26" s="677"/>
      <c r="BG26" s="657" t="s">
        <v>123</v>
      </c>
      <c r="BH26" s="658"/>
      <c r="BI26" s="658"/>
      <c r="BJ26" s="658"/>
      <c r="BK26" s="658"/>
      <c r="BL26" s="658"/>
      <c r="BM26" s="658"/>
      <c r="BN26" s="659"/>
      <c r="BO26" s="660" t="s">
        <v>123</v>
      </c>
      <c r="BP26" s="660"/>
      <c r="BQ26" s="660"/>
      <c r="BR26" s="660"/>
      <c r="BS26" s="666" t="s">
        <v>233</v>
      </c>
      <c r="BT26" s="658"/>
      <c r="BU26" s="658"/>
      <c r="BV26" s="658"/>
      <c r="BW26" s="658"/>
      <c r="BX26" s="658"/>
      <c r="BY26" s="658"/>
      <c r="BZ26" s="658"/>
      <c r="CA26" s="658"/>
      <c r="CB26" s="667"/>
      <c r="CD26" s="672" t="s">
        <v>294</v>
      </c>
      <c r="CE26" s="673"/>
      <c r="CF26" s="673"/>
      <c r="CG26" s="673"/>
      <c r="CH26" s="673"/>
      <c r="CI26" s="673"/>
      <c r="CJ26" s="673"/>
      <c r="CK26" s="673"/>
      <c r="CL26" s="673"/>
      <c r="CM26" s="673"/>
      <c r="CN26" s="673"/>
      <c r="CO26" s="673"/>
      <c r="CP26" s="673"/>
      <c r="CQ26" s="674"/>
      <c r="CR26" s="657">
        <v>262038</v>
      </c>
      <c r="CS26" s="658"/>
      <c r="CT26" s="658"/>
      <c r="CU26" s="658"/>
      <c r="CV26" s="658"/>
      <c r="CW26" s="658"/>
      <c r="CX26" s="658"/>
      <c r="CY26" s="659"/>
      <c r="CZ26" s="662">
        <v>13.2</v>
      </c>
      <c r="DA26" s="691"/>
      <c r="DB26" s="691"/>
      <c r="DC26" s="695"/>
      <c r="DD26" s="666">
        <v>225778</v>
      </c>
      <c r="DE26" s="658"/>
      <c r="DF26" s="658"/>
      <c r="DG26" s="658"/>
      <c r="DH26" s="658"/>
      <c r="DI26" s="658"/>
      <c r="DJ26" s="658"/>
      <c r="DK26" s="659"/>
      <c r="DL26" s="666" t="s">
        <v>233</v>
      </c>
      <c r="DM26" s="658"/>
      <c r="DN26" s="658"/>
      <c r="DO26" s="658"/>
      <c r="DP26" s="658"/>
      <c r="DQ26" s="658"/>
      <c r="DR26" s="658"/>
      <c r="DS26" s="658"/>
      <c r="DT26" s="658"/>
      <c r="DU26" s="658"/>
      <c r="DV26" s="659"/>
      <c r="DW26" s="662" t="s">
        <v>123</v>
      </c>
      <c r="DX26" s="691"/>
      <c r="DY26" s="691"/>
      <c r="DZ26" s="691"/>
      <c r="EA26" s="691"/>
      <c r="EB26" s="691"/>
      <c r="EC26" s="692"/>
    </row>
    <row r="27" spans="2:133" ht="11.25" customHeight="1">
      <c r="B27" s="654" t="s">
        <v>295</v>
      </c>
      <c r="C27" s="655"/>
      <c r="D27" s="655"/>
      <c r="E27" s="655"/>
      <c r="F27" s="655"/>
      <c r="G27" s="655"/>
      <c r="H27" s="655"/>
      <c r="I27" s="655"/>
      <c r="J27" s="655"/>
      <c r="K27" s="655"/>
      <c r="L27" s="655"/>
      <c r="M27" s="655"/>
      <c r="N27" s="655"/>
      <c r="O27" s="655"/>
      <c r="P27" s="655"/>
      <c r="Q27" s="656"/>
      <c r="R27" s="657">
        <v>100975</v>
      </c>
      <c r="S27" s="658"/>
      <c r="T27" s="658"/>
      <c r="U27" s="658"/>
      <c r="V27" s="658"/>
      <c r="W27" s="658"/>
      <c r="X27" s="658"/>
      <c r="Y27" s="659"/>
      <c r="Z27" s="660">
        <v>4.7</v>
      </c>
      <c r="AA27" s="660"/>
      <c r="AB27" s="660"/>
      <c r="AC27" s="660"/>
      <c r="AD27" s="661" t="s">
        <v>233</v>
      </c>
      <c r="AE27" s="661"/>
      <c r="AF27" s="661"/>
      <c r="AG27" s="661"/>
      <c r="AH27" s="661"/>
      <c r="AI27" s="661"/>
      <c r="AJ27" s="661"/>
      <c r="AK27" s="661"/>
      <c r="AL27" s="662" t="s">
        <v>123</v>
      </c>
      <c r="AM27" s="663"/>
      <c r="AN27" s="663"/>
      <c r="AO27" s="664"/>
      <c r="AP27" s="654" t="s">
        <v>296</v>
      </c>
      <c r="AQ27" s="655"/>
      <c r="AR27" s="655"/>
      <c r="AS27" s="655"/>
      <c r="AT27" s="655"/>
      <c r="AU27" s="655"/>
      <c r="AV27" s="655"/>
      <c r="AW27" s="655"/>
      <c r="AX27" s="655"/>
      <c r="AY27" s="655"/>
      <c r="AZ27" s="655"/>
      <c r="BA27" s="655"/>
      <c r="BB27" s="655"/>
      <c r="BC27" s="655"/>
      <c r="BD27" s="655"/>
      <c r="BE27" s="655"/>
      <c r="BF27" s="656"/>
      <c r="BG27" s="657">
        <v>252389</v>
      </c>
      <c r="BH27" s="658"/>
      <c r="BI27" s="658"/>
      <c r="BJ27" s="658"/>
      <c r="BK27" s="658"/>
      <c r="BL27" s="658"/>
      <c r="BM27" s="658"/>
      <c r="BN27" s="659"/>
      <c r="BO27" s="660">
        <v>100</v>
      </c>
      <c r="BP27" s="660"/>
      <c r="BQ27" s="660"/>
      <c r="BR27" s="660"/>
      <c r="BS27" s="666" t="s">
        <v>123</v>
      </c>
      <c r="BT27" s="658"/>
      <c r="BU27" s="658"/>
      <c r="BV27" s="658"/>
      <c r="BW27" s="658"/>
      <c r="BX27" s="658"/>
      <c r="BY27" s="658"/>
      <c r="BZ27" s="658"/>
      <c r="CA27" s="658"/>
      <c r="CB27" s="667"/>
      <c r="CD27" s="672" t="s">
        <v>297</v>
      </c>
      <c r="CE27" s="673"/>
      <c r="CF27" s="673"/>
      <c r="CG27" s="673"/>
      <c r="CH27" s="673"/>
      <c r="CI27" s="673"/>
      <c r="CJ27" s="673"/>
      <c r="CK27" s="673"/>
      <c r="CL27" s="673"/>
      <c r="CM27" s="673"/>
      <c r="CN27" s="673"/>
      <c r="CO27" s="673"/>
      <c r="CP27" s="673"/>
      <c r="CQ27" s="674"/>
      <c r="CR27" s="657">
        <v>138215</v>
      </c>
      <c r="CS27" s="693"/>
      <c r="CT27" s="693"/>
      <c r="CU27" s="693"/>
      <c r="CV27" s="693"/>
      <c r="CW27" s="693"/>
      <c r="CX27" s="693"/>
      <c r="CY27" s="694"/>
      <c r="CZ27" s="662">
        <v>7</v>
      </c>
      <c r="DA27" s="691"/>
      <c r="DB27" s="691"/>
      <c r="DC27" s="695"/>
      <c r="DD27" s="666">
        <v>49694</v>
      </c>
      <c r="DE27" s="693"/>
      <c r="DF27" s="693"/>
      <c r="DG27" s="693"/>
      <c r="DH27" s="693"/>
      <c r="DI27" s="693"/>
      <c r="DJ27" s="693"/>
      <c r="DK27" s="694"/>
      <c r="DL27" s="666">
        <v>49554</v>
      </c>
      <c r="DM27" s="693"/>
      <c r="DN27" s="693"/>
      <c r="DO27" s="693"/>
      <c r="DP27" s="693"/>
      <c r="DQ27" s="693"/>
      <c r="DR27" s="693"/>
      <c r="DS27" s="693"/>
      <c r="DT27" s="693"/>
      <c r="DU27" s="693"/>
      <c r="DV27" s="694"/>
      <c r="DW27" s="662">
        <v>3.5</v>
      </c>
      <c r="DX27" s="691"/>
      <c r="DY27" s="691"/>
      <c r="DZ27" s="691"/>
      <c r="EA27" s="691"/>
      <c r="EB27" s="691"/>
      <c r="EC27" s="692"/>
    </row>
    <row r="28" spans="2:133" ht="11.25" customHeight="1">
      <c r="B28" s="699" t="s">
        <v>298</v>
      </c>
      <c r="C28" s="700"/>
      <c r="D28" s="700"/>
      <c r="E28" s="700"/>
      <c r="F28" s="700"/>
      <c r="G28" s="700"/>
      <c r="H28" s="700"/>
      <c r="I28" s="700"/>
      <c r="J28" s="700"/>
      <c r="K28" s="700"/>
      <c r="L28" s="700"/>
      <c r="M28" s="700"/>
      <c r="N28" s="700"/>
      <c r="O28" s="700"/>
      <c r="P28" s="700"/>
      <c r="Q28" s="701"/>
      <c r="R28" s="657" t="s">
        <v>123</v>
      </c>
      <c r="S28" s="658"/>
      <c r="T28" s="658"/>
      <c r="U28" s="658"/>
      <c r="V28" s="658"/>
      <c r="W28" s="658"/>
      <c r="X28" s="658"/>
      <c r="Y28" s="659"/>
      <c r="Z28" s="660" t="s">
        <v>233</v>
      </c>
      <c r="AA28" s="660"/>
      <c r="AB28" s="660"/>
      <c r="AC28" s="660"/>
      <c r="AD28" s="661" t="s">
        <v>233</v>
      </c>
      <c r="AE28" s="661"/>
      <c r="AF28" s="661"/>
      <c r="AG28" s="661"/>
      <c r="AH28" s="661"/>
      <c r="AI28" s="661"/>
      <c r="AJ28" s="661"/>
      <c r="AK28" s="661"/>
      <c r="AL28" s="662" t="s">
        <v>123</v>
      </c>
      <c r="AM28" s="663"/>
      <c r="AN28" s="663"/>
      <c r="AO28" s="664"/>
      <c r="AP28" s="702"/>
      <c r="AQ28" s="703"/>
      <c r="AR28" s="703"/>
      <c r="AS28" s="703"/>
      <c r="AT28" s="703"/>
      <c r="AU28" s="703"/>
      <c r="AV28" s="703"/>
      <c r="AW28" s="703"/>
      <c r="AX28" s="703"/>
      <c r="AY28" s="703"/>
      <c r="AZ28" s="703"/>
      <c r="BA28" s="703"/>
      <c r="BB28" s="703"/>
      <c r="BC28" s="703"/>
      <c r="BD28" s="703"/>
      <c r="BE28" s="703"/>
      <c r="BF28" s="704"/>
      <c r="BG28" s="657"/>
      <c r="BH28" s="658"/>
      <c r="BI28" s="658"/>
      <c r="BJ28" s="658"/>
      <c r="BK28" s="658"/>
      <c r="BL28" s="658"/>
      <c r="BM28" s="658"/>
      <c r="BN28" s="659"/>
      <c r="BO28" s="660"/>
      <c r="BP28" s="660"/>
      <c r="BQ28" s="660"/>
      <c r="BR28" s="660"/>
      <c r="BS28" s="661"/>
      <c r="BT28" s="661"/>
      <c r="BU28" s="661"/>
      <c r="BV28" s="661"/>
      <c r="BW28" s="661"/>
      <c r="BX28" s="661"/>
      <c r="BY28" s="661"/>
      <c r="BZ28" s="661"/>
      <c r="CA28" s="661"/>
      <c r="CB28" s="665"/>
      <c r="CD28" s="672" t="s">
        <v>299</v>
      </c>
      <c r="CE28" s="673"/>
      <c r="CF28" s="673"/>
      <c r="CG28" s="673"/>
      <c r="CH28" s="673"/>
      <c r="CI28" s="673"/>
      <c r="CJ28" s="673"/>
      <c r="CK28" s="673"/>
      <c r="CL28" s="673"/>
      <c r="CM28" s="673"/>
      <c r="CN28" s="673"/>
      <c r="CO28" s="673"/>
      <c r="CP28" s="673"/>
      <c r="CQ28" s="674"/>
      <c r="CR28" s="657">
        <v>123930</v>
      </c>
      <c r="CS28" s="658"/>
      <c r="CT28" s="658"/>
      <c r="CU28" s="658"/>
      <c r="CV28" s="658"/>
      <c r="CW28" s="658"/>
      <c r="CX28" s="658"/>
      <c r="CY28" s="659"/>
      <c r="CZ28" s="662">
        <v>6.3</v>
      </c>
      <c r="DA28" s="691"/>
      <c r="DB28" s="691"/>
      <c r="DC28" s="695"/>
      <c r="DD28" s="666">
        <v>123930</v>
      </c>
      <c r="DE28" s="658"/>
      <c r="DF28" s="658"/>
      <c r="DG28" s="658"/>
      <c r="DH28" s="658"/>
      <c r="DI28" s="658"/>
      <c r="DJ28" s="658"/>
      <c r="DK28" s="659"/>
      <c r="DL28" s="666">
        <v>123930</v>
      </c>
      <c r="DM28" s="658"/>
      <c r="DN28" s="658"/>
      <c r="DO28" s="658"/>
      <c r="DP28" s="658"/>
      <c r="DQ28" s="658"/>
      <c r="DR28" s="658"/>
      <c r="DS28" s="658"/>
      <c r="DT28" s="658"/>
      <c r="DU28" s="658"/>
      <c r="DV28" s="659"/>
      <c r="DW28" s="662">
        <v>8.8000000000000007</v>
      </c>
      <c r="DX28" s="691"/>
      <c r="DY28" s="691"/>
      <c r="DZ28" s="691"/>
      <c r="EA28" s="691"/>
      <c r="EB28" s="691"/>
      <c r="EC28" s="692"/>
    </row>
    <row r="29" spans="2:133" ht="11.25" customHeight="1">
      <c r="B29" s="654" t="s">
        <v>300</v>
      </c>
      <c r="C29" s="655"/>
      <c r="D29" s="655"/>
      <c r="E29" s="655"/>
      <c r="F29" s="655"/>
      <c r="G29" s="655"/>
      <c r="H29" s="655"/>
      <c r="I29" s="655"/>
      <c r="J29" s="655"/>
      <c r="K29" s="655"/>
      <c r="L29" s="655"/>
      <c r="M29" s="655"/>
      <c r="N29" s="655"/>
      <c r="O29" s="655"/>
      <c r="P29" s="655"/>
      <c r="Q29" s="656"/>
      <c r="R29" s="657">
        <v>85918</v>
      </c>
      <c r="S29" s="658"/>
      <c r="T29" s="658"/>
      <c r="U29" s="658"/>
      <c r="V29" s="658"/>
      <c r="W29" s="658"/>
      <c r="X29" s="658"/>
      <c r="Y29" s="659"/>
      <c r="Z29" s="660">
        <v>4</v>
      </c>
      <c r="AA29" s="660"/>
      <c r="AB29" s="660"/>
      <c r="AC29" s="660"/>
      <c r="AD29" s="661" t="s">
        <v>233</v>
      </c>
      <c r="AE29" s="661"/>
      <c r="AF29" s="661"/>
      <c r="AG29" s="661"/>
      <c r="AH29" s="661"/>
      <c r="AI29" s="661"/>
      <c r="AJ29" s="661"/>
      <c r="AK29" s="661"/>
      <c r="AL29" s="662" t="s">
        <v>123</v>
      </c>
      <c r="AM29" s="663"/>
      <c r="AN29" s="663"/>
      <c r="AO29" s="664"/>
      <c r="AP29" s="636" t="s">
        <v>219</v>
      </c>
      <c r="AQ29" s="637"/>
      <c r="AR29" s="637"/>
      <c r="AS29" s="637"/>
      <c r="AT29" s="637"/>
      <c r="AU29" s="637"/>
      <c r="AV29" s="637"/>
      <c r="AW29" s="637"/>
      <c r="AX29" s="637"/>
      <c r="AY29" s="637"/>
      <c r="AZ29" s="637"/>
      <c r="BA29" s="637"/>
      <c r="BB29" s="637"/>
      <c r="BC29" s="637"/>
      <c r="BD29" s="637"/>
      <c r="BE29" s="637"/>
      <c r="BF29" s="638"/>
      <c r="BG29" s="636" t="s">
        <v>301</v>
      </c>
      <c r="BH29" s="697"/>
      <c r="BI29" s="697"/>
      <c r="BJ29" s="697"/>
      <c r="BK29" s="697"/>
      <c r="BL29" s="697"/>
      <c r="BM29" s="697"/>
      <c r="BN29" s="697"/>
      <c r="BO29" s="697"/>
      <c r="BP29" s="697"/>
      <c r="BQ29" s="698"/>
      <c r="BR29" s="636" t="s">
        <v>302</v>
      </c>
      <c r="BS29" s="697"/>
      <c r="BT29" s="697"/>
      <c r="BU29" s="697"/>
      <c r="BV29" s="697"/>
      <c r="BW29" s="697"/>
      <c r="BX29" s="697"/>
      <c r="BY29" s="697"/>
      <c r="BZ29" s="697"/>
      <c r="CA29" s="697"/>
      <c r="CB29" s="698"/>
      <c r="CD29" s="720" t="s">
        <v>303</v>
      </c>
      <c r="CE29" s="721"/>
      <c r="CF29" s="672" t="s">
        <v>304</v>
      </c>
      <c r="CG29" s="673"/>
      <c r="CH29" s="673"/>
      <c r="CI29" s="673"/>
      <c r="CJ29" s="673"/>
      <c r="CK29" s="673"/>
      <c r="CL29" s="673"/>
      <c r="CM29" s="673"/>
      <c r="CN29" s="673"/>
      <c r="CO29" s="673"/>
      <c r="CP29" s="673"/>
      <c r="CQ29" s="674"/>
      <c r="CR29" s="657">
        <v>123930</v>
      </c>
      <c r="CS29" s="693"/>
      <c r="CT29" s="693"/>
      <c r="CU29" s="693"/>
      <c r="CV29" s="693"/>
      <c r="CW29" s="693"/>
      <c r="CX29" s="693"/>
      <c r="CY29" s="694"/>
      <c r="CZ29" s="662">
        <v>6.3</v>
      </c>
      <c r="DA29" s="691"/>
      <c r="DB29" s="691"/>
      <c r="DC29" s="695"/>
      <c r="DD29" s="666">
        <v>123930</v>
      </c>
      <c r="DE29" s="693"/>
      <c r="DF29" s="693"/>
      <c r="DG29" s="693"/>
      <c r="DH29" s="693"/>
      <c r="DI29" s="693"/>
      <c r="DJ29" s="693"/>
      <c r="DK29" s="694"/>
      <c r="DL29" s="666">
        <v>123930</v>
      </c>
      <c r="DM29" s="693"/>
      <c r="DN29" s="693"/>
      <c r="DO29" s="693"/>
      <c r="DP29" s="693"/>
      <c r="DQ29" s="693"/>
      <c r="DR29" s="693"/>
      <c r="DS29" s="693"/>
      <c r="DT29" s="693"/>
      <c r="DU29" s="693"/>
      <c r="DV29" s="694"/>
      <c r="DW29" s="662">
        <v>8.8000000000000007</v>
      </c>
      <c r="DX29" s="691"/>
      <c r="DY29" s="691"/>
      <c r="DZ29" s="691"/>
      <c r="EA29" s="691"/>
      <c r="EB29" s="691"/>
      <c r="EC29" s="692"/>
    </row>
    <row r="30" spans="2:133" ht="11.25" customHeight="1">
      <c r="B30" s="654" t="s">
        <v>305</v>
      </c>
      <c r="C30" s="655"/>
      <c r="D30" s="655"/>
      <c r="E30" s="655"/>
      <c r="F30" s="655"/>
      <c r="G30" s="655"/>
      <c r="H30" s="655"/>
      <c r="I30" s="655"/>
      <c r="J30" s="655"/>
      <c r="K30" s="655"/>
      <c r="L30" s="655"/>
      <c r="M30" s="655"/>
      <c r="N30" s="655"/>
      <c r="O30" s="655"/>
      <c r="P30" s="655"/>
      <c r="Q30" s="656"/>
      <c r="R30" s="657">
        <v>10768</v>
      </c>
      <c r="S30" s="658"/>
      <c r="T30" s="658"/>
      <c r="U30" s="658"/>
      <c r="V30" s="658"/>
      <c r="W30" s="658"/>
      <c r="X30" s="658"/>
      <c r="Y30" s="659"/>
      <c r="Z30" s="660">
        <v>0.5</v>
      </c>
      <c r="AA30" s="660"/>
      <c r="AB30" s="660"/>
      <c r="AC30" s="660"/>
      <c r="AD30" s="661">
        <v>3005</v>
      </c>
      <c r="AE30" s="661"/>
      <c r="AF30" s="661"/>
      <c r="AG30" s="661"/>
      <c r="AH30" s="661"/>
      <c r="AI30" s="661"/>
      <c r="AJ30" s="661"/>
      <c r="AK30" s="661"/>
      <c r="AL30" s="662">
        <v>0.2</v>
      </c>
      <c r="AM30" s="663"/>
      <c r="AN30" s="663"/>
      <c r="AO30" s="664"/>
      <c r="AP30" s="705" t="s">
        <v>306</v>
      </c>
      <c r="AQ30" s="706"/>
      <c r="AR30" s="706"/>
      <c r="AS30" s="706"/>
      <c r="AT30" s="711" t="s">
        <v>307</v>
      </c>
      <c r="AU30" s="206"/>
      <c r="AV30" s="206"/>
      <c r="AW30" s="206"/>
      <c r="AX30" s="643" t="s">
        <v>181</v>
      </c>
      <c r="AY30" s="644"/>
      <c r="AZ30" s="644"/>
      <c r="BA30" s="644"/>
      <c r="BB30" s="644"/>
      <c r="BC30" s="644"/>
      <c r="BD30" s="644"/>
      <c r="BE30" s="644"/>
      <c r="BF30" s="645"/>
      <c r="BG30" s="717">
        <v>100</v>
      </c>
      <c r="BH30" s="718"/>
      <c r="BI30" s="718"/>
      <c r="BJ30" s="718"/>
      <c r="BK30" s="718"/>
      <c r="BL30" s="718"/>
      <c r="BM30" s="652">
        <v>99.9</v>
      </c>
      <c r="BN30" s="718"/>
      <c r="BO30" s="718"/>
      <c r="BP30" s="718"/>
      <c r="BQ30" s="719"/>
      <c r="BR30" s="717">
        <v>100</v>
      </c>
      <c r="BS30" s="718"/>
      <c r="BT30" s="718"/>
      <c r="BU30" s="718"/>
      <c r="BV30" s="718"/>
      <c r="BW30" s="718"/>
      <c r="BX30" s="652">
        <v>99.8</v>
      </c>
      <c r="BY30" s="718"/>
      <c r="BZ30" s="718"/>
      <c r="CA30" s="718"/>
      <c r="CB30" s="719"/>
      <c r="CD30" s="722"/>
      <c r="CE30" s="723"/>
      <c r="CF30" s="672" t="s">
        <v>308</v>
      </c>
      <c r="CG30" s="673"/>
      <c r="CH30" s="673"/>
      <c r="CI30" s="673"/>
      <c r="CJ30" s="673"/>
      <c r="CK30" s="673"/>
      <c r="CL30" s="673"/>
      <c r="CM30" s="673"/>
      <c r="CN30" s="673"/>
      <c r="CO30" s="673"/>
      <c r="CP30" s="673"/>
      <c r="CQ30" s="674"/>
      <c r="CR30" s="657">
        <v>115196</v>
      </c>
      <c r="CS30" s="658"/>
      <c r="CT30" s="658"/>
      <c r="CU30" s="658"/>
      <c r="CV30" s="658"/>
      <c r="CW30" s="658"/>
      <c r="CX30" s="658"/>
      <c r="CY30" s="659"/>
      <c r="CZ30" s="662">
        <v>5.8</v>
      </c>
      <c r="DA30" s="691"/>
      <c r="DB30" s="691"/>
      <c r="DC30" s="695"/>
      <c r="DD30" s="666">
        <v>115196</v>
      </c>
      <c r="DE30" s="658"/>
      <c r="DF30" s="658"/>
      <c r="DG30" s="658"/>
      <c r="DH30" s="658"/>
      <c r="DI30" s="658"/>
      <c r="DJ30" s="658"/>
      <c r="DK30" s="659"/>
      <c r="DL30" s="666">
        <v>115196</v>
      </c>
      <c r="DM30" s="658"/>
      <c r="DN30" s="658"/>
      <c r="DO30" s="658"/>
      <c r="DP30" s="658"/>
      <c r="DQ30" s="658"/>
      <c r="DR30" s="658"/>
      <c r="DS30" s="658"/>
      <c r="DT30" s="658"/>
      <c r="DU30" s="658"/>
      <c r="DV30" s="659"/>
      <c r="DW30" s="662">
        <v>8.1999999999999993</v>
      </c>
      <c r="DX30" s="691"/>
      <c r="DY30" s="691"/>
      <c r="DZ30" s="691"/>
      <c r="EA30" s="691"/>
      <c r="EB30" s="691"/>
      <c r="EC30" s="692"/>
    </row>
    <row r="31" spans="2:133" ht="11.25" customHeight="1">
      <c r="B31" s="654" t="s">
        <v>309</v>
      </c>
      <c r="C31" s="655"/>
      <c r="D31" s="655"/>
      <c r="E31" s="655"/>
      <c r="F31" s="655"/>
      <c r="G31" s="655"/>
      <c r="H31" s="655"/>
      <c r="I31" s="655"/>
      <c r="J31" s="655"/>
      <c r="K31" s="655"/>
      <c r="L31" s="655"/>
      <c r="M31" s="655"/>
      <c r="N31" s="655"/>
      <c r="O31" s="655"/>
      <c r="P31" s="655"/>
      <c r="Q31" s="656"/>
      <c r="R31" s="657">
        <v>647</v>
      </c>
      <c r="S31" s="658"/>
      <c r="T31" s="658"/>
      <c r="U31" s="658"/>
      <c r="V31" s="658"/>
      <c r="W31" s="658"/>
      <c r="X31" s="658"/>
      <c r="Y31" s="659"/>
      <c r="Z31" s="660">
        <v>0</v>
      </c>
      <c r="AA31" s="660"/>
      <c r="AB31" s="660"/>
      <c r="AC31" s="660"/>
      <c r="AD31" s="661" t="s">
        <v>123</v>
      </c>
      <c r="AE31" s="661"/>
      <c r="AF31" s="661"/>
      <c r="AG31" s="661"/>
      <c r="AH31" s="661"/>
      <c r="AI31" s="661"/>
      <c r="AJ31" s="661"/>
      <c r="AK31" s="661"/>
      <c r="AL31" s="662" t="s">
        <v>123</v>
      </c>
      <c r="AM31" s="663"/>
      <c r="AN31" s="663"/>
      <c r="AO31" s="664"/>
      <c r="AP31" s="707"/>
      <c r="AQ31" s="708"/>
      <c r="AR31" s="708"/>
      <c r="AS31" s="708"/>
      <c r="AT31" s="712"/>
      <c r="AU31" s="205" t="s">
        <v>310</v>
      </c>
      <c r="AV31" s="205"/>
      <c r="AW31" s="205"/>
      <c r="AX31" s="654" t="s">
        <v>311</v>
      </c>
      <c r="AY31" s="655"/>
      <c r="AZ31" s="655"/>
      <c r="BA31" s="655"/>
      <c r="BB31" s="655"/>
      <c r="BC31" s="655"/>
      <c r="BD31" s="655"/>
      <c r="BE31" s="655"/>
      <c r="BF31" s="656"/>
      <c r="BG31" s="714">
        <v>100</v>
      </c>
      <c r="BH31" s="693"/>
      <c r="BI31" s="693"/>
      <c r="BJ31" s="693"/>
      <c r="BK31" s="693"/>
      <c r="BL31" s="693"/>
      <c r="BM31" s="663">
        <v>99.9</v>
      </c>
      <c r="BN31" s="715"/>
      <c r="BO31" s="715"/>
      <c r="BP31" s="715"/>
      <c r="BQ31" s="716"/>
      <c r="BR31" s="714">
        <v>100</v>
      </c>
      <c r="BS31" s="693"/>
      <c r="BT31" s="693"/>
      <c r="BU31" s="693"/>
      <c r="BV31" s="693"/>
      <c r="BW31" s="693"/>
      <c r="BX31" s="663">
        <v>99.9</v>
      </c>
      <c r="BY31" s="715"/>
      <c r="BZ31" s="715"/>
      <c r="CA31" s="715"/>
      <c r="CB31" s="716"/>
      <c r="CD31" s="722"/>
      <c r="CE31" s="723"/>
      <c r="CF31" s="672" t="s">
        <v>312</v>
      </c>
      <c r="CG31" s="673"/>
      <c r="CH31" s="673"/>
      <c r="CI31" s="673"/>
      <c r="CJ31" s="673"/>
      <c r="CK31" s="673"/>
      <c r="CL31" s="673"/>
      <c r="CM31" s="673"/>
      <c r="CN31" s="673"/>
      <c r="CO31" s="673"/>
      <c r="CP31" s="673"/>
      <c r="CQ31" s="674"/>
      <c r="CR31" s="657">
        <v>8734</v>
      </c>
      <c r="CS31" s="693"/>
      <c r="CT31" s="693"/>
      <c r="CU31" s="693"/>
      <c r="CV31" s="693"/>
      <c r="CW31" s="693"/>
      <c r="CX31" s="693"/>
      <c r="CY31" s="694"/>
      <c r="CZ31" s="662">
        <v>0.4</v>
      </c>
      <c r="DA31" s="691"/>
      <c r="DB31" s="691"/>
      <c r="DC31" s="695"/>
      <c r="DD31" s="666">
        <v>8734</v>
      </c>
      <c r="DE31" s="693"/>
      <c r="DF31" s="693"/>
      <c r="DG31" s="693"/>
      <c r="DH31" s="693"/>
      <c r="DI31" s="693"/>
      <c r="DJ31" s="693"/>
      <c r="DK31" s="694"/>
      <c r="DL31" s="666">
        <v>8734</v>
      </c>
      <c r="DM31" s="693"/>
      <c r="DN31" s="693"/>
      <c r="DO31" s="693"/>
      <c r="DP31" s="693"/>
      <c r="DQ31" s="693"/>
      <c r="DR31" s="693"/>
      <c r="DS31" s="693"/>
      <c r="DT31" s="693"/>
      <c r="DU31" s="693"/>
      <c r="DV31" s="694"/>
      <c r="DW31" s="662">
        <v>0.6</v>
      </c>
      <c r="DX31" s="691"/>
      <c r="DY31" s="691"/>
      <c r="DZ31" s="691"/>
      <c r="EA31" s="691"/>
      <c r="EB31" s="691"/>
      <c r="EC31" s="692"/>
    </row>
    <row r="32" spans="2:133" ht="11.25" customHeight="1">
      <c r="B32" s="654" t="s">
        <v>313</v>
      </c>
      <c r="C32" s="655"/>
      <c r="D32" s="655"/>
      <c r="E32" s="655"/>
      <c r="F32" s="655"/>
      <c r="G32" s="655"/>
      <c r="H32" s="655"/>
      <c r="I32" s="655"/>
      <c r="J32" s="655"/>
      <c r="K32" s="655"/>
      <c r="L32" s="655"/>
      <c r="M32" s="655"/>
      <c r="N32" s="655"/>
      <c r="O32" s="655"/>
      <c r="P32" s="655"/>
      <c r="Q32" s="656"/>
      <c r="R32" s="657">
        <v>112645</v>
      </c>
      <c r="S32" s="658"/>
      <c r="T32" s="658"/>
      <c r="U32" s="658"/>
      <c r="V32" s="658"/>
      <c r="W32" s="658"/>
      <c r="X32" s="658"/>
      <c r="Y32" s="659"/>
      <c r="Z32" s="660">
        <v>5.3</v>
      </c>
      <c r="AA32" s="660"/>
      <c r="AB32" s="660"/>
      <c r="AC32" s="660"/>
      <c r="AD32" s="661" t="s">
        <v>123</v>
      </c>
      <c r="AE32" s="661"/>
      <c r="AF32" s="661"/>
      <c r="AG32" s="661"/>
      <c r="AH32" s="661"/>
      <c r="AI32" s="661"/>
      <c r="AJ32" s="661"/>
      <c r="AK32" s="661"/>
      <c r="AL32" s="662" t="s">
        <v>233</v>
      </c>
      <c r="AM32" s="663"/>
      <c r="AN32" s="663"/>
      <c r="AO32" s="664"/>
      <c r="AP32" s="709"/>
      <c r="AQ32" s="710"/>
      <c r="AR32" s="710"/>
      <c r="AS32" s="710"/>
      <c r="AT32" s="713"/>
      <c r="AU32" s="207"/>
      <c r="AV32" s="207"/>
      <c r="AW32" s="207"/>
      <c r="AX32" s="702" t="s">
        <v>314</v>
      </c>
      <c r="AY32" s="703"/>
      <c r="AZ32" s="703"/>
      <c r="BA32" s="703"/>
      <c r="BB32" s="703"/>
      <c r="BC32" s="703"/>
      <c r="BD32" s="703"/>
      <c r="BE32" s="703"/>
      <c r="BF32" s="704"/>
      <c r="BG32" s="726">
        <v>100</v>
      </c>
      <c r="BH32" s="727"/>
      <c r="BI32" s="727"/>
      <c r="BJ32" s="727"/>
      <c r="BK32" s="727"/>
      <c r="BL32" s="727"/>
      <c r="BM32" s="728">
        <v>99.8</v>
      </c>
      <c r="BN32" s="727"/>
      <c r="BO32" s="727"/>
      <c r="BP32" s="727"/>
      <c r="BQ32" s="729"/>
      <c r="BR32" s="726">
        <v>99.9</v>
      </c>
      <c r="BS32" s="727"/>
      <c r="BT32" s="727"/>
      <c r="BU32" s="727"/>
      <c r="BV32" s="727"/>
      <c r="BW32" s="727"/>
      <c r="BX32" s="728">
        <v>99.7</v>
      </c>
      <c r="BY32" s="727"/>
      <c r="BZ32" s="727"/>
      <c r="CA32" s="727"/>
      <c r="CB32" s="729"/>
      <c r="CD32" s="724"/>
      <c r="CE32" s="725"/>
      <c r="CF32" s="672" t="s">
        <v>315</v>
      </c>
      <c r="CG32" s="673"/>
      <c r="CH32" s="673"/>
      <c r="CI32" s="673"/>
      <c r="CJ32" s="673"/>
      <c r="CK32" s="673"/>
      <c r="CL32" s="673"/>
      <c r="CM32" s="673"/>
      <c r="CN32" s="673"/>
      <c r="CO32" s="673"/>
      <c r="CP32" s="673"/>
      <c r="CQ32" s="674"/>
      <c r="CR32" s="657" t="s">
        <v>123</v>
      </c>
      <c r="CS32" s="658"/>
      <c r="CT32" s="658"/>
      <c r="CU32" s="658"/>
      <c r="CV32" s="658"/>
      <c r="CW32" s="658"/>
      <c r="CX32" s="658"/>
      <c r="CY32" s="659"/>
      <c r="CZ32" s="662" t="s">
        <v>233</v>
      </c>
      <c r="DA32" s="691"/>
      <c r="DB32" s="691"/>
      <c r="DC32" s="695"/>
      <c r="DD32" s="666" t="s">
        <v>123</v>
      </c>
      <c r="DE32" s="658"/>
      <c r="DF32" s="658"/>
      <c r="DG32" s="658"/>
      <c r="DH32" s="658"/>
      <c r="DI32" s="658"/>
      <c r="DJ32" s="658"/>
      <c r="DK32" s="659"/>
      <c r="DL32" s="666" t="s">
        <v>123</v>
      </c>
      <c r="DM32" s="658"/>
      <c r="DN32" s="658"/>
      <c r="DO32" s="658"/>
      <c r="DP32" s="658"/>
      <c r="DQ32" s="658"/>
      <c r="DR32" s="658"/>
      <c r="DS32" s="658"/>
      <c r="DT32" s="658"/>
      <c r="DU32" s="658"/>
      <c r="DV32" s="659"/>
      <c r="DW32" s="662" t="s">
        <v>123</v>
      </c>
      <c r="DX32" s="691"/>
      <c r="DY32" s="691"/>
      <c r="DZ32" s="691"/>
      <c r="EA32" s="691"/>
      <c r="EB32" s="691"/>
      <c r="EC32" s="692"/>
    </row>
    <row r="33" spans="2:133" ht="11.25" customHeight="1">
      <c r="B33" s="654" t="s">
        <v>316</v>
      </c>
      <c r="C33" s="655"/>
      <c r="D33" s="655"/>
      <c r="E33" s="655"/>
      <c r="F33" s="655"/>
      <c r="G33" s="655"/>
      <c r="H33" s="655"/>
      <c r="I33" s="655"/>
      <c r="J33" s="655"/>
      <c r="K33" s="655"/>
      <c r="L33" s="655"/>
      <c r="M33" s="655"/>
      <c r="N33" s="655"/>
      <c r="O33" s="655"/>
      <c r="P33" s="655"/>
      <c r="Q33" s="656"/>
      <c r="R33" s="657">
        <v>168979</v>
      </c>
      <c r="S33" s="658"/>
      <c r="T33" s="658"/>
      <c r="U33" s="658"/>
      <c r="V33" s="658"/>
      <c r="W33" s="658"/>
      <c r="X33" s="658"/>
      <c r="Y33" s="659"/>
      <c r="Z33" s="660">
        <v>7.9</v>
      </c>
      <c r="AA33" s="660"/>
      <c r="AB33" s="660"/>
      <c r="AC33" s="660"/>
      <c r="AD33" s="661" t="s">
        <v>123</v>
      </c>
      <c r="AE33" s="661"/>
      <c r="AF33" s="661"/>
      <c r="AG33" s="661"/>
      <c r="AH33" s="661"/>
      <c r="AI33" s="661"/>
      <c r="AJ33" s="661"/>
      <c r="AK33" s="661"/>
      <c r="AL33" s="662" t="s">
        <v>123</v>
      </c>
      <c r="AM33" s="663"/>
      <c r="AN33" s="663"/>
      <c r="AO33" s="664"/>
      <c r="AP33" s="208"/>
      <c r="AQ33" s="209"/>
      <c r="AR33" s="205"/>
      <c r="AS33" s="206"/>
      <c r="AT33" s="206"/>
      <c r="AU33" s="206"/>
      <c r="AV33" s="206"/>
      <c r="AW33" s="206"/>
      <c r="AX33" s="206"/>
      <c r="AY33" s="206"/>
      <c r="AZ33" s="206"/>
      <c r="BA33" s="206"/>
      <c r="BB33" s="206"/>
      <c r="BC33" s="206"/>
      <c r="BD33" s="206"/>
      <c r="BE33" s="206"/>
      <c r="BF33" s="206"/>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D33" s="672" t="s">
        <v>317</v>
      </c>
      <c r="CE33" s="673"/>
      <c r="CF33" s="673"/>
      <c r="CG33" s="673"/>
      <c r="CH33" s="673"/>
      <c r="CI33" s="673"/>
      <c r="CJ33" s="673"/>
      <c r="CK33" s="673"/>
      <c r="CL33" s="673"/>
      <c r="CM33" s="673"/>
      <c r="CN33" s="673"/>
      <c r="CO33" s="673"/>
      <c r="CP33" s="673"/>
      <c r="CQ33" s="674"/>
      <c r="CR33" s="657">
        <v>1135028</v>
      </c>
      <c r="CS33" s="693"/>
      <c r="CT33" s="693"/>
      <c r="CU33" s="693"/>
      <c r="CV33" s="693"/>
      <c r="CW33" s="693"/>
      <c r="CX33" s="693"/>
      <c r="CY33" s="694"/>
      <c r="CZ33" s="662">
        <v>57.4</v>
      </c>
      <c r="DA33" s="691"/>
      <c r="DB33" s="691"/>
      <c r="DC33" s="695"/>
      <c r="DD33" s="666">
        <v>1014153</v>
      </c>
      <c r="DE33" s="693"/>
      <c r="DF33" s="693"/>
      <c r="DG33" s="693"/>
      <c r="DH33" s="693"/>
      <c r="DI33" s="693"/>
      <c r="DJ33" s="693"/>
      <c r="DK33" s="694"/>
      <c r="DL33" s="666">
        <v>663227</v>
      </c>
      <c r="DM33" s="693"/>
      <c r="DN33" s="693"/>
      <c r="DO33" s="693"/>
      <c r="DP33" s="693"/>
      <c r="DQ33" s="693"/>
      <c r="DR33" s="693"/>
      <c r="DS33" s="693"/>
      <c r="DT33" s="693"/>
      <c r="DU33" s="693"/>
      <c r="DV33" s="694"/>
      <c r="DW33" s="662">
        <v>47.1</v>
      </c>
      <c r="DX33" s="691"/>
      <c r="DY33" s="691"/>
      <c r="DZ33" s="691"/>
      <c r="EA33" s="691"/>
      <c r="EB33" s="691"/>
      <c r="EC33" s="692"/>
    </row>
    <row r="34" spans="2:133" ht="11.25" customHeight="1">
      <c r="B34" s="654" t="s">
        <v>318</v>
      </c>
      <c r="C34" s="655"/>
      <c r="D34" s="655"/>
      <c r="E34" s="655"/>
      <c r="F34" s="655"/>
      <c r="G34" s="655"/>
      <c r="H34" s="655"/>
      <c r="I34" s="655"/>
      <c r="J34" s="655"/>
      <c r="K34" s="655"/>
      <c r="L34" s="655"/>
      <c r="M34" s="655"/>
      <c r="N34" s="655"/>
      <c r="O34" s="655"/>
      <c r="P34" s="655"/>
      <c r="Q34" s="656"/>
      <c r="R34" s="657">
        <v>33005</v>
      </c>
      <c r="S34" s="658"/>
      <c r="T34" s="658"/>
      <c r="U34" s="658"/>
      <c r="V34" s="658"/>
      <c r="W34" s="658"/>
      <c r="X34" s="658"/>
      <c r="Y34" s="659"/>
      <c r="Z34" s="660">
        <v>1.5</v>
      </c>
      <c r="AA34" s="660"/>
      <c r="AB34" s="660"/>
      <c r="AC34" s="660"/>
      <c r="AD34" s="661">
        <v>2342</v>
      </c>
      <c r="AE34" s="661"/>
      <c r="AF34" s="661"/>
      <c r="AG34" s="661"/>
      <c r="AH34" s="661"/>
      <c r="AI34" s="661"/>
      <c r="AJ34" s="661"/>
      <c r="AK34" s="661"/>
      <c r="AL34" s="662">
        <v>0.2</v>
      </c>
      <c r="AM34" s="663"/>
      <c r="AN34" s="663"/>
      <c r="AO34" s="664"/>
      <c r="AP34" s="210"/>
      <c r="AQ34" s="636" t="s">
        <v>319</v>
      </c>
      <c r="AR34" s="637"/>
      <c r="AS34" s="637"/>
      <c r="AT34" s="637"/>
      <c r="AU34" s="637"/>
      <c r="AV34" s="637"/>
      <c r="AW34" s="637"/>
      <c r="AX34" s="637"/>
      <c r="AY34" s="637"/>
      <c r="AZ34" s="637"/>
      <c r="BA34" s="637"/>
      <c r="BB34" s="637"/>
      <c r="BC34" s="637"/>
      <c r="BD34" s="637"/>
      <c r="BE34" s="637"/>
      <c r="BF34" s="638"/>
      <c r="BG34" s="636" t="s">
        <v>320</v>
      </c>
      <c r="BH34" s="637"/>
      <c r="BI34" s="637"/>
      <c r="BJ34" s="637"/>
      <c r="BK34" s="637"/>
      <c r="BL34" s="637"/>
      <c r="BM34" s="637"/>
      <c r="BN34" s="637"/>
      <c r="BO34" s="637"/>
      <c r="BP34" s="637"/>
      <c r="BQ34" s="637"/>
      <c r="BR34" s="637"/>
      <c r="BS34" s="637"/>
      <c r="BT34" s="637"/>
      <c r="BU34" s="637"/>
      <c r="BV34" s="637"/>
      <c r="BW34" s="637"/>
      <c r="BX34" s="637"/>
      <c r="BY34" s="637"/>
      <c r="BZ34" s="637"/>
      <c r="CA34" s="637"/>
      <c r="CB34" s="638"/>
      <c r="CD34" s="672" t="s">
        <v>321</v>
      </c>
      <c r="CE34" s="673"/>
      <c r="CF34" s="673"/>
      <c r="CG34" s="673"/>
      <c r="CH34" s="673"/>
      <c r="CI34" s="673"/>
      <c r="CJ34" s="673"/>
      <c r="CK34" s="673"/>
      <c r="CL34" s="673"/>
      <c r="CM34" s="673"/>
      <c r="CN34" s="673"/>
      <c r="CO34" s="673"/>
      <c r="CP34" s="673"/>
      <c r="CQ34" s="674"/>
      <c r="CR34" s="657">
        <v>455378</v>
      </c>
      <c r="CS34" s="658"/>
      <c r="CT34" s="658"/>
      <c r="CU34" s="658"/>
      <c r="CV34" s="658"/>
      <c r="CW34" s="658"/>
      <c r="CX34" s="658"/>
      <c r="CY34" s="659"/>
      <c r="CZ34" s="662">
        <v>23</v>
      </c>
      <c r="DA34" s="691"/>
      <c r="DB34" s="691"/>
      <c r="DC34" s="695"/>
      <c r="DD34" s="666">
        <v>363572</v>
      </c>
      <c r="DE34" s="658"/>
      <c r="DF34" s="658"/>
      <c r="DG34" s="658"/>
      <c r="DH34" s="658"/>
      <c r="DI34" s="658"/>
      <c r="DJ34" s="658"/>
      <c r="DK34" s="659"/>
      <c r="DL34" s="666">
        <v>245497</v>
      </c>
      <c r="DM34" s="658"/>
      <c r="DN34" s="658"/>
      <c r="DO34" s="658"/>
      <c r="DP34" s="658"/>
      <c r="DQ34" s="658"/>
      <c r="DR34" s="658"/>
      <c r="DS34" s="658"/>
      <c r="DT34" s="658"/>
      <c r="DU34" s="658"/>
      <c r="DV34" s="659"/>
      <c r="DW34" s="662">
        <v>17.399999999999999</v>
      </c>
      <c r="DX34" s="691"/>
      <c r="DY34" s="691"/>
      <c r="DZ34" s="691"/>
      <c r="EA34" s="691"/>
      <c r="EB34" s="691"/>
      <c r="EC34" s="692"/>
    </row>
    <row r="35" spans="2:133" ht="11.25" customHeight="1">
      <c r="B35" s="654" t="s">
        <v>322</v>
      </c>
      <c r="C35" s="655"/>
      <c r="D35" s="655"/>
      <c r="E35" s="655"/>
      <c r="F35" s="655"/>
      <c r="G35" s="655"/>
      <c r="H35" s="655"/>
      <c r="I35" s="655"/>
      <c r="J35" s="655"/>
      <c r="K35" s="655"/>
      <c r="L35" s="655"/>
      <c r="M35" s="655"/>
      <c r="N35" s="655"/>
      <c r="O35" s="655"/>
      <c r="P35" s="655"/>
      <c r="Q35" s="656"/>
      <c r="R35" s="657">
        <v>137000</v>
      </c>
      <c r="S35" s="658"/>
      <c r="T35" s="658"/>
      <c r="U35" s="658"/>
      <c r="V35" s="658"/>
      <c r="W35" s="658"/>
      <c r="X35" s="658"/>
      <c r="Y35" s="659"/>
      <c r="Z35" s="660">
        <v>6.4</v>
      </c>
      <c r="AA35" s="660"/>
      <c r="AB35" s="660"/>
      <c r="AC35" s="660"/>
      <c r="AD35" s="661" t="s">
        <v>123</v>
      </c>
      <c r="AE35" s="661"/>
      <c r="AF35" s="661"/>
      <c r="AG35" s="661"/>
      <c r="AH35" s="661"/>
      <c r="AI35" s="661"/>
      <c r="AJ35" s="661"/>
      <c r="AK35" s="661"/>
      <c r="AL35" s="662" t="s">
        <v>123</v>
      </c>
      <c r="AM35" s="663"/>
      <c r="AN35" s="663"/>
      <c r="AO35" s="664"/>
      <c r="AP35" s="210"/>
      <c r="AQ35" s="730" t="s">
        <v>323</v>
      </c>
      <c r="AR35" s="731"/>
      <c r="AS35" s="731"/>
      <c r="AT35" s="731"/>
      <c r="AU35" s="731"/>
      <c r="AV35" s="731"/>
      <c r="AW35" s="731"/>
      <c r="AX35" s="731"/>
      <c r="AY35" s="732"/>
      <c r="AZ35" s="646">
        <v>226561</v>
      </c>
      <c r="BA35" s="647"/>
      <c r="BB35" s="647"/>
      <c r="BC35" s="647"/>
      <c r="BD35" s="647"/>
      <c r="BE35" s="647"/>
      <c r="BF35" s="733"/>
      <c r="BG35" s="668" t="s">
        <v>324</v>
      </c>
      <c r="BH35" s="669"/>
      <c r="BI35" s="669"/>
      <c r="BJ35" s="669"/>
      <c r="BK35" s="669"/>
      <c r="BL35" s="669"/>
      <c r="BM35" s="669"/>
      <c r="BN35" s="669"/>
      <c r="BO35" s="669"/>
      <c r="BP35" s="669"/>
      <c r="BQ35" s="669"/>
      <c r="BR35" s="669"/>
      <c r="BS35" s="669"/>
      <c r="BT35" s="669"/>
      <c r="BU35" s="670"/>
      <c r="BV35" s="646">
        <v>71216</v>
      </c>
      <c r="BW35" s="647"/>
      <c r="BX35" s="647"/>
      <c r="BY35" s="647"/>
      <c r="BZ35" s="647"/>
      <c r="CA35" s="647"/>
      <c r="CB35" s="733"/>
      <c r="CD35" s="672" t="s">
        <v>325</v>
      </c>
      <c r="CE35" s="673"/>
      <c r="CF35" s="673"/>
      <c r="CG35" s="673"/>
      <c r="CH35" s="673"/>
      <c r="CI35" s="673"/>
      <c r="CJ35" s="673"/>
      <c r="CK35" s="673"/>
      <c r="CL35" s="673"/>
      <c r="CM35" s="673"/>
      <c r="CN35" s="673"/>
      <c r="CO35" s="673"/>
      <c r="CP35" s="673"/>
      <c r="CQ35" s="674"/>
      <c r="CR35" s="657">
        <v>16005</v>
      </c>
      <c r="CS35" s="693"/>
      <c r="CT35" s="693"/>
      <c r="CU35" s="693"/>
      <c r="CV35" s="693"/>
      <c r="CW35" s="693"/>
      <c r="CX35" s="693"/>
      <c r="CY35" s="694"/>
      <c r="CZ35" s="662">
        <v>0.8</v>
      </c>
      <c r="DA35" s="691"/>
      <c r="DB35" s="691"/>
      <c r="DC35" s="695"/>
      <c r="DD35" s="666">
        <v>13070</v>
      </c>
      <c r="DE35" s="693"/>
      <c r="DF35" s="693"/>
      <c r="DG35" s="693"/>
      <c r="DH35" s="693"/>
      <c r="DI35" s="693"/>
      <c r="DJ35" s="693"/>
      <c r="DK35" s="694"/>
      <c r="DL35" s="666">
        <v>7221</v>
      </c>
      <c r="DM35" s="693"/>
      <c r="DN35" s="693"/>
      <c r="DO35" s="693"/>
      <c r="DP35" s="693"/>
      <c r="DQ35" s="693"/>
      <c r="DR35" s="693"/>
      <c r="DS35" s="693"/>
      <c r="DT35" s="693"/>
      <c r="DU35" s="693"/>
      <c r="DV35" s="694"/>
      <c r="DW35" s="662">
        <v>0.5</v>
      </c>
      <c r="DX35" s="691"/>
      <c r="DY35" s="691"/>
      <c r="DZ35" s="691"/>
      <c r="EA35" s="691"/>
      <c r="EB35" s="691"/>
      <c r="EC35" s="692"/>
    </row>
    <row r="36" spans="2:133" ht="11.25" customHeight="1">
      <c r="B36" s="654" t="s">
        <v>326</v>
      </c>
      <c r="C36" s="655"/>
      <c r="D36" s="655"/>
      <c r="E36" s="655"/>
      <c r="F36" s="655"/>
      <c r="G36" s="655"/>
      <c r="H36" s="655"/>
      <c r="I36" s="655"/>
      <c r="J36" s="655"/>
      <c r="K36" s="655"/>
      <c r="L36" s="655"/>
      <c r="M36" s="655"/>
      <c r="N36" s="655"/>
      <c r="O36" s="655"/>
      <c r="P36" s="655"/>
      <c r="Q36" s="656"/>
      <c r="R36" s="657" t="s">
        <v>123</v>
      </c>
      <c r="S36" s="658"/>
      <c r="T36" s="658"/>
      <c r="U36" s="658"/>
      <c r="V36" s="658"/>
      <c r="W36" s="658"/>
      <c r="X36" s="658"/>
      <c r="Y36" s="659"/>
      <c r="Z36" s="660" t="s">
        <v>233</v>
      </c>
      <c r="AA36" s="660"/>
      <c r="AB36" s="660"/>
      <c r="AC36" s="660"/>
      <c r="AD36" s="661" t="s">
        <v>123</v>
      </c>
      <c r="AE36" s="661"/>
      <c r="AF36" s="661"/>
      <c r="AG36" s="661"/>
      <c r="AH36" s="661"/>
      <c r="AI36" s="661"/>
      <c r="AJ36" s="661"/>
      <c r="AK36" s="661"/>
      <c r="AL36" s="662" t="s">
        <v>233</v>
      </c>
      <c r="AM36" s="663"/>
      <c r="AN36" s="663"/>
      <c r="AO36" s="664"/>
      <c r="AQ36" s="734" t="s">
        <v>327</v>
      </c>
      <c r="AR36" s="735"/>
      <c r="AS36" s="735"/>
      <c r="AT36" s="735"/>
      <c r="AU36" s="735"/>
      <c r="AV36" s="735"/>
      <c r="AW36" s="735"/>
      <c r="AX36" s="735"/>
      <c r="AY36" s="736"/>
      <c r="AZ36" s="657">
        <v>51623</v>
      </c>
      <c r="BA36" s="658"/>
      <c r="BB36" s="658"/>
      <c r="BC36" s="658"/>
      <c r="BD36" s="693"/>
      <c r="BE36" s="693"/>
      <c r="BF36" s="716"/>
      <c r="BG36" s="672" t="s">
        <v>328</v>
      </c>
      <c r="BH36" s="673"/>
      <c r="BI36" s="673"/>
      <c r="BJ36" s="673"/>
      <c r="BK36" s="673"/>
      <c r="BL36" s="673"/>
      <c r="BM36" s="673"/>
      <c r="BN36" s="673"/>
      <c r="BO36" s="673"/>
      <c r="BP36" s="673"/>
      <c r="BQ36" s="673"/>
      <c r="BR36" s="673"/>
      <c r="BS36" s="673"/>
      <c r="BT36" s="673"/>
      <c r="BU36" s="674"/>
      <c r="BV36" s="657">
        <v>67315</v>
      </c>
      <c r="BW36" s="658"/>
      <c r="BX36" s="658"/>
      <c r="BY36" s="658"/>
      <c r="BZ36" s="658"/>
      <c r="CA36" s="658"/>
      <c r="CB36" s="667"/>
      <c r="CD36" s="672" t="s">
        <v>329</v>
      </c>
      <c r="CE36" s="673"/>
      <c r="CF36" s="673"/>
      <c r="CG36" s="673"/>
      <c r="CH36" s="673"/>
      <c r="CI36" s="673"/>
      <c r="CJ36" s="673"/>
      <c r="CK36" s="673"/>
      <c r="CL36" s="673"/>
      <c r="CM36" s="673"/>
      <c r="CN36" s="673"/>
      <c r="CO36" s="673"/>
      <c r="CP36" s="673"/>
      <c r="CQ36" s="674"/>
      <c r="CR36" s="657">
        <v>301935</v>
      </c>
      <c r="CS36" s="658"/>
      <c r="CT36" s="658"/>
      <c r="CU36" s="658"/>
      <c r="CV36" s="658"/>
      <c r="CW36" s="658"/>
      <c r="CX36" s="658"/>
      <c r="CY36" s="659"/>
      <c r="CZ36" s="662">
        <v>15.3</v>
      </c>
      <c r="DA36" s="691"/>
      <c r="DB36" s="691"/>
      <c r="DC36" s="695"/>
      <c r="DD36" s="666">
        <v>291170</v>
      </c>
      <c r="DE36" s="658"/>
      <c r="DF36" s="658"/>
      <c r="DG36" s="658"/>
      <c r="DH36" s="658"/>
      <c r="DI36" s="658"/>
      <c r="DJ36" s="658"/>
      <c r="DK36" s="659"/>
      <c r="DL36" s="666">
        <v>265609</v>
      </c>
      <c r="DM36" s="658"/>
      <c r="DN36" s="658"/>
      <c r="DO36" s="658"/>
      <c r="DP36" s="658"/>
      <c r="DQ36" s="658"/>
      <c r="DR36" s="658"/>
      <c r="DS36" s="658"/>
      <c r="DT36" s="658"/>
      <c r="DU36" s="658"/>
      <c r="DV36" s="659"/>
      <c r="DW36" s="662">
        <v>18.8</v>
      </c>
      <c r="DX36" s="691"/>
      <c r="DY36" s="691"/>
      <c r="DZ36" s="691"/>
      <c r="EA36" s="691"/>
      <c r="EB36" s="691"/>
      <c r="EC36" s="692"/>
    </row>
    <row r="37" spans="2:133" ht="11.25" customHeight="1">
      <c r="B37" s="654" t="s">
        <v>330</v>
      </c>
      <c r="C37" s="655"/>
      <c r="D37" s="655"/>
      <c r="E37" s="655"/>
      <c r="F37" s="655"/>
      <c r="G37" s="655"/>
      <c r="H37" s="655"/>
      <c r="I37" s="655"/>
      <c r="J37" s="655"/>
      <c r="K37" s="655"/>
      <c r="L37" s="655"/>
      <c r="M37" s="655"/>
      <c r="N37" s="655"/>
      <c r="O37" s="655"/>
      <c r="P37" s="655"/>
      <c r="Q37" s="656"/>
      <c r="R37" s="657">
        <v>57300</v>
      </c>
      <c r="S37" s="658"/>
      <c r="T37" s="658"/>
      <c r="U37" s="658"/>
      <c r="V37" s="658"/>
      <c r="W37" s="658"/>
      <c r="X37" s="658"/>
      <c r="Y37" s="659"/>
      <c r="Z37" s="660">
        <v>2.7</v>
      </c>
      <c r="AA37" s="660"/>
      <c r="AB37" s="660"/>
      <c r="AC37" s="660"/>
      <c r="AD37" s="661" t="s">
        <v>233</v>
      </c>
      <c r="AE37" s="661"/>
      <c r="AF37" s="661"/>
      <c r="AG37" s="661"/>
      <c r="AH37" s="661"/>
      <c r="AI37" s="661"/>
      <c r="AJ37" s="661"/>
      <c r="AK37" s="661"/>
      <c r="AL37" s="662" t="s">
        <v>123</v>
      </c>
      <c r="AM37" s="663"/>
      <c r="AN37" s="663"/>
      <c r="AO37" s="664"/>
      <c r="AQ37" s="734" t="s">
        <v>331</v>
      </c>
      <c r="AR37" s="735"/>
      <c r="AS37" s="735"/>
      <c r="AT37" s="735"/>
      <c r="AU37" s="735"/>
      <c r="AV37" s="735"/>
      <c r="AW37" s="735"/>
      <c r="AX37" s="735"/>
      <c r="AY37" s="736"/>
      <c r="AZ37" s="657">
        <v>15258</v>
      </c>
      <c r="BA37" s="658"/>
      <c r="BB37" s="658"/>
      <c r="BC37" s="658"/>
      <c r="BD37" s="693"/>
      <c r="BE37" s="693"/>
      <c r="BF37" s="716"/>
      <c r="BG37" s="672" t="s">
        <v>332</v>
      </c>
      <c r="BH37" s="673"/>
      <c r="BI37" s="673"/>
      <c r="BJ37" s="673"/>
      <c r="BK37" s="673"/>
      <c r="BL37" s="673"/>
      <c r="BM37" s="673"/>
      <c r="BN37" s="673"/>
      <c r="BO37" s="673"/>
      <c r="BP37" s="673"/>
      <c r="BQ37" s="673"/>
      <c r="BR37" s="673"/>
      <c r="BS37" s="673"/>
      <c r="BT37" s="673"/>
      <c r="BU37" s="674"/>
      <c r="BV37" s="657">
        <v>548</v>
      </c>
      <c r="BW37" s="658"/>
      <c r="BX37" s="658"/>
      <c r="BY37" s="658"/>
      <c r="BZ37" s="658"/>
      <c r="CA37" s="658"/>
      <c r="CB37" s="667"/>
      <c r="CD37" s="672" t="s">
        <v>333</v>
      </c>
      <c r="CE37" s="673"/>
      <c r="CF37" s="673"/>
      <c r="CG37" s="673"/>
      <c r="CH37" s="673"/>
      <c r="CI37" s="673"/>
      <c r="CJ37" s="673"/>
      <c r="CK37" s="673"/>
      <c r="CL37" s="673"/>
      <c r="CM37" s="673"/>
      <c r="CN37" s="673"/>
      <c r="CO37" s="673"/>
      <c r="CP37" s="673"/>
      <c r="CQ37" s="674"/>
      <c r="CR37" s="657">
        <v>187385</v>
      </c>
      <c r="CS37" s="693"/>
      <c r="CT37" s="693"/>
      <c r="CU37" s="693"/>
      <c r="CV37" s="693"/>
      <c r="CW37" s="693"/>
      <c r="CX37" s="693"/>
      <c r="CY37" s="694"/>
      <c r="CZ37" s="662">
        <v>9.5</v>
      </c>
      <c r="DA37" s="691"/>
      <c r="DB37" s="691"/>
      <c r="DC37" s="695"/>
      <c r="DD37" s="666">
        <v>187385</v>
      </c>
      <c r="DE37" s="693"/>
      <c r="DF37" s="693"/>
      <c r="DG37" s="693"/>
      <c r="DH37" s="693"/>
      <c r="DI37" s="693"/>
      <c r="DJ37" s="693"/>
      <c r="DK37" s="694"/>
      <c r="DL37" s="666">
        <v>186730</v>
      </c>
      <c r="DM37" s="693"/>
      <c r="DN37" s="693"/>
      <c r="DO37" s="693"/>
      <c r="DP37" s="693"/>
      <c r="DQ37" s="693"/>
      <c r="DR37" s="693"/>
      <c r="DS37" s="693"/>
      <c r="DT37" s="693"/>
      <c r="DU37" s="693"/>
      <c r="DV37" s="694"/>
      <c r="DW37" s="662">
        <v>13.2</v>
      </c>
      <c r="DX37" s="691"/>
      <c r="DY37" s="691"/>
      <c r="DZ37" s="691"/>
      <c r="EA37" s="691"/>
      <c r="EB37" s="691"/>
      <c r="EC37" s="692"/>
    </row>
    <row r="38" spans="2:133" ht="11.25" customHeight="1">
      <c r="B38" s="702" t="s">
        <v>334</v>
      </c>
      <c r="C38" s="703"/>
      <c r="D38" s="703"/>
      <c r="E38" s="703"/>
      <c r="F38" s="703"/>
      <c r="G38" s="703"/>
      <c r="H38" s="703"/>
      <c r="I38" s="703"/>
      <c r="J38" s="703"/>
      <c r="K38" s="703"/>
      <c r="L38" s="703"/>
      <c r="M38" s="703"/>
      <c r="N38" s="703"/>
      <c r="O38" s="703"/>
      <c r="P38" s="703"/>
      <c r="Q38" s="704"/>
      <c r="R38" s="737">
        <v>2136460</v>
      </c>
      <c r="S38" s="738"/>
      <c r="T38" s="738"/>
      <c r="U38" s="738"/>
      <c r="V38" s="738"/>
      <c r="W38" s="738"/>
      <c r="X38" s="738"/>
      <c r="Y38" s="739"/>
      <c r="Z38" s="740">
        <v>100</v>
      </c>
      <c r="AA38" s="740"/>
      <c r="AB38" s="740"/>
      <c r="AC38" s="740"/>
      <c r="AD38" s="741">
        <v>1352024</v>
      </c>
      <c r="AE38" s="741"/>
      <c r="AF38" s="741"/>
      <c r="AG38" s="741"/>
      <c r="AH38" s="741"/>
      <c r="AI38" s="741"/>
      <c r="AJ38" s="741"/>
      <c r="AK38" s="741"/>
      <c r="AL38" s="742">
        <v>100</v>
      </c>
      <c r="AM38" s="728"/>
      <c r="AN38" s="728"/>
      <c r="AO38" s="743"/>
      <c r="AQ38" s="734" t="s">
        <v>335</v>
      </c>
      <c r="AR38" s="735"/>
      <c r="AS38" s="735"/>
      <c r="AT38" s="735"/>
      <c r="AU38" s="735"/>
      <c r="AV38" s="735"/>
      <c r="AW38" s="735"/>
      <c r="AX38" s="735"/>
      <c r="AY38" s="736"/>
      <c r="AZ38" s="657" t="s">
        <v>233</v>
      </c>
      <c r="BA38" s="658"/>
      <c r="BB38" s="658"/>
      <c r="BC38" s="658"/>
      <c r="BD38" s="693"/>
      <c r="BE38" s="693"/>
      <c r="BF38" s="716"/>
      <c r="BG38" s="672" t="s">
        <v>336</v>
      </c>
      <c r="BH38" s="673"/>
      <c r="BI38" s="673"/>
      <c r="BJ38" s="673"/>
      <c r="BK38" s="673"/>
      <c r="BL38" s="673"/>
      <c r="BM38" s="673"/>
      <c r="BN38" s="673"/>
      <c r="BO38" s="673"/>
      <c r="BP38" s="673"/>
      <c r="BQ38" s="673"/>
      <c r="BR38" s="673"/>
      <c r="BS38" s="673"/>
      <c r="BT38" s="673"/>
      <c r="BU38" s="674"/>
      <c r="BV38" s="657">
        <v>915</v>
      </c>
      <c r="BW38" s="658"/>
      <c r="BX38" s="658"/>
      <c r="BY38" s="658"/>
      <c r="BZ38" s="658"/>
      <c r="CA38" s="658"/>
      <c r="CB38" s="667"/>
      <c r="CD38" s="672" t="s">
        <v>337</v>
      </c>
      <c r="CE38" s="673"/>
      <c r="CF38" s="673"/>
      <c r="CG38" s="673"/>
      <c r="CH38" s="673"/>
      <c r="CI38" s="673"/>
      <c r="CJ38" s="673"/>
      <c r="CK38" s="673"/>
      <c r="CL38" s="673"/>
      <c r="CM38" s="673"/>
      <c r="CN38" s="673"/>
      <c r="CO38" s="673"/>
      <c r="CP38" s="673"/>
      <c r="CQ38" s="674"/>
      <c r="CR38" s="657">
        <v>226561</v>
      </c>
      <c r="CS38" s="658"/>
      <c r="CT38" s="658"/>
      <c r="CU38" s="658"/>
      <c r="CV38" s="658"/>
      <c r="CW38" s="658"/>
      <c r="CX38" s="658"/>
      <c r="CY38" s="659"/>
      <c r="CZ38" s="662">
        <v>11.4</v>
      </c>
      <c r="DA38" s="691"/>
      <c r="DB38" s="691"/>
      <c r="DC38" s="695"/>
      <c r="DD38" s="666">
        <v>211341</v>
      </c>
      <c r="DE38" s="658"/>
      <c r="DF38" s="658"/>
      <c r="DG38" s="658"/>
      <c r="DH38" s="658"/>
      <c r="DI38" s="658"/>
      <c r="DJ38" s="658"/>
      <c r="DK38" s="659"/>
      <c r="DL38" s="666">
        <v>144900</v>
      </c>
      <c r="DM38" s="658"/>
      <c r="DN38" s="658"/>
      <c r="DO38" s="658"/>
      <c r="DP38" s="658"/>
      <c r="DQ38" s="658"/>
      <c r="DR38" s="658"/>
      <c r="DS38" s="658"/>
      <c r="DT38" s="658"/>
      <c r="DU38" s="658"/>
      <c r="DV38" s="659"/>
      <c r="DW38" s="662">
        <v>10.3</v>
      </c>
      <c r="DX38" s="691"/>
      <c r="DY38" s="691"/>
      <c r="DZ38" s="691"/>
      <c r="EA38" s="691"/>
      <c r="EB38" s="691"/>
      <c r="EC38" s="692"/>
    </row>
    <row r="39" spans="2:133" ht="11.25" customHeight="1">
      <c r="AQ39" s="734" t="s">
        <v>338</v>
      </c>
      <c r="AR39" s="735"/>
      <c r="AS39" s="735"/>
      <c r="AT39" s="735"/>
      <c r="AU39" s="735"/>
      <c r="AV39" s="735"/>
      <c r="AW39" s="735"/>
      <c r="AX39" s="735"/>
      <c r="AY39" s="736"/>
      <c r="AZ39" s="657" t="s">
        <v>123</v>
      </c>
      <c r="BA39" s="658"/>
      <c r="BB39" s="658"/>
      <c r="BC39" s="658"/>
      <c r="BD39" s="693"/>
      <c r="BE39" s="693"/>
      <c r="BF39" s="716"/>
      <c r="BG39" s="748" t="s">
        <v>339</v>
      </c>
      <c r="BH39" s="749"/>
      <c r="BI39" s="749"/>
      <c r="BJ39" s="749"/>
      <c r="BK39" s="749"/>
      <c r="BL39" s="211"/>
      <c r="BM39" s="673" t="s">
        <v>340</v>
      </c>
      <c r="BN39" s="673"/>
      <c r="BO39" s="673"/>
      <c r="BP39" s="673"/>
      <c r="BQ39" s="673"/>
      <c r="BR39" s="673"/>
      <c r="BS39" s="673"/>
      <c r="BT39" s="673"/>
      <c r="BU39" s="674"/>
      <c r="BV39" s="657">
        <v>86</v>
      </c>
      <c r="BW39" s="658"/>
      <c r="BX39" s="658"/>
      <c r="BY39" s="658"/>
      <c r="BZ39" s="658"/>
      <c r="CA39" s="658"/>
      <c r="CB39" s="667"/>
      <c r="CD39" s="672" t="s">
        <v>341</v>
      </c>
      <c r="CE39" s="673"/>
      <c r="CF39" s="673"/>
      <c r="CG39" s="673"/>
      <c r="CH39" s="673"/>
      <c r="CI39" s="673"/>
      <c r="CJ39" s="673"/>
      <c r="CK39" s="673"/>
      <c r="CL39" s="673"/>
      <c r="CM39" s="673"/>
      <c r="CN39" s="673"/>
      <c r="CO39" s="673"/>
      <c r="CP39" s="673"/>
      <c r="CQ39" s="674"/>
      <c r="CR39" s="657">
        <v>135149</v>
      </c>
      <c r="CS39" s="693"/>
      <c r="CT39" s="693"/>
      <c r="CU39" s="693"/>
      <c r="CV39" s="693"/>
      <c r="CW39" s="693"/>
      <c r="CX39" s="693"/>
      <c r="CY39" s="694"/>
      <c r="CZ39" s="662">
        <v>6.8</v>
      </c>
      <c r="DA39" s="691"/>
      <c r="DB39" s="691"/>
      <c r="DC39" s="695"/>
      <c r="DD39" s="666">
        <v>135000</v>
      </c>
      <c r="DE39" s="693"/>
      <c r="DF39" s="693"/>
      <c r="DG39" s="693"/>
      <c r="DH39" s="693"/>
      <c r="DI39" s="693"/>
      <c r="DJ39" s="693"/>
      <c r="DK39" s="694"/>
      <c r="DL39" s="666" t="s">
        <v>233</v>
      </c>
      <c r="DM39" s="693"/>
      <c r="DN39" s="693"/>
      <c r="DO39" s="693"/>
      <c r="DP39" s="693"/>
      <c r="DQ39" s="693"/>
      <c r="DR39" s="693"/>
      <c r="DS39" s="693"/>
      <c r="DT39" s="693"/>
      <c r="DU39" s="693"/>
      <c r="DV39" s="694"/>
      <c r="DW39" s="662" t="s">
        <v>233</v>
      </c>
      <c r="DX39" s="691"/>
      <c r="DY39" s="691"/>
      <c r="DZ39" s="691"/>
      <c r="EA39" s="691"/>
      <c r="EB39" s="691"/>
      <c r="EC39" s="692"/>
    </row>
    <row r="40" spans="2:133" ht="11.25" customHeight="1">
      <c r="AQ40" s="734" t="s">
        <v>342</v>
      </c>
      <c r="AR40" s="735"/>
      <c r="AS40" s="735"/>
      <c r="AT40" s="735"/>
      <c r="AU40" s="735"/>
      <c r="AV40" s="735"/>
      <c r="AW40" s="735"/>
      <c r="AX40" s="735"/>
      <c r="AY40" s="736"/>
      <c r="AZ40" s="657">
        <v>19883</v>
      </c>
      <c r="BA40" s="658"/>
      <c r="BB40" s="658"/>
      <c r="BC40" s="658"/>
      <c r="BD40" s="693"/>
      <c r="BE40" s="693"/>
      <c r="BF40" s="716"/>
      <c r="BG40" s="748"/>
      <c r="BH40" s="749"/>
      <c r="BI40" s="749"/>
      <c r="BJ40" s="749"/>
      <c r="BK40" s="749"/>
      <c r="BL40" s="211"/>
      <c r="BM40" s="673" t="s">
        <v>343</v>
      </c>
      <c r="BN40" s="673"/>
      <c r="BO40" s="673"/>
      <c r="BP40" s="673"/>
      <c r="BQ40" s="673"/>
      <c r="BR40" s="673"/>
      <c r="BS40" s="673"/>
      <c r="BT40" s="673"/>
      <c r="BU40" s="674"/>
      <c r="BV40" s="657">
        <v>151</v>
      </c>
      <c r="BW40" s="658"/>
      <c r="BX40" s="658"/>
      <c r="BY40" s="658"/>
      <c r="BZ40" s="658"/>
      <c r="CA40" s="658"/>
      <c r="CB40" s="667"/>
      <c r="CD40" s="672" t="s">
        <v>344</v>
      </c>
      <c r="CE40" s="673"/>
      <c r="CF40" s="673"/>
      <c r="CG40" s="673"/>
      <c r="CH40" s="673"/>
      <c r="CI40" s="673"/>
      <c r="CJ40" s="673"/>
      <c r="CK40" s="673"/>
      <c r="CL40" s="673"/>
      <c r="CM40" s="673"/>
      <c r="CN40" s="673"/>
      <c r="CO40" s="673"/>
      <c r="CP40" s="673"/>
      <c r="CQ40" s="674"/>
      <c r="CR40" s="657" t="s">
        <v>123</v>
      </c>
      <c r="CS40" s="658"/>
      <c r="CT40" s="658"/>
      <c r="CU40" s="658"/>
      <c r="CV40" s="658"/>
      <c r="CW40" s="658"/>
      <c r="CX40" s="658"/>
      <c r="CY40" s="659"/>
      <c r="CZ40" s="662" t="s">
        <v>233</v>
      </c>
      <c r="DA40" s="691"/>
      <c r="DB40" s="691"/>
      <c r="DC40" s="695"/>
      <c r="DD40" s="666" t="s">
        <v>233</v>
      </c>
      <c r="DE40" s="658"/>
      <c r="DF40" s="658"/>
      <c r="DG40" s="658"/>
      <c r="DH40" s="658"/>
      <c r="DI40" s="658"/>
      <c r="DJ40" s="658"/>
      <c r="DK40" s="659"/>
      <c r="DL40" s="666" t="s">
        <v>233</v>
      </c>
      <c r="DM40" s="658"/>
      <c r="DN40" s="658"/>
      <c r="DO40" s="658"/>
      <c r="DP40" s="658"/>
      <c r="DQ40" s="658"/>
      <c r="DR40" s="658"/>
      <c r="DS40" s="658"/>
      <c r="DT40" s="658"/>
      <c r="DU40" s="658"/>
      <c r="DV40" s="659"/>
      <c r="DW40" s="662" t="s">
        <v>233</v>
      </c>
      <c r="DX40" s="691"/>
      <c r="DY40" s="691"/>
      <c r="DZ40" s="691"/>
      <c r="EA40" s="691"/>
      <c r="EB40" s="691"/>
      <c r="EC40" s="692"/>
    </row>
    <row r="41" spans="2:133" ht="11.25" customHeight="1">
      <c r="AQ41" s="744" t="s">
        <v>345</v>
      </c>
      <c r="AR41" s="745"/>
      <c r="AS41" s="745"/>
      <c r="AT41" s="745"/>
      <c r="AU41" s="745"/>
      <c r="AV41" s="745"/>
      <c r="AW41" s="745"/>
      <c r="AX41" s="745"/>
      <c r="AY41" s="746"/>
      <c r="AZ41" s="737">
        <v>139797</v>
      </c>
      <c r="BA41" s="738"/>
      <c r="BB41" s="738"/>
      <c r="BC41" s="738"/>
      <c r="BD41" s="727"/>
      <c r="BE41" s="727"/>
      <c r="BF41" s="729"/>
      <c r="BG41" s="750"/>
      <c r="BH41" s="751"/>
      <c r="BI41" s="751"/>
      <c r="BJ41" s="751"/>
      <c r="BK41" s="751"/>
      <c r="BL41" s="212"/>
      <c r="BM41" s="682" t="s">
        <v>346</v>
      </c>
      <c r="BN41" s="682"/>
      <c r="BO41" s="682"/>
      <c r="BP41" s="682"/>
      <c r="BQ41" s="682"/>
      <c r="BR41" s="682"/>
      <c r="BS41" s="682"/>
      <c r="BT41" s="682"/>
      <c r="BU41" s="683"/>
      <c r="BV41" s="737">
        <v>338</v>
      </c>
      <c r="BW41" s="738"/>
      <c r="BX41" s="738"/>
      <c r="BY41" s="738"/>
      <c r="BZ41" s="738"/>
      <c r="CA41" s="738"/>
      <c r="CB41" s="747"/>
      <c r="CD41" s="672" t="s">
        <v>347</v>
      </c>
      <c r="CE41" s="673"/>
      <c r="CF41" s="673"/>
      <c r="CG41" s="673"/>
      <c r="CH41" s="673"/>
      <c r="CI41" s="673"/>
      <c r="CJ41" s="673"/>
      <c r="CK41" s="673"/>
      <c r="CL41" s="673"/>
      <c r="CM41" s="673"/>
      <c r="CN41" s="673"/>
      <c r="CO41" s="673"/>
      <c r="CP41" s="673"/>
      <c r="CQ41" s="674"/>
      <c r="CR41" s="657" t="s">
        <v>123</v>
      </c>
      <c r="CS41" s="693"/>
      <c r="CT41" s="693"/>
      <c r="CU41" s="693"/>
      <c r="CV41" s="693"/>
      <c r="CW41" s="693"/>
      <c r="CX41" s="693"/>
      <c r="CY41" s="694"/>
      <c r="CZ41" s="662" t="s">
        <v>233</v>
      </c>
      <c r="DA41" s="691"/>
      <c r="DB41" s="691"/>
      <c r="DC41" s="695"/>
      <c r="DD41" s="666" t="s">
        <v>123</v>
      </c>
      <c r="DE41" s="693"/>
      <c r="DF41" s="693"/>
      <c r="DG41" s="693"/>
      <c r="DH41" s="693"/>
      <c r="DI41" s="693"/>
      <c r="DJ41" s="693"/>
      <c r="DK41" s="694"/>
      <c r="DL41" s="752"/>
      <c r="DM41" s="753"/>
      <c r="DN41" s="753"/>
      <c r="DO41" s="753"/>
      <c r="DP41" s="753"/>
      <c r="DQ41" s="753"/>
      <c r="DR41" s="753"/>
      <c r="DS41" s="753"/>
      <c r="DT41" s="753"/>
      <c r="DU41" s="753"/>
      <c r="DV41" s="754"/>
      <c r="DW41" s="755"/>
      <c r="DX41" s="756"/>
      <c r="DY41" s="756"/>
      <c r="DZ41" s="756"/>
      <c r="EA41" s="756"/>
      <c r="EB41" s="756"/>
      <c r="EC41" s="757"/>
    </row>
    <row r="42" spans="2:133" ht="11.25" customHeight="1">
      <c r="B42" s="205" t="s">
        <v>348</v>
      </c>
      <c r="C42" s="205"/>
      <c r="D42" s="205"/>
      <c r="E42" s="205"/>
      <c r="F42" s="205"/>
      <c r="G42" s="205"/>
      <c r="H42" s="205"/>
      <c r="I42" s="205"/>
      <c r="J42" s="205"/>
      <c r="K42" s="205"/>
      <c r="L42" s="205"/>
      <c r="M42" s="205"/>
      <c r="N42" s="205"/>
      <c r="O42" s="205"/>
      <c r="P42" s="205"/>
      <c r="Q42" s="205"/>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BV42" s="214"/>
      <c r="BW42" s="214"/>
      <c r="BX42" s="214"/>
      <c r="BY42" s="214"/>
      <c r="BZ42" s="214"/>
      <c r="CA42" s="214"/>
      <c r="CB42" s="214"/>
      <c r="CD42" s="654" t="s">
        <v>349</v>
      </c>
      <c r="CE42" s="655"/>
      <c r="CF42" s="655"/>
      <c r="CG42" s="655"/>
      <c r="CH42" s="655"/>
      <c r="CI42" s="655"/>
      <c r="CJ42" s="655"/>
      <c r="CK42" s="655"/>
      <c r="CL42" s="655"/>
      <c r="CM42" s="655"/>
      <c r="CN42" s="655"/>
      <c r="CO42" s="655"/>
      <c r="CP42" s="655"/>
      <c r="CQ42" s="656"/>
      <c r="CR42" s="657">
        <v>163326</v>
      </c>
      <c r="CS42" s="658"/>
      <c r="CT42" s="658"/>
      <c r="CU42" s="658"/>
      <c r="CV42" s="658"/>
      <c r="CW42" s="658"/>
      <c r="CX42" s="658"/>
      <c r="CY42" s="659"/>
      <c r="CZ42" s="662">
        <v>8.3000000000000007</v>
      </c>
      <c r="DA42" s="663"/>
      <c r="DB42" s="663"/>
      <c r="DC42" s="758"/>
      <c r="DD42" s="666">
        <v>79948</v>
      </c>
      <c r="DE42" s="658"/>
      <c r="DF42" s="658"/>
      <c r="DG42" s="658"/>
      <c r="DH42" s="658"/>
      <c r="DI42" s="658"/>
      <c r="DJ42" s="658"/>
      <c r="DK42" s="659"/>
      <c r="DL42" s="752"/>
      <c r="DM42" s="753"/>
      <c r="DN42" s="753"/>
      <c r="DO42" s="753"/>
      <c r="DP42" s="753"/>
      <c r="DQ42" s="753"/>
      <c r="DR42" s="753"/>
      <c r="DS42" s="753"/>
      <c r="DT42" s="753"/>
      <c r="DU42" s="753"/>
      <c r="DV42" s="754"/>
      <c r="DW42" s="755"/>
      <c r="DX42" s="756"/>
      <c r="DY42" s="756"/>
      <c r="DZ42" s="756"/>
      <c r="EA42" s="756"/>
      <c r="EB42" s="756"/>
      <c r="EC42" s="757"/>
    </row>
    <row r="43" spans="2:133" ht="11.25" customHeight="1">
      <c r="B43" s="215" t="s">
        <v>350</v>
      </c>
      <c r="C43" s="205"/>
      <c r="D43" s="205"/>
      <c r="E43" s="205"/>
      <c r="F43" s="205"/>
      <c r="G43" s="205"/>
      <c r="H43" s="205"/>
      <c r="I43" s="205"/>
      <c r="J43" s="205"/>
      <c r="K43" s="205"/>
      <c r="L43" s="205"/>
      <c r="M43" s="205"/>
      <c r="N43" s="205"/>
      <c r="O43" s="205"/>
      <c r="P43" s="205"/>
      <c r="Q43" s="205"/>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CD43" s="654" t="s">
        <v>351</v>
      </c>
      <c r="CE43" s="655"/>
      <c r="CF43" s="655"/>
      <c r="CG43" s="655"/>
      <c r="CH43" s="655"/>
      <c r="CI43" s="655"/>
      <c r="CJ43" s="655"/>
      <c r="CK43" s="655"/>
      <c r="CL43" s="655"/>
      <c r="CM43" s="655"/>
      <c r="CN43" s="655"/>
      <c r="CO43" s="655"/>
      <c r="CP43" s="655"/>
      <c r="CQ43" s="656"/>
      <c r="CR43" s="657">
        <v>4748</v>
      </c>
      <c r="CS43" s="693"/>
      <c r="CT43" s="693"/>
      <c r="CU43" s="693"/>
      <c r="CV43" s="693"/>
      <c r="CW43" s="693"/>
      <c r="CX43" s="693"/>
      <c r="CY43" s="694"/>
      <c r="CZ43" s="662">
        <v>0.2</v>
      </c>
      <c r="DA43" s="691"/>
      <c r="DB43" s="691"/>
      <c r="DC43" s="695"/>
      <c r="DD43" s="666">
        <v>4748</v>
      </c>
      <c r="DE43" s="693"/>
      <c r="DF43" s="693"/>
      <c r="DG43" s="693"/>
      <c r="DH43" s="693"/>
      <c r="DI43" s="693"/>
      <c r="DJ43" s="693"/>
      <c r="DK43" s="694"/>
      <c r="DL43" s="752"/>
      <c r="DM43" s="753"/>
      <c r="DN43" s="753"/>
      <c r="DO43" s="753"/>
      <c r="DP43" s="753"/>
      <c r="DQ43" s="753"/>
      <c r="DR43" s="753"/>
      <c r="DS43" s="753"/>
      <c r="DT43" s="753"/>
      <c r="DU43" s="753"/>
      <c r="DV43" s="754"/>
      <c r="DW43" s="755"/>
      <c r="DX43" s="756"/>
      <c r="DY43" s="756"/>
      <c r="DZ43" s="756"/>
      <c r="EA43" s="756"/>
      <c r="EB43" s="756"/>
      <c r="EC43" s="757"/>
    </row>
    <row r="44" spans="2:133" ht="11.25" customHeight="1">
      <c r="B44" s="216" t="s">
        <v>352</v>
      </c>
      <c r="CD44" s="769" t="s">
        <v>303</v>
      </c>
      <c r="CE44" s="770"/>
      <c r="CF44" s="654" t="s">
        <v>353</v>
      </c>
      <c r="CG44" s="655"/>
      <c r="CH44" s="655"/>
      <c r="CI44" s="655"/>
      <c r="CJ44" s="655"/>
      <c r="CK44" s="655"/>
      <c r="CL44" s="655"/>
      <c r="CM44" s="655"/>
      <c r="CN44" s="655"/>
      <c r="CO44" s="655"/>
      <c r="CP44" s="655"/>
      <c r="CQ44" s="656"/>
      <c r="CR44" s="657">
        <v>163326</v>
      </c>
      <c r="CS44" s="658"/>
      <c r="CT44" s="658"/>
      <c r="CU44" s="658"/>
      <c r="CV44" s="658"/>
      <c r="CW44" s="658"/>
      <c r="CX44" s="658"/>
      <c r="CY44" s="659"/>
      <c r="CZ44" s="662">
        <v>8.3000000000000007</v>
      </c>
      <c r="DA44" s="663"/>
      <c r="DB44" s="663"/>
      <c r="DC44" s="758"/>
      <c r="DD44" s="666">
        <v>79948</v>
      </c>
      <c r="DE44" s="658"/>
      <c r="DF44" s="658"/>
      <c r="DG44" s="658"/>
      <c r="DH44" s="658"/>
      <c r="DI44" s="658"/>
      <c r="DJ44" s="658"/>
      <c r="DK44" s="659"/>
      <c r="DL44" s="752"/>
      <c r="DM44" s="753"/>
      <c r="DN44" s="753"/>
      <c r="DO44" s="753"/>
      <c r="DP44" s="753"/>
      <c r="DQ44" s="753"/>
      <c r="DR44" s="753"/>
      <c r="DS44" s="753"/>
      <c r="DT44" s="753"/>
      <c r="DU44" s="753"/>
      <c r="DV44" s="754"/>
      <c r="DW44" s="755"/>
      <c r="DX44" s="756"/>
      <c r="DY44" s="756"/>
      <c r="DZ44" s="756"/>
      <c r="EA44" s="756"/>
      <c r="EB44" s="756"/>
      <c r="EC44" s="757"/>
    </row>
    <row r="45" spans="2:133" ht="11.25" customHeight="1">
      <c r="CD45" s="771"/>
      <c r="CE45" s="772"/>
      <c r="CF45" s="654" t="s">
        <v>354</v>
      </c>
      <c r="CG45" s="655"/>
      <c r="CH45" s="655"/>
      <c r="CI45" s="655"/>
      <c r="CJ45" s="655"/>
      <c r="CK45" s="655"/>
      <c r="CL45" s="655"/>
      <c r="CM45" s="655"/>
      <c r="CN45" s="655"/>
      <c r="CO45" s="655"/>
      <c r="CP45" s="655"/>
      <c r="CQ45" s="656"/>
      <c r="CR45" s="657">
        <v>27706</v>
      </c>
      <c r="CS45" s="693"/>
      <c r="CT45" s="693"/>
      <c r="CU45" s="693"/>
      <c r="CV45" s="693"/>
      <c r="CW45" s="693"/>
      <c r="CX45" s="693"/>
      <c r="CY45" s="694"/>
      <c r="CZ45" s="662">
        <v>1.4</v>
      </c>
      <c r="DA45" s="691"/>
      <c r="DB45" s="691"/>
      <c r="DC45" s="695"/>
      <c r="DD45" s="666">
        <v>1324</v>
      </c>
      <c r="DE45" s="693"/>
      <c r="DF45" s="693"/>
      <c r="DG45" s="693"/>
      <c r="DH45" s="693"/>
      <c r="DI45" s="693"/>
      <c r="DJ45" s="693"/>
      <c r="DK45" s="694"/>
      <c r="DL45" s="752"/>
      <c r="DM45" s="753"/>
      <c r="DN45" s="753"/>
      <c r="DO45" s="753"/>
      <c r="DP45" s="753"/>
      <c r="DQ45" s="753"/>
      <c r="DR45" s="753"/>
      <c r="DS45" s="753"/>
      <c r="DT45" s="753"/>
      <c r="DU45" s="753"/>
      <c r="DV45" s="754"/>
      <c r="DW45" s="755"/>
      <c r="DX45" s="756"/>
      <c r="DY45" s="756"/>
      <c r="DZ45" s="756"/>
      <c r="EA45" s="756"/>
      <c r="EB45" s="756"/>
      <c r="EC45" s="757"/>
    </row>
    <row r="46" spans="2:133" ht="11.25" customHeight="1">
      <c r="CD46" s="771"/>
      <c r="CE46" s="772"/>
      <c r="CF46" s="654" t="s">
        <v>355</v>
      </c>
      <c r="CG46" s="655"/>
      <c r="CH46" s="655"/>
      <c r="CI46" s="655"/>
      <c r="CJ46" s="655"/>
      <c r="CK46" s="655"/>
      <c r="CL46" s="655"/>
      <c r="CM46" s="655"/>
      <c r="CN46" s="655"/>
      <c r="CO46" s="655"/>
      <c r="CP46" s="655"/>
      <c r="CQ46" s="656"/>
      <c r="CR46" s="657">
        <v>135349</v>
      </c>
      <c r="CS46" s="658"/>
      <c r="CT46" s="658"/>
      <c r="CU46" s="658"/>
      <c r="CV46" s="658"/>
      <c r="CW46" s="658"/>
      <c r="CX46" s="658"/>
      <c r="CY46" s="659"/>
      <c r="CZ46" s="662">
        <v>6.8</v>
      </c>
      <c r="DA46" s="663"/>
      <c r="DB46" s="663"/>
      <c r="DC46" s="758"/>
      <c r="DD46" s="666">
        <v>78353</v>
      </c>
      <c r="DE46" s="658"/>
      <c r="DF46" s="658"/>
      <c r="DG46" s="658"/>
      <c r="DH46" s="658"/>
      <c r="DI46" s="658"/>
      <c r="DJ46" s="658"/>
      <c r="DK46" s="659"/>
      <c r="DL46" s="752"/>
      <c r="DM46" s="753"/>
      <c r="DN46" s="753"/>
      <c r="DO46" s="753"/>
      <c r="DP46" s="753"/>
      <c r="DQ46" s="753"/>
      <c r="DR46" s="753"/>
      <c r="DS46" s="753"/>
      <c r="DT46" s="753"/>
      <c r="DU46" s="753"/>
      <c r="DV46" s="754"/>
      <c r="DW46" s="755"/>
      <c r="DX46" s="756"/>
      <c r="DY46" s="756"/>
      <c r="DZ46" s="756"/>
      <c r="EA46" s="756"/>
      <c r="EB46" s="756"/>
      <c r="EC46" s="757"/>
    </row>
    <row r="47" spans="2:133" ht="11.25" customHeight="1">
      <c r="CD47" s="771"/>
      <c r="CE47" s="772"/>
      <c r="CF47" s="654" t="s">
        <v>356</v>
      </c>
      <c r="CG47" s="655"/>
      <c r="CH47" s="655"/>
      <c r="CI47" s="655"/>
      <c r="CJ47" s="655"/>
      <c r="CK47" s="655"/>
      <c r="CL47" s="655"/>
      <c r="CM47" s="655"/>
      <c r="CN47" s="655"/>
      <c r="CO47" s="655"/>
      <c r="CP47" s="655"/>
      <c r="CQ47" s="656"/>
      <c r="CR47" s="657" t="s">
        <v>123</v>
      </c>
      <c r="CS47" s="693"/>
      <c r="CT47" s="693"/>
      <c r="CU47" s="693"/>
      <c r="CV47" s="693"/>
      <c r="CW47" s="693"/>
      <c r="CX47" s="693"/>
      <c r="CY47" s="694"/>
      <c r="CZ47" s="662" t="s">
        <v>233</v>
      </c>
      <c r="DA47" s="691"/>
      <c r="DB47" s="691"/>
      <c r="DC47" s="695"/>
      <c r="DD47" s="666" t="s">
        <v>233</v>
      </c>
      <c r="DE47" s="693"/>
      <c r="DF47" s="693"/>
      <c r="DG47" s="693"/>
      <c r="DH47" s="693"/>
      <c r="DI47" s="693"/>
      <c r="DJ47" s="693"/>
      <c r="DK47" s="694"/>
      <c r="DL47" s="752"/>
      <c r="DM47" s="753"/>
      <c r="DN47" s="753"/>
      <c r="DO47" s="753"/>
      <c r="DP47" s="753"/>
      <c r="DQ47" s="753"/>
      <c r="DR47" s="753"/>
      <c r="DS47" s="753"/>
      <c r="DT47" s="753"/>
      <c r="DU47" s="753"/>
      <c r="DV47" s="754"/>
      <c r="DW47" s="755"/>
      <c r="DX47" s="756"/>
      <c r="DY47" s="756"/>
      <c r="DZ47" s="756"/>
      <c r="EA47" s="756"/>
      <c r="EB47" s="756"/>
      <c r="EC47" s="757"/>
    </row>
    <row r="48" spans="2:133">
      <c r="CD48" s="773"/>
      <c r="CE48" s="774"/>
      <c r="CF48" s="654" t="s">
        <v>357</v>
      </c>
      <c r="CG48" s="655"/>
      <c r="CH48" s="655"/>
      <c r="CI48" s="655"/>
      <c r="CJ48" s="655"/>
      <c r="CK48" s="655"/>
      <c r="CL48" s="655"/>
      <c r="CM48" s="655"/>
      <c r="CN48" s="655"/>
      <c r="CO48" s="655"/>
      <c r="CP48" s="655"/>
      <c r="CQ48" s="656"/>
      <c r="CR48" s="657" t="s">
        <v>233</v>
      </c>
      <c r="CS48" s="658"/>
      <c r="CT48" s="658"/>
      <c r="CU48" s="658"/>
      <c r="CV48" s="658"/>
      <c r="CW48" s="658"/>
      <c r="CX48" s="658"/>
      <c r="CY48" s="659"/>
      <c r="CZ48" s="662" t="s">
        <v>233</v>
      </c>
      <c r="DA48" s="663"/>
      <c r="DB48" s="663"/>
      <c r="DC48" s="758"/>
      <c r="DD48" s="666" t="s">
        <v>123</v>
      </c>
      <c r="DE48" s="658"/>
      <c r="DF48" s="658"/>
      <c r="DG48" s="658"/>
      <c r="DH48" s="658"/>
      <c r="DI48" s="658"/>
      <c r="DJ48" s="658"/>
      <c r="DK48" s="659"/>
      <c r="DL48" s="752"/>
      <c r="DM48" s="753"/>
      <c r="DN48" s="753"/>
      <c r="DO48" s="753"/>
      <c r="DP48" s="753"/>
      <c r="DQ48" s="753"/>
      <c r="DR48" s="753"/>
      <c r="DS48" s="753"/>
      <c r="DT48" s="753"/>
      <c r="DU48" s="753"/>
      <c r="DV48" s="754"/>
      <c r="DW48" s="755"/>
      <c r="DX48" s="756"/>
      <c r="DY48" s="756"/>
      <c r="DZ48" s="756"/>
      <c r="EA48" s="756"/>
      <c r="EB48" s="756"/>
      <c r="EC48" s="757"/>
    </row>
    <row r="49" spans="82:133" ht="11.25" customHeight="1">
      <c r="CD49" s="702" t="s">
        <v>358</v>
      </c>
      <c r="CE49" s="703"/>
      <c r="CF49" s="703"/>
      <c r="CG49" s="703"/>
      <c r="CH49" s="703"/>
      <c r="CI49" s="703"/>
      <c r="CJ49" s="703"/>
      <c r="CK49" s="703"/>
      <c r="CL49" s="703"/>
      <c r="CM49" s="703"/>
      <c r="CN49" s="703"/>
      <c r="CO49" s="703"/>
      <c r="CP49" s="703"/>
      <c r="CQ49" s="704"/>
      <c r="CR49" s="737">
        <v>1979041</v>
      </c>
      <c r="CS49" s="727"/>
      <c r="CT49" s="727"/>
      <c r="CU49" s="727"/>
      <c r="CV49" s="727"/>
      <c r="CW49" s="727"/>
      <c r="CX49" s="727"/>
      <c r="CY49" s="759"/>
      <c r="CZ49" s="742">
        <v>100</v>
      </c>
      <c r="DA49" s="760"/>
      <c r="DB49" s="760"/>
      <c r="DC49" s="761"/>
      <c r="DD49" s="762">
        <v>1649086</v>
      </c>
      <c r="DE49" s="727"/>
      <c r="DF49" s="727"/>
      <c r="DG49" s="727"/>
      <c r="DH49" s="727"/>
      <c r="DI49" s="727"/>
      <c r="DJ49" s="727"/>
      <c r="DK49" s="759"/>
      <c r="DL49" s="763"/>
      <c r="DM49" s="764"/>
      <c r="DN49" s="764"/>
      <c r="DO49" s="764"/>
      <c r="DP49" s="764"/>
      <c r="DQ49" s="764"/>
      <c r="DR49" s="764"/>
      <c r="DS49" s="764"/>
      <c r="DT49" s="764"/>
      <c r="DU49" s="764"/>
      <c r="DV49" s="765"/>
      <c r="DW49" s="766"/>
      <c r="DX49" s="767"/>
      <c r="DY49" s="767"/>
      <c r="DZ49" s="767"/>
      <c r="EA49" s="767"/>
      <c r="EB49" s="767"/>
      <c r="EC49" s="768"/>
    </row>
    <row r="50" spans="82:133" hidden="1"/>
    <row r="51" spans="82:133" hidden="1"/>
    <row r="52" spans="82:133" hidden="1"/>
    <row r="53" spans="82:133" hidden="1"/>
  </sheetData>
  <sheetProtection algorithmName="SHA-512" hashValue="kBS9SS71Rv1XyKE3U5+GUhyxe0FZiUYf0dK0ZM4tHJ4wfoqe5r5g5d/cMewLtL7a3w4QFj2VjF8C97Zh2Ak/uQ==" saltValue="Ipajm07PKA/UPw5xCOkEr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Q102" sqref="BQ102:DZ102"/>
    </sheetView>
  </sheetViews>
  <sheetFormatPr defaultColWidth="0" defaultRowHeight="13.5" zeroHeight="1"/>
  <cols>
    <col min="1" max="130" width="2.75" style="264" customWidth="1"/>
    <col min="131" max="131" width="1.625" style="264" customWidth="1"/>
    <col min="132" max="16384" width="9" style="264" hidden="1"/>
  </cols>
  <sheetData>
    <row r="1" spans="1:131" s="223" customFormat="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20"/>
      <c r="DQ1" s="221"/>
      <c r="DR1" s="221"/>
      <c r="DS1" s="221"/>
      <c r="DT1" s="221"/>
      <c r="DU1" s="221"/>
      <c r="DV1" s="221"/>
      <c r="DW1" s="221"/>
      <c r="DX1" s="221"/>
      <c r="DY1" s="221"/>
      <c r="DZ1" s="221"/>
      <c r="EA1" s="222"/>
    </row>
    <row r="2" spans="1:131" s="227" customFormat="1" ht="26.25" customHeight="1" thickBot="1">
      <c r="A2" s="224" t="s">
        <v>359</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804" t="s">
        <v>360</v>
      </c>
      <c r="DK2" s="805"/>
      <c r="DL2" s="805"/>
      <c r="DM2" s="805"/>
      <c r="DN2" s="805"/>
      <c r="DO2" s="806"/>
      <c r="DP2" s="225"/>
      <c r="DQ2" s="804" t="s">
        <v>361</v>
      </c>
      <c r="DR2" s="805"/>
      <c r="DS2" s="805"/>
      <c r="DT2" s="805"/>
      <c r="DU2" s="805"/>
      <c r="DV2" s="805"/>
      <c r="DW2" s="805"/>
      <c r="DX2" s="805"/>
      <c r="DY2" s="805"/>
      <c r="DZ2" s="806"/>
      <c r="EA2" s="226"/>
    </row>
    <row r="3" spans="1:131" s="223" customFormat="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2"/>
    </row>
    <row r="4" spans="1:131" s="231" customFormat="1" ht="26.25" customHeight="1" thickBot="1">
      <c r="A4" s="807" t="s">
        <v>362</v>
      </c>
      <c r="B4" s="807"/>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807"/>
      <c r="AN4" s="807"/>
      <c r="AO4" s="807"/>
      <c r="AP4" s="807"/>
      <c r="AQ4" s="807"/>
      <c r="AR4" s="807"/>
      <c r="AS4" s="807"/>
      <c r="AT4" s="807"/>
      <c r="AU4" s="807"/>
      <c r="AV4" s="807"/>
      <c r="AW4" s="807"/>
      <c r="AX4" s="807"/>
      <c r="AY4" s="807"/>
      <c r="AZ4" s="228"/>
      <c r="BA4" s="228"/>
      <c r="BB4" s="228"/>
      <c r="BC4" s="228"/>
      <c r="BD4" s="228"/>
      <c r="BE4" s="229"/>
      <c r="BF4" s="229"/>
      <c r="BG4" s="229"/>
      <c r="BH4" s="229"/>
      <c r="BI4" s="229"/>
      <c r="BJ4" s="229"/>
      <c r="BK4" s="229"/>
      <c r="BL4" s="229"/>
      <c r="BM4" s="229"/>
      <c r="BN4" s="229"/>
      <c r="BO4" s="229"/>
      <c r="BP4" s="229"/>
      <c r="BQ4" s="228" t="s">
        <v>363</v>
      </c>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30"/>
    </row>
    <row r="5" spans="1:131" s="231" customFormat="1" ht="26.25" customHeight="1">
      <c r="A5" s="798" t="s">
        <v>364</v>
      </c>
      <c r="B5" s="799"/>
      <c r="C5" s="799"/>
      <c r="D5" s="799"/>
      <c r="E5" s="799"/>
      <c r="F5" s="799"/>
      <c r="G5" s="799"/>
      <c r="H5" s="799"/>
      <c r="I5" s="799"/>
      <c r="J5" s="799"/>
      <c r="K5" s="799"/>
      <c r="L5" s="799"/>
      <c r="M5" s="799"/>
      <c r="N5" s="799"/>
      <c r="O5" s="799"/>
      <c r="P5" s="800"/>
      <c r="Q5" s="775" t="s">
        <v>365</v>
      </c>
      <c r="R5" s="776"/>
      <c r="S5" s="776"/>
      <c r="T5" s="776"/>
      <c r="U5" s="777"/>
      <c r="V5" s="775" t="s">
        <v>366</v>
      </c>
      <c r="W5" s="776"/>
      <c r="X5" s="776"/>
      <c r="Y5" s="776"/>
      <c r="Z5" s="777"/>
      <c r="AA5" s="775" t="s">
        <v>367</v>
      </c>
      <c r="AB5" s="776"/>
      <c r="AC5" s="776"/>
      <c r="AD5" s="776"/>
      <c r="AE5" s="776"/>
      <c r="AF5" s="808" t="s">
        <v>368</v>
      </c>
      <c r="AG5" s="776"/>
      <c r="AH5" s="776"/>
      <c r="AI5" s="776"/>
      <c r="AJ5" s="787"/>
      <c r="AK5" s="776" t="s">
        <v>369</v>
      </c>
      <c r="AL5" s="776"/>
      <c r="AM5" s="776"/>
      <c r="AN5" s="776"/>
      <c r="AO5" s="777"/>
      <c r="AP5" s="775" t="s">
        <v>370</v>
      </c>
      <c r="AQ5" s="776"/>
      <c r="AR5" s="776"/>
      <c r="AS5" s="776"/>
      <c r="AT5" s="777"/>
      <c r="AU5" s="775" t="s">
        <v>371</v>
      </c>
      <c r="AV5" s="776"/>
      <c r="AW5" s="776"/>
      <c r="AX5" s="776"/>
      <c r="AY5" s="787"/>
      <c r="AZ5" s="232"/>
      <c r="BA5" s="232"/>
      <c r="BB5" s="232"/>
      <c r="BC5" s="232"/>
      <c r="BD5" s="232"/>
      <c r="BE5" s="233"/>
      <c r="BF5" s="233"/>
      <c r="BG5" s="233"/>
      <c r="BH5" s="233"/>
      <c r="BI5" s="233"/>
      <c r="BJ5" s="233"/>
      <c r="BK5" s="233"/>
      <c r="BL5" s="233"/>
      <c r="BM5" s="233"/>
      <c r="BN5" s="233"/>
      <c r="BO5" s="233"/>
      <c r="BP5" s="233"/>
      <c r="BQ5" s="798" t="s">
        <v>372</v>
      </c>
      <c r="BR5" s="799"/>
      <c r="BS5" s="799"/>
      <c r="BT5" s="799"/>
      <c r="BU5" s="799"/>
      <c r="BV5" s="799"/>
      <c r="BW5" s="799"/>
      <c r="BX5" s="799"/>
      <c r="BY5" s="799"/>
      <c r="BZ5" s="799"/>
      <c r="CA5" s="799"/>
      <c r="CB5" s="799"/>
      <c r="CC5" s="799"/>
      <c r="CD5" s="799"/>
      <c r="CE5" s="799"/>
      <c r="CF5" s="799"/>
      <c r="CG5" s="800"/>
      <c r="CH5" s="775" t="s">
        <v>373</v>
      </c>
      <c r="CI5" s="776"/>
      <c r="CJ5" s="776"/>
      <c r="CK5" s="776"/>
      <c r="CL5" s="777"/>
      <c r="CM5" s="775" t="s">
        <v>374</v>
      </c>
      <c r="CN5" s="776"/>
      <c r="CO5" s="776"/>
      <c r="CP5" s="776"/>
      <c r="CQ5" s="777"/>
      <c r="CR5" s="775" t="s">
        <v>375</v>
      </c>
      <c r="CS5" s="776"/>
      <c r="CT5" s="776"/>
      <c r="CU5" s="776"/>
      <c r="CV5" s="777"/>
      <c r="CW5" s="775" t="s">
        <v>376</v>
      </c>
      <c r="CX5" s="776"/>
      <c r="CY5" s="776"/>
      <c r="CZ5" s="776"/>
      <c r="DA5" s="777"/>
      <c r="DB5" s="775" t="s">
        <v>377</v>
      </c>
      <c r="DC5" s="776"/>
      <c r="DD5" s="776"/>
      <c r="DE5" s="776"/>
      <c r="DF5" s="777"/>
      <c r="DG5" s="781" t="s">
        <v>378</v>
      </c>
      <c r="DH5" s="782"/>
      <c r="DI5" s="782"/>
      <c r="DJ5" s="782"/>
      <c r="DK5" s="783"/>
      <c r="DL5" s="781" t="s">
        <v>379</v>
      </c>
      <c r="DM5" s="782"/>
      <c r="DN5" s="782"/>
      <c r="DO5" s="782"/>
      <c r="DP5" s="783"/>
      <c r="DQ5" s="775" t="s">
        <v>380</v>
      </c>
      <c r="DR5" s="776"/>
      <c r="DS5" s="776"/>
      <c r="DT5" s="776"/>
      <c r="DU5" s="777"/>
      <c r="DV5" s="775" t="s">
        <v>371</v>
      </c>
      <c r="DW5" s="776"/>
      <c r="DX5" s="776"/>
      <c r="DY5" s="776"/>
      <c r="DZ5" s="787"/>
      <c r="EA5" s="230"/>
    </row>
    <row r="6" spans="1:131" s="231" customFormat="1" ht="26.25" customHeight="1" thickBot="1">
      <c r="A6" s="801"/>
      <c r="B6" s="802"/>
      <c r="C6" s="802"/>
      <c r="D6" s="802"/>
      <c r="E6" s="802"/>
      <c r="F6" s="802"/>
      <c r="G6" s="802"/>
      <c r="H6" s="802"/>
      <c r="I6" s="802"/>
      <c r="J6" s="802"/>
      <c r="K6" s="802"/>
      <c r="L6" s="802"/>
      <c r="M6" s="802"/>
      <c r="N6" s="802"/>
      <c r="O6" s="802"/>
      <c r="P6" s="803"/>
      <c r="Q6" s="778"/>
      <c r="R6" s="779"/>
      <c r="S6" s="779"/>
      <c r="T6" s="779"/>
      <c r="U6" s="780"/>
      <c r="V6" s="778"/>
      <c r="W6" s="779"/>
      <c r="X6" s="779"/>
      <c r="Y6" s="779"/>
      <c r="Z6" s="780"/>
      <c r="AA6" s="778"/>
      <c r="AB6" s="779"/>
      <c r="AC6" s="779"/>
      <c r="AD6" s="779"/>
      <c r="AE6" s="779"/>
      <c r="AF6" s="809"/>
      <c r="AG6" s="779"/>
      <c r="AH6" s="779"/>
      <c r="AI6" s="779"/>
      <c r="AJ6" s="788"/>
      <c r="AK6" s="779"/>
      <c r="AL6" s="779"/>
      <c r="AM6" s="779"/>
      <c r="AN6" s="779"/>
      <c r="AO6" s="780"/>
      <c r="AP6" s="778"/>
      <c r="AQ6" s="779"/>
      <c r="AR6" s="779"/>
      <c r="AS6" s="779"/>
      <c r="AT6" s="780"/>
      <c r="AU6" s="778"/>
      <c r="AV6" s="779"/>
      <c r="AW6" s="779"/>
      <c r="AX6" s="779"/>
      <c r="AY6" s="788"/>
      <c r="AZ6" s="228"/>
      <c r="BA6" s="228"/>
      <c r="BB6" s="228"/>
      <c r="BC6" s="228"/>
      <c r="BD6" s="228"/>
      <c r="BE6" s="229"/>
      <c r="BF6" s="229"/>
      <c r="BG6" s="229"/>
      <c r="BH6" s="229"/>
      <c r="BI6" s="229"/>
      <c r="BJ6" s="229"/>
      <c r="BK6" s="229"/>
      <c r="BL6" s="229"/>
      <c r="BM6" s="229"/>
      <c r="BN6" s="229"/>
      <c r="BO6" s="229"/>
      <c r="BP6" s="229"/>
      <c r="BQ6" s="801"/>
      <c r="BR6" s="802"/>
      <c r="BS6" s="802"/>
      <c r="BT6" s="802"/>
      <c r="BU6" s="802"/>
      <c r="BV6" s="802"/>
      <c r="BW6" s="802"/>
      <c r="BX6" s="802"/>
      <c r="BY6" s="802"/>
      <c r="BZ6" s="802"/>
      <c r="CA6" s="802"/>
      <c r="CB6" s="802"/>
      <c r="CC6" s="802"/>
      <c r="CD6" s="802"/>
      <c r="CE6" s="802"/>
      <c r="CF6" s="802"/>
      <c r="CG6" s="803"/>
      <c r="CH6" s="778"/>
      <c r="CI6" s="779"/>
      <c r="CJ6" s="779"/>
      <c r="CK6" s="779"/>
      <c r="CL6" s="780"/>
      <c r="CM6" s="778"/>
      <c r="CN6" s="779"/>
      <c r="CO6" s="779"/>
      <c r="CP6" s="779"/>
      <c r="CQ6" s="780"/>
      <c r="CR6" s="778"/>
      <c r="CS6" s="779"/>
      <c r="CT6" s="779"/>
      <c r="CU6" s="779"/>
      <c r="CV6" s="780"/>
      <c r="CW6" s="778"/>
      <c r="CX6" s="779"/>
      <c r="CY6" s="779"/>
      <c r="CZ6" s="779"/>
      <c r="DA6" s="780"/>
      <c r="DB6" s="778"/>
      <c r="DC6" s="779"/>
      <c r="DD6" s="779"/>
      <c r="DE6" s="779"/>
      <c r="DF6" s="780"/>
      <c r="DG6" s="784"/>
      <c r="DH6" s="785"/>
      <c r="DI6" s="785"/>
      <c r="DJ6" s="785"/>
      <c r="DK6" s="786"/>
      <c r="DL6" s="784"/>
      <c r="DM6" s="785"/>
      <c r="DN6" s="785"/>
      <c r="DO6" s="785"/>
      <c r="DP6" s="786"/>
      <c r="DQ6" s="778"/>
      <c r="DR6" s="779"/>
      <c r="DS6" s="779"/>
      <c r="DT6" s="779"/>
      <c r="DU6" s="780"/>
      <c r="DV6" s="778"/>
      <c r="DW6" s="779"/>
      <c r="DX6" s="779"/>
      <c r="DY6" s="779"/>
      <c r="DZ6" s="788"/>
      <c r="EA6" s="230"/>
    </row>
    <row r="7" spans="1:131" s="231" customFormat="1" ht="26.25" customHeight="1" thickTop="1">
      <c r="A7" s="234">
        <v>1</v>
      </c>
      <c r="B7" s="789" t="s">
        <v>381</v>
      </c>
      <c r="C7" s="790"/>
      <c r="D7" s="790"/>
      <c r="E7" s="790"/>
      <c r="F7" s="790"/>
      <c r="G7" s="790"/>
      <c r="H7" s="790"/>
      <c r="I7" s="790"/>
      <c r="J7" s="790"/>
      <c r="K7" s="790"/>
      <c r="L7" s="790"/>
      <c r="M7" s="790"/>
      <c r="N7" s="790"/>
      <c r="O7" s="790"/>
      <c r="P7" s="791"/>
      <c r="Q7" s="792">
        <v>2136</v>
      </c>
      <c r="R7" s="793"/>
      <c r="S7" s="793"/>
      <c r="T7" s="793"/>
      <c r="U7" s="793"/>
      <c r="V7" s="793">
        <v>1979</v>
      </c>
      <c r="W7" s="793"/>
      <c r="X7" s="793"/>
      <c r="Y7" s="793"/>
      <c r="Z7" s="793"/>
      <c r="AA7" s="793">
        <v>157</v>
      </c>
      <c r="AB7" s="793"/>
      <c r="AC7" s="793"/>
      <c r="AD7" s="793"/>
      <c r="AE7" s="794"/>
      <c r="AF7" s="795">
        <v>155</v>
      </c>
      <c r="AG7" s="796"/>
      <c r="AH7" s="796"/>
      <c r="AI7" s="796"/>
      <c r="AJ7" s="797"/>
      <c r="AK7" s="832">
        <v>113</v>
      </c>
      <c r="AL7" s="833"/>
      <c r="AM7" s="833"/>
      <c r="AN7" s="833"/>
      <c r="AO7" s="833"/>
      <c r="AP7" s="833">
        <v>1639</v>
      </c>
      <c r="AQ7" s="833"/>
      <c r="AR7" s="833"/>
      <c r="AS7" s="833"/>
      <c r="AT7" s="833"/>
      <c r="AU7" s="834"/>
      <c r="AV7" s="834"/>
      <c r="AW7" s="834"/>
      <c r="AX7" s="834"/>
      <c r="AY7" s="835"/>
      <c r="AZ7" s="228"/>
      <c r="BA7" s="228"/>
      <c r="BB7" s="228"/>
      <c r="BC7" s="228"/>
      <c r="BD7" s="228"/>
      <c r="BE7" s="229"/>
      <c r="BF7" s="229"/>
      <c r="BG7" s="229"/>
      <c r="BH7" s="229"/>
      <c r="BI7" s="229"/>
      <c r="BJ7" s="229"/>
      <c r="BK7" s="229"/>
      <c r="BL7" s="229"/>
      <c r="BM7" s="229"/>
      <c r="BN7" s="229"/>
      <c r="BO7" s="229"/>
      <c r="BP7" s="229"/>
      <c r="BQ7" s="234">
        <v>1</v>
      </c>
      <c r="BR7" s="235"/>
      <c r="BS7" s="810" t="s">
        <v>580</v>
      </c>
      <c r="BT7" s="811"/>
      <c r="BU7" s="811"/>
      <c r="BV7" s="811"/>
      <c r="BW7" s="811"/>
      <c r="BX7" s="811"/>
      <c r="BY7" s="811"/>
      <c r="BZ7" s="811"/>
      <c r="CA7" s="811"/>
      <c r="CB7" s="811"/>
      <c r="CC7" s="811"/>
      <c r="CD7" s="811"/>
      <c r="CE7" s="811"/>
      <c r="CF7" s="811"/>
      <c r="CG7" s="836"/>
      <c r="CH7" s="829">
        <v>3</v>
      </c>
      <c r="CI7" s="830"/>
      <c r="CJ7" s="830"/>
      <c r="CK7" s="830"/>
      <c r="CL7" s="831"/>
      <c r="CM7" s="829">
        <v>43</v>
      </c>
      <c r="CN7" s="830"/>
      <c r="CO7" s="830"/>
      <c r="CP7" s="830"/>
      <c r="CQ7" s="831"/>
      <c r="CR7" s="829">
        <v>9</v>
      </c>
      <c r="CS7" s="830"/>
      <c r="CT7" s="830"/>
      <c r="CU7" s="830"/>
      <c r="CV7" s="831"/>
      <c r="CW7" s="829" t="s">
        <v>566</v>
      </c>
      <c r="CX7" s="830"/>
      <c r="CY7" s="830"/>
      <c r="CZ7" s="830"/>
      <c r="DA7" s="831"/>
      <c r="DB7" s="829" t="s">
        <v>566</v>
      </c>
      <c r="DC7" s="830"/>
      <c r="DD7" s="830"/>
      <c r="DE7" s="830"/>
      <c r="DF7" s="831"/>
      <c r="DG7" s="829" t="s">
        <v>566</v>
      </c>
      <c r="DH7" s="830"/>
      <c r="DI7" s="830"/>
      <c r="DJ7" s="830"/>
      <c r="DK7" s="831"/>
      <c r="DL7" s="829" t="s">
        <v>566</v>
      </c>
      <c r="DM7" s="830"/>
      <c r="DN7" s="830"/>
      <c r="DO7" s="830"/>
      <c r="DP7" s="831"/>
      <c r="DQ7" s="829" t="s">
        <v>566</v>
      </c>
      <c r="DR7" s="830"/>
      <c r="DS7" s="830"/>
      <c r="DT7" s="830"/>
      <c r="DU7" s="831"/>
      <c r="DV7" s="810"/>
      <c r="DW7" s="811"/>
      <c r="DX7" s="811"/>
      <c r="DY7" s="811"/>
      <c r="DZ7" s="812"/>
      <c r="EA7" s="230"/>
    </row>
    <row r="8" spans="1:131" s="231" customFormat="1" ht="26.25" customHeight="1">
      <c r="A8" s="236">
        <v>2</v>
      </c>
      <c r="B8" s="813"/>
      <c r="C8" s="814"/>
      <c r="D8" s="814"/>
      <c r="E8" s="814"/>
      <c r="F8" s="814"/>
      <c r="G8" s="814"/>
      <c r="H8" s="814"/>
      <c r="I8" s="814"/>
      <c r="J8" s="814"/>
      <c r="K8" s="814"/>
      <c r="L8" s="814"/>
      <c r="M8" s="814"/>
      <c r="N8" s="814"/>
      <c r="O8" s="814"/>
      <c r="P8" s="815"/>
      <c r="Q8" s="816"/>
      <c r="R8" s="817"/>
      <c r="S8" s="817"/>
      <c r="T8" s="817"/>
      <c r="U8" s="817"/>
      <c r="V8" s="817"/>
      <c r="W8" s="817"/>
      <c r="X8" s="817"/>
      <c r="Y8" s="817"/>
      <c r="Z8" s="817"/>
      <c r="AA8" s="817"/>
      <c r="AB8" s="817"/>
      <c r="AC8" s="817"/>
      <c r="AD8" s="817"/>
      <c r="AE8" s="818"/>
      <c r="AF8" s="819"/>
      <c r="AG8" s="820"/>
      <c r="AH8" s="820"/>
      <c r="AI8" s="820"/>
      <c r="AJ8" s="821"/>
      <c r="AK8" s="822"/>
      <c r="AL8" s="823"/>
      <c r="AM8" s="823"/>
      <c r="AN8" s="823"/>
      <c r="AO8" s="823"/>
      <c r="AP8" s="823"/>
      <c r="AQ8" s="823"/>
      <c r="AR8" s="823"/>
      <c r="AS8" s="823"/>
      <c r="AT8" s="823"/>
      <c r="AU8" s="824"/>
      <c r="AV8" s="824"/>
      <c r="AW8" s="824"/>
      <c r="AX8" s="824"/>
      <c r="AY8" s="825"/>
      <c r="AZ8" s="228"/>
      <c r="BA8" s="228"/>
      <c r="BB8" s="228"/>
      <c r="BC8" s="228"/>
      <c r="BD8" s="228"/>
      <c r="BE8" s="229"/>
      <c r="BF8" s="229"/>
      <c r="BG8" s="229"/>
      <c r="BH8" s="229"/>
      <c r="BI8" s="229"/>
      <c r="BJ8" s="229"/>
      <c r="BK8" s="229"/>
      <c r="BL8" s="229"/>
      <c r="BM8" s="229"/>
      <c r="BN8" s="229"/>
      <c r="BO8" s="229"/>
      <c r="BP8" s="229"/>
      <c r="BQ8" s="237">
        <v>2</v>
      </c>
      <c r="BR8" s="238"/>
      <c r="BS8" s="826"/>
      <c r="BT8" s="827"/>
      <c r="BU8" s="827"/>
      <c r="BV8" s="827"/>
      <c r="BW8" s="827"/>
      <c r="BX8" s="827"/>
      <c r="BY8" s="827"/>
      <c r="BZ8" s="827"/>
      <c r="CA8" s="827"/>
      <c r="CB8" s="827"/>
      <c r="CC8" s="827"/>
      <c r="CD8" s="827"/>
      <c r="CE8" s="827"/>
      <c r="CF8" s="827"/>
      <c r="CG8" s="828"/>
      <c r="CH8" s="837"/>
      <c r="CI8" s="838"/>
      <c r="CJ8" s="838"/>
      <c r="CK8" s="838"/>
      <c r="CL8" s="839"/>
      <c r="CM8" s="837"/>
      <c r="CN8" s="838"/>
      <c r="CO8" s="838"/>
      <c r="CP8" s="838"/>
      <c r="CQ8" s="839"/>
      <c r="CR8" s="837"/>
      <c r="CS8" s="838"/>
      <c r="CT8" s="838"/>
      <c r="CU8" s="838"/>
      <c r="CV8" s="839"/>
      <c r="CW8" s="837"/>
      <c r="CX8" s="838"/>
      <c r="CY8" s="838"/>
      <c r="CZ8" s="838"/>
      <c r="DA8" s="839"/>
      <c r="DB8" s="837"/>
      <c r="DC8" s="838"/>
      <c r="DD8" s="838"/>
      <c r="DE8" s="838"/>
      <c r="DF8" s="839"/>
      <c r="DG8" s="837"/>
      <c r="DH8" s="838"/>
      <c r="DI8" s="838"/>
      <c r="DJ8" s="838"/>
      <c r="DK8" s="839"/>
      <c r="DL8" s="837"/>
      <c r="DM8" s="838"/>
      <c r="DN8" s="838"/>
      <c r="DO8" s="838"/>
      <c r="DP8" s="839"/>
      <c r="DQ8" s="837"/>
      <c r="DR8" s="838"/>
      <c r="DS8" s="838"/>
      <c r="DT8" s="838"/>
      <c r="DU8" s="839"/>
      <c r="DV8" s="840"/>
      <c r="DW8" s="841"/>
      <c r="DX8" s="841"/>
      <c r="DY8" s="841"/>
      <c r="DZ8" s="842"/>
      <c r="EA8" s="230"/>
    </row>
    <row r="9" spans="1:131" s="231" customFormat="1" ht="26.25" customHeight="1">
      <c r="A9" s="236">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22"/>
      <c r="AL9" s="823"/>
      <c r="AM9" s="823"/>
      <c r="AN9" s="823"/>
      <c r="AO9" s="823"/>
      <c r="AP9" s="823"/>
      <c r="AQ9" s="823"/>
      <c r="AR9" s="823"/>
      <c r="AS9" s="823"/>
      <c r="AT9" s="823"/>
      <c r="AU9" s="824"/>
      <c r="AV9" s="824"/>
      <c r="AW9" s="824"/>
      <c r="AX9" s="824"/>
      <c r="AY9" s="825"/>
      <c r="AZ9" s="228"/>
      <c r="BA9" s="228"/>
      <c r="BB9" s="228"/>
      <c r="BC9" s="228"/>
      <c r="BD9" s="228"/>
      <c r="BE9" s="229"/>
      <c r="BF9" s="229"/>
      <c r="BG9" s="229"/>
      <c r="BH9" s="229"/>
      <c r="BI9" s="229"/>
      <c r="BJ9" s="229"/>
      <c r="BK9" s="229"/>
      <c r="BL9" s="229"/>
      <c r="BM9" s="229"/>
      <c r="BN9" s="229"/>
      <c r="BO9" s="229"/>
      <c r="BP9" s="229"/>
      <c r="BQ9" s="237">
        <v>3</v>
      </c>
      <c r="BR9" s="238"/>
      <c r="BS9" s="826"/>
      <c r="BT9" s="827"/>
      <c r="BU9" s="827"/>
      <c r="BV9" s="827"/>
      <c r="BW9" s="827"/>
      <c r="BX9" s="827"/>
      <c r="BY9" s="827"/>
      <c r="BZ9" s="827"/>
      <c r="CA9" s="827"/>
      <c r="CB9" s="827"/>
      <c r="CC9" s="827"/>
      <c r="CD9" s="827"/>
      <c r="CE9" s="827"/>
      <c r="CF9" s="827"/>
      <c r="CG9" s="828"/>
      <c r="CH9" s="837"/>
      <c r="CI9" s="838"/>
      <c r="CJ9" s="838"/>
      <c r="CK9" s="838"/>
      <c r="CL9" s="839"/>
      <c r="CM9" s="837"/>
      <c r="CN9" s="838"/>
      <c r="CO9" s="838"/>
      <c r="CP9" s="838"/>
      <c r="CQ9" s="839"/>
      <c r="CR9" s="837"/>
      <c r="CS9" s="838"/>
      <c r="CT9" s="838"/>
      <c r="CU9" s="838"/>
      <c r="CV9" s="839"/>
      <c r="CW9" s="837"/>
      <c r="CX9" s="838"/>
      <c r="CY9" s="838"/>
      <c r="CZ9" s="838"/>
      <c r="DA9" s="839"/>
      <c r="DB9" s="837"/>
      <c r="DC9" s="838"/>
      <c r="DD9" s="838"/>
      <c r="DE9" s="838"/>
      <c r="DF9" s="839"/>
      <c r="DG9" s="837"/>
      <c r="DH9" s="838"/>
      <c r="DI9" s="838"/>
      <c r="DJ9" s="838"/>
      <c r="DK9" s="839"/>
      <c r="DL9" s="837"/>
      <c r="DM9" s="838"/>
      <c r="DN9" s="838"/>
      <c r="DO9" s="838"/>
      <c r="DP9" s="839"/>
      <c r="DQ9" s="837"/>
      <c r="DR9" s="838"/>
      <c r="DS9" s="838"/>
      <c r="DT9" s="838"/>
      <c r="DU9" s="839"/>
      <c r="DV9" s="840"/>
      <c r="DW9" s="841"/>
      <c r="DX9" s="841"/>
      <c r="DY9" s="841"/>
      <c r="DZ9" s="842"/>
      <c r="EA9" s="230"/>
    </row>
    <row r="10" spans="1:131" s="231" customFormat="1" ht="26.25" customHeight="1">
      <c r="A10" s="236">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22"/>
      <c r="AL10" s="823"/>
      <c r="AM10" s="823"/>
      <c r="AN10" s="823"/>
      <c r="AO10" s="823"/>
      <c r="AP10" s="823"/>
      <c r="AQ10" s="823"/>
      <c r="AR10" s="823"/>
      <c r="AS10" s="823"/>
      <c r="AT10" s="823"/>
      <c r="AU10" s="824"/>
      <c r="AV10" s="824"/>
      <c r="AW10" s="824"/>
      <c r="AX10" s="824"/>
      <c r="AY10" s="825"/>
      <c r="AZ10" s="228"/>
      <c r="BA10" s="228"/>
      <c r="BB10" s="228"/>
      <c r="BC10" s="228"/>
      <c r="BD10" s="228"/>
      <c r="BE10" s="229"/>
      <c r="BF10" s="229"/>
      <c r="BG10" s="229"/>
      <c r="BH10" s="229"/>
      <c r="BI10" s="229"/>
      <c r="BJ10" s="229"/>
      <c r="BK10" s="229"/>
      <c r="BL10" s="229"/>
      <c r="BM10" s="229"/>
      <c r="BN10" s="229"/>
      <c r="BO10" s="229"/>
      <c r="BP10" s="229"/>
      <c r="BQ10" s="237">
        <v>4</v>
      </c>
      <c r="BR10" s="238"/>
      <c r="BS10" s="826"/>
      <c r="BT10" s="827"/>
      <c r="BU10" s="827"/>
      <c r="BV10" s="827"/>
      <c r="BW10" s="827"/>
      <c r="BX10" s="827"/>
      <c r="BY10" s="827"/>
      <c r="BZ10" s="827"/>
      <c r="CA10" s="827"/>
      <c r="CB10" s="827"/>
      <c r="CC10" s="827"/>
      <c r="CD10" s="827"/>
      <c r="CE10" s="827"/>
      <c r="CF10" s="827"/>
      <c r="CG10" s="828"/>
      <c r="CH10" s="837"/>
      <c r="CI10" s="838"/>
      <c r="CJ10" s="838"/>
      <c r="CK10" s="838"/>
      <c r="CL10" s="839"/>
      <c r="CM10" s="837"/>
      <c r="CN10" s="838"/>
      <c r="CO10" s="838"/>
      <c r="CP10" s="838"/>
      <c r="CQ10" s="839"/>
      <c r="CR10" s="837"/>
      <c r="CS10" s="838"/>
      <c r="CT10" s="838"/>
      <c r="CU10" s="838"/>
      <c r="CV10" s="839"/>
      <c r="CW10" s="837"/>
      <c r="CX10" s="838"/>
      <c r="CY10" s="838"/>
      <c r="CZ10" s="838"/>
      <c r="DA10" s="839"/>
      <c r="DB10" s="837"/>
      <c r="DC10" s="838"/>
      <c r="DD10" s="838"/>
      <c r="DE10" s="838"/>
      <c r="DF10" s="839"/>
      <c r="DG10" s="837"/>
      <c r="DH10" s="838"/>
      <c r="DI10" s="838"/>
      <c r="DJ10" s="838"/>
      <c r="DK10" s="839"/>
      <c r="DL10" s="837"/>
      <c r="DM10" s="838"/>
      <c r="DN10" s="838"/>
      <c r="DO10" s="838"/>
      <c r="DP10" s="839"/>
      <c r="DQ10" s="837"/>
      <c r="DR10" s="838"/>
      <c r="DS10" s="838"/>
      <c r="DT10" s="838"/>
      <c r="DU10" s="839"/>
      <c r="DV10" s="840"/>
      <c r="DW10" s="841"/>
      <c r="DX10" s="841"/>
      <c r="DY10" s="841"/>
      <c r="DZ10" s="842"/>
      <c r="EA10" s="230"/>
    </row>
    <row r="11" spans="1:131" s="231" customFormat="1" ht="26.25" customHeight="1">
      <c r="A11" s="236">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22"/>
      <c r="AL11" s="823"/>
      <c r="AM11" s="823"/>
      <c r="AN11" s="823"/>
      <c r="AO11" s="823"/>
      <c r="AP11" s="823"/>
      <c r="AQ11" s="823"/>
      <c r="AR11" s="823"/>
      <c r="AS11" s="823"/>
      <c r="AT11" s="823"/>
      <c r="AU11" s="824"/>
      <c r="AV11" s="824"/>
      <c r="AW11" s="824"/>
      <c r="AX11" s="824"/>
      <c r="AY11" s="825"/>
      <c r="AZ11" s="228"/>
      <c r="BA11" s="228"/>
      <c r="BB11" s="228"/>
      <c r="BC11" s="228"/>
      <c r="BD11" s="228"/>
      <c r="BE11" s="229"/>
      <c r="BF11" s="229"/>
      <c r="BG11" s="229"/>
      <c r="BH11" s="229"/>
      <c r="BI11" s="229"/>
      <c r="BJ11" s="229"/>
      <c r="BK11" s="229"/>
      <c r="BL11" s="229"/>
      <c r="BM11" s="229"/>
      <c r="BN11" s="229"/>
      <c r="BO11" s="229"/>
      <c r="BP11" s="229"/>
      <c r="BQ11" s="237">
        <v>5</v>
      </c>
      <c r="BR11" s="238"/>
      <c r="BS11" s="826"/>
      <c r="BT11" s="827"/>
      <c r="BU11" s="827"/>
      <c r="BV11" s="827"/>
      <c r="BW11" s="827"/>
      <c r="BX11" s="827"/>
      <c r="BY11" s="827"/>
      <c r="BZ11" s="827"/>
      <c r="CA11" s="827"/>
      <c r="CB11" s="827"/>
      <c r="CC11" s="827"/>
      <c r="CD11" s="827"/>
      <c r="CE11" s="827"/>
      <c r="CF11" s="827"/>
      <c r="CG11" s="828"/>
      <c r="CH11" s="837"/>
      <c r="CI11" s="838"/>
      <c r="CJ11" s="838"/>
      <c r="CK11" s="838"/>
      <c r="CL11" s="839"/>
      <c r="CM11" s="837"/>
      <c r="CN11" s="838"/>
      <c r="CO11" s="838"/>
      <c r="CP11" s="838"/>
      <c r="CQ11" s="839"/>
      <c r="CR11" s="837"/>
      <c r="CS11" s="838"/>
      <c r="CT11" s="838"/>
      <c r="CU11" s="838"/>
      <c r="CV11" s="839"/>
      <c r="CW11" s="837"/>
      <c r="CX11" s="838"/>
      <c r="CY11" s="838"/>
      <c r="CZ11" s="838"/>
      <c r="DA11" s="839"/>
      <c r="DB11" s="837"/>
      <c r="DC11" s="838"/>
      <c r="DD11" s="838"/>
      <c r="DE11" s="838"/>
      <c r="DF11" s="839"/>
      <c r="DG11" s="837"/>
      <c r="DH11" s="838"/>
      <c r="DI11" s="838"/>
      <c r="DJ11" s="838"/>
      <c r="DK11" s="839"/>
      <c r="DL11" s="837"/>
      <c r="DM11" s="838"/>
      <c r="DN11" s="838"/>
      <c r="DO11" s="838"/>
      <c r="DP11" s="839"/>
      <c r="DQ11" s="837"/>
      <c r="DR11" s="838"/>
      <c r="DS11" s="838"/>
      <c r="DT11" s="838"/>
      <c r="DU11" s="839"/>
      <c r="DV11" s="840"/>
      <c r="DW11" s="841"/>
      <c r="DX11" s="841"/>
      <c r="DY11" s="841"/>
      <c r="DZ11" s="842"/>
      <c r="EA11" s="230"/>
    </row>
    <row r="12" spans="1:131" s="231" customFormat="1" ht="26.25" customHeight="1">
      <c r="A12" s="236">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22"/>
      <c r="AL12" s="823"/>
      <c r="AM12" s="823"/>
      <c r="AN12" s="823"/>
      <c r="AO12" s="823"/>
      <c r="AP12" s="823"/>
      <c r="AQ12" s="823"/>
      <c r="AR12" s="823"/>
      <c r="AS12" s="823"/>
      <c r="AT12" s="823"/>
      <c r="AU12" s="824"/>
      <c r="AV12" s="824"/>
      <c r="AW12" s="824"/>
      <c r="AX12" s="824"/>
      <c r="AY12" s="825"/>
      <c r="AZ12" s="228"/>
      <c r="BA12" s="228"/>
      <c r="BB12" s="228"/>
      <c r="BC12" s="228"/>
      <c r="BD12" s="228"/>
      <c r="BE12" s="229"/>
      <c r="BF12" s="229"/>
      <c r="BG12" s="229"/>
      <c r="BH12" s="229"/>
      <c r="BI12" s="229"/>
      <c r="BJ12" s="229"/>
      <c r="BK12" s="229"/>
      <c r="BL12" s="229"/>
      <c r="BM12" s="229"/>
      <c r="BN12" s="229"/>
      <c r="BO12" s="229"/>
      <c r="BP12" s="229"/>
      <c r="BQ12" s="237">
        <v>6</v>
      </c>
      <c r="BR12" s="238"/>
      <c r="BS12" s="826"/>
      <c r="BT12" s="827"/>
      <c r="BU12" s="827"/>
      <c r="BV12" s="827"/>
      <c r="BW12" s="827"/>
      <c r="BX12" s="827"/>
      <c r="BY12" s="827"/>
      <c r="BZ12" s="827"/>
      <c r="CA12" s="827"/>
      <c r="CB12" s="827"/>
      <c r="CC12" s="827"/>
      <c r="CD12" s="827"/>
      <c r="CE12" s="827"/>
      <c r="CF12" s="827"/>
      <c r="CG12" s="828"/>
      <c r="CH12" s="837"/>
      <c r="CI12" s="838"/>
      <c r="CJ12" s="838"/>
      <c r="CK12" s="838"/>
      <c r="CL12" s="839"/>
      <c r="CM12" s="837"/>
      <c r="CN12" s="838"/>
      <c r="CO12" s="838"/>
      <c r="CP12" s="838"/>
      <c r="CQ12" s="839"/>
      <c r="CR12" s="837"/>
      <c r="CS12" s="838"/>
      <c r="CT12" s="838"/>
      <c r="CU12" s="838"/>
      <c r="CV12" s="839"/>
      <c r="CW12" s="837"/>
      <c r="CX12" s="838"/>
      <c r="CY12" s="838"/>
      <c r="CZ12" s="838"/>
      <c r="DA12" s="839"/>
      <c r="DB12" s="837"/>
      <c r="DC12" s="838"/>
      <c r="DD12" s="838"/>
      <c r="DE12" s="838"/>
      <c r="DF12" s="839"/>
      <c r="DG12" s="837"/>
      <c r="DH12" s="838"/>
      <c r="DI12" s="838"/>
      <c r="DJ12" s="838"/>
      <c r="DK12" s="839"/>
      <c r="DL12" s="837"/>
      <c r="DM12" s="838"/>
      <c r="DN12" s="838"/>
      <c r="DO12" s="838"/>
      <c r="DP12" s="839"/>
      <c r="DQ12" s="837"/>
      <c r="DR12" s="838"/>
      <c r="DS12" s="838"/>
      <c r="DT12" s="838"/>
      <c r="DU12" s="839"/>
      <c r="DV12" s="840"/>
      <c r="DW12" s="841"/>
      <c r="DX12" s="841"/>
      <c r="DY12" s="841"/>
      <c r="DZ12" s="842"/>
      <c r="EA12" s="230"/>
    </row>
    <row r="13" spans="1:131" s="231" customFormat="1" ht="26.25" customHeight="1">
      <c r="A13" s="236">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22"/>
      <c r="AL13" s="823"/>
      <c r="AM13" s="823"/>
      <c r="AN13" s="823"/>
      <c r="AO13" s="823"/>
      <c r="AP13" s="823"/>
      <c r="AQ13" s="823"/>
      <c r="AR13" s="823"/>
      <c r="AS13" s="823"/>
      <c r="AT13" s="823"/>
      <c r="AU13" s="824"/>
      <c r="AV13" s="824"/>
      <c r="AW13" s="824"/>
      <c r="AX13" s="824"/>
      <c r="AY13" s="825"/>
      <c r="AZ13" s="228"/>
      <c r="BA13" s="228"/>
      <c r="BB13" s="228"/>
      <c r="BC13" s="228"/>
      <c r="BD13" s="228"/>
      <c r="BE13" s="229"/>
      <c r="BF13" s="229"/>
      <c r="BG13" s="229"/>
      <c r="BH13" s="229"/>
      <c r="BI13" s="229"/>
      <c r="BJ13" s="229"/>
      <c r="BK13" s="229"/>
      <c r="BL13" s="229"/>
      <c r="BM13" s="229"/>
      <c r="BN13" s="229"/>
      <c r="BO13" s="229"/>
      <c r="BP13" s="229"/>
      <c r="BQ13" s="237">
        <v>7</v>
      </c>
      <c r="BR13" s="238"/>
      <c r="BS13" s="826"/>
      <c r="BT13" s="827"/>
      <c r="BU13" s="827"/>
      <c r="BV13" s="827"/>
      <c r="BW13" s="827"/>
      <c r="BX13" s="827"/>
      <c r="BY13" s="827"/>
      <c r="BZ13" s="827"/>
      <c r="CA13" s="827"/>
      <c r="CB13" s="827"/>
      <c r="CC13" s="827"/>
      <c r="CD13" s="827"/>
      <c r="CE13" s="827"/>
      <c r="CF13" s="827"/>
      <c r="CG13" s="828"/>
      <c r="CH13" s="837"/>
      <c r="CI13" s="838"/>
      <c r="CJ13" s="838"/>
      <c r="CK13" s="838"/>
      <c r="CL13" s="839"/>
      <c r="CM13" s="837"/>
      <c r="CN13" s="838"/>
      <c r="CO13" s="838"/>
      <c r="CP13" s="838"/>
      <c r="CQ13" s="839"/>
      <c r="CR13" s="837"/>
      <c r="CS13" s="838"/>
      <c r="CT13" s="838"/>
      <c r="CU13" s="838"/>
      <c r="CV13" s="839"/>
      <c r="CW13" s="837"/>
      <c r="CX13" s="838"/>
      <c r="CY13" s="838"/>
      <c r="CZ13" s="838"/>
      <c r="DA13" s="839"/>
      <c r="DB13" s="837"/>
      <c r="DC13" s="838"/>
      <c r="DD13" s="838"/>
      <c r="DE13" s="838"/>
      <c r="DF13" s="839"/>
      <c r="DG13" s="837"/>
      <c r="DH13" s="838"/>
      <c r="DI13" s="838"/>
      <c r="DJ13" s="838"/>
      <c r="DK13" s="839"/>
      <c r="DL13" s="837"/>
      <c r="DM13" s="838"/>
      <c r="DN13" s="838"/>
      <c r="DO13" s="838"/>
      <c r="DP13" s="839"/>
      <c r="DQ13" s="837"/>
      <c r="DR13" s="838"/>
      <c r="DS13" s="838"/>
      <c r="DT13" s="838"/>
      <c r="DU13" s="839"/>
      <c r="DV13" s="840"/>
      <c r="DW13" s="841"/>
      <c r="DX13" s="841"/>
      <c r="DY13" s="841"/>
      <c r="DZ13" s="842"/>
      <c r="EA13" s="230"/>
    </row>
    <row r="14" spans="1:131" s="231" customFormat="1" ht="26.25" customHeight="1">
      <c r="A14" s="236">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22"/>
      <c r="AL14" s="823"/>
      <c r="AM14" s="823"/>
      <c r="AN14" s="823"/>
      <c r="AO14" s="823"/>
      <c r="AP14" s="823"/>
      <c r="AQ14" s="823"/>
      <c r="AR14" s="823"/>
      <c r="AS14" s="823"/>
      <c r="AT14" s="823"/>
      <c r="AU14" s="824"/>
      <c r="AV14" s="824"/>
      <c r="AW14" s="824"/>
      <c r="AX14" s="824"/>
      <c r="AY14" s="825"/>
      <c r="AZ14" s="228"/>
      <c r="BA14" s="228"/>
      <c r="BB14" s="228"/>
      <c r="BC14" s="228"/>
      <c r="BD14" s="228"/>
      <c r="BE14" s="229"/>
      <c r="BF14" s="229"/>
      <c r="BG14" s="229"/>
      <c r="BH14" s="229"/>
      <c r="BI14" s="229"/>
      <c r="BJ14" s="229"/>
      <c r="BK14" s="229"/>
      <c r="BL14" s="229"/>
      <c r="BM14" s="229"/>
      <c r="BN14" s="229"/>
      <c r="BO14" s="229"/>
      <c r="BP14" s="229"/>
      <c r="BQ14" s="237">
        <v>8</v>
      </c>
      <c r="BR14" s="238"/>
      <c r="BS14" s="826"/>
      <c r="BT14" s="827"/>
      <c r="BU14" s="827"/>
      <c r="BV14" s="827"/>
      <c r="BW14" s="827"/>
      <c r="BX14" s="827"/>
      <c r="BY14" s="827"/>
      <c r="BZ14" s="827"/>
      <c r="CA14" s="827"/>
      <c r="CB14" s="827"/>
      <c r="CC14" s="827"/>
      <c r="CD14" s="827"/>
      <c r="CE14" s="827"/>
      <c r="CF14" s="827"/>
      <c r="CG14" s="828"/>
      <c r="CH14" s="837"/>
      <c r="CI14" s="838"/>
      <c r="CJ14" s="838"/>
      <c r="CK14" s="838"/>
      <c r="CL14" s="839"/>
      <c r="CM14" s="837"/>
      <c r="CN14" s="838"/>
      <c r="CO14" s="838"/>
      <c r="CP14" s="838"/>
      <c r="CQ14" s="839"/>
      <c r="CR14" s="837"/>
      <c r="CS14" s="838"/>
      <c r="CT14" s="838"/>
      <c r="CU14" s="838"/>
      <c r="CV14" s="839"/>
      <c r="CW14" s="837"/>
      <c r="CX14" s="838"/>
      <c r="CY14" s="838"/>
      <c r="CZ14" s="838"/>
      <c r="DA14" s="839"/>
      <c r="DB14" s="837"/>
      <c r="DC14" s="838"/>
      <c r="DD14" s="838"/>
      <c r="DE14" s="838"/>
      <c r="DF14" s="839"/>
      <c r="DG14" s="837"/>
      <c r="DH14" s="838"/>
      <c r="DI14" s="838"/>
      <c r="DJ14" s="838"/>
      <c r="DK14" s="839"/>
      <c r="DL14" s="837"/>
      <c r="DM14" s="838"/>
      <c r="DN14" s="838"/>
      <c r="DO14" s="838"/>
      <c r="DP14" s="839"/>
      <c r="DQ14" s="837"/>
      <c r="DR14" s="838"/>
      <c r="DS14" s="838"/>
      <c r="DT14" s="838"/>
      <c r="DU14" s="839"/>
      <c r="DV14" s="840"/>
      <c r="DW14" s="841"/>
      <c r="DX14" s="841"/>
      <c r="DY14" s="841"/>
      <c r="DZ14" s="842"/>
      <c r="EA14" s="230"/>
    </row>
    <row r="15" spans="1:131" s="231" customFormat="1" ht="26.25" customHeight="1">
      <c r="A15" s="236">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22"/>
      <c r="AL15" s="823"/>
      <c r="AM15" s="823"/>
      <c r="AN15" s="823"/>
      <c r="AO15" s="823"/>
      <c r="AP15" s="823"/>
      <c r="AQ15" s="823"/>
      <c r="AR15" s="823"/>
      <c r="AS15" s="823"/>
      <c r="AT15" s="823"/>
      <c r="AU15" s="824"/>
      <c r="AV15" s="824"/>
      <c r="AW15" s="824"/>
      <c r="AX15" s="824"/>
      <c r="AY15" s="825"/>
      <c r="AZ15" s="228"/>
      <c r="BA15" s="228"/>
      <c r="BB15" s="228"/>
      <c r="BC15" s="228"/>
      <c r="BD15" s="228"/>
      <c r="BE15" s="229"/>
      <c r="BF15" s="229"/>
      <c r="BG15" s="229"/>
      <c r="BH15" s="229"/>
      <c r="BI15" s="229"/>
      <c r="BJ15" s="229"/>
      <c r="BK15" s="229"/>
      <c r="BL15" s="229"/>
      <c r="BM15" s="229"/>
      <c r="BN15" s="229"/>
      <c r="BO15" s="229"/>
      <c r="BP15" s="229"/>
      <c r="BQ15" s="237">
        <v>9</v>
      </c>
      <c r="BR15" s="238"/>
      <c r="BS15" s="826"/>
      <c r="BT15" s="827"/>
      <c r="BU15" s="827"/>
      <c r="BV15" s="827"/>
      <c r="BW15" s="827"/>
      <c r="BX15" s="827"/>
      <c r="BY15" s="827"/>
      <c r="BZ15" s="827"/>
      <c r="CA15" s="827"/>
      <c r="CB15" s="827"/>
      <c r="CC15" s="827"/>
      <c r="CD15" s="827"/>
      <c r="CE15" s="827"/>
      <c r="CF15" s="827"/>
      <c r="CG15" s="828"/>
      <c r="CH15" s="837"/>
      <c r="CI15" s="838"/>
      <c r="CJ15" s="838"/>
      <c r="CK15" s="838"/>
      <c r="CL15" s="839"/>
      <c r="CM15" s="837"/>
      <c r="CN15" s="838"/>
      <c r="CO15" s="838"/>
      <c r="CP15" s="838"/>
      <c r="CQ15" s="839"/>
      <c r="CR15" s="837"/>
      <c r="CS15" s="838"/>
      <c r="CT15" s="838"/>
      <c r="CU15" s="838"/>
      <c r="CV15" s="839"/>
      <c r="CW15" s="837"/>
      <c r="CX15" s="838"/>
      <c r="CY15" s="838"/>
      <c r="CZ15" s="838"/>
      <c r="DA15" s="839"/>
      <c r="DB15" s="837"/>
      <c r="DC15" s="838"/>
      <c r="DD15" s="838"/>
      <c r="DE15" s="838"/>
      <c r="DF15" s="839"/>
      <c r="DG15" s="837"/>
      <c r="DH15" s="838"/>
      <c r="DI15" s="838"/>
      <c r="DJ15" s="838"/>
      <c r="DK15" s="839"/>
      <c r="DL15" s="837"/>
      <c r="DM15" s="838"/>
      <c r="DN15" s="838"/>
      <c r="DO15" s="838"/>
      <c r="DP15" s="839"/>
      <c r="DQ15" s="837"/>
      <c r="DR15" s="838"/>
      <c r="DS15" s="838"/>
      <c r="DT15" s="838"/>
      <c r="DU15" s="839"/>
      <c r="DV15" s="840"/>
      <c r="DW15" s="841"/>
      <c r="DX15" s="841"/>
      <c r="DY15" s="841"/>
      <c r="DZ15" s="842"/>
      <c r="EA15" s="230"/>
    </row>
    <row r="16" spans="1:131" s="231" customFormat="1" ht="26.25" customHeight="1">
      <c r="A16" s="236">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22"/>
      <c r="AL16" s="823"/>
      <c r="AM16" s="823"/>
      <c r="AN16" s="823"/>
      <c r="AO16" s="823"/>
      <c r="AP16" s="823"/>
      <c r="AQ16" s="823"/>
      <c r="AR16" s="823"/>
      <c r="AS16" s="823"/>
      <c r="AT16" s="823"/>
      <c r="AU16" s="824"/>
      <c r="AV16" s="824"/>
      <c r="AW16" s="824"/>
      <c r="AX16" s="824"/>
      <c r="AY16" s="825"/>
      <c r="AZ16" s="228"/>
      <c r="BA16" s="228"/>
      <c r="BB16" s="228"/>
      <c r="BC16" s="228"/>
      <c r="BD16" s="228"/>
      <c r="BE16" s="229"/>
      <c r="BF16" s="229"/>
      <c r="BG16" s="229"/>
      <c r="BH16" s="229"/>
      <c r="BI16" s="229"/>
      <c r="BJ16" s="229"/>
      <c r="BK16" s="229"/>
      <c r="BL16" s="229"/>
      <c r="BM16" s="229"/>
      <c r="BN16" s="229"/>
      <c r="BO16" s="229"/>
      <c r="BP16" s="229"/>
      <c r="BQ16" s="237">
        <v>10</v>
      </c>
      <c r="BR16" s="238"/>
      <c r="BS16" s="826"/>
      <c r="BT16" s="827"/>
      <c r="BU16" s="827"/>
      <c r="BV16" s="827"/>
      <c r="BW16" s="827"/>
      <c r="BX16" s="827"/>
      <c r="BY16" s="827"/>
      <c r="BZ16" s="827"/>
      <c r="CA16" s="827"/>
      <c r="CB16" s="827"/>
      <c r="CC16" s="827"/>
      <c r="CD16" s="827"/>
      <c r="CE16" s="827"/>
      <c r="CF16" s="827"/>
      <c r="CG16" s="828"/>
      <c r="CH16" s="837"/>
      <c r="CI16" s="838"/>
      <c r="CJ16" s="838"/>
      <c r="CK16" s="838"/>
      <c r="CL16" s="839"/>
      <c r="CM16" s="837"/>
      <c r="CN16" s="838"/>
      <c r="CO16" s="838"/>
      <c r="CP16" s="838"/>
      <c r="CQ16" s="839"/>
      <c r="CR16" s="837"/>
      <c r="CS16" s="838"/>
      <c r="CT16" s="838"/>
      <c r="CU16" s="838"/>
      <c r="CV16" s="839"/>
      <c r="CW16" s="837"/>
      <c r="CX16" s="838"/>
      <c r="CY16" s="838"/>
      <c r="CZ16" s="838"/>
      <c r="DA16" s="839"/>
      <c r="DB16" s="837"/>
      <c r="DC16" s="838"/>
      <c r="DD16" s="838"/>
      <c r="DE16" s="838"/>
      <c r="DF16" s="839"/>
      <c r="DG16" s="837"/>
      <c r="DH16" s="838"/>
      <c r="DI16" s="838"/>
      <c r="DJ16" s="838"/>
      <c r="DK16" s="839"/>
      <c r="DL16" s="837"/>
      <c r="DM16" s="838"/>
      <c r="DN16" s="838"/>
      <c r="DO16" s="838"/>
      <c r="DP16" s="839"/>
      <c r="DQ16" s="837"/>
      <c r="DR16" s="838"/>
      <c r="DS16" s="838"/>
      <c r="DT16" s="838"/>
      <c r="DU16" s="839"/>
      <c r="DV16" s="840"/>
      <c r="DW16" s="841"/>
      <c r="DX16" s="841"/>
      <c r="DY16" s="841"/>
      <c r="DZ16" s="842"/>
      <c r="EA16" s="230"/>
    </row>
    <row r="17" spans="1:131" s="231" customFormat="1" ht="26.25" customHeight="1">
      <c r="A17" s="236">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22"/>
      <c r="AL17" s="823"/>
      <c r="AM17" s="823"/>
      <c r="AN17" s="823"/>
      <c r="AO17" s="823"/>
      <c r="AP17" s="823"/>
      <c r="AQ17" s="823"/>
      <c r="AR17" s="823"/>
      <c r="AS17" s="823"/>
      <c r="AT17" s="823"/>
      <c r="AU17" s="824"/>
      <c r="AV17" s="824"/>
      <c r="AW17" s="824"/>
      <c r="AX17" s="824"/>
      <c r="AY17" s="825"/>
      <c r="AZ17" s="228"/>
      <c r="BA17" s="228"/>
      <c r="BB17" s="228"/>
      <c r="BC17" s="228"/>
      <c r="BD17" s="228"/>
      <c r="BE17" s="229"/>
      <c r="BF17" s="229"/>
      <c r="BG17" s="229"/>
      <c r="BH17" s="229"/>
      <c r="BI17" s="229"/>
      <c r="BJ17" s="229"/>
      <c r="BK17" s="229"/>
      <c r="BL17" s="229"/>
      <c r="BM17" s="229"/>
      <c r="BN17" s="229"/>
      <c r="BO17" s="229"/>
      <c r="BP17" s="229"/>
      <c r="BQ17" s="237">
        <v>11</v>
      </c>
      <c r="BR17" s="238"/>
      <c r="BS17" s="826"/>
      <c r="BT17" s="827"/>
      <c r="BU17" s="827"/>
      <c r="BV17" s="827"/>
      <c r="BW17" s="827"/>
      <c r="BX17" s="827"/>
      <c r="BY17" s="827"/>
      <c r="BZ17" s="827"/>
      <c r="CA17" s="827"/>
      <c r="CB17" s="827"/>
      <c r="CC17" s="827"/>
      <c r="CD17" s="827"/>
      <c r="CE17" s="827"/>
      <c r="CF17" s="827"/>
      <c r="CG17" s="828"/>
      <c r="CH17" s="837"/>
      <c r="CI17" s="838"/>
      <c r="CJ17" s="838"/>
      <c r="CK17" s="838"/>
      <c r="CL17" s="839"/>
      <c r="CM17" s="837"/>
      <c r="CN17" s="838"/>
      <c r="CO17" s="838"/>
      <c r="CP17" s="838"/>
      <c r="CQ17" s="839"/>
      <c r="CR17" s="837"/>
      <c r="CS17" s="838"/>
      <c r="CT17" s="838"/>
      <c r="CU17" s="838"/>
      <c r="CV17" s="839"/>
      <c r="CW17" s="837"/>
      <c r="CX17" s="838"/>
      <c r="CY17" s="838"/>
      <c r="CZ17" s="838"/>
      <c r="DA17" s="839"/>
      <c r="DB17" s="837"/>
      <c r="DC17" s="838"/>
      <c r="DD17" s="838"/>
      <c r="DE17" s="838"/>
      <c r="DF17" s="839"/>
      <c r="DG17" s="837"/>
      <c r="DH17" s="838"/>
      <c r="DI17" s="838"/>
      <c r="DJ17" s="838"/>
      <c r="DK17" s="839"/>
      <c r="DL17" s="837"/>
      <c r="DM17" s="838"/>
      <c r="DN17" s="838"/>
      <c r="DO17" s="838"/>
      <c r="DP17" s="839"/>
      <c r="DQ17" s="837"/>
      <c r="DR17" s="838"/>
      <c r="DS17" s="838"/>
      <c r="DT17" s="838"/>
      <c r="DU17" s="839"/>
      <c r="DV17" s="840"/>
      <c r="DW17" s="841"/>
      <c r="DX17" s="841"/>
      <c r="DY17" s="841"/>
      <c r="DZ17" s="842"/>
      <c r="EA17" s="230"/>
    </row>
    <row r="18" spans="1:131" s="231" customFormat="1" ht="26.25" customHeight="1">
      <c r="A18" s="236">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22"/>
      <c r="AL18" s="823"/>
      <c r="AM18" s="823"/>
      <c r="AN18" s="823"/>
      <c r="AO18" s="823"/>
      <c r="AP18" s="823"/>
      <c r="AQ18" s="823"/>
      <c r="AR18" s="823"/>
      <c r="AS18" s="823"/>
      <c r="AT18" s="823"/>
      <c r="AU18" s="824"/>
      <c r="AV18" s="824"/>
      <c r="AW18" s="824"/>
      <c r="AX18" s="824"/>
      <c r="AY18" s="825"/>
      <c r="AZ18" s="228"/>
      <c r="BA18" s="228"/>
      <c r="BB18" s="228"/>
      <c r="BC18" s="228"/>
      <c r="BD18" s="228"/>
      <c r="BE18" s="229"/>
      <c r="BF18" s="229"/>
      <c r="BG18" s="229"/>
      <c r="BH18" s="229"/>
      <c r="BI18" s="229"/>
      <c r="BJ18" s="229"/>
      <c r="BK18" s="229"/>
      <c r="BL18" s="229"/>
      <c r="BM18" s="229"/>
      <c r="BN18" s="229"/>
      <c r="BO18" s="229"/>
      <c r="BP18" s="229"/>
      <c r="BQ18" s="237">
        <v>12</v>
      </c>
      <c r="BR18" s="238"/>
      <c r="BS18" s="826"/>
      <c r="BT18" s="827"/>
      <c r="BU18" s="827"/>
      <c r="BV18" s="827"/>
      <c r="BW18" s="827"/>
      <c r="BX18" s="827"/>
      <c r="BY18" s="827"/>
      <c r="BZ18" s="827"/>
      <c r="CA18" s="827"/>
      <c r="CB18" s="827"/>
      <c r="CC18" s="827"/>
      <c r="CD18" s="827"/>
      <c r="CE18" s="827"/>
      <c r="CF18" s="827"/>
      <c r="CG18" s="828"/>
      <c r="CH18" s="837"/>
      <c r="CI18" s="838"/>
      <c r="CJ18" s="838"/>
      <c r="CK18" s="838"/>
      <c r="CL18" s="839"/>
      <c r="CM18" s="837"/>
      <c r="CN18" s="838"/>
      <c r="CO18" s="838"/>
      <c r="CP18" s="838"/>
      <c r="CQ18" s="839"/>
      <c r="CR18" s="837"/>
      <c r="CS18" s="838"/>
      <c r="CT18" s="838"/>
      <c r="CU18" s="838"/>
      <c r="CV18" s="839"/>
      <c r="CW18" s="837"/>
      <c r="CX18" s="838"/>
      <c r="CY18" s="838"/>
      <c r="CZ18" s="838"/>
      <c r="DA18" s="839"/>
      <c r="DB18" s="837"/>
      <c r="DC18" s="838"/>
      <c r="DD18" s="838"/>
      <c r="DE18" s="838"/>
      <c r="DF18" s="839"/>
      <c r="DG18" s="837"/>
      <c r="DH18" s="838"/>
      <c r="DI18" s="838"/>
      <c r="DJ18" s="838"/>
      <c r="DK18" s="839"/>
      <c r="DL18" s="837"/>
      <c r="DM18" s="838"/>
      <c r="DN18" s="838"/>
      <c r="DO18" s="838"/>
      <c r="DP18" s="839"/>
      <c r="DQ18" s="837"/>
      <c r="DR18" s="838"/>
      <c r="DS18" s="838"/>
      <c r="DT18" s="838"/>
      <c r="DU18" s="839"/>
      <c r="DV18" s="840"/>
      <c r="DW18" s="841"/>
      <c r="DX18" s="841"/>
      <c r="DY18" s="841"/>
      <c r="DZ18" s="842"/>
      <c r="EA18" s="230"/>
    </row>
    <row r="19" spans="1:131" s="231" customFormat="1" ht="26.25" customHeight="1">
      <c r="A19" s="236">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22"/>
      <c r="AL19" s="823"/>
      <c r="AM19" s="823"/>
      <c r="AN19" s="823"/>
      <c r="AO19" s="823"/>
      <c r="AP19" s="823"/>
      <c r="AQ19" s="823"/>
      <c r="AR19" s="823"/>
      <c r="AS19" s="823"/>
      <c r="AT19" s="823"/>
      <c r="AU19" s="824"/>
      <c r="AV19" s="824"/>
      <c r="AW19" s="824"/>
      <c r="AX19" s="824"/>
      <c r="AY19" s="825"/>
      <c r="AZ19" s="228"/>
      <c r="BA19" s="228"/>
      <c r="BB19" s="228"/>
      <c r="BC19" s="228"/>
      <c r="BD19" s="228"/>
      <c r="BE19" s="229"/>
      <c r="BF19" s="229"/>
      <c r="BG19" s="229"/>
      <c r="BH19" s="229"/>
      <c r="BI19" s="229"/>
      <c r="BJ19" s="229"/>
      <c r="BK19" s="229"/>
      <c r="BL19" s="229"/>
      <c r="BM19" s="229"/>
      <c r="BN19" s="229"/>
      <c r="BO19" s="229"/>
      <c r="BP19" s="229"/>
      <c r="BQ19" s="237">
        <v>13</v>
      </c>
      <c r="BR19" s="238"/>
      <c r="BS19" s="826"/>
      <c r="BT19" s="827"/>
      <c r="BU19" s="827"/>
      <c r="BV19" s="827"/>
      <c r="BW19" s="827"/>
      <c r="BX19" s="827"/>
      <c r="BY19" s="827"/>
      <c r="BZ19" s="827"/>
      <c r="CA19" s="827"/>
      <c r="CB19" s="827"/>
      <c r="CC19" s="827"/>
      <c r="CD19" s="827"/>
      <c r="CE19" s="827"/>
      <c r="CF19" s="827"/>
      <c r="CG19" s="828"/>
      <c r="CH19" s="837"/>
      <c r="CI19" s="838"/>
      <c r="CJ19" s="838"/>
      <c r="CK19" s="838"/>
      <c r="CL19" s="839"/>
      <c r="CM19" s="837"/>
      <c r="CN19" s="838"/>
      <c r="CO19" s="838"/>
      <c r="CP19" s="838"/>
      <c r="CQ19" s="839"/>
      <c r="CR19" s="837"/>
      <c r="CS19" s="838"/>
      <c r="CT19" s="838"/>
      <c r="CU19" s="838"/>
      <c r="CV19" s="839"/>
      <c r="CW19" s="837"/>
      <c r="CX19" s="838"/>
      <c r="CY19" s="838"/>
      <c r="CZ19" s="838"/>
      <c r="DA19" s="839"/>
      <c r="DB19" s="837"/>
      <c r="DC19" s="838"/>
      <c r="DD19" s="838"/>
      <c r="DE19" s="838"/>
      <c r="DF19" s="839"/>
      <c r="DG19" s="837"/>
      <c r="DH19" s="838"/>
      <c r="DI19" s="838"/>
      <c r="DJ19" s="838"/>
      <c r="DK19" s="839"/>
      <c r="DL19" s="837"/>
      <c r="DM19" s="838"/>
      <c r="DN19" s="838"/>
      <c r="DO19" s="838"/>
      <c r="DP19" s="839"/>
      <c r="DQ19" s="837"/>
      <c r="DR19" s="838"/>
      <c r="DS19" s="838"/>
      <c r="DT19" s="838"/>
      <c r="DU19" s="839"/>
      <c r="DV19" s="840"/>
      <c r="DW19" s="841"/>
      <c r="DX19" s="841"/>
      <c r="DY19" s="841"/>
      <c r="DZ19" s="842"/>
      <c r="EA19" s="230"/>
    </row>
    <row r="20" spans="1:131" s="231" customFormat="1" ht="26.25" customHeight="1">
      <c r="A20" s="236">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22"/>
      <c r="AL20" s="823"/>
      <c r="AM20" s="823"/>
      <c r="AN20" s="823"/>
      <c r="AO20" s="823"/>
      <c r="AP20" s="823"/>
      <c r="AQ20" s="823"/>
      <c r="AR20" s="823"/>
      <c r="AS20" s="823"/>
      <c r="AT20" s="823"/>
      <c r="AU20" s="824"/>
      <c r="AV20" s="824"/>
      <c r="AW20" s="824"/>
      <c r="AX20" s="824"/>
      <c r="AY20" s="825"/>
      <c r="AZ20" s="228"/>
      <c r="BA20" s="228"/>
      <c r="BB20" s="228"/>
      <c r="BC20" s="228"/>
      <c r="BD20" s="228"/>
      <c r="BE20" s="229"/>
      <c r="BF20" s="229"/>
      <c r="BG20" s="229"/>
      <c r="BH20" s="229"/>
      <c r="BI20" s="229"/>
      <c r="BJ20" s="229"/>
      <c r="BK20" s="229"/>
      <c r="BL20" s="229"/>
      <c r="BM20" s="229"/>
      <c r="BN20" s="229"/>
      <c r="BO20" s="229"/>
      <c r="BP20" s="229"/>
      <c r="BQ20" s="237">
        <v>14</v>
      </c>
      <c r="BR20" s="238"/>
      <c r="BS20" s="826"/>
      <c r="BT20" s="827"/>
      <c r="BU20" s="827"/>
      <c r="BV20" s="827"/>
      <c r="BW20" s="827"/>
      <c r="BX20" s="827"/>
      <c r="BY20" s="827"/>
      <c r="BZ20" s="827"/>
      <c r="CA20" s="827"/>
      <c r="CB20" s="827"/>
      <c r="CC20" s="827"/>
      <c r="CD20" s="827"/>
      <c r="CE20" s="827"/>
      <c r="CF20" s="827"/>
      <c r="CG20" s="828"/>
      <c r="CH20" s="837"/>
      <c r="CI20" s="838"/>
      <c r="CJ20" s="838"/>
      <c r="CK20" s="838"/>
      <c r="CL20" s="839"/>
      <c r="CM20" s="837"/>
      <c r="CN20" s="838"/>
      <c r="CO20" s="838"/>
      <c r="CP20" s="838"/>
      <c r="CQ20" s="839"/>
      <c r="CR20" s="837"/>
      <c r="CS20" s="838"/>
      <c r="CT20" s="838"/>
      <c r="CU20" s="838"/>
      <c r="CV20" s="839"/>
      <c r="CW20" s="837"/>
      <c r="CX20" s="838"/>
      <c r="CY20" s="838"/>
      <c r="CZ20" s="838"/>
      <c r="DA20" s="839"/>
      <c r="DB20" s="837"/>
      <c r="DC20" s="838"/>
      <c r="DD20" s="838"/>
      <c r="DE20" s="838"/>
      <c r="DF20" s="839"/>
      <c r="DG20" s="837"/>
      <c r="DH20" s="838"/>
      <c r="DI20" s="838"/>
      <c r="DJ20" s="838"/>
      <c r="DK20" s="839"/>
      <c r="DL20" s="837"/>
      <c r="DM20" s="838"/>
      <c r="DN20" s="838"/>
      <c r="DO20" s="838"/>
      <c r="DP20" s="839"/>
      <c r="DQ20" s="837"/>
      <c r="DR20" s="838"/>
      <c r="DS20" s="838"/>
      <c r="DT20" s="838"/>
      <c r="DU20" s="839"/>
      <c r="DV20" s="840"/>
      <c r="DW20" s="841"/>
      <c r="DX20" s="841"/>
      <c r="DY20" s="841"/>
      <c r="DZ20" s="842"/>
      <c r="EA20" s="230"/>
    </row>
    <row r="21" spans="1:131" s="231" customFormat="1" ht="26.25" customHeight="1" thickBot="1">
      <c r="A21" s="236">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22"/>
      <c r="AL21" s="823"/>
      <c r="AM21" s="823"/>
      <c r="AN21" s="823"/>
      <c r="AO21" s="823"/>
      <c r="AP21" s="823"/>
      <c r="AQ21" s="823"/>
      <c r="AR21" s="823"/>
      <c r="AS21" s="823"/>
      <c r="AT21" s="823"/>
      <c r="AU21" s="824"/>
      <c r="AV21" s="824"/>
      <c r="AW21" s="824"/>
      <c r="AX21" s="824"/>
      <c r="AY21" s="825"/>
      <c r="AZ21" s="228"/>
      <c r="BA21" s="228"/>
      <c r="BB21" s="228"/>
      <c r="BC21" s="228"/>
      <c r="BD21" s="228"/>
      <c r="BE21" s="229"/>
      <c r="BF21" s="229"/>
      <c r="BG21" s="229"/>
      <c r="BH21" s="229"/>
      <c r="BI21" s="229"/>
      <c r="BJ21" s="229"/>
      <c r="BK21" s="229"/>
      <c r="BL21" s="229"/>
      <c r="BM21" s="229"/>
      <c r="BN21" s="229"/>
      <c r="BO21" s="229"/>
      <c r="BP21" s="229"/>
      <c r="BQ21" s="237">
        <v>15</v>
      </c>
      <c r="BR21" s="238"/>
      <c r="BS21" s="826"/>
      <c r="BT21" s="827"/>
      <c r="BU21" s="827"/>
      <c r="BV21" s="827"/>
      <c r="BW21" s="827"/>
      <c r="BX21" s="827"/>
      <c r="BY21" s="827"/>
      <c r="BZ21" s="827"/>
      <c r="CA21" s="827"/>
      <c r="CB21" s="827"/>
      <c r="CC21" s="827"/>
      <c r="CD21" s="827"/>
      <c r="CE21" s="827"/>
      <c r="CF21" s="827"/>
      <c r="CG21" s="828"/>
      <c r="CH21" s="837"/>
      <c r="CI21" s="838"/>
      <c r="CJ21" s="838"/>
      <c r="CK21" s="838"/>
      <c r="CL21" s="839"/>
      <c r="CM21" s="837"/>
      <c r="CN21" s="838"/>
      <c r="CO21" s="838"/>
      <c r="CP21" s="838"/>
      <c r="CQ21" s="839"/>
      <c r="CR21" s="837"/>
      <c r="CS21" s="838"/>
      <c r="CT21" s="838"/>
      <c r="CU21" s="838"/>
      <c r="CV21" s="839"/>
      <c r="CW21" s="837"/>
      <c r="CX21" s="838"/>
      <c r="CY21" s="838"/>
      <c r="CZ21" s="838"/>
      <c r="DA21" s="839"/>
      <c r="DB21" s="837"/>
      <c r="DC21" s="838"/>
      <c r="DD21" s="838"/>
      <c r="DE21" s="838"/>
      <c r="DF21" s="839"/>
      <c r="DG21" s="837"/>
      <c r="DH21" s="838"/>
      <c r="DI21" s="838"/>
      <c r="DJ21" s="838"/>
      <c r="DK21" s="839"/>
      <c r="DL21" s="837"/>
      <c r="DM21" s="838"/>
      <c r="DN21" s="838"/>
      <c r="DO21" s="838"/>
      <c r="DP21" s="839"/>
      <c r="DQ21" s="837"/>
      <c r="DR21" s="838"/>
      <c r="DS21" s="838"/>
      <c r="DT21" s="838"/>
      <c r="DU21" s="839"/>
      <c r="DV21" s="840"/>
      <c r="DW21" s="841"/>
      <c r="DX21" s="841"/>
      <c r="DY21" s="841"/>
      <c r="DZ21" s="842"/>
      <c r="EA21" s="230"/>
    </row>
    <row r="22" spans="1:131" s="231" customFormat="1" ht="26.25" customHeight="1">
      <c r="A22" s="236">
        <v>16</v>
      </c>
      <c r="B22" s="813"/>
      <c r="C22" s="814"/>
      <c r="D22" s="814"/>
      <c r="E22" s="814"/>
      <c r="F22" s="814"/>
      <c r="G22" s="814"/>
      <c r="H22" s="814"/>
      <c r="I22" s="814"/>
      <c r="J22" s="814"/>
      <c r="K22" s="814"/>
      <c r="L22" s="814"/>
      <c r="M22" s="814"/>
      <c r="N22" s="814"/>
      <c r="O22" s="814"/>
      <c r="P22" s="815"/>
      <c r="Q22" s="843"/>
      <c r="R22" s="844"/>
      <c r="S22" s="844"/>
      <c r="T22" s="844"/>
      <c r="U22" s="844"/>
      <c r="V22" s="844"/>
      <c r="W22" s="844"/>
      <c r="X22" s="844"/>
      <c r="Y22" s="844"/>
      <c r="Z22" s="844"/>
      <c r="AA22" s="844"/>
      <c r="AB22" s="844"/>
      <c r="AC22" s="844"/>
      <c r="AD22" s="844"/>
      <c r="AE22" s="845"/>
      <c r="AF22" s="819"/>
      <c r="AG22" s="820"/>
      <c r="AH22" s="820"/>
      <c r="AI22" s="820"/>
      <c r="AJ22" s="821"/>
      <c r="AK22" s="860"/>
      <c r="AL22" s="861"/>
      <c r="AM22" s="861"/>
      <c r="AN22" s="861"/>
      <c r="AO22" s="861"/>
      <c r="AP22" s="861"/>
      <c r="AQ22" s="861"/>
      <c r="AR22" s="861"/>
      <c r="AS22" s="861"/>
      <c r="AT22" s="861"/>
      <c r="AU22" s="862"/>
      <c r="AV22" s="862"/>
      <c r="AW22" s="862"/>
      <c r="AX22" s="862"/>
      <c r="AY22" s="863"/>
      <c r="AZ22" s="864" t="s">
        <v>382</v>
      </c>
      <c r="BA22" s="864"/>
      <c r="BB22" s="864"/>
      <c r="BC22" s="864"/>
      <c r="BD22" s="865"/>
      <c r="BE22" s="229"/>
      <c r="BF22" s="229"/>
      <c r="BG22" s="229"/>
      <c r="BH22" s="229"/>
      <c r="BI22" s="229"/>
      <c r="BJ22" s="229"/>
      <c r="BK22" s="229"/>
      <c r="BL22" s="229"/>
      <c r="BM22" s="229"/>
      <c r="BN22" s="229"/>
      <c r="BO22" s="229"/>
      <c r="BP22" s="229"/>
      <c r="BQ22" s="237">
        <v>16</v>
      </c>
      <c r="BR22" s="238"/>
      <c r="BS22" s="826"/>
      <c r="BT22" s="827"/>
      <c r="BU22" s="827"/>
      <c r="BV22" s="827"/>
      <c r="BW22" s="827"/>
      <c r="BX22" s="827"/>
      <c r="BY22" s="827"/>
      <c r="BZ22" s="827"/>
      <c r="CA22" s="827"/>
      <c r="CB22" s="827"/>
      <c r="CC22" s="827"/>
      <c r="CD22" s="827"/>
      <c r="CE22" s="827"/>
      <c r="CF22" s="827"/>
      <c r="CG22" s="828"/>
      <c r="CH22" s="837"/>
      <c r="CI22" s="838"/>
      <c r="CJ22" s="838"/>
      <c r="CK22" s="838"/>
      <c r="CL22" s="839"/>
      <c r="CM22" s="837"/>
      <c r="CN22" s="838"/>
      <c r="CO22" s="838"/>
      <c r="CP22" s="838"/>
      <c r="CQ22" s="839"/>
      <c r="CR22" s="837"/>
      <c r="CS22" s="838"/>
      <c r="CT22" s="838"/>
      <c r="CU22" s="838"/>
      <c r="CV22" s="839"/>
      <c r="CW22" s="837"/>
      <c r="CX22" s="838"/>
      <c r="CY22" s="838"/>
      <c r="CZ22" s="838"/>
      <c r="DA22" s="839"/>
      <c r="DB22" s="837"/>
      <c r="DC22" s="838"/>
      <c r="DD22" s="838"/>
      <c r="DE22" s="838"/>
      <c r="DF22" s="839"/>
      <c r="DG22" s="837"/>
      <c r="DH22" s="838"/>
      <c r="DI22" s="838"/>
      <c r="DJ22" s="838"/>
      <c r="DK22" s="839"/>
      <c r="DL22" s="837"/>
      <c r="DM22" s="838"/>
      <c r="DN22" s="838"/>
      <c r="DO22" s="838"/>
      <c r="DP22" s="839"/>
      <c r="DQ22" s="837"/>
      <c r="DR22" s="838"/>
      <c r="DS22" s="838"/>
      <c r="DT22" s="838"/>
      <c r="DU22" s="839"/>
      <c r="DV22" s="840"/>
      <c r="DW22" s="841"/>
      <c r="DX22" s="841"/>
      <c r="DY22" s="841"/>
      <c r="DZ22" s="842"/>
      <c r="EA22" s="230"/>
    </row>
    <row r="23" spans="1:131" s="231" customFormat="1" ht="26.25" customHeight="1" thickBot="1">
      <c r="A23" s="239" t="s">
        <v>383</v>
      </c>
      <c r="B23" s="846" t="s">
        <v>384</v>
      </c>
      <c r="C23" s="847"/>
      <c r="D23" s="847"/>
      <c r="E23" s="847"/>
      <c r="F23" s="847"/>
      <c r="G23" s="847"/>
      <c r="H23" s="847"/>
      <c r="I23" s="847"/>
      <c r="J23" s="847"/>
      <c r="K23" s="847"/>
      <c r="L23" s="847"/>
      <c r="M23" s="847"/>
      <c r="N23" s="847"/>
      <c r="O23" s="847"/>
      <c r="P23" s="848"/>
      <c r="Q23" s="849">
        <v>2136</v>
      </c>
      <c r="R23" s="850"/>
      <c r="S23" s="850"/>
      <c r="T23" s="850"/>
      <c r="U23" s="851"/>
      <c r="V23" s="852">
        <v>1979</v>
      </c>
      <c r="W23" s="850"/>
      <c r="X23" s="850"/>
      <c r="Y23" s="850"/>
      <c r="Z23" s="851"/>
      <c r="AA23" s="852">
        <v>157</v>
      </c>
      <c r="AB23" s="850"/>
      <c r="AC23" s="850"/>
      <c r="AD23" s="850"/>
      <c r="AE23" s="853"/>
      <c r="AF23" s="854">
        <v>155</v>
      </c>
      <c r="AG23" s="850"/>
      <c r="AH23" s="850"/>
      <c r="AI23" s="850"/>
      <c r="AJ23" s="853"/>
      <c r="AK23" s="855"/>
      <c r="AL23" s="856"/>
      <c r="AM23" s="856"/>
      <c r="AN23" s="856"/>
      <c r="AO23" s="856"/>
      <c r="AP23" s="857">
        <v>1639</v>
      </c>
      <c r="AQ23" s="857"/>
      <c r="AR23" s="857"/>
      <c r="AS23" s="857"/>
      <c r="AT23" s="857"/>
      <c r="AU23" s="858"/>
      <c r="AV23" s="858"/>
      <c r="AW23" s="858"/>
      <c r="AX23" s="858"/>
      <c r="AY23" s="859"/>
      <c r="AZ23" s="854" t="s">
        <v>123</v>
      </c>
      <c r="BA23" s="850"/>
      <c r="BB23" s="850"/>
      <c r="BC23" s="850"/>
      <c r="BD23" s="853"/>
      <c r="BE23" s="229"/>
      <c r="BF23" s="229"/>
      <c r="BG23" s="229"/>
      <c r="BH23" s="229"/>
      <c r="BI23" s="229"/>
      <c r="BJ23" s="229"/>
      <c r="BK23" s="229"/>
      <c r="BL23" s="229"/>
      <c r="BM23" s="229"/>
      <c r="BN23" s="229"/>
      <c r="BO23" s="229"/>
      <c r="BP23" s="229"/>
      <c r="BQ23" s="237">
        <v>17</v>
      </c>
      <c r="BR23" s="238"/>
      <c r="BS23" s="826"/>
      <c r="BT23" s="827"/>
      <c r="BU23" s="827"/>
      <c r="BV23" s="827"/>
      <c r="BW23" s="827"/>
      <c r="BX23" s="827"/>
      <c r="BY23" s="827"/>
      <c r="BZ23" s="827"/>
      <c r="CA23" s="827"/>
      <c r="CB23" s="827"/>
      <c r="CC23" s="827"/>
      <c r="CD23" s="827"/>
      <c r="CE23" s="827"/>
      <c r="CF23" s="827"/>
      <c r="CG23" s="828"/>
      <c r="CH23" s="837"/>
      <c r="CI23" s="838"/>
      <c r="CJ23" s="838"/>
      <c r="CK23" s="838"/>
      <c r="CL23" s="839"/>
      <c r="CM23" s="837"/>
      <c r="CN23" s="838"/>
      <c r="CO23" s="838"/>
      <c r="CP23" s="838"/>
      <c r="CQ23" s="839"/>
      <c r="CR23" s="837"/>
      <c r="CS23" s="838"/>
      <c r="CT23" s="838"/>
      <c r="CU23" s="838"/>
      <c r="CV23" s="839"/>
      <c r="CW23" s="837"/>
      <c r="CX23" s="838"/>
      <c r="CY23" s="838"/>
      <c r="CZ23" s="838"/>
      <c r="DA23" s="839"/>
      <c r="DB23" s="837"/>
      <c r="DC23" s="838"/>
      <c r="DD23" s="838"/>
      <c r="DE23" s="838"/>
      <c r="DF23" s="839"/>
      <c r="DG23" s="837"/>
      <c r="DH23" s="838"/>
      <c r="DI23" s="838"/>
      <c r="DJ23" s="838"/>
      <c r="DK23" s="839"/>
      <c r="DL23" s="837"/>
      <c r="DM23" s="838"/>
      <c r="DN23" s="838"/>
      <c r="DO23" s="838"/>
      <c r="DP23" s="839"/>
      <c r="DQ23" s="837"/>
      <c r="DR23" s="838"/>
      <c r="DS23" s="838"/>
      <c r="DT23" s="838"/>
      <c r="DU23" s="839"/>
      <c r="DV23" s="840"/>
      <c r="DW23" s="841"/>
      <c r="DX23" s="841"/>
      <c r="DY23" s="841"/>
      <c r="DZ23" s="842"/>
      <c r="EA23" s="230"/>
    </row>
    <row r="24" spans="1:131" s="231" customFormat="1" ht="26.25" customHeight="1">
      <c r="A24" s="866" t="s">
        <v>385</v>
      </c>
      <c r="B24" s="866"/>
      <c r="C24" s="866"/>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6"/>
      <c r="AI24" s="866"/>
      <c r="AJ24" s="866"/>
      <c r="AK24" s="866"/>
      <c r="AL24" s="866"/>
      <c r="AM24" s="866"/>
      <c r="AN24" s="866"/>
      <c r="AO24" s="866"/>
      <c r="AP24" s="866"/>
      <c r="AQ24" s="866"/>
      <c r="AR24" s="866"/>
      <c r="AS24" s="866"/>
      <c r="AT24" s="866"/>
      <c r="AU24" s="866"/>
      <c r="AV24" s="866"/>
      <c r="AW24" s="866"/>
      <c r="AX24" s="866"/>
      <c r="AY24" s="866"/>
      <c r="AZ24" s="228"/>
      <c r="BA24" s="228"/>
      <c r="BB24" s="228"/>
      <c r="BC24" s="228"/>
      <c r="BD24" s="228"/>
      <c r="BE24" s="229"/>
      <c r="BF24" s="229"/>
      <c r="BG24" s="229"/>
      <c r="BH24" s="229"/>
      <c r="BI24" s="229"/>
      <c r="BJ24" s="229"/>
      <c r="BK24" s="229"/>
      <c r="BL24" s="229"/>
      <c r="BM24" s="229"/>
      <c r="BN24" s="229"/>
      <c r="BO24" s="229"/>
      <c r="BP24" s="229"/>
      <c r="BQ24" s="237">
        <v>18</v>
      </c>
      <c r="BR24" s="238"/>
      <c r="BS24" s="826"/>
      <c r="BT24" s="827"/>
      <c r="BU24" s="827"/>
      <c r="BV24" s="827"/>
      <c r="BW24" s="827"/>
      <c r="BX24" s="827"/>
      <c r="BY24" s="827"/>
      <c r="BZ24" s="827"/>
      <c r="CA24" s="827"/>
      <c r="CB24" s="827"/>
      <c r="CC24" s="827"/>
      <c r="CD24" s="827"/>
      <c r="CE24" s="827"/>
      <c r="CF24" s="827"/>
      <c r="CG24" s="828"/>
      <c r="CH24" s="837"/>
      <c r="CI24" s="838"/>
      <c r="CJ24" s="838"/>
      <c r="CK24" s="838"/>
      <c r="CL24" s="839"/>
      <c r="CM24" s="837"/>
      <c r="CN24" s="838"/>
      <c r="CO24" s="838"/>
      <c r="CP24" s="838"/>
      <c r="CQ24" s="839"/>
      <c r="CR24" s="837"/>
      <c r="CS24" s="838"/>
      <c r="CT24" s="838"/>
      <c r="CU24" s="838"/>
      <c r="CV24" s="839"/>
      <c r="CW24" s="837"/>
      <c r="CX24" s="838"/>
      <c r="CY24" s="838"/>
      <c r="CZ24" s="838"/>
      <c r="DA24" s="839"/>
      <c r="DB24" s="837"/>
      <c r="DC24" s="838"/>
      <c r="DD24" s="838"/>
      <c r="DE24" s="838"/>
      <c r="DF24" s="839"/>
      <c r="DG24" s="837"/>
      <c r="DH24" s="838"/>
      <c r="DI24" s="838"/>
      <c r="DJ24" s="838"/>
      <c r="DK24" s="839"/>
      <c r="DL24" s="837"/>
      <c r="DM24" s="838"/>
      <c r="DN24" s="838"/>
      <c r="DO24" s="838"/>
      <c r="DP24" s="839"/>
      <c r="DQ24" s="837"/>
      <c r="DR24" s="838"/>
      <c r="DS24" s="838"/>
      <c r="DT24" s="838"/>
      <c r="DU24" s="839"/>
      <c r="DV24" s="840"/>
      <c r="DW24" s="841"/>
      <c r="DX24" s="841"/>
      <c r="DY24" s="841"/>
      <c r="DZ24" s="842"/>
      <c r="EA24" s="230"/>
    </row>
    <row r="25" spans="1:131" s="223" customFormat="1" ht="26.25" customHeight="1" thickBot="1">
      <c r="A25" s="807" t="s">
        <v>386</v>
      </c>
      <c r="B25" s="807"/>
      <c r="C25" s="807"/>
      <c r="D25" s="807"/>
      <c r="E25" s="807"/>
      <c r="F25" s="807"/>
      <c r="G25" s="807"/>
      <c r="H25" s="807"/>
      <c r="I25" s="807"/>
      <c r="J25" s="807"/>
      <c r="K25" s="807"/>
      <c r="L25" s="807"/>
      <c r="M25" s="807"/>
      <c r="N25" s="807"/>
      <c r="O25" s="807"/>
      <c r="P25" s="807"/>
      <c r="Q25" s="807"/>
      <c r="R25" s="807"/>
      <c r="S25" s="807"/>
      <c r="T25" s="807"/>
      <c r="U25" s="807"/>
      <c r="V25" s="807"/>
      <c r="W25" s="807"/>
      <c r="X25" s="807"/>
      <c r="Y25" s="807"/>
      <c r="Z25" s="807"/>
      <c r="AA25" s="807"/>
      <c r="AB25" s="807"/>
      <c r="AC25" s="807"/>
      <c r="AD25" s="807"/>
      <c r="AE25" s="807"/>
      <c r="AF25" s="807"/>
      <c r="AG25" s="807"/>
      <c r="AH25" s="807"/>
      <c r="AI25" s="807"/>
      <c r="AJ25" s="807"/>
      <c r="AK25" s="807"/>
      <c r="AL25" s="807"/>
      <c r="AM25" s="807"/>
      <c r="AN25" s="807"/>
      <c r="AO25" s="807"/>
      <c r="AP25" s="807"/>
      <c r="AQ25" s="807"/>
      <c r="AR25" s="807"/>
      <c r="AS25" s="807"/>
      <c r="AT25" s="807"/>
      <c r="AU25" s="807"/>
      <c r="AV25" s="807"/>
      <c r="AW25" s="807"/>
      <c r="AX25" s="807"/>
      <c r="AY25" s="807"/>
      <c r="AZ25" s="807"/>
      <c r="BA25" s="807"/>
      <c r="BB25" s="807"/>
      <c r="BC25" s="807"/>
      <c r="BD25" s="807"/>
      <c r="BE25" s="807"/>
      <c r="BF25" s="807"/>
      <c r="BG25" s="807"/>
      <c r="BH25" s="807"/>
      <c r="BI25" s="807"/>
      <c r="BJ25" s="228"/>
      <c r="BK25" s="228"/>
      <c r="BL25" s="228"/>
      <c r="BM25" s="228"/>
      <c r="BN25" s="228"/>
      <c r="BO25" s="240"/>
      <c r="BP25" s="240"/>
      <c r="BQ25" s="237">
        <v>19</v>
      </c>
      <c r="BR25" s="238"/>
      <c r="BS25" s="826"/>
      <c r="BT25" s="827"/>
      <c r="BU25" s="827"/>
      <c r="BV25" s="827"/>
      <c r="BW25" s="827"/>
      <c r="BX25" s="827"/>
      <c r="BY25" s="827"/>
      <c r="BZ25" s="827"/>
      <c r="CA25" s="827"/>
      <c r="CB25" s="827"/>
      <c r="CC25" s="827"/>
      <c r="CD25" s="827"/>
      <c r="CE25" s="827"/>
      <c r="CF25" s="827"/>
      <c r="CG25" s="828"/>
      <c r="CH25" s="837"/>
      <c r="CI25" s="838"/>
      <c r="CJ25" s="838"/>
      <c r="CK25" s="838"/>
      <c r="CL25" s="839"/>
      <c r="CM25" s="837"/>
      <c r="CN25" s="838"/>
      <c r="CO25" s="838"/>
      <c r="CP25" s="838"/>
      <c r="CQ25" s="839"/>
      <c r="CR25" s="837"/>
      <c r="CS25" s="838"/>
      <c r="CT25" s="838"/>
      <c r="CU25" s="838"/>
      <c r="CV25" s="839"/>
      <c r="CW25" s="837"/>
      <c r="CX25" s="838"/>
      <c r="CY25" s="838"/>
      <c r="CZ25" s="838"/>
      <c r="DA25" s="839"/>
      <c r="DB25" s="837"/>
      <c r="DC25" s="838"/>
      <c r="DD25" s="838"/>
      <c r="DE25" s="838"/>
      <c r="DF25" s="839"/>
      <c r="DG25" s="837"/>
      <c r="DH25" s="838"/>
      <c r="DI25" s="838"/>
      <c r="DJ25" s="838"/>
      <c r="DK25" s="839"/>
      <c r="DL25" s="837"/>
      <c r="DM25" s="838"/>
      <c r="DN25" s="838"/>
      <c r="DO25" s="838"/>
      <c r="DP25" s="839"/>
      <c r="DQ25" s="837"/>
      <c r="DR25" s="838"/>
      <c r="DS25" s="838"/>
      <c r="DT25" s="838"/>
      <c r="DU25" s="839"/>
      <c r="DV25" s="840"/>
      <c r="DW25" s="841"/>
      <c r="DX25" s="841"/>
      <c r="DY25" s="841"/>
      <c r="DZ25" s="842"/>
      <c r="EA25" s="222"/>
    </row>
    <row r="26" spans="1:131" s="223" customFormat="1" ht="26.25" customHeight="1">
      <c r="A26" s="798" t="s">
        <v>364</v>
      </c>
      <c r="B26" s="799"/>
      <c r="C26" s="799"/>
      <c r="D26" s="799"/>
      <c r="E26" s="799"/>
      <c r="F26" s="799"/>
      <c r="G26" s="799"/>
      <c r="H26" s="799"/>
      <c r="I26" s="799"/>
      <c r="J26" s="799"/>
      <c r="K26" s="799"/>
      <c r="L26" s="799"/>
      <c r="M26" s="799"/>
      <c r="N26" s="799"/>
      <c r="O26" s="799"/>
      <c r="P26" s="800"/>
      <c r="Q26" s="775" t="s">
        <v>387</v>
      </c>
      <c r="R26" s="776"/>
      <c r="S26" s="776"/>
      <c r="T26" s="776"/>
      <c r="U26" s="777"/>
      <c r="V26" s="775" t="s">
        <v>388</v>
      </c>
      <c r="W26" s="776"/>
      <c r="X26" s="776"/>
      <c r="Y26" s="776"/>
      <c r="Z26" s="777"/>
      <c r="AA26" s="775" t="s">
        <v>389</v>
      </c>
      <c r="AB26" s="776"/>
      <c r="AC26" s="776"/>
      <c r="AD26" s="776"/>
      <c r="AE26" s="776"/>
      <c r="AF26" s="867" t="s">
        <v>390</v>
      </c>
      <c r="AG26" s="868"/>
      <c r="AH26" s="868"/>
      <c r="AI26" s="868"/>
      <c r="AJ26" s="869"/>
      <c r="AK26" s="776" t="s">
        <v>391</v>
      </c>
      <c r="AL26" s="776"/>
      <c r="AM26" s="776"/>
      <c r="AN26" s="776"/>
      <c r="AO26" s="777"/>
      <c r="AP26" s="775" t="s">
        <v>392</v>
      </c>
      <c r="AQ26" s="776"/>
      <c r="AR26" s="776"/>
      <c r="AS26" s="776"/>
      <c r="AT26" s="777"/>
      <c r="AU26" s="775" t="s">
        <v>393</v>
      </c>
      <c r="AV26" s="776"/>
      <c r="AW26" s="776"/>
      <c r="AX26" s="776"/>
      <c r="AY26" s="777"/>
      <c r="AZ26" s="775" t="s">
        <v>394</v>
      </c>
      <c r="BA26" s="776"/>
      <c r="BB26" s="776"/>
      <c r="BC26" s="776"/>
      <c r="BD26" s="777"/>
      <c r="BE26" s="775" t="s">
        <v>371</v>
      </c>
      <c r="BF26" s="776"/>
      <c r="BG26" s="776"/>
      <c r="BH26" s="776"/>
      <c r="BI26" s="787"/>
      <c r="BJ26" s="228"/>
      <c r="BK26" s="228"/>
      <c r="BL26" s="228"/>
      <c r="BM26" s="228"/>
      <c r="BN26" s="228"/>
      <c r="BO26" s="240"/>
      <c r="BP26" s="240"/>
      <c r="BQ26" s="237">
        <v>20</v>
      </c>
      <c r="BR26" s="238"/>
      <c r="BS26" s="826"/>
      <c r="BT26" s="827"/>
      <c r="BU26" s="827"/>
      <c r="BV26" s="827"/>
      <c r="BW26" s="827"/>
      <c r="BX26" s="827"/>
      <c r="BY26" s="827"/>
      <c r="BZ26" s="827"/>
      <c r="CA26" s="827"/>
      <c r="CB26" s="827"/>
      <c r="CC26" s="827"/>
      <c r="CD26" s="827"/>
      <c r="CE26" s="827"/>
      <c r="CF26" s="827"/>
      <c r="CG26" s="828"/>
      <c r="CH26" s="837"/>
      <c r="CI26" s="838"/>
      <c r="CJ26" s="838"/>
      <c r="CK26" s="838"/>
      <c r="CL26" s="839"/>
      <c r="CM26" s="837"/>
      <c r="CN26" s="838"/>
      <c r="CO26" s="838"/>
      <c r="CP26" s="838"/>
      <c r="CQ26" s="839"/>
      <c r="CR26" s="837"/>
      <c r="CS26" s="838"/>
      <c r="CT26" s="838"/>
      <c r="CU26" s="838"/>
      <c r="CV26" s="839"/>
      <c r="CW26" s="837"/>
      <c r="CX26" s="838"/>
      <c r="CY26" s="838"/>
      <c r="CZ26" s="838"/>
      <c r="DA26" s="839"/>
      <c r="DB26" s="837"/>
      <c r="DC26" s="838"/>
      <c r="DD26" s="838"/>
      <c r="DE26" s="838"/>
      <c r="DF26" s="839"/>
      <c r="DG26" s="837"/>
      <c r="DH26" s="838"/>
      <c r="DI26" s="838"/>
      <c r="DJ26" s="838"/>
      <c r="DK26" s="839"/>
      <c r="DL26" s="837"/>
      <c r="DM26" s="838"/>
      <c r="DN26" s="838"/>
      <c r="DO26" s="838"/>
      <c r="DP26" s="839"/>
      <c r="DQ26" s="837"/>
      <c r="DR26" s="838"/>
      <c r="DS26" s="838"/>
      <c r="DT26" s="838"/>
      <c r="DU26" s="839"/>
      <c r="DV26" s="840"/>
      <c r="DW26" s="841"/>
      <c r="DX26" s="841"/>
      <c r="DY26" s="841"/>
      <c r="DZ26" s="842"/>
      <c r="EA26" s="222"/>
    </row>
    <row r="27" spans="1:131" s="223" customFormat="1" ht="26.25" customHeight="1" thickBot="1">
      <c r="A27" s="801"/>
      <c r="B27" s="802"/>
      <c r="C27" s="802"/>
      <c r="D27" s="802"/>
      <c r="E27" s="802"/>
      <c r="F27" s="802"/>
      <c r="G27" s="802"/>
      <c r="H27" s="802"/>
      <c r="I27" s="802"/>
      <c r="J27" s="802"/>
      <c r="K27" s="802"/>
      <c r="L27" s="802"/>
      <c r="M27" s="802"/>
      <c r="N27" s="802"/>
      <c r="O27" s="802"/>
      <c r="P27" s="803"/>
      <c r="Q27" s="778"/>
      <c r="R27" s="779"/>
      <c r="S27" s="779"/>
      <c r="T27" s="779"/>
      <c r="U27" s="780"/>
      <c r="V27" s="778"/>
      <c r="W27" s="779"/>
      <c r="X27" s="779"/>
      <c r="Y27" s="779"/>
      <c r="Z27" s="780"/>
      <c r="AA27" s="778"/>
      <c r="AB27" s="779"/>
      <c r="AC27" s="779"/>
      <c r="AD27" s="779"/>
      <c r="AE27" s="779"/>
      <c r="AF27" s="870"/>
      <c r="AG27" s="871"/>
      <c r="AH27" s="871"/>
      <c r="AI27" s="871"/>
      <c r="AJ27" s="872"/>
      <c r="AK27" s="779"/>
      <c r="AL27" s="779"/>
      <c r="AM27" s="779"/>
      <c r="AN27" s="779"/>
      <c r="AO27" s="780"/>
      <c r="AP27" s="778"/>
      <c r="AQ27" s="779"/>
      <c r="AR27" s="779"/>
      <c r="AS27" s="779"/>
      <c r="AT27" s="780"/>
      <c r="AU27" s="778"/>
      <c r="AV27" s="779"/>
      <c r="AW27" s="779"/>
      <c r="AX27" s="779"/>
      <c r="AY27" s="780"/>
      <c r="AZ27" s="778"/>
      <c r="BA27" s="779"/>
      <c r="BB27" s="779"/>
      <c r="BC27" s="779"/>
      <c r="BD27" s="780"/>
      <c r="BE27" s="778"/>
      <c r="BF27" s="779"/>
      <c r="BG27" s="779"/>
      <c r="BH27" s="779"/>
      <c r="BI27" s="788"/>
      <c r="BJ27" s="228"/>
      <c r="BK27" s="228"/>
      <c r="BL27" s="228"/>
      <c r="BM27" s="228"/>
      <c r="BN27" s="228"/>
      <c r="BO27" s="240"/>
      <c r="BP27" s="240"/>
      <c r="BQ27" s="237">
        <v>21</v>
      </c>
      <c r="BR27" s="238"/>
      <c r="BS27" s="826"/>
      <c r="BT27" s="827"/>
      <c r="BU27" s="827"/>
      <c r="BV27" s="827"/>
      <c r="BW27" s="827"/>
      <c r="BX27" s="827"/>
      <c r="BY27" s="827"/>
      <c r="BZ27" s="827"/>
      <c r="CA27" s="827"/>
      <c r="CB27" s="827"/>
      <c r="CC27" s="827"/>
      <c r="CD27" s="827"/>
      <c r="CE27" s="827"/>
      <c r="CF27" s="827"/>
      <c r="CG27" s="828"/>
      <c r="CH27" s="837"/>
      <c r="CI27" s="838"/>
      <c r="CJ27" s="838"/>
      <c r="CK27" s="838"/>
      <c r="CL27" s="839"/>
      <c r="CM27" s="837"/>
      <c r="CN27" s="838"/>
      <c r="CO27" s="838"/>
      <c r="CP27" s="838"/>
      <c r="CQ27" s="839"/>
      <c r="CR27" s="837"/>
      <c r="CS27" s="838"/>
      <c r="CT27" s="838"/>
      <c r="CU27" s="838"/>
      <c r="CV27" s="839"/>
      <c r="CW27" s="837"/>
      <c r="CX27" s="838"/>
      <c r="CY27" s="838"/>
      <c r="CZ27" s="838"/>
      <c r="DA27" s="839"/>
      <c r="DB27" s="837"/>
      <c r="DC27" s="838"/>
      <c r="DD27" s="838"/>
      <c r="DE27" s="838"/>
      <c r="DF27" s="839"/>
      <c r="DG27" s="837"/>
      <c r="DH27" s="838"/>
      <c r="DI27" s="838"/>
      <c r="DJ27" s="838"/>
      <c r="DK27" s="839"/>
      <c r="DL27" s="837"/>
      <c r="DM27" s="838"/>
      <c r="DN27" s="838"/>
      <c r="DO27" s="838"/>
      <c r="DP27" s="839"/>
      <c r="DQ27" s="837"/>
      <c r="DR27" s="838"/>
      <c r="DS27" s="838"/>
      <c r="DT27" s="838"/>
      <c r="DU27" s="839"/>
      <c r="DV27" s="840"/>
      <c r="DW27" s="841"/>
      <c r="DX27" s="841"/>
      <c r="DY27" s="841"/>
      <c r="DZ27" s="842"/>
      <c r="EA27" s="222"/>
    </row>
    <row r="28" spans="1:131" s="223" customFormat="1" ht="26.25" customHeight="1" thickTop="1">
      <c r="A28" s="241">
        <v>1</v>
      </c>
      <c r="B28" s="789" t="s">
        <v>395</v>
      </c>
      <c r="C28" s="790"/>
      <c r="D28" s="790"/>
      <c r="E28" s="790"/>
      <c r="F28" s="790"/>
      <c r="G28" s="790"/>
      <c r="H28" s="790"/>
      <c r="I28" s="790"/>
      <c r="J28" s="790"/>
      <c r="K28" s="790"/>
      <c r="L28" s="790"/>
      <c r="M28" s="790"/>
      <c r="N28" s="790"/>
      <c r="O28" s="790"/>
      <c r="P28" s="791"/>
      <c r="Q28" s="877">
        <v>591</v>
      </c>
      <c r="R28" s="878"/>
      <c r="S28" s="878"/>
      <c r="T28" s="878"/>
      <c r="U28" s="878"/>
      <c r="V28" s="878">
        <v>520</v>
      </c>
      <c r="W28" s="878"/>
      <c r="X28" s="878"/>
      <c r="Y28" s="878"/>
      <c r="Z28" s="878"/>
      <c r="AA28" s="878">
        <v>71</v>
      </c>
      <c r="AB28" s="878"/>
      <c r="AC28" s="878"/>
      <c r="AD28" s="878"/>
      <c r="AE28" s="879"/>
      <c r="AF28" s="880">
        <v>71</v>
      </c>
      <c r="AG28" s="878"/>
      <c r="AH28" s="878"/>
      <c r="AI28" s="878"/>
      <c r="AJ28" s="881"/>
      <c r="AK28" s="882">
        <v>47</v>
      </c>
      <c r="AL28" s="873"/>
      <c r="AM28" s="873"/>
      <c r="AN28" s="873"/>
      <c r="AO28" s="873"/>
      <c r="AP28" s="873" t="s">
        <v>506</v>
      </c>
      <c r="AQ28" s="873"/>
      <c r="AR28" s="873"/>
      <c r="AS28" s="873"/>
      <c r="AT28" s="873"/>
      <c r="AU28" s="873" t="s">
        <v>506</v>
      </c>
      <c r="AV28" s="873"/>
      <c r="AW28" s="873"/>
      <c r="AX28" s="873"/>
      <c r="AY28" s="873"/>
      <c r="AZ28" s="874"/>
      <c r="BA28" s="874"/>
      <c r="BB28" s="874"/>
      <c r="BC28" s="874"/>
      <c r="BD28" s="874"/>
      <c r="BE28" s="875"/>
      <c r="BF28" s="875"/>
      <c r="BG28" s="875"/>
      <c r="BH28" s="875"/>
      <c r="BI28" s="876"/>
      <c r="BJ28" s="228"/>
      <c r="BK28" s="228"/>
      <c r="BL28" s="228"/>
      <c r="BM28" s="228"/>
      <c r="BN28" s="228"/>
      <c r="BO28" s="240"/>
      <c r="BP28" s="240"/>
      <c r="BQ28" s="237">
        <v>22</v>
      </c>
      <c r="BR28" s="238"/>
      <c r="BS28" s="826"/>
      <c r="BT28" s="827"/>
      <c r="BU28" s="827"/>
      <c r="BV28" s="827"/>
      <c r="BW28" s="827"/>
      <c r="BX28" s="827"/>
      <c r="BY28" s="827"/>
      <c r="BZ28" s="827"/>
      <c r="CA28" s="827"/>
      <c r="CB28" s="827"/>
      <c r="CC28" s="827"/>
      <c r="CD28" s="827"/>
      <c r="CE28" s="827"/>
      <c r="CF28" s="827"/>
      <c r="CG28" s="828"/>
      <c r="CH28" s="837"/>
      <c r="CI28" s="838"/>
      <c r="CJ28" s="838"/>
      <c r="CK28" s="838"/>
      <c r="CL28" s="839"/>
      <c r="CM28" s="837"/>
      <c r="CN28" s="838"/>
      <c r="CO28" s="838"/>
      <c r="CP28" s="838"/>
      <c r="CQ28" s="839"/>
      <c r="CR28" s="837"/>
      <c r="CS28" s="838"/>
      <c r="CT28" s="838"/>
      <c r="CU28" s="838"/>
      <c r="CV28" s="839"/>
      <c r="CW28" s="837"/>
      <c r="CX28" s="838"/>
      <c r="CY28" s="838"/>
      <c r="CZ28" s="838"/>
      <c r="DA28" s="839"/>
      <c r="DB28" s="837"/>
      <c r="DC28" s="838"/>
      <c r="DD28" s="838"/>
      <c r="DE28" s="838"/>
      <c r="DF28" s="839"/>
      <c r="DG28" s="837"/>
      <c r="DH28" s="838"/>
      <c r="DI28" s="838"/>
      <c r="DJ28" s="838"/>
      <c r="DK28" s="839"/>
      <c r="DL28" s="837"/>
      <c r="DM28" s="838"/>
      <c r="DN28" s="838"/>
      <c r="DO28" s="838"/>
      <c r="DP28" s="839"/>
      <c r="DQ28" s="837"/>
      <c r="DR28" s="838"/>
      <c r="DS28" s="838"/>
      <c r="DT28" s="838"/>
      <c r="DU28" s="839"/>
      <c r="DV28" s="840"/>
      <c r="DW28" s="841"/>
      <c r="DX28" s="841"/>
      <c r="DY28" s="841"/>
      <c r="DZ28" s="842"/>
      <c r="EA28" s="222"/>
    </row>
    <row r="29" spans="1:131" s="223" customFormat="1" ht="26.25" customHeight="1">
      <c r="A29" s="241">
        <v>2</v>
      </c>
      <c r="B29" s="813" t="s">
        <v>396</v>
      </c>
      <c r="C29" s="814"/>
      <c r="D29" s="814"/>
      <c r="E29" s="814"/>
      <c r="F29" s="814"/>
      <c r="G29" s="814"/>
      <c r="H29" s="814"/>
      <c r="I29" s="814"/>
      <c r="J29" s="814"/>
      <c r="K29" s="814"/>
      <c r="L29" s="814"/>
      <c r="M29" s="814"/>
      <c r="N29" s="814"/>
      <c r="O29" s="814"/>
      <c r="P29" s="815"/>
      <c r="Q29" s="816">
        <v>457</v>
      </c>
      <c r="R29" s="817"/>
      <c r="S29" s="817"/>
      <c r="T29" s="817"/>
      <c r="U29" s="817"/>
      <c r="V29" s="817">
        <v>441</v>
      </c>
      <c r="W29" s="817"/>
      <c r="X29" s="817"/>
      <c r="Y29" s="817"/>
      <c r="Z29" s="817"/>
      <c r="AA29" s="817">
        <v>16</v>
      </c>
      <c r="AB29" s="817"/>
      <c r="AC29" s="817"/>
      <c r="AD29" s="817"/>
      <c r="AE29" s="818"/>
      <c r="AF29" s="819">
        <v>16</v>
      </c>
      <c r="AG29" s="820"/>
      <c r="AH29" s="820"/>
      <c r="AI29" s="820"/>
      <c r="AJ29" s="821"/>
      <c r="AK29" s="885">
        <v>63</v>
      </c>
      <c r="AL29" s="886"/>
      <c r="AM29" s="886"/>
      <c r="AN29" s="886"/>
      <c r="AO29" s="886"/>
      <c r="AP29" s="886" t="s">
        <v>506</v>
      </c>
      <c r="AQ29" s="886"/>
      <c r="AR29" s="886"/>
      <c r="AS29" s="886"/>
      <c r="AT29" s="886"/>
      <c r="AU29" s="886" t="s">
        <v>506</v>
      </c>
      <c r="AV29" s="886"/>
      <c r="AW29" s="886"/>
      <c r="AX29" s="886"/>
      <c r="AY29" s="886"/>
      <c r="AZ29" s="887"/>
      <c r="BA29" s="887"/>
      <c r="BB29" s="887"/>
      <c r="BC29" s="887"/>
      <c r="BD29" s="887"/>
      <c r="BE29" s="883"/>
      <c r="BF29" s="883"/>
      <c r="BG29" s="883"/>
      <c r="BH29" s="883"/>
      <c r="BI29" s="884"/>
      <c r="BJ29" s="228"/>
      <c r="BK29" s="228"/>
      <c r="BL29" s="228"/>
      <c r="BM29" s="228"/>
      <c r="BN29" s="228"/>
      <c r="BO29" s="240"/>
      <c r="BP29" s="240"/>
      <c r="BQ29" s="237">
        <v>23</v>
      </c>
      <c r="BR29" s="238"/>
      <c r="BS29" s="826"/>
      <c r="BT29" s="827"/>
      <c r="BU29" s="827"/>
      <c r="BV29" s="827"/>
      <c r="BW29" s="827"/>
      <c r="BX29" s="827"/>
      <c r="BY29" s="827"/>
      <c r="BZ29" s="827"/>
      <c r="CA29" s="827"/>
      <c r="CB29" s="827"/>
      <c r="CC29" s="827"/>
      <c r="CD29" s="827"/>
      <c r="CE29" s="827"/>
      <c r="CF29" s="827"/>
      <c r="CG29" s="828"/>
      <c r="CH29" s="837"/>
      <c r="CI29" s="838"/>
      <c r="CJ29" s="838"/>
      <c r="CK29" s="838"/>
      <c r="CL29" s="839"/>
      <c r="CM29" s="837"/>
      <c r="CN29" s="838"/>
      <c r="CO29" s="838"/>
      <c r="CP29" s="838"/>
      <c r="CQ29" s="839"/>
      <c r="CR29" s="837"/>
      <c r="CS29" s="838"/>
      <c r="CT29" s="838"/>
      <c r="CU29" s="838"/>
      <c r="CV29" s="839"/>
      <c r="CW29" s="837"/>
      <c r="CX29" s="838"/>
      <c r="CY29" s="838"/>
      <c r="CZ29" s="838"/>
      <c r="DA29" s="839"/>
      <c r="DB29" s="837"/>
      <c r="DC29" s="838"/>
      <c r="DD29" s="838"/>
      <c r="DE29" s="838"/>
      <c r="DF29" s="839"/>
      <c r="DG29" s="837"/>
      <c r="DH29" s="838"/>
      <c r="DI29" s="838"/>
      <c r="DJ29" s="838"/>
      <c r="DK29" s="839"/>
      <c r="DL29" s="837"/>
      <c r="DM29" s="838"/>
      <c r="DN29" s="838"/>
      <c r="DO29" s="838"/>
      <c r="DP29" s="839"/>
      <c r="DQ29" s="837"/>
      <c r="DR29" s="838"/>
      <c r="DS29" s="838"/>
      <c r="DT29" s="838"/>
      <c r="DU29" s="839"/>
      <c r="DV29" s="840"/>
      <c r="DW29" s="841"/>
      <c r="DX29" s="841"/>
      <c r="DY29" s="841"/>
      <c r="DZ29" s="842"/>
      <c r="EA29" s="222"/>
    </row>
    <row r="30" spans="1:131" s="223" customFormat="1" ht="26.25" customHeight="1">
      <c r="A30" s="241">
        <v>3</v>
      </c>
      <c r="B30" s="813" t="s">
        <v>397</v>
      </c>
      <c r="C30" s="814"/>
      <c r="D30" s="814"/>
      <c r="E30" s="814"/>
      <c r="F30" s="814"/>
      <c r="G30" s="814"/>
      <c r="H30" s="814"/>
      <c r="I30" s="814"/>
      <c r="J30" s="814"/>
      <c r="K30" s="814"/>
      <c r="L30" s="814"/>
      <c r="M30" s="814"/>
      <c r="N30" s="814"/>
      <c r="O30" s="814"/>
      <c r="P30" s="815"/>
      <c r="Q30" s="816">
        <v>36</v>
      </c>
      <c r="R30" s="817"/>
      <c r="S30" s="817"/>
      <c r="T30" s="817"/>
      <c r="U30" s="817"/>
      <c r="V30" s="817">
        <v>36</v>
      </c>
      <c r="W30" s="817"/>
      <c r="X30" s="817"/>
      <c r="Y30" s="817"/>
      <c r="Z30" s="817"/>
      <c r="AA30" s="817">
        <v>0</v>
      </c>
      <c r="AB30" s="817"/>
      <c r="AC30" s="817"/>
      <c r="AD30" s="817"/>
      <c r="AE30" s="818"/>
      <c r="AF30" s="819">
        <v>0</v>
      </c>
      <c r="AG30" s="820"/>
      <c r="AH30" s="820"/>
      <c r="AI30" s="820"/>
      <c r="AJ30" s="821"/>
      <c r="AK30" s="885">
        <v>10</v>
      </c>
      <c r="AL30" s="886"/>
      <c r="AM30" s="886"/>
      <c r="AN30" s="886"/>
      <c r="AO30" s="886"/>
      <c r="AP30" s="886" t="s">
        <v>506</v>
      </c>
      <c r="AQ30" s="886"/>
      <c r="AR30" s="886"/>
      <c r="AS30" s="886"/>
      <c r="AT30" s="886"/>
      <c r="AU30" s="886" t="s">
        <v>506</v>
      </c>
      <c r="AV30" s="886"/>
      <c r="AW30" s="886"/>
      <c r="AX30" s="886"/>
      <c r="AY30" s="886"/>
      <c r="AZ30" s="887"/>
      <c r="BA30" s="887"/>
      <c r="BB30" s="887"/>
      <c r="BC30" s="887"/>
      <c r="BD30" s="887"/>
      <c r="BE30" s="883"/>
      <c r="BF30" s="883"/>
      <c r="BG30" s="883"/>
      <c r="BH30" s="883"/>
      <c r="BI30" s="884"/>
      <c r="BJ30" s="228"/>
      <c r="BK30" s="228"/>
      <c r="BL30" s="228"/>
      <c r="BM30" s="228"/>
      <c r="BN30" s="228"/>
      <c r="BO30" s="240"/>
      <c r="BP30" s="240"/>
      <c r="BQ30" s="237">
        <v>24</v>
      </c>
      <c r="BR30" s="238"/>
      <c r="BS30" s="826"/>
      <c r="BT30" s="827"/>
      <c r="BU30" s="827"/>
      <c r="BV30" s="827"/>
      <c r="BW30" s="827"/>
      <c r="BX30" s="827"/>
      <c r="BY30" s="827"/>
      <c r="BZ30" s="827"/>
      <c r="CA30" s="827"/>
      <c r="CB30" s="827"/>
      <c r="CC30" s="827"/>
      <c r="CD30" s="827"/>
      <c r="CE30" s="827"/>
      <c r="CF30" s="827"/>
      <c r="CG30" s="828"/>
      <c r="CH30" s="837"/>
      <c r="CI30" s="838"/>
      <c r="CJ30" s="838"/>
      <c r="CK30" s="838"/>
      <c r="CL30" s="839"/>
      <c r="CM30" s="837"/>
      <c r="CN30" s="838"/>
      <c r="CO30" s="838"/>
      <c r="CP30" s="838"/>
      <c r="CQ30" s="839"/>
      <c r="CR30" s="837"/>
      <c r="CS30" s="838"/>
      <c r="CT30" s="838"/>
      <c r="CU30" s="838"/>
      <c r="CV30" s="839"/>
      <c r="CW30" s="837"/>
      <c r="CX30" s="838"/>
      <c r="CY30" s="838"/>
      <c r="CZ30" s="838"/>
      <c r="DA30" s="839"/>
      <c r="DB30" s="837"/>
      <c r="DC30" s="838"/>
      <c r="DD30" s="838"/>
      <c r="DE30" s="838"/>
      <c r="DF30" s="839"/>
      <c r="DG30" s="837"/>
      <c r="DH30" s="838"/>
      <c r="DI30" s="838"/>
      <c r="DJ30" s="838"/>
      <c r="DK30" s="839"/>
      <c r="DL30" s="837"/>
      <c r="DM30" s="838"/>
      <c r="DN30" s="838"/>
      <c r="DO30" s="838"/>
      <c r="DP30" s="839"/>
      <c r="DQ30" s="837"/>
      <c r="DR30" s="838"/>
      <c r="DS30" s="838"/>
      <c r="DT30" s="838"/>
      <c r="DU30" s="839"/>
      <c r="DV30" s="840"/>
      <c r="DW30" s="841"/>
      <c r="DX30" s="841"/>
      <c r="DY30" s="841"/>
      <c r="DZ30" s="842"/>
      <c r="EA30" s="222"/>
    </row>
    <row r="31" spans="1:131" s="223" customFormat="1" ht="26.25" customHeight="1">
      <c r="A31" s="241">
        <v>4</v>
      </c>
      <c r="B31" s="813" t="s">
        <v>398</v>
      </c>
      <c r="C31" s="814"/>
      <c r="D31" s="814"/>
      <c r="E31" s="814"/>
      <c r="F31" s="814"/>
      <c r="G31" s="814"/>
      <c r="H31" s="814"/>
      <c r="I31" s="814"/>
      <c r="J31" s="814"/>
      <c r="K31" s="814"/>
      <c r="L31" s="814"/>
      <c r="M31" s="814"/>
      <c r="N31" s="814"/>
      <c r="O31" s="814"/>
      <c r="P31" s="815"/>
      <c r="Q31" s="816">
        <v>107</v>
      </c>
      <c r="R31" s="817"/>
      <c r="S31" s="817"/>
      <c r="T31" s="817"/>
      <c r="U31" s="817"/>
      <c r="V31" s="817">
        <v>101</v>
      </c>
      <c r="W31" s="817"/>
      <c r="X31" s="817"/>
      <c r="Y31" s="817"/>
      <c r="Z31" s="817"/>
      <c r="AA31" s="817">
        <v>6</v>
      </c>
      <c r="AB31" s="817"/>
      <c r="AC31" s="817"/>
      <c r="AD31" s="817"/>
      <c r="AE31" s="818"/>
      <c r="AF31" s="819">
        <v>6</v>
      </c>
      <c r="AG31" s="820"/>
      <c r="AH31" s="820"/>
      <c r="AI31" s="820"/>
      <c r="AJ31" s="821"/>
      <c r="AK31" s="885">
        <v>52</v>
      </c>
      <c r="AL31" s="886"/>
      <c r="AM31" s="886"/>
      <c r="AN31" s="886"/>
      <c r="AO31" s="886"/>
      <c r="AP31" s="886">
        <v>173</v>
      </c>
      <c r="AQ31" s="886"/>
      <c r="AR31" s="886"/>
      <c r="AS31" s="886"/>
      <c r="AT31" s="886"/>
      <c r="AU31" s="886">
        <v>86</v>
      </c>
      <c r="AV31" s="886"/>
      <c r="AW31" s="886"/>
      <c r="AX31" s="886"/>
      <c r="AY31" s="886"/>
      <c r="AZ31" s="887"/>
      <c r="BA31" s="887"/>
      <c r="BB31" s="887"/>
      <c r="BC31" s="887"/>
      <c r="BD31" s="887"/>
      <c r="BE31" s="883" t="s">
        <v>564</v>
      </c>
      <c r="BF31" s="883"/>
      <c r="BG31" s="883"/>
      <c r="BH31" s="883"/>
      <c r="BI31" s="884"/>
      <c r="BJ31" s="228"/>
      <c r="BK31" s="228"/>
      <c r="BL31" s="228"/>
      <c r="BM31" s="228"/>
      <c r="BN31" s="228"/>
      <c r="BO31" s="240"/>
      <c r="BP31" s="240"/>
      <c r="BQ31" s="237">
        <v>25</v>
      </c>
      <c r="BR31" s="238"/>
      <c r="BS31" s="826"/>
      <c r="BT31" s="827"/>
      <c r="BU31" s="827"/>
      <c r="BV31" s="827"/>
      <c r="BW31" s="827"/>
      <c r="BX31" s="827"/>
      <c r="BY31" s="827"/>
      <c r="BZ31" s="827"/>
      <c r="CA31" s="827"/>
      <c r="CB31" s="827"/>
      <c r="CC31" s="827"/>
      <c r="CD31" s="827"/>
      <c r="CE31" s="827"/>
      <c r="CF31" s="827"/>
      <c r="CG31" s="828"/>
      <c r="CH31" s="837"/>
      <c r="CI31" s="838"/>
      <c r="CJ31" s="838"/>
      <c r="CK31" s="838"/>
      <c r="CL31" s="839"/>
      <c r="CM31" s="837"/>
      <c r="CN31" s="838"/>
      <c r="CO31" s="838"/>
      <c r="CP31" s="838"/>
      <c r="CQ31" s="839"/>
      <c r="CR31" s="837"/>
      <c r="CS31" s="838"/>
      <c r="CT31" s="838"/>
      <c r="CU31" s="838"/>
      <c r="CV31" s="839"/>
      <c r="CW31" s="837"/>
      <c r="CX31" s="838"/>
      <c r="CY31" s="838"/>
      <c r="CZ31" s="838"/>
      <c r="DA31" s="839"/>
      <c r="DB31" s="837"/>
      <c r="DC31" s="838"/>
      <c r="DD31" s="838"/>
      <c r="DE31" s="838"/>
      <c r="DF31" s="839"/>
      <c r="DG31" s="837"/>
      <c r="DH31" s="838"/>
      <c r="DI31" s="838"/>
      <c r="DJ31" s="838"/>
      <c r="DK31" s="839"/>
      <c r="DL31" s="837"/>
      <c r="DM31" s="838"/>
      <c r="DN31" s="838"/>
      <c r="DO31" s="838"/>
      <c r="DP31" s="839"/>
      <c r="DQ31" s="837"/>
      <c r="DR31" s="838"/>
      <c r="DS31" s="838"/>
      <c r="DT31" s="838"/>
      <c r="DU31" s="839"/>
      <c r="DV31" s="840"/>
      <c r="DW31" s="841"/>
      <c r="DX31" s="841"/>
      <c r="DY31" s="841"/>
      <c r="DZ31" s="842"/>
      <c r="EA31" s="222"/>
    </row>
    <row r="32" spans="1:131" s="223" customFormat="1" ht="26.25" customHeight="1">
      <c r="A32" s="241">
        <v>5</v>
      </c>
      <c r="B32" s="813" t="s">
        <v>399</v>
      </c>
      <c r="C32" s="814"/>
      <c r="D32" s="814"/>
      <c r="E32" s="814"/>
      <c r="F32" s="814"/>
      <c r="G32" s="814"/>
      <c r="H32" s="814"/>
      <c r="I32" s="814"/>
      <c r="J32" s="814"/>
      <c r="K32" s="814"/>
      <c r="L32" s="814"/>
      <c r="M32" s="814"/>
      <c r="N32" s="814"/>
      <c r="O32" s="814"/>
      <c r="P32" s="815"/>
      <c r="Q32" s="816">
        <v>45</v>
      </c>
      <c r="R32" s="817"/>
      <c r="S32" s="817"/>
      <c r="T32" s="817"/>
      <c r="U32" s="817"/>
      <c r="V32" s="817">
        <v>37</v>
      </c>
      <c r="W32" s="817"/>
      <c r="X32" s="817"/>
      <c r="Y32" s="817"/>
      <c r="Z32" s="817"/>
      <c r="AA32" s="817">
        <v>8</v>
      </c>
      <c r="AB32" s="817"/>
      <c r="AC32" s="817"/>
      <c r="AD32" s="817"/>
      <c r="AE32" s="818"/>
      <c r="AF32" s="819">
        <v>8</v>
      </c>
      <c r="AG32" s="820"/>
      <c r="AH32" s="820"/>
      <c r="AI32" s="820"/>
      <c r="AJ32" s="821"/>
      <c r="AK32" s="885">
        <v>15</v>
      </c>
      <c r="AL32" s="886"/>
      <c r="AM32" s="886"/>
      <c r="AN32" s="886"/>
      <c r="AO32" s="886"/>
      <c r="AP32" s="886">
        <v>114</v>
      </c>
      <c r="AQ32" s="886"/>
      <c r="AR32" s="886"/>
      <c r="AS32" s="886"/>
      <c r="AT32" s="886"/>
      <c r="AU32" s="886">
        <v>37</v>
      </c>
      <c r="AV32" s="886"/>
      <c r="AW32" s="886"/>
      <c r="AX32" s="886"/>
      <c r="AY32" s="886"/>
      <c r="AZ32" s="887"/>
      <c r="BA32" s="887"/>
      <c r="BB32" s="887"/>
      <c r="BC32" s="887"/>
      <c r="BD32" s="887"/>
      <c r="BE32" s="883" t="s">
        <v>564</v>
      </c>
      <c r="BF32" s="883"/>
      <c r="BG32" s="883"/>
      <c r="BH32" s="883"/>
      <c r="BI32" s="884"/>
      <c r="BJ32" s="228"/>
      <c r="BK32" s="228"/>
      <c r="BL32" s="228"/>
      <c r="BM32" s="228"/>
      <c r="BN32" s="228"/>
      <c r="BO32" s="240"/>
      <c r="BP32" s="240"/>
      <c r="BQ32" s="237">
        <v>26</v>
      </c>
      <c r="BR32" s="238"/>
      <c r="BS32" s="826"/>
      <c r="BT32" s="827"/>
      <c r="BU32" s="827"/>
      <c r="BV32" s="827"/>
      <c r="BW32" s="827"/>
      <c r="BX32" s="827"/>
      <c r="BY32" s="827"/>
      <c r="BZ32" s="827"/>
      <c r="CA32" s="827"/>
      <c r="CB32" s="827"/>
      <c r="CC32" s="827"/>
      <c r="CD32" s="827"/>
      <c r="CE32" s="827"/>
      <c r="CF32" s="827"/>
      <c r="CG32" s="828"/>
      <c r="CH32" s="837"/>
      <c r="CI32" s="838"/>
      <c r="CJ32" s="838"/>
      <c r="CK32" s="838"/>
      <c r="CL32" s="839"/>
      <c r="CM32" s="837"/>
      <c r="CN32" s="838"/>
      <c r="CO32" s="838"/>
      <c r="CP32" s="838"/>
      <c r="CQ32" s="839"/>
      <c r="CR32" s="837"/>
      <c r="CS32" s="838"/>
      <c r="CT32" s="838"/>
      <c r="CU32" s="838"/>
      <c r="CV32" s="839"/>
      <c r="CW32" s="837"/>
      <c r="CX32" s="838"/>
      <c r="CY32" s="838"/>
      <c r="CZ32" s="838"/>
      <c r="DA32" s="839"/>
      <c r="DB32" s="837"/>
      <c r="DC32" s="838"/>
      <c r="DD32" s="838"/>
      <c r="DE32" s="838"/>
      <c r="DF32" s="839"/>
      <c r="DG32" s="837"/>
      <c r="DH32" s="838"/>
      <c r="DI32" s="838"/>
      <c r="DJ32" s="838"/>
      <c r="DK32" s="839"/>
      <c r="DL32" s="837"/>
      <c r="DM32" s="838"/>
      <c r="DN32" s="838"/>
      <c r="DO32" s="838"/>
      <c r="DP32" s="839"/>
      <c r="DQ32" s="837"/>
      <c r="DR32" s="838"/>
      <c r="DS32" s="838"/>
      <c r="DT32" s="838"/>
      <c r="DU32" s="839"/>
      <c r="DV32" s="840"/>
      <c r="DW32" s="841"/>
      <c r="DX32" s="841"/>
      <c r="DY32" s="841"/>
      <c r="DZ32" s="842"/>
      <c r="EA32" s="222"/>
    </row>
    <row r="33" spans="1:131" s="223" customFormat="1" ht="26.25" customHeight="1">
      <c r="A33" s="241">
        <v>6</v>
      </c>
      <c r="B33" s="813"/>
      <c r="C33" s="814"/>
      <c r="D33" s="814"/>
      <c r="E33" s="814"/>
      <c r="F33" s="814"/>
      <c r="G33" s="814"/>
      <c r="H33" s="814"/>
      <c r="I33" s="814"/>
      <c r="J33" s="814"/>
      <c r="K33" s="814"/>
      <c r="L33" s="814"/>
      <c r="M33" s="814"/>
      <c r="N33" s="814"/>
      <c r="O33" s="814"/>
      <c r="P33" s="815"/>
      <c r="Q33" s="816"/>
      <c r="R33" s="817"/>
      <c r="S33" s="817"/>
      <c r="T33" s="817"/>
      <c r="U33" s="817"/>
      <c r="V33" s="817"/>
      <c r="W33" s="817"/>
      <c r="X33" s="817"/>
      <c r="Y33" s="817"/>
      <c r="Z33" s="817"/>
      <c r="AA33" s="817"/>
      <c r="AB33" s="817"/>
      <c r="AC33" s="817"/>
      <c r="AD33" s="817"/>
      <c r="AE33" s="818"/>
      <c r="AF33" s="819"/>
      <c r="AG33" s="820"/>
      <c r="AH33" s="820"/>
      <c r="AI33" s="820"/>
      <c r="AJ33" s="821"/>
      <c r="AK33" s="885"/>
      <c r="AL33" s="886"/>
      <c r="AM33" s="886"/>
      <c r="AN33" s="886"/>
      <c r="AO33" s="886"/>
      <c r="AP33" s="886"/>
      <c r="AQ33" s="886"/>
      <c r="AR33" s="886"/>
      <c r="AS33" s="886"/>
      <c r="AT33" s="886"/>
      <c r="AU33" s="886"/>
      <c r="AV33" s="886"/>
      <c r="AW33" s="886"/>
      <c r="AX33" s="886"/>
      <c r="AY33" s="886"/>
      <c r="AZ33" s="887"/>
      <c r="BA33" s="887"/>
      <c r="BB33" s="887"/>
      <c r="BC33" s="887"/>
      <c r="BD33" s="887"/>
      <c r="BE33" s="883"/>
      <c r="BF33" s="883"/>
      <c r="BG33" s="883"/>
      <c r="BH33" s="883"/>
      <c r="BI33" s="884"/>
      <c r="BJ33" s="228"/>
      <c r="BK33" s="228"/>
      <c r="BL33" s="228"/>
      <c r="BM33" s="228"/>
      <c r="BN33" s="228"/>
      <c r="BO33" s="240"/>
      <c r="BP33" s="240"/>
      <c r="BQ33" s="237">
        <v>27</v>
      </c>
      <c r="BR33" s="238"/>
      <c r="BS33" s="826"/>
      <c r="BT33" s="827"/>
      <c r="BU33" s="827"/>
      <c r="BV33" s="827"/>
      <c r="BW33" s="827"/>
      <c r="BX33" s="827"/>
      <c r="BY33" s="827"/>
      <c r="BZ33" s="827"/>
      <c r="CA33" s="827"/>
      <c r="CB33" s="827"/>
      <c r="CC33" s="827"/>
      <c r="CD33" s="827"/>
      <c r="CE33" s="827"/>
      <c r="CF33" s="827"/>
      <c r="CG33" s="828"/>
      <c r="CH33" s="837"/>
      <c r="CI33" s="838"/>
      <c r="CJ33" s="838"/>
      <c r="CK33" s="838"/>
      <c r="CL33" s="839"/>
      <c r="CM33" s="837"/>
      <c r="CN33" s="838"/>
      <c r="CO33" s="838"/>
      <c r="CP33" s="838"/>
      <c r="CQ33" s="839"/>
      <c r="CR33" s="837"/>
      <c r="CS33" s="838"/>
      <c r="CT33" s="838"/>
      <c r="CU33" s="838"/>
      <c r="CV33" s="839"/>
      <c r="CW33" s="837"/>
      <c r="CX33" s="838"/>
      <c r="CY33" s="838"/>
      <c r="CZ33" s="838"/>
      <c r="DA33" s="839"/>
      <c r="DB33" s="837"/>
      <c r="DC33" s="838"/>
      <c r="DD33" s="838"/>
      <c r="DE33" s="838"/>
      <c r="DF33" s="839"/>
      <c r="DG33" s="837"/>
      <c r="DH33" s="838"/>
      <c r="DI33" s="838"/>
      <c r="DJ33" s="838"/>
      <c r="DK33" s="839"/>
      <c r="DL33" s="837"/>
      <c r="DM33" s="838"/>
      <c r="DN33" s="838"/>
      <c r="DO33" s="838"/>
      <c r="DP33" s="839"/>
      <c r="DQ33" s="837"/>
      <c r="DR33" s="838"/>
      <c r="DS33" s="838"/>
      <c r="DT33" s="838"/>
      <c r="DU33" s="839"/>
      <c r="DV33" s="840"/>
      <c r="DW33" s="841"/>
      <c r="DX33" s="841"/>
      <c r="DY33" s="841"/>
      <c r="DZ33" s="842"/>
      <c r="EA33" s="222"/>
    </row>
    <row r="34" spans="1:131" s="223" customFormat="1" ht="26.25" customHeight="1">
      <c r="A34" s="241">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85"/>
      <c r="AL34" s="886"/>
      <c r="AM34" s="886"/>
      <c r="AN34" s="886"/>
      <c r="AO34" s="886"/>
      <c r="AP34" s="886"/>
      <c r="AQ34" s="886"/>
      <c r="AR34" s="886"/>
      <c r="AS34" s="886"/>
      <c r="AT34" s="886"/>
      <c r="AU34" s="886"/>
      <c r="AV34" s="886"/>
      <c r="AW34" s="886"/>
      <c r="AX34" s="886"/>
      <c r="AY34" s="886"/>
      <c r="AZ34" s="887"/>
      <c r="BA34" s="887"/>
      <c r="BB34" s="887"/>
      <c r="BC34" s="887"/>
      <c r="BD34" s="887"/>
      <c r="BE34" s="883"/>
      <c r="BF34" s="883"/>
      <c r="BG34" s="883"/>
      <c r="BH34" s="883"/>
      <c r="BI34" s="884"/>
      <c r="BJ34" s="228"/>
      <c r="BK34" s="228"/>
      <c r="BL34" s="228"/>
      <c r="BM34" s="228"/>
      <c r="BN34" s="228"/>
      <c r="BO34" s="240"/>
      <c r="BP34" s="240"/>
      <c r="BQ34" s="237">
        <v>28</v>
      </c>
      <c r="BR34" s="238"/>
      <c r="BS34" s="826"/>
      <c r="BT34" s="827"/>
      <c r="BU34" s="827"/>
      <c r="BV34" s="827"/>
      <c r="BW34" s="827"/>
      <c r="BX34" s="827"/>
      <c r="BY34" s="827"/>
      <c r="BZ34" s="827"/>
      <c r="CA34" s="827"/>
      <c r="CB34" s="827"/>
      <c r="CC34" s="827"/>
      <c r="CD34" s="827"/>
      <c r="CE34" s="827"/>
      <c r="CF34" s="827"/>
      <c r="CG34" s="828"/>
      <c r="CH34" s="837"/>
      <c r="CI34" s="838"/>
      <c r="CJ34" s="838"/>
      <c r="CK34" s="838"/>
      <c r="CL34" s="839"/>
      <c r="CM34" s="837"/>
      <c r="CN34" s="838"/>
      <c r="CO34" s="838"/>
      <c r="CP34" s="838"/>
      <c r="CQ34" s="839"/>
      <c r="CR34" s="837"/>
      <c r="CS34" s="838"/>
      <c r="CT34" s="838"/>
      <c r="CU34" s="838"/>
      <c r="CV34" s="839"/>
      <c r="CW34" s="837"/>
      <c r="CX34" s="838"/>
      <c r="CY34" s="838"/>
      <c r="CZ34" s="838"/>
      <c r="DA34" s="839"/>
      <c r="DB34" s="837"/>
      <c r="DC34" s="838"/>
      <c r="DD34" s="838"/>
      <c r="DE34" s="838"/>
      <c r="DF34" s="839"/>
      <c r="DG34" s="837"/>
      <c r="DH34" s="838"/>
      <c r="DI34" s="838"/>
      <c r="DJ34" s="838"/>
      <c r="DK34" s="839"/>
      <c r="DL34" s="837"/>
      <c r="DM34" s="838"/>
      <c r="DN34" s="838"/>
      <c r="DO34" s="838"/>
      <c r="DP34" s="839"/>
      <c r="DQ34" s="837"/>
      <c r="DR34" s="838"/>
      <c r="DS34" s="838"/>
      <c r="DT34" s="838"/>
      <c r="DU34" s="839"/>
      <c r="DV34" s="840"/>
      <c r="DW34" s="841"/>
      <c r="DX34" s="841"/>
      <c r="DY34" s="841"/>
      <c r="DZ34" s="842"/>
      <c r="EA34" s="222"/>
    </row>
    <row r="35" spans="1:131" s="223" customFormat="1" ht="26.25" customHeight="1">
      <c r="A35" s="241">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85"/>
      <c r="AL35" s="886"/>
      <c r="AM35" s="886"/>
      <c r="AN35" s="886"/>
      <c r="AO35" s="886"/>
      <c r="AP35" s="886"/>
      <c r="AQ35" s="886"/>
      <c r="AR35" s="886"/>
      <c r="AS35" s="886"/>
      <c r="AT35" s="886"/>
      <c r="AU35" s="886"/>
      <c r="AV35" s="886"/>
      <c r="AW35" s="886"/>
      <c r="AX35" s="886"/>
      <c r="AY35" s="886"/>
      <c r="AZ35" s="887"/>
      <c r="BA35" s="887"/>
      <c r="BB35" s="887"/>
      <c r="BC35" s="887"/>
      <c r="BD35" s="887"/>
      <c r="BE35" s="883"/>
      <c r="BF35" s="883"/>
      <c r="BG35" s="883"/>
      <c r="BH35" s="883"/>
      <c r="BI35" s="884"/>
      <c r="BJ35" s="228"/>
      <c r="BK35" s="228"/>
      <c r="BL35" s="228"/>
      <c r="BM35" s="228"/>
      <c r="BN35" s="228"/>
      <c r="BO35" s="240"/>
      <c r="BP35" s="240"/>
      <c r="BQ35" s="237">
        <v>29</v>
      </c>
      <c r="BR35" s="238"/>
      <c r="BS35" s="826"/>
      <c r="BT35" s="827"/>
      <c r="BU35" s="827"/>
      <c r="BV35" s="827"/>
      <c r="BW35" s="827"/>
      <c r="BX35" s="827"/>
      <c r="BY35" s="827"/>
      <c r="BZ35" s="827"/>
      <c r="CA35" s="827"/>
      <c r="CB35" s="827"/>
      <c r="CC35" s="827"/>
      <c r="CD35" s="827"/>
      <c r="CE35" s="827"/>
      <c r="CF35" s="827"/>
      <c r="CG35" s="828"/>
      <c r="CH35" s="837"/>
      <c r="CI35" s="838"/>
      <c r="CJ35" s="838"/>
      <c r="CK35" s="838"/>
      <c r="CL35" s="839"/>
      <c r="CM35" s="837"/>
      <c r="CN35" s="838"/>
      <c r="CO35" s="838"/>
      <c r="CP35" s="838"/>
      <c r="CQ35" s="839"/>
      <c r="CR35" s="837"/>
      <c r="CS35" s="838"/>
      <c r="CT35" s="838"/>
      <c r="CU35" s="838"/>
      <c r="CV35" s="839"/>
      <c r="CW35" s="837"/>
      <c r="CX35" s="838"/>
      <c r="CY35" s="838"/>
      <c r="CZ35" s="838"/>
      <c r="DA35" s="839"/>
      <c r="DB35" s="837"/>
      <c r="DC35" s="838"/>
      <c r="DD35" s="838"/>
      <c r="DE35" s="838"/>
      <c r="DF35" s="839"/>
      <c r="DG35" s="837"/>
      <c r="DH35" s="838"/>
      <c r="DI35" s="838"/>
      <c r="DJ35" s="838"/>
      <c r="DK35" s="839"/>
      <c r="DL35" s="837"/>
      <c r="DM35" s="838"/>
      <c r="DN35" s="838"/>
      <c r="DO35" s="838"/>
      <c r="DP35" s="839"/>
      <c r="DQ35" s="837"/>
      <c r="DR35" s="838"/>
      <c r="DS35" s="838"/>
      <c r="DT35" s="838"/>
      <c r="DU35" s="839"/>
      <c r="DV35" s="840"/>
      <c r="DW35" s="841"/>
      <c r="DX35" s="841"/>
      <c r="DY35" s="841"/>
      <c r="DZ35" s="842"/>
      <c r="EA35" s="222"/>
    </row>
    <row r="36" spans="1:131" s="223" customFormat="1" ht="26.25" customHeight="1">
      <c r="A36" s="241">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85"/>
      <c r="AL36" s="886"/>
      <c r="AM36" s="886"/>
      <c r="AN36" s="886"/>
      <c r="AO36" s="886"/>
      <c r="AP36" s="886"/>
      <c r="AQ36" s="886"/>
      <c r="AR36" s="886"/>
      <c r="AS36" s="886"/>
      <c r="AT36" s="886"/>
      <c r="AU36" s="886"/>
      <c r="AV36" s="886"/>
      <c r="AW36" s="886"/>
      <c r="AX36" s="886"/>
      <c r="AY36" s="886"/>
      <c r="AZ36" s="887"/>
      <c r="BA36" s="887"/>
      <c r="BB36" s="887"/>
      <c r="BC36" s="887"/>
      <c r="BD36" s="887"/>
      <c r="BE36" s="883"/>
      <c r="BF36" s="883"/>
      <c r="BG36" s="883"/>
      <c r="BH36" s="883"/>
      <c r="BI36" s="884"/>
      <c r="BJ36" s="228"/>
      <c r="BK36" s="228"/>
      <c r="BL36" s="228"/>
      <c r="BM36" s="228"/>
      <c r="BN36" s="228"/>
      <c r="BO36" s="240"/>
      <c r="BP36" s="240"/>
      <c r="BQ36" s="237">
        <v>30</v>
      </c>
      <c r="BR36" s="238"/>
      <c r="BS36" s="826"/>
      <c r="BT36" s="827"/>
      <c r="BU36" s="827"/>
      <c r="BV36" s="827"/>
      <c r="BW36" s="827"/>
      <c r="BX36" s="827"/>
      <c r="BY36" s="827"/>
      <c r="BZ36" s="827"/>
      <c r="CA36" s="827"/>
      <c r="CB36" s="827"/>
      <c r="CC36" s="827"/>
      <c r="CD36" s="827"/>
      <c r="CE36" s="827"/>
      <c r="CF36" s="827"/>
      <c r="CG36" s="828"/>
      <c r="CH36" s="837"/>
      <c r="CI36" s="838"/>
      <c r="CJ36" s="838"/>
      <c r="CK36" s="838"/>
      <c r="CL36" s="839"/>
      <c r="CM36" s="837"/>
      <c r="CN36" s="838"/>
      <c r="CO36" s="838"/>
      <c r="CP36" s="838"/>
      <c r="CQ36" s="839"/>
      <c r="CR36" s="837"/>
      <c r="CS36" s="838"/>
      <c r="CT36" s="838"/>
      <c r="CU36" s="838"/>
      <c r="CV36" s="839"/>
      <c r="CW36" s="837"/>
      <c r="CX36" s="838"/>
      <c r="CY36" s="838"/>
      <c r="CZ36" s="838"/>
      <c r="DA36" s="839"/>
      <c r="DB36" s="837"/>
      <c r="DC36" s="838"/>
      <c r="DD36" s="838"/>
      <c r="DE36" s="838"/>
      <c r="DF36" s="839"/>
      <c r="DG36" s="837"/>
      <c r="DH36" s="838"/>
      <c r="DI36" s="838"/>
      <c r="DJ36" s="838"/>
      <c r="DK36" s="839"/>
      <c r="DL36" s="837"/>
      <c r="DM36" s="838"/>
      <c r="DN36" s="838"/>
      <c r="DO36" s="838"/>
      <c r="DP36" s="839"/>
      <c r="DQ36" s="837"/>
      <c r="DR36" s="838"/>
      <c r="DS36" s="838"/>
      <c r="DT36" s="838"/>
      <c r="DU36" s="839"/>
      <c r="DV36" s="840"/>
      <c r="DW36" s="841"/>
      <c r="DX36" s="841"/>
      <c r="DY36" s="841"/>
      <c r="DZ36" s="842"/>
      <c r="EA36" s="222"/>
    </row>
    <row r="37" spans="1:131" s="223" customFormat="1" ht="26.25" customHeight="1">
      <c r="A37" s="241">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85"/>
      <c r="AL37" s="886"/>
      <c r="AM37" s="886"/>
      <c r="AN37" s="886"/>
      <c r="AO37" s="886"/>
      <c r="AP37" s="886"/>
      <c r="AQ37" s="886"/>
      <c r="AR37" s="886"/>
      <c r="AS37" s="886"/>
      <c r="AT37" s="886"/>
      <c r="AU37" s="886"/>
      <c r="AV37" s="886"/>
      <c r="AW37" s="886"/>
      <c r="AX37" s="886"/>
      <c r="AY37" s="886"/>
      <c r="AZ37" s="887"/>
      <c r="BA37" s="887"/>
      <c r="BB37" s="887"/>
      <c r="BC37" s="887"/>
      <c r="BD37" s="887"/>
      <c r="BE37" s="883"/>
      <c r="BF37" s="883"/>
      <c r="BG37" s="883"/>
      <c r="BH37" s="883"/>
      <c r="BI37" s="884"/>
      <c r="BJ37" s="228"/>
      <c r="BK37" s="228"/>
      <c r="BL37" s="228"/>
      <c r="BM37" s="228"/>
      <c r="BN37" s="228"/>
      <c r="BO37" s="240"/>
      <c r="BP37" s="240"/>
      <c r="BQ37" s="237">
        <v>31</v>
      </c>
      <c r="BR37" s="238"/>
      <c r="BS37" s="826"/>
      <c r="BT37" s="827"/>
      <c r="BU37" s="827"/>
      <c r="BV37" s="827"/>
      <c r="BW37" s="827"/>
      <c r="BX37" s="827"/>
      <c r="BY37" s="827"/>
      <c r="BZ37" s="827"/>
      <c r="CA37" s="827"/>
      <c r="CB37" s="827"/>
      <c r="CC37" s="827"/>
      <c r="CD37" s="827"/>
      <c r="CE37" s="827"/>
      <c r="CF37" s="827"/>
      <c r="CG37" s="828"/>
      <c r="CH37" s="837"/>
      <c r="CI37" s="838"/>
      <c r="CJ37" s="838"/>
      <c r="CK37" s="838"/>
      <c r="CL37" s="839"/>
      <c r="CM37" s="837"/>
      <c r="CN37" s="838"/>
      <c r="CO37" s="838"/>
      <c r="CP37" s="838"/>
      <c r="CQ37" s="839"/>
      <c r="CR37" s="837"/>
      <c r="CS37" s="838"/>
      <c r="CT37" s="838"/>
      <c r="CU37" s="838"/>
      <c r="CV37" s="839"/>
      <c r="CW37" s="837"/>
      <c r="CX37" s="838"/>
      <c r="CY37" s="838"/>
      <c r="CZ37" s="838"/>
      <c r="DA37" s="839"/>
      <c r="DB37" s="837"/>
      <c r="DC37" s="838"/>
      <c r="DD37" s="838"/>
      <c r="DE37" s="838"/>
      <c r="DF37" s="839"/>
      <c r="DG37" s="837"/>
      <c r="DH37" s="838"/>
      <c r="DI37" s="838"/>
      <c r="DJ37" s="838"/>
      <c r="DK37" s="839"/>
      <c r="DL37" s="837"/>
      <c r="DM37" s="838"/>
      <c r="DN37" s="838"/>
      <c r="DO37" s="838"/>
      <c r="DP37" s="839"/>
      <c r="DQ37" s="837"/>
      <c r="DR37" s="838"/>
      <c r="DS37" s="838"/>
      <c r="DT37" s="838"/>
      <c r="DU37" s="839"/>
      <c r="DV37" s="840"/>
      <c r="DW37" s="841"/>
      <c r="DX37" s="841"/>
      <c r="DY37" s="841"/>
      <c r="DZ37" s="842"/>
      <c r="EA37" s="222"/>
    </row>
    <row r="38" spans="1:131" s="223" customFormat="1" ht="26.25" customHeight="1">
      <c r="A38" s="241">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85"/>
      <c r="AL38" s="886"/>
      <c r="AM38" s="886"/>
      <c r="AN38" s="886"/>
      <c r="AO38" s="886"/>
      <c r="AP38" s="886"/>
      <c r="AQ38" s="886"/>
      <c r="AR38" s="886"/>
      <c r="AS38" s="886"/>
      <c r="AT38" s="886"/>
      <c r="AU38" s="886"/>
      <c r="AV38" s="886"/>
      <c r="AW38" s="886"/>
      <c r="AX38" s="886"/>
      <c r="AY38" s="886"/>
      <c r="AZ38" s="887"/>
      <c r="BA38" s="887"/>
      <c r="BB38" s="887"/>
      <c r="BC38" s="887"/>
      <c r="BD38" s="887"/>
      <c r="BE38" s="883"/>
      <c r="BF38" s="883"/>
      <c r="BG38" s="883"/>
      <c r="BH38" s="883"/>
      <c r="BI38" s="884"/>
      <c r="BJ38" s="228"/>
      <c r="BK38" s="228"/>
      <c r="BL38" s="228"/>
      <c r="BM38" s="228"/>
      <c r="BN38" s="228"/>
      <c r="BO38" s="240"/>
      <c r="BP38" s="240"/>
      <c r="BQ38" s="237">
        <v>32</v>
      </c>
      <c r="BR38" s="238"/>
      <c r="BS38" s="826"/>
      <c r="BT38" s="827"/>
      <c r="BU38" s="827"/>
      <c r="BV38" s="827"/>
      <c r="BW38" s="827"/>
      <c r="BX38" s="827"/>
      <c r="BY38" s="827"/>
      <c r="BZ38" s="827"/>
      <c r="CA38" s="827"/>
      <c r="CB38" s="827"/>
      <c r="CC38" s="827"/>
      <c r="CD38" s="827"/>
      <c r="CE38" s="827"/>
      <c r="CF38" s="827"/>
      <c r="CG38" s="828"/>
      <c r="CH38" s="837"/>
      <c r="CI38" s="838"/>
      <c r="CJ38" s="838"/>
      <c r="CK38" s="838"/>
      <c r="CL38" s="839"/>
      <c r="CM38" s="837"/>
      <c r="CN38" s="838"/>
      <c r="CO38" s="838"/>
      <c r="CP38" s="838"/>
      <c r="CQ38" s="839"/>
      <c r="CR38" s="837"/>
      <c r="CS38" s="838"/>
      <c r="CT38" s="838"/>
      <c r="CU38" s="838"/>
      <c r="CV38" s="839"/>
      <c r="CW38" s="837"/>
      <c r="CX38" s="838"/>
      <c r="CY38" s="838"/>
      <c r="CZ38" s="838"/>
      <c r="DA38" s="839"/>
      <c r="DB38" s="837"/>
      <c r="DC38" s="838"/>
      <c r="DD38" s="838"/>
      <c r="DE38" s="838"/>
      <c r="DF38" s="839"/>
      <c r="DG38" s="837"/>
      <c r="DH38" s="838"/>
      <c r="DI38" s="838"/>
      <c r="DJ38" s="838"/>
      <c r="DK38" s="839"/>
      <c r="DL38" s="837"/>
      <c r="DM38" s="838"/>
      <c r="DN38" s="838"/>
      <c r="DO38" s="838"/>
      <c r="DP38" s="839"/>
      <c r="DQ38" s="837"/>
      <c r="DR38" s="838"/>
      <c r="DS38" s="838"/>
      <c r="DT38" s="838"/>
      <c r="DU38" s="839"/>
      <c r="DV38" s="840"/>
      <c r="DW38" s="841"/>
      <c r="DX38" s="841"/>
      <c r="DY38" s="841"/>
      <c r="DZ38" s="842"/>
      <c r="EA38" s="222"/>
    </row>
    <row r="39" spans="1:131" s="223" customFormat="1" ht="26.25" customHeight="1">
      <c r="A39" s="241">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85"/>
      <c r="AL39" s="886"/>
      <c r="AM39" s="886"/>
      <c r="AN39" s="886"/>
      <c r="AO39" s="886"/>
      <c r="AP39" s="886"/>
      <c r="AQ39" s="886"/>
      <c r="AR39" s="886"/>
      <c r="AS39" s="886"/>
      <c r="AT39" s="886"/>
      <c r="AU39" s="886"/>
      <c r="AV39" s="886"/>
      <c r="AW39" s="886"/>
      <c r="AX39" s="886"/>
      <c r="AY39" s="886"/>
      <c r="AZ39" s="887"/>
      <c r="BA39" s="887"/>
      <c r="BB39" s="887"/>
      <c r="BC39" s="887"/>
      <c r="BD39" s="887"/>
      <c r="BE39" s="883"/>
      <c r="BF39" s="883"/>
      <c r="BG39" s="883"/>
      <c r="BH39" s="883"/>
      <c r="BI39" s="884"/>
      <c r="BJ39" s="228"/>
      <c r="BK39" s="228"/>
      <c r="BL39" s="228"/>
      <c r="BM39" s="228"/>
      <c r="BN39" s="228"/>
      <c r="BO39" s="240"/>
      <c r="BP39" s="240"/>
      <c r="BQ39" s="237">
        <v>33</v>
      </c>
      <c r="BR39" s="238"/>
      <c r="BS39" s="826"/>
      <c r="BT39" s="827"/>
      <c r="BU39" s="827"/>
      <c r="BV39" s="827"/>
      <c r="BW39" s="827"/>
      <c r="BX39" s="827"/>
      <c r="BY39" s="827"/>
      <c r="BZ39" s="827"/>
      <c r="CA39" s="827"/>
      <c r="CB39" s="827"/>
      <c r="CC39" s="827"/>
      <c r="CD39" s="827"/>
      <c r="CE39" s="827"/>
      <c r="CF39" s="827"/>
      <c r="CG39" s="828"/>
      <c r="CH39" s="837"/>
      <c r="CI39" s="838"/>
      <c r="CJ39" s="838"/>
      <c r="CK39" s="838"/>
      <c r="CL39" s="839"/>
      <c r="CM39" s="837"/>
      <c r="CN39" s="838"/>
      <c r="CO39" s="838"/>
      <c r="CP39" s="838"/>
      <c r="CQ39" s="839"/>
      <c r="CR39" s="837"/>
      <c r="CS39" s="838"/>
      <c r="CT39" s="838"/>
      <c r="CU39" s="838"/>
      <c r="CV39" s="839"/>
      <c r="CW39" s="837"/>
      <c r="CX39" s="838"/>
      <c r="CY39" s="838"/>
      <c r="CZ39" s="838"/>
      <c r="DA39" s="839"/>
      <c r="DB39" s="837"/>
      <c r="DC39" s="838"/>
      <c r="DD39" s="838"/>
      <c r="DE39" s="838"/>
      <c r="DF39" s="839"/>
      <c r="DG39" s="837"/>
      <c r="DH39" s="838"/>
      <c r="DI39" s="838"/>
      <c r="DJ39" s="838"/>
      <c r="DK39" s="839"/>
      <c r="DL39" s="837"/>
      <c r="DM39" s="838"/>
      <c r="DN39" s="838"/>
      <c r="DO39" s="838"/>
      <c r="DP39" s="839"/>
      <c r="DQ39" s="837"/>
      <c r="DR39" s="838"/>
      <c r="DS39" s="838"/>
      <c r="DT39" s="838"/>
      <c r="DU39" s="839"/>
      <c r="DV39" s="840"/>
      <c r="DW39" s="841"/>
      <c r="DX39" s="841"/>
      <c r="DY39" s="841"/>
      <c r="DZ39" s="842"/>
      <c r="EA39" s="222"/>
    </row>
    <row r="40" spans="1:131" s="223" customFormat="1" ht="26.25" customHeight="1">
      <c r="A40" s="236">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85"/>
      <c r="AL40" s="886"/>
      <c r="AM40" s="886"/>
      <c r="AN40" s="886"/>
      <c r="AO40" s="886"/>
      <c r="AP40" s="886"/>
      <c r="AQ40" s="886"/>
      <c r="AR40" s="886"/>
      <c r="AS40" s="886"/>
      <c r="AT40" s="886"/>
      <c r="AU40" s="886"/>
      <c r="AV40" s="886"/>
      <c r="AW40" s="886"/>
      <c r="AX40" s="886"/>
      <c r="AY40" s="886"/>
      <c r="AZ40" s="887"/>
      <c r="BA40" s="887"/>
      <c r="BB40" s="887"/>
      <c r="BC40" s="887"/>
      <c r="BD40" s="887"/>
      <c r="BE40" s="883"/>
      <c r="BF40" s="883"/>
      <c r="BG40" s="883"/>
      <c r="BH40" s="883"/>
      <c r="BI40" s="884"/>
      <c r="BJ40" s="228"/>
      <c r="BK40" s="228"/>
      <c r="BL40" s="228"/>
      <c r="BM40" s="228"/>
      <c r="BN40" s="228"/>
      <c r="BO40" s="240"/>
      <c r="BP40" s="240"/>
      <c r="BQ40" s="237">
        <v>34</v>
      </c>
      <c r="BR40" s="238"/>
      <c r="BS40" s="826"/>
      <c r="BT40" s="827"/>
      <c r="BU40" s="827"/>
      <c r="BV40" s="827"/>
      <c r="BW40" s="827"/>
      <c r="BX40" s="827"/>
      <c r="BY40" s="827"/>
      <c r="BZ40" s="827"/>
      <c r="CA40" s="827"/>
      <c r="CB40" s="827"/>
      <c r="CC40" s="827"/>
      <c r="CD40" s="827"/>
      <c r="CE40" s="827"/>
      <c r="CF40" s="827"/>
      <c r="CG40" s="828"/>
      <c r="CH40" s="837"/>
      <c r="CI40" s="838"/>
      <c r="CJ40" s="838"/>
      <c r="CK40" s="838"/>
      <c r="CL40" s="839"/>
      <c r="CM40" s="837"/>
      <c r="CN40" s="838"/>
      <c r="CO40" s="838"/>
      <c r="CP40" s="838"/>
      <c r="CQ40" s="839"/>
      <c r="CR40" s="837"/>
      <c r="CS40" s="838"/>
      <c r="CT40" s="838"/>
      <c r="CU40" s="838"/>
      <c r="CV40" s="839"/>
      <c r="CW40" s="837"/>
      <c r="CX40" s="838"/>
      <c r="CY40" s="838"/>
      <c r="CZ40" s="838"/>
      <c r="DA40" s="839"/>
      <c r="DB40" s="837"/>
      <c r="DC40" s="838"/>
      <c r="DD40" s="838"/>
      <c r="DE40" s="838"/>
      <c r="DF40" s="839"/>
      <c r="DG40" s="837"/>
      <c r="DH40" s="838"/>
      <c r="DI40" s="838"/>
      <c r="DJ40" s="838"/>
      <c r="DK40" s="839"/>
      <c r="DL40" s="837"/>
      <c r="DM40" s="838"/>
      <c r="DN40" s="838"/>
      <c r="DO40" s="838"/>
      <c r="DP40" s="839"/>
      <c r="DQ40" s="837"/>
      <c r="DR40" s="838"/>
      <c r="DS40" s="838"/>
      <c r="DT40" s="838"/>
      <c r="DU40" s="839"/>
      <c r="DV40" s="840"/>
      <c r="DW40" s="841"/>
      <c r="DX40" s="841"/>
      <c r="DY40" s="841"/>
      <c r="DZ40" s="842"/>
      <c r="EA40" s="222"/>
    </row>
    <row r="41" spans="1:131" s="223" customFormat="1" ht="26.25" customHeight="1">
      <c r="A41" s="236">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85"/>
      <c r="AL41" s="886"/>
      <c r="AM41" s="886"/>
      <c r="AN41" s="886"/>
      <c r="AO41" s="886"/>
      <c r="AP41" s="886"/>
      <c r="AQ41" s="886"/>
      <c r="AR41" s="886"/>
      <c r="AS41" s="886"/>
      <c r="AT41" s="886"/>
      <c r="AU41" s="886"/>
      <c r="AV41" s="886"/>
      <c r="AW41" s="886"/>
      <c r="AX41" s="886"/>
      <c r="AY41" s="886"/>
      <c r="AZ41" s="887"/>
      <c r="BA41" s="887"/>
      <c r="BB41" s="887"/>
      <c r="BC41" s="887"/>
      <c r="BD41" s="887"/>
      <c r="BE41" s="883"/>
      <c r="BF41" s="883"/>
      <c r="BG41" s="883"/>
      <c r="BH41" s="883"/>
      <c r="BI41" s="884"/>
      <c r="BJ41" s="228"/>
      <c r="BK41" s="228"/>
      <c r="BL41" s="228"/>
      <c r="BM41" s="228"/>
      <c r="BN41" s="228"/>
      <c r="BO41" s="240"/>
      <c r="BP41" s="240"/>
      <c r="BQ41" s="237">
        <v>35</v>
      </c>
      <c r="BR41" s="238"/>
      <c r="BS41" s="826"/>
      <c r="BT41" s="827"/>
      <c r="BU41" s="827"/>
      <c r="BV41" s="827"/>
      <c r="BW41" s="827"/>
      <c r="BX41" s="827"/>
      <c r="BY41" s="827"/>
      <c r="BZ41" s="827"/>
      <c r="CA41" s="827"/>
      <c r="CB41" s="827"/>
      <c r="CC41" s="827"/>
      <c r="CD41" s="827"/>
      <c r="CE41" s="827"/>
      <c r="CF41" s="827"/>
      <c r="CG41" s="828"/>
      <c r="CH41" s="837"/>
      <c r="CI41" s="838"/>
      <c r="CJ41" s="838"/>
      <c r="CK41" s="838"/>
      <c r="CL41" s="839"/>
      <c r="CM41" s="837"/>
      <c r="CN41" s="838"/>
      <c r="CO41" s="838"/>
      <c r="CP41" s="838"/>
      <c r="CQ41" s="839"/>
      <c r="CR41" s="837"/>
      <c r="CS41" s="838"/>
      <c r="CT41" s="838"/>
      <c r="CU41" s="838"/>
      <c r="CV41" s="839"/>
      <c r="CW41" s="837"/>
      <c r="CX41" s="838"/>
      <c r="CY41" s="838"/>
      <c r="CZ41" s="838"/>
      <c r="DA41" s="839"/>
      <c r="DB41" s="837"/>
      <c r="DC41" s="838"/>
      <c r="DD41" s="838"/>
      <c r="DE41" s="838"/>
      <c r="DF41" s="839"/>
      <c r="DG41" s="837"/>
      <c r="DH41" s="838"/>
      <c r="DI41" s="838"/>
      <c r="DJ41" s="838"/>
      <c r="DK41" s="839"/>
      <c r="DL41" s="837"/>
      <c r="DM41" s="838"/>
      <c r="DN41" s="838"/>
      <c r="DO41" s="838"/>
      <c r="DP41" s="839"/>
      <c r="DQ41" s="837"/>
      <c r="DR41" s="838"/>
      <c r="DS41" s="838"/>
      <c r="DT41" s="838"/>
      <c r="DU41" s="839"/>
      <c r="DV41" s="840"/>
      <c r="DW41" s="841"/>
      <c r="DX41" s="841"/>
      <c r="DY41" s="841"/>
      <c r="DZ41" s="842"/>
      <c r="EA41" s="222"/>
    </row>
    <row r="42" spans="1:131" s="223" customFormat="1" ht="26.25" customHeight="1">
      <c r="A42" s="236">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85"/>
      <c r="AL42" s="886"/>
      <c r="AM42" s="886"/>
      <c r="AN42" s="886"/>
      <c r="AO42" s="886"/>
      <c r="AP42" s="886"/>
      <c r="AQ42" s="886"/>
      <c r="AR42" s="886"/>
      <c r="AS42" s="886"/>
      <c r="AT42" s="886"/>
      <c r="AU42" s="886"/>
      <c r="AV42" s="886"/>
      <c r="AW42" s="886"/>
      <c r="AX42" s="886"/>
      <c r="AY42" s="886"/>
      <c r="AZ42" s="887"/>
      <c r="BA42" s="887"/>
      <c r="BB42" s="887"/>
      <c r="BC42" s="887"/>
      <c r="BD42" s="887"/>
      <c r="BE42" s="883"/>
      <c r="BF42" s="883"/>
      <c r="BG42" s="883"/>
      <c r="BH42" s="883"/>
      <c r="BI42" s="884"/>
      <c r="BJ42" s="228"/>
      <c r="BK42" s="228"/>
      <c r="BL42" s="228"/>
      <c r="BM42" s="228"/>
      <c r="BN42" s="228"/>
      <c r="BO42" s="240"/>
      <c r="BP42" s="240"/>
      <c r="BQ42" s="237">
        <v>36</v>
      </c>
      <c r="BR42" s="238"/>
      <c r="BS42" s="826"/>
      <c r="BT42" s="827"/>
      <c r="BU42" s="827"/>
      <c r="BV42" s="827"/>
      <c r="BW42" s="827"/>
      <c r="BX42" s="827"/>
      <c r="BY42" s="827"/>
      <c r="BZ42" s="827"/>
      <c r="CA42" s="827"/>
      <c r="CB42" s="827"/>
      <c r="CC42" s="827"/>
      <c r="CD42" s="827"/>
      <c r="CE42" s="827"/>
      <c r="CF42" s="827"/>
      <c r="CG42" s="828"/>
      <c r="CH42" s="837"/>
      <c r="CI42" s="838"/>
      <c r="CJ42" s="838"/>
      <c r="CK42" s="838"/>
      <c r="CL42" s="839"/>
      <c r="CM42" s="837"/>
      <c r="CN42" s="838"/>
      <c r="CO42" s="838"/>
      <c r="CP42" s="838"/>
      <c r="CQ42" s="839"/>
      <c r="CR42" s="837"/>
      <c r="CS42" s="838"/>
      <c r="CT42" s="838"/>
      <c r="CU42" s="838"/>
      <c r="CV42" s="839"/>
      <c r="CW42" s="837"/>
      <c r="CX42" s="838"/>
      <c r="CY42" s="838"/>
      <c r="CZ42" s="838"/>
      <c r="DA42" s="839"/>
      <c r="DB42" s="837"/>
      <c r="DC42" s="838"/>
      <c r="DD42" s="838"/>
      <c r="DE42" s="838"/>
      <c r="DF42" s="839"/>
      <c r="DG42" s="837"/>
      <c r="DH42" s="838"/>
      <c r="DI42" s="838"/>
      <c r="DJ42" s="838"/>
      <c r="DK42" s="839"/>
      <c r="DL42" s="837"/>
      <c r="DM42" s="838"/>
      <c r="DN42" s="838"/>
      <c r="DO42" s="838"/>
      <c r="DP42" s="839"/>
      <c r="DQ42" s="837"/>
      <c r="DR42" s="838"/>
      <c r="DS42" s="838"/>
      <c r="DT42" s="838"/>
      <c r="DU42" s="839"/>
      <c r="DV42" s="840"/>
      <c r="DW42" s="841"/>
      <c r="DX42" s="841"/>
      <c r="DY42" s="841"/>
      <c r="DZ42" s="842"/>
      <c r="EA42" s="222"/>
    </row>
    <row r="43" spans="1:131" s="223" customFormat="1" ht="26.25" customHeight="1">
      <c r="A43" s="236">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85"/>
      <c r="AL43" s="886"/>
      <c r="AM43" s="886"/>
      <c r="AN43" s="886"/>
      <c r="AO43" s="886"/>
      <c r="AP43" s="886"/>
      <c r="AQ43" s="886"/>
      <c r="AR43" s="886"/>
      <c r="AS43" s="886"/>
      <c r="AT43" s="886"/>
      <c r="AU43" s="886"/>
      <c r="AV43" s="886"/>
      <c r="AW43" s="886"/>
      <c r="AX43" s="886"/>
      <c r="AY43" s="886"/>
      <c r="AZ43" s="887"/>
      <c r="BA43" s="887"/>
      <c r="BB43" s="887"/>
      <c r="BC43" s="887"/>
      <c r="BD43" s="887"/>
      <c r="BE43" s="883"/>
      <c r="BF43" s="883"/>
      <c r="BG43" s="883"/>
      <c r="BH43" s="883"/>
      <c r="BI43" s="884"/>
      <c r="BJ43" s="228"/>
      <c r="BK43" s="228"/>
      <c r="BL43" s="228"/>
      <c r="BM43" s="228"/>
      <c r="BN43" s="228"/>
      <c r="BO43" s="240"/>
      <c r="BP43" s="240"/>
      <c r="BQ43" s="237">
        <v>37</v>
      </c>
      <c r="BR43" s="238"/>
      <c r="BS43" s="826"/>
      <c r="BT43" s="827"/>
      <c r="BU43" s="827"/>
      <c r="BV43" s="827"/>
      <c r="BW43" s="827"/>
      <c r="BX43" s="827"/>
      <c r="BY43" s="827"/>
      <c r="BZ43" s="827"/>
      <c r="CA43" s="827"/>
      <c r="CB43" s="827"/>
      <c r="CC43" s="827"/>
      <c r="CD43" s="827"/>
      <c r="CE43" s="827"/>
      <c r="CF43" s="827"/>
      <c r="CG43" s="828"/>
      <c r="CH43" s="837"/>
      <c r="CI43" s="838"/>
      <c r="CJ43" s="838"/>
      <c r="CK43" s="838"/>
      <c r="CL43" s="839"/>
      <c r="CM43" s="837"/>
      <c r="CN43" s="838"/>
      <c r="CO43" s="838"/>
      <c r="CP43" s="838"/>
      <c r="CQ43" s="839"/>
      <c r="CR43" s="837"/>
      <c r="CS43" s="838"/>
      <c r="CT43" s="838"/>
      <c r="CU43" s="838"/>
      <c r="CV43" s="839"/>
      <c r="CW43" s="837"/>
      <c r="CX43" s="838"/>
      <c r="CY43" s="838"/>
      <c r="CZ43" s="838"/>
      <c r="DA43" s="839"/>
      <c r="DB43" s="837"/>
      <c r="DC43" s="838"/>
      <c r="DD43" s="838"/>
      <c r="DE43" s="838"/>
      <c r="DF43" s="839"/>
      <c r="DG43" s="837"/>
      <c r="DH43" s="838"/>
      <c r="DI43" s="838"/>
      <c r="DJ43" s="838"/>
      <c r="DK43" s="839"/>
      <c r="DL43" s="837"/>
      <c r="DM43" s="838"/>
      <c r="DN43" s="838"/>
      <c r="DO43" s="838"/>
      <c r="DP43" s="839"/>
      <c r="DQ43" s="837"/>
      <c r="DR43" s="838"/>
      <c r="DS43" s="838"/>
      <c r="DT43" s="838"/>
      <c r="DU43" s="839"/>
      <c r="DV43" s="840"/>
      <c r="DW43" s="841"/>
      <c r="DX43" s="841"/>
      <c r="DY43" s="841"/>
      <c r="DZ43" s="842"/>
      <c r="EA43" s="222"/>
    </row>
    <row r="44" spans="1:131" s="223" customFormat="1" ht="26.25" customHeight="1">
      <c r="A44" s="236">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85"/>
      <c r="AL44" s="886"/>
      <c r="AM44" s="886"/>
      <c r="AN44" s="886"/>
      <c r="AO44" s="886"/>
      <c r="AP44" s="886"/>
      <c r="AQ44" s="886"/>
      <c r="AR44" s="886"/>
      <c r="AS44" s="886"/>
      <c r="AT44" s="886"/>
      <c r="AU44" s="886"/>
      <c r="AV44" s="886"/>
      <c r="AW44" s="886"/>
      <c r="AX44" s="886"/>
      <c r="AY44" s="886"/>
      <c r="AZ44" s="887"/>
      <c r="BA44" s="887"/>
      <c r="BB44" s="887"/>
      <c r="BC44" s="887"/>
      <c r="BD44" s="887"/>
      <c r="BE44" s="883"/>
      <c r="BF44" s="883"/>
      <c r="BG44" s="883"/>
      <c r="BH44" s="883"/>
      <c r="BI44" s="884"/>
      <c r="BJ44" s="228"/>
      <c r="BK44" s="228"/>
      <c r="BL44" s="228"/>
      <c r="BM44" s="228"/>
      <c r="BN44" s="228"/>
      <c r="BO44" s="240"/>
      <c r="BP44" s="240"/>
      <c r="BQ44" s="237">
        <v>38</v>
      </c>
      <c r="BR44" s="238"/>
      <c r="BS44" s="826"/>
      <c r="BT44" s="827"/>
      <c r="BU44" s="827"/>
      <c r="BV44" s="827"/>
      <c r="BW44" s="827"/>
      <c r="BX44" s="827"/>
      <c r="BY44" s="827"/>
      <c r="BZ44" s="827"/>
      <c r="CA44" s="827"/>
      <c r="CB44" s="827"/>
      <c r="CC44" s="827"/>
      <c r="CD44" s="827"/>
      <c r="CE44" s="827"/>
      <c r="CF44" s="827"/>
      <c r="CG44" s="828"/>
      <c r="CH44" s="837"/>
      <c r="CI44" s="838"/>
      <c r="CJ44" s="838"/>
      <c r="CK44" s="838"/>
      <c r="CL44" s="839"/>
      <c r="CM44" s="837"/>
      <c r="CN44" s="838"/>
      <c r="CO44" s="838"/>
      <c r="CP44" s="838"/>
      <c r="CQ44" s="839"/>
      <c r="CR44" s="837"/>
      <c r="CS44" s="838"/>
      <c r="CT44" s="838"/>
      <c r="CU44" s="838"/>
      <c r="CV44" s="839"/>
      <c r="CW44" s="837"/>
      <c r="CX44" s="838"/>
      <c r="CY44" s="838"/>
      <c r="CZ44" s="838"/>
      <c r="DA44" s="839"/>
      <c r="DB44" s="837"/>
      <c r="DC44" s="838"/>
      <c r="DD44" s="838"/>
      <c r="DE44" s="838"/>
      <c r="DF44" s="839"/>
      <c r="DG44" s="837"/>
      <c r="DH44" s="838"/>
      <c r="DI44" s="838"/>
      <c r="DJ44" s="838"/>
      <c r="DK44" s="839"/>
      <c r="DL44" s="837"/>
      <c r="DM44" s="838"/>
      <c r="DN44" s="838"/>
      <c r="DO44" s="838"/>
      <c r="DP44" s="839"/>
      <c r="DQ44" s="837"/>
      <c r="DR44" s="838"/>
      <c r="DS44" s="838"/>
      <c r="DT44" s="838"/>
      <c r="DU44" s="839"/>
      <c r="DV44" s="840"/>
      <c r="DW44" s="841"/>
      <c r="DX44" s="841"/>
      <c r="DY44" s="841"/>
      <c r="DZ44" s="842"/>
      <c r="EA44" s="222"/>
    </row>
    <row r="45" spans="1:131" s="223" customFormat="1" ht="26.25" customHeight="1">
      <c r="A45" s="236">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85"/>
      <c r="AL45" s="886"/>
      <c r="AM45" s="886"/>
      <c r="AN45" s="886"/>
      <c r="AO45" s="886"/>
      <c r="AP45" s="886"/>
      <c r="AQ45" s="886"/>
      <c r="AR45" s="886"/>
      <c r="AS45" s="886"/>
      <c r="AT45" s="886"/>
      <c r="AU45" s="886"/>
      <c r="AV45" s="886"/>
      <c r="AW45" s="886"/>
      <c r="AX45" s="886"/>
      <c r="AY45" s="886"/>
      <c r="AZ45" s="887"/>
      <c r="BA45" s="887"/>
      <c r="BB45" s="887"/>
      <c r="BC45" s="887"/>
      <c r="BD45" s="887"/>
      <c r="BE45" s="883"/>
      <c r="BF45" s="883"/>
      <c r="BG45" s="883"/>
      <c r="BH45" s="883"/>
      <c r="BI45" s="884"/>
      <c r="BJ45" s="228"/>
      <c r="BK45" s="228"/>
      <c r="BL45" s="228"/>
      <c r="BM45" s="228"/>
      <c r="BN45" s="228"/>
      <c r="BO45" s="240"/>
      <c r="BP45" s="240"/>
      <c r="BQ45" s="237">
        <v>39</v>
      </c>
      <c r="BR45" s="238"/>
      <c r="BS45" s="826"/>
      <c r="BT45" s="827"/>
      <c r="BU45" s="827"/>
      <c r="BV45" s="827"/>
      <c r="BW45" s="827"/>
      <c r="BX45" s="827"/>
      <c r="BY45" s="827"/>
      <c r="BZ45" s="827"/>
      <c r="CA45" s="827"/>
      <c r="CB45" s="827"/>
      <c r="CC45" s="827"/>
      <c r="CD45" s="827"/>
      <c r="CE45" s="827"/>
      <c r="CF45" s="827"/>
      <c r="CG45" s="828"/>
      <c r="CH45" s="837"/>
      <c r="CI45" s="838"/>
      <c r="CJ45" s="838"/>
      <c r="CK45" s="838"/>
      <c r="CL45" s="839"/>
      <c r="CM45" s="837"/>
      <c r="CN45" s="838"/>
      <c r="CO45" s="838"/>
      <c r="CP45" s="838"/>
      <c r="CQ45" s="839"/>
      <c r="CR45" s="837"/>
      <c r="CS45" s="838"/>
      <c r="CT45" s="838"/>
      <c r="CU45" s="838"/>
      <c r="CV45" s="839"/>
      <c r="CW45" s="837"/>
      <c r="CX45" s="838"/>
      <c r="CY45" s="838"/>
      <c r="CZ45" s="838"/>
      <c r="DA45" s="839"/>
      <c r="DB45" s="837"/>
      <c r="DC45" s="838"/>
      <c r="DD45" s="838"/>
      <c r="DE45" s="838"/>
      <c r="DF45" s="839"/>
      <c r="DG45" s="837"/>
      <c r="DH45" s="838"/>
      <c r="DI45" s="838"/>
      <c r="DJ45" s="838"/>
      <c r="DK45" s="839"/>
      <c r="DL45" s="837"/>
      <c r="DM45" s="838"/>
      <c r="DN45" s="838"/>
      <c r="DO45" s="838"/>
      <c r="DP45" s="839"/>
      <c r="DQ45" s="837"/>
      <c r="DR45" s="838"/>
      <c r="DS45" s="838"/>
      <c r="DT45" s="838"/>
      <c r="DU45" s="839"/>
      <c r="DV45" s="840"/>
      <c r="DW45" s="841"/>
      <c r="DX45" s="841"/>
      <c r="DY45" s="841"/>
      <c r="DZ45" s="842"/>
      <c r="EA45" s="222"/>
    </row>
    <row r="46" spans="1:131" s="223" customFormat="1" ht="26.25" customHeight="1">
      <c r="A46" s="236">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85"/>
      <c r="AL46" s="886"/>
      <c r="AM46" s="886"/>
      <c r="AN46" s="886"/>
      <c r="AO46" s="886"/>
      <c r="AP46" s="886"/>
      <c r="AQ46" s="886"/>
      <c r="AR46" s="886"/>
      <c r="AS46" s="886"/>
      <c r="AT46" s="886"/>
      <c r="AU46" s="886"/>
      <c r="AV46" s="886"/>
      <c r="AW46" s="886"/>
      <c r="AX46" s="886"/>
      <c r="AY46" s="886"/>
      <c r="AZ46" s="887"/>
      <c r="BA46" s="887"/>
      <c r="BB46" s="887"/>
      <c r="BC46" s="887"/>
      <c r="BD46" s="887"/>
      <c r="BE46" s="883"/>
      <c r="BF46" s="883"/>
      <c r="BG46" s="883"/>
      <c r="BH46" s="883"/>
      <c r="BI46" s="884"/>
      <c r="BJ46" s="228"/>
      <c r="BK46" s="228"/>
      <c r="BL46" s="228"/>
      <c r="BM46" s="228"/>
      <c r="BN46" s="228"/>
      <c r="BO46" s="240"/>
      <c r="BP46" s="240"/>
      <c r="BQ46" s="237">
        <v>40</v>
      </c>
      <c r="BR46" s="238"/>
      <c r="BS46" s="826"/>
      <c r="BT46" s="827"/>
      <c r="BU46" s="827"/>
      <c r="BV46" s="827"/>
      <c r="BW46" s="827"/>
      <c r="BX46" s="827"/>
      <c r="BY46" s="827"/>
      <c r="BZ46" s="827"/>
      <c r="CA46" s="827"/>
      <c r="CB46" s="827"/>
      <c r="CC46" s="827"/>
      <c r="CD46" s="827"/>
      <c r="CE46" s="827"/>
      <c r="CF46" s="827"/>
      <c r="CG46" s="828"/>
      <c r="CH46" s="837"/>
      <c r="CI46" s="838"/>
      <c r="CJ46" s="838"/>
      <c r="CK46" s="838"/>
      <c r="CL46" s="839"/>
      <c r="CM46" s="837"/>
      <c r="CN46" s="838"/>
      <c r="CO46" s="838"/>
      <c r="CP46" s="838"/>
      <c r="CQ46" s="839"/>
      <c r="CR46" s="837"/>
      <c r="CS46" s="838"/>
      <c r="CT46" s="838"/>
      <c r="CU46" s="838"/>
      <c r="CV46" s="839"/>
      <c r="CW46" s="837"/>
      <c r="CX46" s="838"/>
      <c r="CY46" s="838"/>
      <c r="CZ46" s="838"/>
      <c r="DA46" s="839"/>
      <c r="DB46" s="837"/>
      <c r="DC46" s="838"/>
      <c r="DD46" s="838"/>
      <c r="DE46" s="838"/>
      <c r="DF46" s="839"/>
      <c r="DG46" s="837"/>
      <c r="DH46" s="838"/>
      <c r="DI46" s="838"/>
      <c r="DJ46" s="838"/>
      <c r="DK46" s="839"/>
      <c r="DL46" s="837"/>
      <c r="DM46" s="838"/>
      <c r="DN46" s="838"/>
      <c r="DO46" s="838"/>
      <c r="DP46" s="839"/>
      <c r="DQ46" s="837"/>
      <c r="DR46" s="838"/>
      <c r="DS46" s="838"/>
      <c r="DT46" s="838"/>
      <c r="DU46" s="839"/>
      <c r="DV46" s="840"/>
      <c r="DW46" s="841"/>
      <c r="DX46" s="841"/>
      <c r="DY46" s="841"/>
      <c r="DZ46" s="842"/>
      <c r="EA46" s="222"/>
    </row>
    <row r="47" spans="1:131" s="223" customFormat="1" ht="26.25" customHeight="1">
      <c r="A47" s="236">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85"/>
      <c r="AL47" s="886"/>
      <c r="AM47" s="886"/>
      <c r="AN47" s="886"/>
      <c r="AO47" s="886"/>
      <c r="AP47" s="886"/>
      <c r="AQ47" s="886"/>
      <c r="AR47" s="886"/>
      <c r="AS47" s="886"/>
      <c r="AT47" s="886"/>
      <c r="AU47" s="886"/>
      <c r="AV47" s="886"/>
      <c r="AW47" s="886"/>
      <c r="AX47" s="886"/>
      <c r="AY47" s="886"/>
      <c r="AZ47" s="887"/>
      <c r="BA47" s="887"/>
      <c r="BB47" s="887"/>
      <c r="BC47" s="887"/>
      <c r="BD47" s="887"/>
      <c r="BE47" s="883"/>
      <c r="BF47" s="883"/>
      <c r="BG47" s="883"/>
      <c r="BH47" s="883"/>
      <c r="BI47" s="884"/>
      <c r="BJ47" s="228"/>
      <c r="BK47" s="228"/>
      <c r="BL47" s="228"/>
      <c r="BM47" s="228"/>
      <c r="BN47" s="228"/>
      <c r="BO47" s="240"/>
      <c r="BP47" s="240"/>
      <c r="BQ47" s="237">
        <v>41</v>
      </c>
      <c r="BR47" s="238"/>
      <c r="BS47" s="826"/>
      <c r="BT47" s="827"/>
      <c r="BU47" s="827"/>
      <c r="BV47" s="827"/>
      <c r="BW47" s="827"/>
      <c r="BX47" s="827"/>
      <c r="BY47" s="827"/>
      <c r="BZ47" s="827"/>
      <c r="CA47" s="827"/>
      <c r="CB47" s="827"/>
      <c r="CC47" s="827"/>
      <c r="CD47" s="827"/>
      <c r="CE47" s="827"/>
      <c r="CF47" s="827"/>
      <c r="CG47" s="828"/>
      <c r="CH47" s="837"/>
      <c r="CI47" s="838"/>
      <c r="CJ47" s="838"/>
      <c r="CK47" s="838"/>
      <c r="CL47" s="839"/>
      <c r="CM47" s="837"/>
      <c r="CN47" s="838"/>
      <c r="CO47" s="838"/>
      <c r="CP47" s="838"/>
      <c r="CQ47" s="839"/>
      <c r="CR47" s="837"/>
      <c r="CS47" s="838"/>
      <c r="CT47" s="838"/>
      <c r="CU47" s="838"/>
      <c r="CV47" s="839"/>
      <c r="CW47" s="837"/>
      <c r="CX47" s="838"/>
      <c r="CY47" s="838"/>
      <c r="CZ47" s="838"/>
      <c r="DA47" s="839"/>
      <c r="DB47" s="837"/>
      <c r="DC47" s="838"/>
      <c r="DD47" s="838"/>
      <c r="DE47" s="838"/>
      <c r="DF47" s="839"/>
      <c r="DG47" s="837"/>
      <c r="DH47" s="838"/>
      <c r="DI47" s="838"/>
      <c r="DJ47" s="838"/>
      <c r="DK47" s="839"/>
      <c r="DL47" s="837"/>
      <c r="DM47" s="838"/>
      <c r="DN47" s="838"/>
      <c r="DO47" s="838"/>
      <c r="DP47" s="839"/>
      <c r="DQ47" s="837"/>
      <c r="DR47" s="838"/>
      <c r="DS47" s="838"/>
      <c r="DT47" s="838"/>
      <c r="DU47" s="839"/>
      <c r="DV47" s="840"/>
      <c r="DW47" s="841"/>
      <c r="DX47" s="841"/>
      <c r="DY47" s="841"/>
      <c r="DZ47" s="842"/>
      <c r="EA47" s="222"/>
    </row>
    <row r="48" spans="1:131" s="223" customFormat="1" ht="26.25" customHeight="1">
      <c r="A48" s="236">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85"/>
      <c r="AL48" s="886"/>
      <c r="AM48" s="886"/>
      <c r="AN48" s="886"/>
      <c r="AO48" s="886"/>
      <c r="AP48" s="886"/>
      <c r="AQ48" s="886"/>
      <c r="AR48" s="886"/>
      <c r="AS48" s="886"/>
      <c r="AT48" s="886"/>
      <c r="AU48" s="886"/>
      <c r="AV48" s="886"/>
      <c r="AW48" s="886"/>
      <c r="AX48" s="886"/>
      <c r="AY48" s="886"/>
      <c r="AZ48" s="887"/>
      <c r="BA48" s="887"/>
      <c r="BB48" s="887"/>
      <c r="BC48" s="887"/>
      <c r="BD48" s="887"/>
      <c r="BE48" s="883"/>
      <c r="BF48" s="883"/>
      <c r="BG48" s="883"/>
      <c r="BH48" s="883"/>
      <c r="BI48" s="884"/>
      <c r="BJ48" s="228"/>
      <c r="BK48" s="228"/>
      <c r="BL48" s="228"/>
      <c r="BM48" s="228"/>
      <c r="BN48" s="228"/>
      <c r="BO48" s="240"/>
      <c r="BP48" s="240"/>
      <c r="BQ48" s="237">
        <v>42</v>
      </c>
      <c r="BR48" s="238"/>
      <c r="BS48" s="826"/>
      <c r="BT48" s="827"/>
      <c r="BU48" s="827"/>
      <c r="BV48" s="827"/>
      <c r="BW48" s="827"/>
      <c r="BX48" s="827"/>
      <c r="BY48" s="827"/>
      <c r="BZ48" s="827"/>
      <c r="CA48" s="827"/>
      <c r="CB48" s="827"/>
      <c r="CC48" s="827"/>
      <c r="CD48" s="827"/>
      <c r="CE48" s="827"/>
      <c r="CF48" s="827"/>
      <c r="CG48" s="828"/>
      <c r="CH48" s="837"/>
      <c r="CI48" s="838"/>
      <c r="CJ48" s="838"/>
      <c r="CK48" s="838"/>
      <c r="CL48" s="839"/>
      <c r="CM48" s="837"/>
      <c r="CN48" s="838"/>
      <c r="CO48" s="838"/>
      <c r="CP48" s="838"/>
      <c r="CQ48" s="839"/>
      <c r="CR48" s="837"/>
      <c r="CS48" s="838"/>
      <c r="CT48" s="838"/>
      <c r="CU48" s="838"/>
      <c r="CV48" s="839"/>
      <c r="CW48" s="837"/>
      <c r="CX48" s="838"/>
      <c r="CY48" s="838"/>
      <c r="CZ48" s="838"/>
      <c r="DA48" s="839"/>
      <c r="DB48" s="837"/>
      <c r="DC48" s="838"/>
      <c r="DD48" s="838"/>
      <c r="DE48" s="838"/>
      <c r="DF48" s="839"/>
      <c r="DG48" s="837"/>
      <c r="DH48" s="838"/>
      <c r="DI48" s="838"/>
      <c r="DJ48" s="838"/>
      <c r="DK48" s="839"/>
      <c r="DL48" s="837"/>
      <c r="DM48" s="838"/>
      <c r="DN48" s="838"/>
      <c r="DO48" s="838"/>
      <c r="DP48" s="839"/>
      <c r="DQ48" s="837"/>
      <c r="DR48" s="838"/>
      <c r="DS48" s="838"/>
      <c r="DT48" s="838"/>
      <c r="DU48" s="839"/>
      <c r="DV48" s="840"/>
      <c r="DW48" s="841"/>
      <c r="DX48" s="841"/>
      <c r="DY48" s="841"/>
      <c r="DZ48" s="842"/>
      <c r="EA48" s="222"/>
    </row>
    <row r="49" spans="1:131" s="223" customFormat="1" ht="26.25" customHeight="1">
      <c r="A49" s="236">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85"/>
      <c r="AL49" s="886"/>
      <c r="AM49" s="886"/>
      <c r="AN49" s="886"/>
      <c r="AO49" s="886"/>
      <c r="AP49" s="886"/>
      <c r="AQ49" s="886"/>
      <c r="AR49" s="886"/>
      <c r="AS49" s="886"/>
      <c r="AT49" s="886"/>
      <c r="AU49" s="886"/>
      <c r="AV49" s="886"/>
      <c r="AW49" s="886"/>
      <c r="AX49" s="886"/>
      <c r="AY49" s="886"/>
      <c r="AZ49" s="887"/>
      <c r="BA49" s="887"/>
      <c r="BB49" s="887"/>
      <c r="BC49" s="887"/>
      <c r="BD49" s="887"/>
      <c r="BE49" s="883"/>
      <c r="BF49" s="883"/>
      <c r="BG49" s="883"/>
      <c r="BH49" s="883"/>
      <c r="BI49" s="884"/>
      <c r="BJ49" s="228"/>
      <c r="BK49" s="228"/>
      <c r="BL49" s="228"/>
      <c r="BM49" s="228"/>
      <c r="BN49" s="228"/>
      <c r="BO49" s="240"/>
      <c r="BP49" s="240"/>
      <c r="BQ49" s="237">
        <v>43</v>
      </c>
      <c r="BR49" s="238"/>
      <c r="BS49" s="826"/>
      <c r="BT49" s="827"/>
      <c r="BU49" s="827"/>
      <c r="BV49" s="827"/>
      <c r="BW49" s="827"/>
      <c r="BX49" s="827"/>
      <c r="BY49" s="827"/>
      <c r="BZ49" s="827"/>
      <c r="CA49" s="827"/>
      <c r="CB49" s="827"/>
      <c r="CC49" s="827"/>
      <c r="CD49" s="827"/>
      <c r="CE49" s="827"/>
      <c r="CF49" s="827"/>
      <c r="CG49" s="828"/>
      <c r="CH49" s="837"/>
      <c r="CI49" s="838"/>
      <c r="CJ49" s="838"/>
      <c r="CK49" s="838"/>
      <c r="CL49" s="839"/>
      <c r="CM49" s="837"/>
      <c r="CN49" s="838"/>
      <c r="CO49" s="838"/>
      <c r="CP49" s="838"/>
      <c r="CQ49" s="839"/>
      <c r="CR49" s="837"/>
      <c r="CS49" s="838"/>
      <c r="CT49" s="838"/>
      <c r="CU49" s="838"/>
      <c r="CV49" s="839"/>
      <c r="CW49" s="837"/>
      <c r="CX49" s="838"/>
      <c r="CY49" s="838"/>
      <c r="CZ49" s="838"/>
      <c r="DA49" s="839"/>
      <c r="DB49" s="837"/>
      <c r="DC49" s="838"/>
      <c r="DD49" s="838"/>
      <c r="DE49" s="838"/>
      <c r="DF49" s="839"/>
      <c r="DG49" s="837"/>
      <c r="DH49" s="838"/>
      <c r="DI49" s="838"/>
      <c r="DJ49" s="838"/>
      <c r="DK49" s="839"/>
      <c r="DL49" s="837"/>
      <c r="DM49" s="838"/>
      <c r="DN49" s="838"/>
      <c r="DO49" s="838"/>
      <c r="DP49" s="839"/>
      <c r="DQ49" s="837"/>
      <c r="DR49" s="838"/>
      <c r="DS49" s="838"/>
      <c r="DT49" s="838"/>
      <c r="DU49" s="839"/>
      <c r="DV49" s="840"/>
      <c r="DW49" s="841"/>
      <c r="DX49" s="841"/>
      <c r="DY49" s="841"/>
      <c r="DZ49" s="842"/>
      <c r="EA49" s="222"/>
    </row>
    <row r="50" spans="1:131" s="223" customFormat="1" ht="26.25" customHeight="1">
      <c r="A50" s="236">
        <v>23</v>
      </c>
      <c r="B50" s="813"/>
      <c r="C50" s="814"/>
      <c r="D50" s="814"/>
      <c r="E50" s="814"/>
      <c r="F50" s="814"/>
      <c r="G50" s="814"/>
      <c r="H50" s="814"/>
      <c r="I50" s="814"/>
      <c r="J50" s="814"/>
      <c r="K50" s="814"/>
      <c r="L50" s="814"/>
      <c r="M50" s="814"/>
      <c r="N50" s="814"/>
      <c r="O50" s="814"/>
      <c r="P50" s="815"/>
      <c r="Q50" s="888"/>
      <c r="R50" s="889"/>
      <c r="S50" s="889"/>
      <c r="T50" s="889"/>
      <c r="U50" s="889"/>
      <c r="V50" s="889"/>
      <c r="W50" s="889"/>
      <c r="X50" s="889"/>
      <c r="Y50" s="889"/>
      <c r="Z50" s="889"/>
      <c r="AA50" s="889"/>
      <c r="AB50" s="889"/>
      <c r="AC50" s="889"/>
      <c r="AD50" s="889"/>
      <c r="AE50" s="890"/>
      <c r="AF50" s="819"/>
      <c r="AG50" s="820"/>
      <c r="AH50" s="820"/>
      <c r="AI50" s="820"/>
      <c r="AJ50" s="821"/>
      <c r="AK50" s="891"/>
      <c r="AL50" s="889"/>
      <c r="AM50" s="889"/>
      <c r="AN50" s="889"/>
      <c r="AO50" s="889"/>
      <c r="AP50" s="889"/>
      <c r="AQ50" s="889"/>
      <c r="AR50" s="889"/>
      <c r="AS50" s="889"/>
      <c r="AT50" s="889"/>
      <c r="AU50" s="889"/>
      <c r="AV50" s="889"/>
      <c r="AW50" s="889"/>
      <c r="AX50" s="889"/>
      <c r="AY50" s="889"/>
      <c r="AZ50" s="892"/>
      <c r="BA50" s="892"/>
      <c r="BB50" s="892"/>
      <c r="BC50" s="892"/>
      <c r="BD50" s="892"/>
      <c r="BE50" s="883"/>
      <c r="BF50" s="883"/>
      <c r="BG50" s="883"/>
      <c r="BH50" s="883"/>
      <c r="BI50" s="884"/>
      <c r="BJ50" s="228"/>
      <c r="BK50" s="228"/>
      <c r="BL50" s="228"/>
      <c r="BM50" s="228"/>
      <c r="BN50" s="228"/>
      <c r="BO50" s="240"/>
      <c r="BP50" s="240"/>
      <c r="BQ50" s="237">
        <v>44</v>
      </c>
      <c r="BR50" s="238"/>
      <c r="BS50" s="826"/>
      <c r="BT50" s="827"/>
      <c r="BU50" s="827"/>
      <c r="BV50" s="827"/>
      <c r="BW50" s="827"/>
      <c r="BX50" s="827"/>
      <c r="BY50" s="827"/>
      <c r="BZ50" s="827"/>
      <c r="CA50" s="827"/>
      <c r="CB50" s="827"/>
      <c r="CC50" s="827"/>
      <c r="CD50" s="827"/>
      <c r="CE50" s="827"/>
      <c r="CF50" s="827"/>
      <c r="CG50" s="828"/>
      <c r="CH50" s="837"/>
      <c r="CI50" s="838"/>
      <c r="CJ50" s="838"/>
      <c r="CK50" s="838"/>
      <c r="CL50" s="839"/>
      <c r="CM50" s="837"/>
      <c r="CN50" s="838"/>
      <c r="CO50" s="838"/>
      <c r="CP50" s="838"/>
      <c r="CQ50" s="839"/>
      <c r="CR50" s="837"/>
      <c r="CS50" s="838"/>
      <c r="CT50" s="838"/>
      <c r="CU50" s="838"/>
      <c r="CV50" s="839"/>
      <c r="CW50" s="837"/>
      <c r="CX50" s="838"/>
      <c r="CY50" s="838"/>
      <c r="CZ50" s="838"/>
      <c r="DA50" s="839"/>
      <c r="DB50" s="837"/>
      <c r="DC50" s="838"/>
      <c r="DD50" s="838"/>
      <c r="DE50" s="838"/>
      <c r="DF50" s="839"/>
      <c r="DG50" s="837"/>
      <c r="DH50" s="838"/>
      <c r="DI50" s="838"/>
      <c r="DJ50" s="838"/>
      <c r="DK50" s="839"/>
      <c r="DL50" s="837"/>
      <c r="DM50" s="838"/>
      <c r="DN50" s="838"/>
      <c r="DO50" s="838"/>
      <c r="DP50" s="839"/>
      <c r="DQ50" s="837"/>
      <c r="DR50" s="838"/>
      <c r="DS50" s="838"/>
      <c r="DT50" s="838"/>
      <c r="DU50" s="839"/>
      <c r="DV50" s="840"/>
      <c r="DW50" s="841"/>
      <c r="DX50" s="841"/>
      <c r="DY50" s="841"/>
      <c r="DZ50" s="842"/>
      <c r="EA50" s="222"/>
    </row>
    <row r="51" spans="1:131" s="223" customFormat="1" ht="26.25" customHeight="1">
      <c r="A51" s="236">
        <v>24</v>
      </c>
      <c r="B51" s="813"/>
      <c r="C51" s="814"/>
      <c r="D51" s="814"/>
      <c r="E51" s="814"/>
      <c r="F51" s="814"/>
      <c r="G51" s="814"/>
      <c r="H51" s="814"/>
      <c r="I51" s="814"/>
      <c r="J51" s="814"/>
      <c r="K51" s="814"/>
      <c r="L51" s="814"/>
      <c r="M51" s="814"/>
      <c r="N51" s="814"/>
      <c r="O51" s="814"/>
      <c r="P51" s="815"/>
      <c r="Q51" s="888"/>
      <c r="R51" s="889"/>
      <c r="S51" s="889"/>
      <c r="T51" s="889"/>
      <c r="U51" s="889"/>
      <c r="V51" s="889"/>
      <c r="W51" s="889"/>
      <c r="X51" s="889"/>
      <c r="Y51" s="889"/>
      <c r="Z51" s="889"/>
      <c r="AA51" s="889"/>
      <c r="AB51" s="889"/>
      <c r="AC51" s="889"/>
      <c r="AD51" s="889"/>
      <c r="AE51" s="890"/>
      <c r="AF51" s="819"/>
      <c r="AG51" s="820"/>
      <c r="AH51" s="820"/>
      <c r="AI51" s="820"/>
      <c r="AJ51" s="821"/>
      <c r="AK51" s="891"/>
      <c r="AL51" s="889"/>
      <c r="AM51" s="889"/>
      <c r="AN51" s="889"/>
      <c r="AO51" s="889"/>
      <c r="AP51" s="889"/>
      <c r="AQ51" s="889"/>
      <c r="AR51" s="889"/>
      <c r="AS51" s="889"/>
      <c r="AT51" s="889"/>
      <c r="AU51" s="889"/>
      <c r="AV51" s="889"/>
      <c r="AW51" s="889"/>
      <c r="AX51" s="889"/>
      <c r="AY51" s="889"/>
      <c r="AZ51" s="892"/>
      <c r="BA51" s="892"/>
      <c r="BB51" s="892"/>
      <c r="BC51" s="892"/>
      <c r="BD51" s="892"/>
      <c r="BE51" s="883"/>
      <c r="BF51" s="883"/>
      <c r="BG51" s="883"/>
      <c r="BH51" s="883"/>
      <c r="BI51" s="884"/>
      <c r="BJ51" s="228"/>
      <c r="BK51" s="228"/>
      <c r="BL51" s="228"/>
      <c r="BM51" s="228"/>
      <c r="BN51" s="228"/>
      <c r="BO51" s="240"/>
      <c r="BP51" s="240"/>
      <c r="BQ51" s="237">
        <v>45</v>
      </c>
      <c r="BR51" s="238"/>
      <c r="BS51" s="826"/>
      <c r="BT51" s="827"/>
      <c r="BU51" s="827"/>
      <c r="BV51" s="827"/>
      <c r="BW51" s="827"/>
      <c r="BX51" s="827"/>
      <c r="BY51" s="827"/>
      <c r="BZ51" s="827"/>
      <c r="CA51" s="827"/>
      <c r="CB51" s="827"/>
      <c r="CC51" s="827"/>
      <c r="CD51" s="827"/>
      <c r="CE51" s="827"/>
      <c r="CF51" s="827"/>
      <c r="CG51" s="828"/>
      <c r="CH51" s="837"/>
      <c r="CI51" s="838"/>
      <c r="CJ51" s="838"/>
      <c r="CK51" s="838"/>
      <c r="CL51" s="839"/>
      <c r="CM51" s="837"/>
      <c r="CN51" s="838"/>
      <c r="CO51" s="838"/>
      <c r="CP51" s="838"/>
      <c r="CQ51" s="839"/>
      <c r="CR51" s="837"/>
      <c r="CS51" s="838"/>
      <c r="CT51" s="838"/>
      <c r="CU51" s="838"/>
      <c r="CV51" s="839"/>
      <c r="CW51" s="837"/>
      <c r="CX51" s="838"/>
      <c r="CY51" s="838"/>
      <c r="CZ51" s="838"/>
      <c r="DA51" s="839"/>
      <c r="DB51" s="837"/>
      <c r="DC51" s="838"/>
      <c r="DD51" s="838"/>
      <c r="DE51" s="838"/>
      <c r="DF51" s="839"/>
      <c r="DG51" s="837"/>
      <c r="DH51" s="838"/>
      <c r="DI51" s="838"/>
      <c r="DJ51" s="838"/>
      <c r="DK51" s="839"/>
      <c r="DL51" s="837"/>
      <c r="DM51" s="838"/>
      <c r="DN51" s="838"/>
      <c r="DO51" s="838"/>
      <c r="DP51" s="839"/>
      <c r="DQ51" s="837"/>
      <c r="DR51" s="838"/>
      <c r="DS51" s="838"/>
      <c r="DT51" s="838"/>
      <c r="DU51" s="839"/>
      <c r="DV51" s="840"/>
      <c r="DW51" s="841"/>
      <c r="DX51" s="841"/>
      <c r="DY51" s="841"/>
      <c r="DZ51" s="842"/>
      <c r="EA51" s="222"/>
    </row>
    <row r="52" spans="1:131" s="223" customFormat="1" ht="26.25" customHeight="1">
      <c r="A52" s="236">
        <v>25</v>
      </c>
      <c r="B52" s="813"/>
      <c r="C52" s="814"/>
      <c r="D52" s="814"/>
      <c r="E52" s="814"/>
      <c r="F52" s="814"/>
      <c r="G52" s="814"/>
      <c r="H52" s="814"/>
      <c r="I52" s="814"/>
      <c r="J52" s="814"/>
      <c r="K52" s="814"/>
      <c r="L52" s="814"/>
      <c r="M52" s="814"/>
      <c r="N52" s="814"/>
      <c r="O52" s="814"/>
      <c r="P52" s="815"/>
      <c r="Q52" s="888"/>
      <c r="R52" s="889"/>
      <c r="S52" s="889"/>
      <c r="T52" s="889"/>
      <c r="U52" s="889"/>
      <c r="V52" s="889"/>
      <c r="W52" s="889"/>
      <c r="X52" s="889"/>
      <c r="Y52" s="889"/>
      <c r="Z52" s="889"/>
      <c r="AA52" s="889"/>
      <c r="AB52" s="889"/>
      <c r="AC52" s="889"/>
      <c r="AD52" s="889"/>
      <c r="AE52" s="890"/>
      <c r="AF52" s="819"/>
      <c r="AG52" s="820"/>
      <c r="AH52" s="820"/>
      <c r="AI52" s="820"/>
      <c r="AJ52" s="821"/>
      <c r="AK52" s="891"/>
      <c r="AL52" s="889"/>
      <c r="AM52" s="889"/>
      <c r="AN52" s="889"/>
      <c r="AO52" s="889"/>
      <c r="AP52" s="889"/>
      <c r="AQ52" s="889"/>
      <c r="AR52" s="889"/>
      <c r="AS52" s="889"/>
      <c r="AT52" s="889"/>
      <c r="AU52" s="889"/>
      <c r="AV52" s="889"/>
      <c r="AW52" s="889"/>
      <c r="AX52" s="889"/>
      <c r="AY52" s="889"/>
      <c r="AZ52" s="892"/>
      <c r="BA52" s="892"/>
      <c r="BB52" s="892"/>
      <c r="BC52" s="892"/>
      <c r="BD52" s="892"/>
      <c r="BE52" s="883"/>
      <c r="BF52" s="883"/>
      <c r="BG52" s="883"/>
      <c r="BH52" s="883"/>
      <c r="BI52" s="884"/>
      <c r="BJ52" s="228"/>
      <c r="BK52" s="228"/>
      <c r="BL52" s="228"/>
      <c r="BM52" s="228"/>
      <c r="BN52" s="228"/>
      <c r="BO52" s="240"/>
      <c r="BP52" s="240"/>
      <c r="BQ52" s="237">
        <v>46</v>
      </c>
      <c r="BR52" s="238"/>
      <c r="BS52" s="826"/>
      <c r="BT52" s="827"/>
      <c r="BU52" s="827"/>
      <c r="BV52" s="827"/>
      <c r="BW52" s="827"/>
      <c r="BX52" s="827"/>
      <c r="BY52" s="827"/>
      <c r="BZ52" s="827"/>
      <c r="CA52" s="827"/>
      <c r="CB52" s="827"/>
      <c r="CC52" s="827"/>
      <c r="CD52" s="827"/>
      <c r="CE52" s="827"/>
      <c r="CF52" s="827"/>
      <c r="CG52" s="828"/>
      <c r="CH52" s="837"/>
      <c r="CI52" s="838"/>
      <c r="CJ52" s="838"/>
      <c r="CK52" s="838"/>
      <c r="CL52" s="839"/>
      <c r="CM52" s="837"/>
      <c r="CN52" s="838"/>
      <c r="CO52" s="838"/>
      <c r="CP52" s="838"/>
      <c r="CQ52" s="839"/>
      <c r="CR52" s="837"/>
      <c r="CS52" s="838"/>
      <c r="CT52" s="838"/>
      <c r="CU52" s="838"/>
      <c r="CV52" s="839"/>
      <c r="CW52" s="837"/>
      <c r="CX52" s="838"/>
      <c r="CY52" s="838"/>
      <c r="CZ52" s="838"/>
      <c r="DA52" s="839"/>
      <c r="DB52" s="837"/>
      <c r="DC52" s="838"/>
      <c r="DD52" s="838"/>
      <c r="DE52" s="838"/>
      <c r="DF52" s="839"/>
      <c r="DG52" s="837"/>
      <c r="DH52" s="838"/>
      <c r="DI52" s="838"/>
      <c r="DJ52" s="838"/>
      <c r="DK52" s="839"/>
      <c r="DL52" s="837"/>
      <c r="DM52" s="838"/>
      <c r="DN52" s="838"/>
      <c r="DO52" s="838"/>
      <c r="DP52" s="839"/>
      <c r="DQ52" s="837"/>
      <c r="DR52" s="838"/>
      <c r="DS52" s="838"/>
      <c r="DT52" s="838"/>
      <c r="DU52" s="839"/>
      <c r="DV52" s="840"/>
      <c r="DW52" s="841"/>
      <c r="DX52" s="841"/>
      <c r="DY52" s="841"/>
      <c r="DZ52" s="842"/>
      <c r="EA52" s="222"/>
    </row>
    <row r="53" spans="1:131" s="223" customFormat="1" ht="26.25" customHeight="1">
      <c r="A53" s="236">
        <v>26</v>
      </c>
      <c r="B53" s="813"/>
      <c r="C53" s="814"/>
      <c r="D53" s="814"/>
      <c r="E53" s="814"/>
      <c r="F53" s="814"/>
      <c r="G53" s="814"/>
      <c r="H53" s="814"/>
      <c r="I53" s="814"/>
      <c r="J53" s="814"/>
      <c r="K53" s="814"/>
      <c r="L53" s="814"/>
      <c r="M53" s="814"/>
      <c r="N53" s="814"/>
      <c r="O53" s="814"/>
      <c r="P53" s="815"/>
      <c r="Q53" s="888"/>
      <c r="R53" s="889"/>
      <c r="S53" s="889"/>
      <c r="T53" s="889"/>
      <c r="U53" s="889"/>
      <c r="V53" s="889"/>
      <c r="W53" s="889"/>
      <c r="X53" s="889"/>
      <c r="Y53" s="889"/>
      <c r="Z53" s="889"/>
      <c r="AA53" s="889"/>
      <c r="AB53" s="889"/>
      <c r="AC53" s="889"/>
      <c r="AD53" s="889"/>
      <c r="AE53" s="890"/>
      <c r="AF53" s="819"/>
      <c r="AG53" s="820"/>
      <c r="AH53" s="820"/>
      <c r="AI53" s="820"/>
      <c r="AJ53" s="821"/>
      <c r="AK53" s="891"/>
      <c r="AL53" s="889"/>
      <c r="AM53" s="889"/>
      <c r="AN53" s="889"/>
      <c r="AO53" s="889"/>
      <c r="AP53" s="889"/>
      <c r="AQ53" s="889"/>
      <c r="AR53" s="889"/>
      <c r="AS53" s="889"/>
      <c r="AT53" s="889"/>
      <c r="AU53" s="889"/>
      <c r="AV53" s="889"/>
      <c r="AW53" s="889"/>
      <c r="AX53" s="889"/>
      <c r="AY53" s="889"/>
      <c r="AZ53" s="892"/>
      <c r="BA53" s="892"/>
      <c r="BB53" s="892"/>
      <c r="BC53" s="892"/>
      <c r="BD53" s="892"/>
      <c r="BE53" s="883"/>
      <c r="BF53" s="883"/>
      <c r="BG53" s="883"/>
      <c r="BH53" s="883"/>
      <c r="BI53" s="884"/>
      <c r="BJ53" s="228"/>
      <c r="BK53" s="228"/>
      <c r="BL53" s="228"/>
      <c r="BM53" s="228"/>
      <c r="BN53" s="228"/>
      <c r="BO53" s="240"/>
      <c r="BP53" s="240"/>
      <c r="BQ53" s="237">
        <v>47</v>
      </c>
      <c r="BR53" s="238"/>
      <c r="BS53" s="826"/>
      <c r="BT53" s="827"/>
      <c r="BU53" s="827"/>
      <c r="BV53" s="827"/>
      <c r="BW53" s="827"/>
      <c r="BX53" s="827"/>
      <c r="BY53" s="827"/>
      <c r="BZ53" s="827"/>
      <c r="CA53" s="827"/>
      <c r="CB53" s="827"/>
      <c r="CC53" s="827"/>
      <c r="CD53" s="827"/>
      <c r="CE53" s="827"/>
      <c r="CF53" s="827"/>
      <c r="CG53" s="828"/>
      <c r="CH53" s="837"/>
      <c r="CI53" s="838"/>
      <c r="CJ53" s="838"/>
      <c r="CK53" s="838"/>
      <c r="CL53" s="839"/>
      <c r="CM53" s="837"/>
      <c r="CN53" s="838"/>
      <c r="CO53" s="838"/>
      <c r="CP53" s="838"/>
      <c r="CQ53" s="839"/>
      <c r="CR53" s="837"/>
      <c r="CS53" s="838"/>
      <c r="CT53" s="838"/>
      <c r="CU53" s="838"/>
      <c r="CV53" s="839"/>
      <c r="CW53" s="837"/>
      <c r="CX53" s="838"/>
      <c r="CY53" s="838"/>
      <c r="CZ53" s="838"/>
      <c r="DA53" s="839"/>
      <c r="DB53" s="837"/>
      <c r="DC53" s="838"/>
      <c r="DD53" s="838"/>
      <c r="DE53" s="838"/>
      <c r="DF53" s="839"/>
      <c r="DG53" s="837"/>
      <c r="DH53" s="838"/>
      <c r="DI53" s="838"/>
      <c r="DJ53" s="838"/>
      <c r="DK53" s="839"/>
      <c r="DL53" s="837"/>
      <c r="DM53" s="838"/>
      <c r="DN53" s="838"/>
      <c r="DO53" s="838"/>
      <c r="DP53" s="839"/>
      <c r="DQ53" s="837"/>
      <c r="DR53" s="838"/>
      <c r="DS53" s="838"/>
      <c r="DT53" s="838"/>
      <c r="DU53" s="839"/>
      <c r="DV53" s="840"/>
      <c r="DW53" s="841"/>
      <c r="DX53" s="841"/>
      <c r="DY53" s="841"/>
      <c r="DZ53" s="842"/>
      <c r="EA53" s="222"/>
    </row>
    <row r="54" spans="1:131" s="223" customFormat="1" ht="26.25" customHeight="1">
      <c r="A54" s="236">
        <v>27</v>
      </c>
      <c r="B54" s="813"/>
      <c r="C54" s="814"/>
      <c r="D54" s="814"/>
      <c r="E54" s="814"/>
      <c r="F54" s="814"/>
      <c r="G54" s="814"/>
      <c r="H54" s="814"/>
      <c r="I54" s="814"/>
      <c r="J54" s="814"/>
      <c r="K54" s="814"/>
      <c r="L54" s="814"/>
      <c r="M54" s="814"/>
      <c r="N54" s="814"/>
      <c r="O54" s="814"/>
      <c r="P54" s="815"/>
      <c r="Q54" s="888"/>
      <c r="R54" s="889"/>
      <c r="S54" s="889"/>
      <c r="T54" s="889"/>
      <c r="U54" s="889"/>
      <c r="V54" s="889"/>
      <c r="W54" s="889"/>
      <c r="X54" s="889"/>
      <c r="Y54" s="889"/>
      <c r="Z54" s="889"/>
      <c r="AA54" s="889"/>
      <c r="AB54" s="889"/>
      <c r="AC54" s="889"/>
      <c r="AD54" s="889"/>
      <c r="AE54" s="890"/>
      <c r="AF54" s="819"/>
      <c r="AG54" s="820"/>
      <c r="AH54" s="820"/>
      <c r="AI54" s="820"/>
      <c r="AJ54" s="821"/>
      <c r="AK54" s="891"/>
      <c r="AL54" s="889"/>
      <c r="AM54" s="889"/>
      <c r="AN54" s="889"/>
      <c r="AO54" s="889"/>
      <c r="AP54" s="889"/>
      <c r="AQ54" s="889"/>
      <c r="AR54" s="889"/>
      <c r="AS54" s="889"/>
      <c r="AT54" s="889"/>
      <c r="AU54" s="889"/>
      <c r="AV54" s="889"/>
      <c r="AW54" s="889"/>
      <c r="AX54" s="889"/>
      <c r="AY54" s="889"/>
      <c r="AZ54" s="892"/>
      <c r="BA54" s="892"/>
      <c r="BB54" s="892"/>
      <c r="BC54" s="892"/>
      <c r="BD54" s="892"/>
      <c r="BE54" s="883"/>
      <c r="BF54" s="883"/>
      <c r="BG54" s="883"/>
      <c r="BH54" s="883"/>
      <c r="BI54" s="884"/>
      <c r="BJ54" s="228"/>
      <c r="BK54" s="228"/>
      <c r="BL54" s="228"/>
      <c r="BM54" s="228"/>
      <c r="BN54" s="228"/>
      <c r="BO54" s="240"/>
      <c r="BP54" s="240"/>
      <c r="BQ54" s="237">
        <v>48</v>
      </c>
      <c r="BR54" s="238"/>
      <c r="BS54" s="826"/>
      <c r="BT54" s="827"/>
      <c r="BU54" s="827"/>
      <c r="BV54" s="827"/>
      <c r="BW54" s="827"/>
      <c r="BX54" s="827"/>
      <c r="BY54" s="827"/>
      <c r="BZ54" s="827"/>
      <c r="CA54" s="827"/>
      <c r="CB54" s="827"/>
      <c r="CC54" s="827"/>
      <c r="CD54" s="827"/>
      <c r="CE54" s="827"/>
      <c r="CF54" s="827"/>
      <c r="CG54" s="828"/>
      <c r="CH54" s="837"/>
      <c r="CI54" s="838"/>
      <c r="CJ54" s="838"/>
      <c r="CK54" s="838"/>
      <c r="CL54" s="839"/>
      <c r="CM54" s="837"/>
      <c r="CN54" s="838"/>
      <c r="CO54" s="838"/>
      <c r="CP54" s="838"/>
      <c r="CQ54" s="839"/>
      <c r="CR54" s="837"/>
      <c r="CS54" s="838"/>
      <c r="CT54" s="838"/>
      <c r="CU54" s="838"/>
      <c r="CV54" s="839"/>
      <c r="CW54" s="837"/>
      <c r="CX54" s="838"/>
      <c r="CY54" s="838"/>
      <c r="CZ54" s="838"/>
      <c r="DA54" s="839"/>
      <c r="DB54" s="837"/>
      <c r="DC54" s="838"/>
      <c r="DD54" s="838"/>
      <c r="DE54" s="838"/>
      <c r="DF54" s="839"/>
      <c r="DG54" s="837"/>
      <c r="DH54" s="838"/>
      <c r="DI54" s="838"/>
      <c r="DJ54" s="838"/>
      <c r="DK54" s="839"/>
      <c r="DL54" s="837"/>
      <c r="DM54" s="838"/>
      <c r="DN54" s="838"/>
      <c r="DO54" s="838"/>
      <c r="DP54" s="839"/>
      <c r="DQ54" s="837"/>
      <c r="DR54" s="838"/>
      <c r="DS54" s="838"/>
      <c r="DT54" s="838"/>
      <c r="DU54" s="839"/>
      <c r="DV54" s="840"/>
      <c r="DW54" s="841"/>
      <c r="DX54" s="841"/>
      <c r="DY54" s="841"/>
      <c r="DZ54" s="842"/>
      <c r="EA54" s="222"/>
    </row>
    <row r="55" spans="1:131" s="223" customFormat="1" ht="26.25" customHeight="1">
      <c r="A55" s="236">
        <v>28</v>
      </c>
      <c r="B55" s="813"/>
      <c r="C55" s="814"/>
      <c r="D55" s="814"/>
      <c r="E55" s="814"/>
      <c r="F55" s="814"/>
      <c r="G55" s="814"/>
      <c r="H55" s="814"/>
      <c r="I55" s="814"/>
      <c r="J55" s="814"/>
      <c r="K55" s="814"/>
      <c r="L55" s="814"/>
      <c r="M55" s="814"/>
      <c r="N55" s="814"/>
      <c r="O55" s="814"/>
      <c r="P55" s="815"/>
      <c r="Q55" s="888"/>
      <c r="R55" s="889"/>
      <c r="S55" s="889"/>
      <c r="T55" s="889"/>
      <c r="U55" s="889"/>
      <c r="V55" s="889"/>
      <c r="W55" s="889"/>
      <c r="X55" s="889"/>
      <c r="Y55" s="889"/>
      <c r="Z55" s="889"/>
      <c r="AA55" s="889"/>
      <c r="AB55" s="889"/>
      <c r="AC55" s="889"/>
      <c r="AD55" s="889"/>
      <c r="AE55" s="890"/>
      <c r="AF55" s="819"/>
      <c r="AG55" s="820"/>
      <c r="AH55" s="820"/>
      <c r="AI55" s="820"/>
      <c r="AJ55" s="821"/>
      <c r="AK55" s="891"/>
      <c r="AL55" s="889"/>
      <c r="AM55" s="889"/>
      <c r="AN55" s="889"/>
      <c r="AO55" s="889"/>
      <c r="AP55" s="889"/>
      <c r="AQ55" s="889"/>
      <c r="AR55" s="889"/>
      <c r="AS55" s="889"/>
      <c r="AT55" s="889"/>
      <c r="AU55" s="889"/>
      <c r="AV55" s="889"/>
      <c r="AW55" s="889"/>
      <c r="AX55" s="889"/>
      <c r="AY55" s="889"/>
      <c r="AZ55" s="892"/>
      <c r="BA55" s="892"/>
      <c r="BB55" s="892"/>
      <c r="BC55" s="892"/>
      <c r="BD55" s="892"/>
      <c r="BE55" s="883"/>
      <c r="BF55" s="883"/>
      <c r="BG55" s="883"/>
      <c r="BH55" s="883"/>
      <c r="BI55" s="884"/>
      <c r="BJ55" s="228"/>
      <c r="BK55" s="228"/>
      <c r="BL55" s="228"/>
      <c r="BM55" s="228"/>
      <c r="BN55" s="228"/>
      <c r="BO55" s="240"/>
      <c r="BP55" s="240"/>
      <c r="BQ55" s="237">
        <v>49</v>
      </c>
      <c r="BR55" s="238"/>
      <c r="BS55" s="826"/>
      <c r="BT55" s="827"/>
      <c r="BU55" s="827"/>
      <c r="BV55" s="827"/>
      <c r="BW55" s="827"/>
      <c r="BX55" s="827"/>
      <c r="BY55" s="827"/>
      <c r="BZ55" s="827"/>
      <c r="CA55" s="827"/>
      <c r="CB55" s="827"/>
      <c r="CC55" s="827"/>
      <c r="CD55" s="827"/>
      <c r="CE55" s="827"/>
      <c r="CF55" s="827"/>
      <c r="CG55" s="828"/>
      <c r="CH55" s="837"/>
      <c r="CI55" s="838"/>
      <c r="CJ55" s="838"/>
      <c r="CK55" s="838"/>
      <c r="CL55" s="839"/>
      <c r="CM55" s="837"/>
      <c r="CN55" s="838"/>
      <c r="CO55" s="838"/>
      <c r="CP55" s="838"/>
      <c r="CQ55" s="839"/>
      <c r="CR55" s="837"/>
      <c r="CS55" s="838"/>
      <c r="CT55" s="838"/>
      <c r="CU55" s="838"/>
      <c r="CV55" s="839"/>
      <c r="CW55" s="837"/>
      <c r="CX55" s="838"/>
      <c r="CY55" s="838"/>
      <c r="CZ55" s="838"/>
      <c r="DA55" s="839"/>
      <c r="DB55" s="837"/>
      <c r="DC55" s="838"/>
      <c r="DD55" s="838"/>
      <c r="DE55" s="838"/>
      <c r="DF55" s="839"/>
      <c r="DG55" s="837"/>
      <c r="DH55" s="838"/>
      <c r="DI55" s="838"/>
      <c r="DJ55" s="838"/>
      <c r="DK55" s="839"/>
      <c r="DL55" s="837"/>
      <c r="DM55" s="838"/>
      <c r="DN55" s="838"/>
      <c r="DO55" s="838"/>
      <c r="DP55" s="839"/>
      <c r="DQ55" s="837"/>
      <c r="DR55" s="838"/>
      <c r="DS55" s="838"/>
      <c r="DT55" s="838"/>
      <c r="DU55" s="839"/>
      <c r="DV55" s="840"/>
      <c r="DW55" s="841"/>
      <c r="DX55" s="841"/>
      <c r="DY55" s="841"/>
      <c r="DZ55" s="842"/>
      <c r="EA55" s="222"/>
    </row>
    <row r="56" spans="1:131" s="223" customFormat="1" ht="26.25" customHeight="1">
      <c r="A56" s="236">
        <v>29</v>
      </c>
      <c r="B56" s="813"/>
      <c r="C56" s="814"/>
      <c r="D56" s="814"/>
      <c r="E56" s="814"/>
      <c r="F56" s="814"/>
      <c r="G56" s="814"/>
      <c r="H56" s="814"/>
      <c r="I56" s="814"/>
      <c r="J56" s="814"/>
      <c r="K56" s="814"/>
      <c r="L56" s="814"/>
      <c r="M56" s="814"/>
      <c r="N56" s="814"/>
      <c r="O56" s="814"/>
      <c r="P56" s="815"/>
      <c r="Q56" s="888"/>
      <c r="R56" s="889"/>
      <c r="S56" s="889"/>
      <c r="T56" s="889"/>
      <c r="U56" s="889"/>
      <c r="V56" s="889"/>
      <c r="W56" s="889"/>
      <c r="X56" s="889"/>
      <c r="Y56" s="889"/>
      <c r="Z56" s="889"/>
      <c r="AA56" s="889"/>
      <c r="AB56" s="889"/>
      <c r="AC56" s="889"/>
      <c r="AD56" s="889"/>
      <c r="AE56" s="890"/>
      <c r="AF56" s="819"/>
      <c r="AG56" s="820"/>
      <c r="AH56" s="820"/>
      <c r="AI56" s="820"/>
      <c r="AJ56" s="821"/>
      <c r="AK56" s="891"/>
      <c r="AL56" s="889"/>
      <c r="AM56" s="889"/>
      <c r="AN56" s="889"/>
      <c r="AO56" s="889"/>
      <c r="AP56" s="889"/>
      <c r="AQ56" s="889"/>
      <c r="AR56" s="889"/>
      <c r="AS56" s="889"/>
      <c r="AT56" s="889"/>
      <c r="AU56" s="889"/>
      <c r="AV56" s="889"/>
      <c r="AW56" s="889"/>
      <c r="AX56" s="889"/>
      <c r="AY56" s="889"/>
      <c r="AZ56" s="892"/>
      <c r="BA56" s="892"/>
      <c r="BB56" s="892"/>
      <c r="BC56" s="892"/>
      <c r="BD56" s="892"/>
      <c r="BE56" s="883"/>
      <c r="BF56" s="883"/>
      <c r="BG56" s="883"/>
      <c r="BH56" s="883"/>
      <c r="BI56" s="884"/>
      <c r="BJ56" s="228"/>
      <c r="BK56" s="228"/>
      <c r="BL56" s="228"/>
      <c r="BM56" s="228"/>
      <c r="BN56" s="228"/>
      <c r="BO56" s="240"/>
      <c r="BP56" s="240"/>
      <c r="BQ56" s="237">
        <v>50</v>
      </c>
      <c r="BR56" s="238"/>
      <c r="BS56" s="826"/>
      <c r="BT56" s="827"/>
      <c r="BU56" s="827"/>
      <c r="BV56" s="827"/>
      <c r="BW56" s="827"/>
      <c r="BX56" s="827"/>
      <c r="BY56" s="827"/>
      <c r="BZ56" s="827"/>
      <c r="CA56" s="827"/>
      <c r="CB56" s="827"/>
      <c r="CC56" s="827"/>
      <c r="CD56" s="827"/>
      <c r="CE56" s="827"/>
      <c r="CF56" s="827"/>
      <c r="CG56" s="828"/>
      <c r="CH56" s="837"/>
      <c r="CI56" s="838"/>
      <c r="CJ56" s="838"/>
      <c r="CK56" s="838"/>
      <c r="CL56" s="839"/>
      <c r="CM56" s="837"/>
      <c r="CN56" s="838"/>
      <c r="CO56" s="838"/>
      <c r="CP56" s="838"/>
      <c r="CQ56" s="839"/>
      <c r="CR56" s="837"/>
      <c r="CS56" s="838"/>
      <c r="CT56" s="838"/>
      <c r="CU56" s="838"/>
      <c r="CV56" s="839"/>
      <c r="CW56" s="837"/>
      <c r="CX56" s="838"/>
      <c r="CY56" s="838"/>
      <c r="CZ56" s="838"/>
      <c r="DA56" s="839"/>
      <c r="DB56" s="837"/>
      <c r="DC56" s="838"/>
      <c r="DD56" s="838"/>
      <c r="DE56" s="838"/>
      <c r="DF56" s="839"/>
      <c r="DG56" s="837"/>
      <c r="DH56" s="838"/>
      <c r="DI56" s="838"/>
      <c r="DJ56" s="838"/>
      <c r="DK56" s="839"/>
      <c r="DL56" s="837"/>
      <c r="DM56" s="838"/>
      <c r="DN56" s="838"/>
      <c r="DO56" s="838"/>
      <c r="DP56" s="839"/>
      <c r="DQ56" s="837"/>
      <c r="DR56" s="838"/>
      <c r="DS56" s="838"/>
      <c r="DT56" s="838"/>
      <c r="DU56" s="839"/>
      <c r="DV56" s="840"/>
      <c r="DW56" s="841"/>
      <c r="DX56" s="841"/>
      <c r="DY56" s="841"/>
      <c r="DZ56" s="842"/>
      <c r="EA56" s="222"/>
    </row>
    <row r="57" spans="1:131" s="223" customFormat="1" ht="26.25" customHeight="1">
      <c r="A57" s="236">
        <v>30</v>
      </c>
      <c r="B57" s="813"/>
      <c r="C57" s="814"/>
      <c r="D57" s="814"/>
      <c r="E57" s="814"/>
      <c r="F57" s="814"/>
      <c r="G57" s="814"/>
      <c r="H57" s="814"/>
      <c r="I57" s="814"/>
      <c r="J57" s="814"/>
      <c r="K57" s="814"/>
      <c r="L57" s="814"/>
      <c r="M57" s="814"/>
      <c r="N57" s="814"/>
      <c r="O57" s="814"/>
      <c r="P57" s="815"/>
      <c r="Q57" s="888"/>
      <c r="R57" s="889"/>
      <c r="S57" s="889"/>
      <c r="T57" s="889"/>
      <c r="U57" s="889"/>
      <c r="V57" s="889"/>
      <c r="W57" s="889"/>
      <c r="X57" s="889"/>
      <c r="Y57" s="889"/>
      <c r="Z57" s="889"/>
      <c r="AA57" s="889"/>
      <c r="AB57" s="889"/>
      <c r="AC57" s="889"/>
      <c r="AD57" s="889"/>
      <c r="AE57" s="890"/>
      <c r="AF57" s="819"/>
      <c r="AG57" s="820"/>
      <c r="AH57" s="820"/>
      <c r="AI57" s="820"/>
      <c r="AJ57" s="821"/>
      <c r="AK57" s="891"/>
      <c r="AL57" s="889"/>
      <c r="AM57" s="889"/>
      <c r="AN57" s="889"/>
      <c r="AO57" s="889"/>
      <c r="AP57" s="889"/>
      <c r="AQ57" s="889"/>
      <c r="AR57" s="889"/>
      <c r="AS57" s="889"/>
      <c r="AT57" s="889"/>
      <c r="AU57" s="889"/>
      <c r="AV57" s="889"/>
      <c r="AW57" s="889"/>
      <c r="AX57" s="889"/>
      <c r="AY57" s="889"/>
      <c r="AZ57" s="892"/>
      <c r="BA57" s="892"/>
      <c r="BB57" s="892"/>
      <c r="BC57" s="892"/>
      <c r="BD57" s="892"/>
      <c r="BE57" s="883"/>
      <c r="BF57" s="883"/>
      <c r="BG57" s="883"/>
      <c r="BH57" s="883"/>
      <c r="BI57" s="884"/>
      <c r="BJ57" s="228"/>
      <c r="BK57" s="228"/>
      <c r="BL57" s="228"/>
      <c r="BM57" s="228"/>
      <c r="BN57" s="228"/>
      <c r="BO57" s="240"/>
      <c r="BP57" s="240"/>
      <c r="BQ57" s="237">
        <v>51</v>
      </c>
      <c r="BR57" s="238"/>
      <c r="BS57" s="826"/>
      <c r="BT57" s="827"/>
      <c r="BU57" s="827"/>
      <c r="BV57" s="827"/>
      <c r="BW57" s="827"/>
      <c r="BX57" s="827"/>
      <c r="BY57" s="827"/>
      <c r="BZ57" s="827"/>
      <c r="CA57" s="827"/>
      <c r="CB57" s="827"/>
      <c r="CC57" s="827"/>
      <c r="CD57" s="827"/>
      <c r="CE57" s="827"/>
      <c r="CF57" s="827"/>
      <c r="CG57" s="828"/>
      <c r="CH57" s="837"/>
      <c r="CI57" s="838"/>
      <c r="CJ57" s="838"/>
      <c r="CK57" s="838"/>
      <c r="CL57" s="839"/>
      <c r="CM57" s="837"/>
      <c r="CN57" s="838"/>
      <c r="CO57" s="838"/>
      <c r="CP57" s="838"/>
      <c r="CQ57" s="839"/>
      <c r="CR57" s="837"/>
      <c r="CS57" s="838"/>
      <c r="CT57" s="838"/>
      <c r="CU57" s="838"/>
      <c r="CV57" s="839"/>
      <c r="CW57" s="837"/>
      <c r="CX57" s="838"/>
      <c r="CY57" s="838"/>
      <c r="CZ57" s="838"/>
      <c r="DA57" s="839"/>
      <c r="DB57" s="837"/>
      <c r="DC57" s="838"/>
      <c r="DD57" s="838"/>
      <c r="DE57" s="838"/>
      <c r="DF57" s="839"/>
      <c r="DG57" s="837"/>
      <c r="DH57" s="838"/>
      <c r="DI57" s="838"/>
      <c r="DJ57" s="838"/>
      <c r="DK57" s="839"/>
      <c r="DL57" s="837"/>
      <c r="DM57" s="838"/>
      <c r="DN57" s="838"/>
      <c r="DO57" s="838"/>
      <c r="DP57" s="839"/>
      <c r="DQ57" s="837"/>
      <c r="DR57" s="838"/>
      <c r="DS57" s="838"/>
      <c r="DT57" s="838"/>
      <c r="DU57" s="839"/>
      <c r="DV57" s="840"/>
      <c r="DW57" s="841"/>
      <c r="DX57" s="841"/>
      <c r="DY57" s="841"/>
      <c r="DZ57" s="842"/>
      <c r="EA57" s="222"/>
    </row>
    <row r="58" spans="1:131" s="223" customFormat="1" ht="26.25" customHeight="1">
      <c r="A58" s="236">
        <v>31</v>
      </c>
      <c r="B58" s="813"/>
      <c r="C58" s="814"/>
      <c r="D58" s="814"/>
      <c r="E58" s="814"/>
      <c r="F58" s="814"/>
      <c r="G58" s="814"/>
      <c r="H58" s="814"/>
      <c r="I58" s="814"/>
      <c r="J58" s="814"/>
      <c r="K58" s="814"/>
      <c r="L58" s="814"/>
      <c r="M58" s="814"/>
      <c r="N58" s="814"/>
      <c r="O58" s="814"/>
      <c r="P58" s="815"/>
      <c r="Q58" s="888"/>
      <c r="R58" s="889"/>
      <c r="S58" s="889"/>
      <c r="T58" s="889"/>
      <c r="U58" s="889"/>
      <c r="V58" s="889"/>
      <c r="W58" s="889"/>
      <c r="X58" s="889"/>
      <c r="Y58" s="889"/>
      <c r="Z58" s="889"/>
      <c r="AA58" s="889"/>
      <c r="AB58" s="889"/>
      <c r="AC58" s="889"/>
      <c r="AD58" s="889"/>
      <c r="AE58" s="890"/>
      <c r="AF58" s="819"/>
      <c r="AG58" s="820"/>
      <c r="AH58" s="820"/>
      <c r="AI58" s="820"/>
      <c r="AJ58" s="821"/>
      <c r="AK58" s="891"/>
      <c r="AL58" s="889"/>
      <c r="AM58" s="889"/>
      <c r="AN58" s="889"/>
      <c r="AO58" s="889"/>
      <c r="AP58" s="889"/>
      <c r="AQ58" s="889"/>
      <c r="AR58" s="889"/>
      <c r="AS58" s="889"/>
      <c r="AT58" s="889"/>
      <c r="AU58" s="889"/>
      <c r="AV58" s="889"/>
      <c r="AW58" s="889"/>
      <c r="AX58" s="889"/>
      <c r="AY58" s="889"/>
      <c r="AZ58" s="892"/>
      <c r="BA58" s="892"/>
      <c r="BB58" s="892"/>
      <c r="BC58" s="892"/>
      <c r="BD58" s="892"/>
      <c r="BE58" s="883"/>
      <c r="BF58" s="883"/>
      <c r="BG58" s="883"/>
      <c r="BH58" s="883"/>
      <c r="BI58" s="884"/>
      <c r="BJ58" s="228"/>
      <c r="BK58" s="228"/>
      <c r="BL58" s="228"/>
      <c r="BM58" s="228"/>
      <c r="BN58" s="228"/>
      <c r="BO58" s="240"/>
      <c r="BP58" s="240"/>
      <c r="BQ58" s="237">
        <v>52</v>
      </c>
      <c r="BR58" s="238"/>
      <c r="BS58" s="826"/>
      <c r="BT58" s="827"/>
      <c r="BU58" s="827"/>
      <c r="BV58" s="827"/>
      <c r="BW58" s="827"/>
      <c r="BX58" s="827"/>
      <c r="BY58" s="827"/>
      <c r="BZ58" s="827"/>
      <c r="CA58" s="827"/>
      <c r="CB58" s="827"/>
      <c r="CC58" s="827"/>
      <c r="CD58" s="827"/>
      <c r="CE58" s="827"/>
      <c r="CF58" s="827"/>
      <c r="CG58" s="828"/>
      <c r="CH58" s="837"/>
      <c r="CI58" s="838"/>
      <c r="CJ58" s="838"/>
      <c r="CK58" s="838"/>
      <c r="CL58" s="839"/>
      <c r="CM58" s="837"/>
      <c r="CN58" s="838"/>
      <c r="CO58" s="838"/>
      <c r="CP58" s="838"/>
      <c r="CQ58" s="839"/>
      <c r="CR58" s="837"/>
      <c r="CS58" s="838"/>
      <c r="CT58" s="838"/>
      <c r="CU58" s="838"/>
      <c r="CV58" s="839"/>
      <c r="CW58" s="837"/>
      <c r="CX58" s="838"/>
      <c r="CY58" s="838"/>
      <c r="CZ58" s="838"/>
      <c r="DA58" s="839"/>
      <c r="DB58" s="837"/>
      <c r="DC58" s="838"/>
      <c r="DD58" s="838"/>
      <c r="DE58" s="838"/>
      <c r="DF58" s="839"/>
      <c r="DG58" s="837"/>
      <c r="DH58" s="838"/>
      <c r="DI58" s="838"/>
      <c r="DJ58" s="838"/>
      <c r="DK58" s="839"/>
      <c r="DL58" s="837"/>
      <c r="DM58" s="838"/>
      <c r="DN58" s="838"/>
      <c r="DO58" s="838"/>
      <c r="DP58" s="839"/>
      <c r="DQ58" s="837"/>
      <c r="DR58" s="838"/>
      <c r="DS58" s="838"/>
      <c r="DT58" s="838"/>
      <c r="DU58" s="839"/>
      <c r="DV58" s="840"/>
      <c r="DW58" s="841"/>
      <c r="DX58" s="841"/>
      <c r="DY58" s="841"/>
      <c r="DZ58" s="842"/>
      <c r="EA58" s="222"/>
    </row>
    <row r="59" spans="1:131" s="223" customFormat="1" ht="26.25" customHeight="1">
      <c r="A59" s="236">
        <v>32</v>
      </c>
      <c r="B59" s="813"/>
      <c r="C59" s="814"/>
      <c r="D59" s="814"/>
      <c r="E59" s="814"/>
      <c r="F59" s="814"/>
      <c r="G59" s="814"/>
      <c r="H59" s="814"/>
      <c r="I59" s="814"/>
      <c r="J59" s="814"/>
      <c r="K59" s="814"/>
      <c r="L59" s="814"/>
      <c r="M59" s="814"/>
      <c r="N59" s="814"/>
      <c r="O59" s="814"/>
      <c r="P59" s="815"/>
      <c r="Q59" s="888"/>
      <c r="R59" s="889"/>
      <c r="S59" s="889"/>
      <c r="T59" s="889"/>
      <c r="U59" s="889"/>
      <c r="V59" s="889"/>
      <c r="W59" s="889"/>
      <c r="X59" s="889"/>
      <c r="Y59" s="889"/>
      <c r="Z59" s="889"/>
      <c r="AA59" s="889"/>
      <c r="AB59" s="889"/>
      <c r="AC59" s="889"/>
      <c r="AD59" s="889"/>
      <c r="AE59" s="890"/>
      <c r="AF59" s="819"/>
      <c r="AG59" s="820"/>
      <c r="AH59" s="820"/>
      <c r="AI59" s="820"/>
      <c r="AJ59" s="821"/>
      <c r="AK59" s="891"/>
      <c r="AL59" s="889"/>
      <c r="AM59" s="889"/>
      <c r="AN59" s="889"/>
      <c r="AO59" s="889"/>
      <c r="AP59" s="889"/>
      <c r="AQ59" s="889"/>
      <c r="AR59" s="889"/>
      <c r="AS59" s="889"/>
      <c r="AT59" s="889"/>
      <c r="AU59" s="889"/>
      <c r="AV59" s="889"/>
      <c r="AW59" s="889"/>
      <c r="AX59" s="889"/>
      <c r="AY59" s="889"/>
      <c r="AZ59" s="892"/>
      <c r="BA59" s="892"/>
      <c r="BB59" s="892"/>
      <c r="BC59" s="892"/>
      <c r="BD59" s="892"/>
      <c r="BE59" s="883"/>
      <c r="BF59" s="883"/>
      <c r="BG59" s="883"/>
      <c r="BH59" s="883"/>
      <c r="BI59" s="884"/>
      <c r="BJ59" s="228"/>
      <c r="BK59" s="228"/>
      <c r="BL59" s="228"/>
      <c r="BM59" s="228"/>
      <c r="BN59" s="228"/>
      <c r="BO59" s="240"/>
      <c r="BP59" s="240"/>
      <c r="BQ59" s="237">
        <v>53</v>
      </c>
      <c r="BR59" s="238"/>
      <c r="BS59" s="826"/>
      <c r="BT59" s="827"/>
      <c r="BU59" s="827"/>
      <c r="BV59" s="827"/>
      <c r="BW59" s="827"/>
      <c r="BX59" s="827"/>
      <c r="BY59" s="827"/>
      <c r="BZ59" s="827"/>
      <c r="CA59" s="827"/>
      <c r="CB59" s="827"/>
      <c r="CC59" s="827"/>
      <c r="CD59" s="827"/>
      <c r="CE59" s="827"/>
      <c r="CF59" s="827"/>
      <c r="CG59" s="828"/>
      <c r="CH59" s="837"/>
      <c r="CI59" s="838"/>
      <c r="CJ59" s="838"/>
      <c r="CK59" s="838"/>
      <c r="CL59" s="839"/>
      <c r="CM59" s="837"/>
      <c r="CN59" s="838"/>
      <c r="CO59" s="838"/>
      <c r="CP59" s="838"/>
      <c r="CQ59" s="839"/>
      <c r="CR59" s="837"/>
      <c r="CS59" s="838"/>
      <c r="CT59" s="838"/>
      <c r="CU59" s="838"/>
      <c r="CV59" s="839"/>
      <c r="CW59" s="837"/>
      <c r="CX59" s="838"/>
      <c r="CY59" s="838"/>
      <c r="CZ59" s="838"/>
      <c r="DA59" s="839"/>
      <c r="DB59" s="837"/>
      <c r="DC59" s="838"/>
      <c r="DD59" s="838"/>
      <c r="DE59" s="838"/>
      <c r="DF59" s="839"/>
      <c r="DG59" s="837"/>
      <c r="DH59" s="838"/>
      <c r="DI59" s="838"/>
      <c r="DJ59" s="838"/>
      <c r="DK59" s="839"/>
      <c r="DL59" s="837"/>
      <c r="DM59" s="838"/>
      <c r="DN59" s="838"/>
      <c r="DO59" s="838"/>
      <c r="DP59" s="839"/>
      <c r="DQ59" s="837"/>
      <c r="DR59" s="838"/>
      <c r="DS59" s="838"/>
      <c r="DT59" s="838"/>
      <c r="DU59" s="839"/>
      <c r="DV59" s="840"/>
      <c r="DW59" s="841"/>
      <c r="DX59" s="841"/>
      <c r="DY59" s="841"/>
      <c r="DZ59" s="842"/>
      <c r="EA59" s="222"/>
    </row>
    <row r="60" spans="1:131" s="223" customFormat="1" ht="26.25" customHeight="1">
      <c r="A60" s="236">
        <v>33</v>
      </c>
      <c r="B60" s="813"/>
      <c r="C60" s="814"/>
      <c r="D60" s="814"/>
      <c r="E60" s="814"/>
      <c r="F60" s="814"/>
      <c r="G60" s="814"/>
      <c r="H60" s="814"/>
      <c r="I60" s="814"/>
      <c r="J60" s="814"/>
      <c r="K60" s="814"/>
      <c r="L60" s="814"/>
      <c r="M60" s="814"/>
      <c r="N60" s="814"/>
      <c r="O60" s="814"/>
      <c r="P60" s="815"/>
      <c r="Q60" s="888"/>
      <c r="R60" s="889"/>
      <c r="S60" s="889"/>
      <c r="T60" s="889"/>
      <c r="U60" s="889"/>
      <c r="V60" s="889"/>
      <c r="W60" s="889"/>
      <c r="X60" s="889"/>
      <c r="Y60" s="889"/>
      <c r="Z60" s="889"/>
      <c r="AA60" s="889"/>
      <c r="AB60" s="889"/>
      <c r="AC60" s="889"/>
      <c r="AD60" s="889"/>
      <c r="AE60" s="890"/>
      <c r="AF60" s="819"/>
      <c r="AG60" s="820"/>
      <c r="AH60" s="820"/>
      <c r="AI60" s="820"/>
      <c r="AJ60" s="821"/>
      <c r="AK60" s="891"/>
      <c r="AL60" s="889"/>
      <c r="AM60" s="889"/>
      <c r="AN60" s="889"/>
      <c r="AO60" s="889"/>
      <c r="AP60" s="889"/>
      <c r="AQ60" s="889"/>
      <c r="AR60" s="889"/>
      <c r="AS60" s="889"/>
      <c r="AT60" s="889"/>
      <c r="AU60" s="889"/>
      <c r="AV60" s="889"/>
      <c r="AW60" s="889"/>
      <c r="AX60" s="889"/>
      <c r="AY60" s="889"/>
      <c r="AZ60" s="892"/>
      <c r="BA60" s="892"/>
      <c r="BB60" s="892"/>
      <c r="BC60" s="892"/>
      <c r="BD60" s="892"/>
      <c r="BE60" s="883"/>
      <c r="BF60" s="883"/>
      <c r="BG60" s="883"/>
      <c r="BH60" s="883"/>
      <c r="BI60" s="884"/>
      <c r="BJ60" s="228"/>
      <c r="BK60" s="228"/>
      <c r="BL60" s="228"/>
      <c r="BM60" s="228"/>
      <c r="BN60" s="228"/>
      <c r="BO60" s="240"/>
      <c r="BP60" s="240"/>
      <c r="BQ60" s="237">
        <v>54</v>
      </c>
      <c r="BR60" s="238"/>
      <c r="BS60" s="826"/>
      <c r="BT60" s="827"/>
      <c r="BU60" s="827"/>
      <c r="BV60" s="827"/>
      <c r="BW60" s="827"/>
      <c r="BX60" s="827"/>
      <c r="BY60" s="827"/>
      <c r="BZ60" s="827"/>
      <c r="CA60" s="827"/>
      <c r="CB60" s="827"/>
      <c r="CC60" s="827"/>
      <c r="CD60" s="827"/>
      <c r="CE60" s="827"/>
      <c r="CF60" s="827"/>
      <c r="CG60" s="828"/>
      <c r="CH60" s="837"/>
      <c r="CI60" s="838"/>
      <c r="CJ60" s="838"/>
      <c r="CK60" s="838"/>
      <c r="CL60" s="839"/>
      <c r="CM60" s="837"/>
      <c r="CN60" s="838"/>
      <c r="CO60" s="838"/>
      <c r="CP60" s="838"/>
      <c r="CQ60" s="839"/>
      <c r="CR60" s="837"/>
      <c r="CS60" s="838"/>
      <c r="CT60" s="838"/>
      <c r="CU60" s="838"/>
      <c r="CV60" s="839"/>
      <c r="CW60" s="837"/>
      <c r="CX60" s="838"/>
      <c r="CY60" s="838"/>
      <c r="CZ60" s="838"/>
      <c r="DA60" s="839"/>
      <c r="DB60" s="837"/>
      <c r="DC60" s="838"/>
      <c r="DD60" s="838"/>
      <c r="DE60" s="838"/>
      <c r="DF60" s="839"/>
      <c r="DG60" s="837"/>
      <c r="DH60" s="838"/>
      <c r="DI60" s="838"/>
      <c r="DJ60" s="838"/>
      <c r="DK60" s="839"/>
      <c r="DL60" s="837"/>
      <c r="DM60" s="838"/>
      <c r="DN60" s="838"/>
      <c r="DO60" s="838"/>
      <c r="DP60" s="839"/>
      <c r="DQ60" s="837"/>
      <c r="DR60" s="838"/>
      <c r="DS60" s="838"/>
      <c r="DT60" s="838"/>
      <c r="DU60" s="839"/>
      <c r="DV60" s="840"/>
      <c r="DW60" s="841"/>
      <c r="DX60" s="841"/>
      <c r="DY60" s="841"/>
      <c r="DZ60" s="842"/>
      <c r="EA60" s="222"/>
    </row>
    <row r="61" spans="1:131" s="223" customFormat="1" ht="26.25" customHeight="1" thickBot="1">
      <c r="A61" s="236">
        <v>34</v>
      </c>
      <c r="B61" s="813"/>
      <c r="C61" s="814"/>
      <c r="D61" s="814"/>
      <c r="E61" s="814"/>
      <c r="F61" s="814"/>
      <c r="G61" s="814"/>
      <c r="H61" s="814"/>
      <c r="I61" s="814"/>
      <c r="J61" s="814"/>
      <c r="K61" s="814"/>
      <c r="L61" s="814"/>
      <c r="M61" s="814"/>
      <c r="N61" s="814"/>
      <c r="O61" s="814"/>
      <c r="P61" s="815"/>
      <c r="Q61" s="888"/>
      <c r="R61" s="889"/>
      <c r="S61" s="889"/>
      <c r="T61" s="889"/>
      <c r="U61" s="889"/>
      <c r="V61" s="889"/>
      <c r="W61" s="889"/>
      <c r="X61" s="889"/>
      <c r="Y61" s="889"/>
      <c r="Z61" s="889"/>
      <c r="AA61" s="889"/>
      <c r="AB61" s="889"/>
      <c r="AC61" s="889"/>
      <c r="AD61" s="889"/>
      <c r="AE61" s="890"/>
      <c r="AF61" s="819"/>
      <c r="AG61" s="820"/>
      <c r="AH61" s="820"/>
      <c r="AI61" s="820"/>
      <c r="AJ61" s="821"/>
      <c r="AK61" s="891"/>
      <c r="AL61" s="889"/>
      <c r="AM61" s="889"/>
      <c r="AN61" s="889"/>
      <c r="AO61" s="889"/>
      <c r="AP61" s="889"/>
      <c r="AQ61" s="889"/>
      <c r="AR61" s="889"/>
      <c r="AS61" s="889"/>
      <c r="AT61" s="889"/>
      <c r="AU61" s="889"/>
      <c r="AV61" s="889"/>
      <c r="AW61" s="889"/>
      <c r="AX61" s="889"/>
      <c r="AY61" s="889"/>
      <c r="AZ61" s="892"/>
      <c r="BA61" s="892"/>
      <c r="BB61" s="892"/>
      <c r="BC61" s="892"/>
      <c r="BD61" s="892"/>
      <c r="BE61" s="883"/>
      <c r="BF61" s="883"/>
      <c r="BG61" s="883"/>
      <c r="BH61" s="883"/>
      <c r="BI61" s="884"/>
      <c r="BJ61" s="228"/>
      <c r="BK61" s="228"/>
      <c r="BL61" s="228"/>
      <c r="BM61" s="228"/>
      <c r="BN61" s="228"/>
      <c r="BO61" s="240"/>
      <c r="BP61" s="240"/>
      <c r="BQ61" s="237">
        <v>55</v>
      </c>
      <c r="BR61" s="238"/>
      <c r="BS61" s="826"/>
      <c r="BT61" s="827"/>
      <c r="BU61" s="827"/>
      <c r="BV61" s="827"/>
      <c r="BW61" s="827"/>
      <c r="BX61" s="827"/>
      <c r="BY61" s="827"/>
      <c r="BZ61" s="827"/>
      <c r="CA61" s="827"/>
      <c r="CB61" s="827"/>
      <c r="CC61" s="827"/>
      <c r="CD61" s="827"/>
      <c r="CE61" s="827"/>
      <c r="CF61" s="827"/>
      <c r="CG61" s="828"/>
      <c r="CH61" s="837"/>
      <c r="CI61" s="838"/>
      <c r="CJ61" s="838"/>
      <c r="CK61" s="838"/>
      <c r="CL61" s="839"/>
      <c r="CM61" s="837"/>
      <c r="CN61" s="838"/>
      <c r="CO61" s="838"/>
      <c r="CP61" s="838"/>
      <c r="CQ61" s="839"/>
      <c r="CR61" s="837"/>
      <c r="CS61" s="838"/>
      <c r="CT61" s="838"/>
      <c r="CU61" s="838"/>
      <c r="CV61" s="839"/>
      <c r="CW61" s="837"/>
      <c r="CX61" s="838"/>
      <c r="CY61" s="838"/>
      <c r="CZ61" s="838"/>
      <c r="DA61" s="839"/>
      <c r="DB61" s="837"/>
      <c r="DC61" s="838"/>
      <c r="DD61" s="838"/>
      <c r="DE61" s="838"/>
      <c r="DF61" s="839"/>
      <c r="DG61" s="837"/>
      <c r="DH61" s="838"/>
      <c r="DI61" s="838"/>
      <c r="DJ61" s="838"/>
      <c r="DK61" s="839"/>
      <c r="DL61" s="837"/>
      <c r="DM61" s="838"/>
      <c r="DN61" s="838"/>
      <c r="DO61" s="838"/>
      <c r="DP61" s="839"/>
      <c r="DQ61" s="837"/>
      <c r="DR61" s="838"/>
      <c r="DS61" s="838"/>
      <c r="DT61" s="838"/>
      <c r="DU61" s="839"/>
      <c r="DV61" s="840"/>
      <c r="DW61" s="841"/>
      <c r="DX61" s="841"/>
      <c r="DY61" s="841"/>
      <c r="DZ61" s="842"/>
      <c r="EA61" s="222"/>
    </row>
    <row r="62" spans="1:131" s="223" customFormat="1" ht="26.25" customHeight="1">
      <c r="A62" s="236">
        <v>35</v>
      </c>
      <c r="B62" s="813"/>
      <c r="C62" s="814"/>
      <c r="D62" s="814"/>
      <c r="E62" s="814"/>
      <c r="F62" s="814"/>
      <c r="G62" s="814"/>
      <c r="H62" s="814"/>
      <c r="I62" s="814"/>
      <c r="J62" s="814"/>
      <c r="K62" s="814"/>
      <c r="L62" s="814"/>
      <c r="M62" s="814"/>
      <c r="N62" s="814"/>
      <c r="O62" s="814"/>
      <c r="P62" s="815"/>
      <c r="Q62" s="888"/>
      <c r="R62" s="889"/>
      <c r="S62" s="889"/>
      <c r="T62" s="889"/>
      <c r="U62" s="889"/>
      <c r="V62" s="889"/>
      <c r="W62" s="889"/>
      <c r="X62" s="889"/>
      <c r="Y62" s="889"/>
      <c r="Z62" s="889"/>
      <c r="AA62" s="889"/>
      <c r="AB62" s="889"/>
      <c r="AC62" s="889"/>
      <c r="AD62" s="889"/>
      <c r="AE62" s="890"/>
      <c r="AF62" s="819"/>
      <c r="AG62" s="820"/>
      <c r="AH62" s="820"/>
      <c r="AI62" s="820"/>
      <c r="AJ62" s="821"/>
      <c r="AK62" s="891"/>
      <c r="AL62" s="889"/>
      <c r="AM62" s="889"/>
      <c r="AN62" s="889"/>
      <c r="AO62" s="889"/>
      <c r="AP62" s="889"/>
      <c r="AQ62" s="889"/>
      <c r="AR62" s="889"/>
      <c r="AS62" s="889"/>
      <c r="AT62" s="889"/>
      <c r="AU62" s="889"/>
      <c r="AV62" s="889"/>
      <c r="AW62" s="889"/>
      <c r="AX62" s="889"/>
      <c r="AY62" s="889"/>
      <c r="AZ62" s="892"/>
      <c r="BA62" s="892"/>
      <c r="BB62" s="892"/>
      <c r="BC62" s="892"/>
      <c r="BD62" s="892"/>
      <c r="BE62" s="883"/>
      <c r="BF62" s="883"/>
      <c r="BG62" s="883"/>
      <c r="BH62" s="883"/>
      <c r="BI62" s="884"/>
      <c r="BJ62" s="900" t="s">
        <v>400</v>
      </c>
      <c r="BK62" s="864"/>
      <c r="BL62" s="864"/>
      <c r="BM62" s="864"/>
      <c r="BN62" s="865"/>
      <c r="BO62" s="240"/>
      <c r="BP62" s="240"/>
      <c r="BQ62" s="237">
        <v>56</v>
      </c>
      <c r="BR62" s="238"/>
      <c r="BS62" s="826"/>
      <c r="BT62" s="827"/>
      <c r="BU62" s="827"/>
      <c r="BV62" s="827"/>
      <c r="BW62" s="827"/>
      <c r="BX62" s="827"/>
      <c r="BY62" s="827"/>
      <c r="BZ62" s="827"/>
      <c r="CA62" s="827"/>
      <c r="CB62" s="827"/>
      <c r="CC62" s="827"/>
      <c r="CD62" s="827"/>
      <c r="CE62" s="827"/>
      <c r="CF62" s="827"/>
      <c r="CG62" s="828"/>
      <c r="CH62" s="837"/>
      <c r="CI62" s="838"/>
      <c r="CJ62" s="838"/>
      <c r="CK62" s="838"/>
      <c r="CL62" s="839"/>
      <c r="CM62" s="837"/>
      <c r="CN62" s="838"/>
      <c r="CO62" s="838"/>
      <c r="CP62" s="838"/>
      <c r="CQ62" s="839"/>
      <c r="CR62" s="837"/>
      <c r="CS62" s="838"/>
      <c r="CT62" s="838"/>
      <c r="CU62" s="838"/>
      <c r="CV62" s="839"/>
      <c r="CW62" s="837"/>
      <c r="CX62" s="838"/>
      <c r="CY62" s="838"/>
      <c r="CZ62" s="838"/>
      <c r="DA62" s="839"/>
      <c r="DB62" s="837"/>
      <c r="DC62" s="838"/>
      <c r="DD62" s="838"/>
      <c r="DE62" s="838"/>
      <c r="DF62" s="839"/>
      <c r="DG62" s="837"/>
      <c r="DH62" s="838"/>
      <c r="DI62" s="838"/>
      <c r="DJ62" s="838"/>
      <c r="DK62" s="839"/>
      <c r="DL62" s="837"/>
      <c r="DM62" s="838"/>
      <c r="DN62" s="838"/>
      <c r="DO62" s="838"/>
      <c r="DP62" s="839"/>
      <c r="DQ62" s="837"/>
      <c r="DR62" s="838"/>
      <c r="DS62" s="838"/>
      <c r="DT62" s="838"/>
      <c r="DU62" s="839"/>
      <c r="DV62" s="840"/>
      <c r="DW62" s="841"/>
      <c r="DX62" s="841"/>
      <c r="DY62" s="841"/>
      <c r="DZ62" s="842"/>
      <c r="EA62" s="222"/>
    </row>
    <row r="63" spans="1:131" s="223" customFormat="1" ht="26.25" customHeight="1" thickBot="1">
      <c r="A63" s="239" t="s">
        <v>383</v>
      </c>
      <c r="B63" s="846" t="s">
        <v>401</v>
      </c>
      <c r="C63" s="847"/>
      <c r="D63" s="847"/>
      <c r="E63" s="847"/>
      <c r="F63" s="847"/>
      <c r="G63" s="847"/>
      <c r="H63" s="847"/>
      <c r="I63" s="847"/>
      <c r="J63" s="847"/>
      <c r="K63" s="847"/>
      <c r="L63" s="847"/>
      <c r="M63" s="847"/>
      <c r="N63" s="847"/>
      <c r="O63" s="847"/>
      <c r="P63" s="848"/>
      <c r="Q63" s="893"/>
      <c r="R63" s="894"/>
      <c r="S63" s="894"/>
      <c r="T63" s="894"/>
      <c r="U63" s="894"/>
      <c r="V63" s="894"/>
      <c r="W63" s="894"/>
      <c r="X63" s="894"/>
      <c r="Y63" s="894"/>
      <c r="Z63" s="894"/>
      <c r="AA63" s="894"/>
      <c r="AB63" s="894"/>
      <c r="AC63" s="894"/>
      <c r="AD63" s="894"/>
      <c r="AE63" s="895"/>
      <c r="AF63" s="896">
        <v>102</v>
      </c>
      <c r="AG63" s="897"/>
      <c r="AH63" s="897"/>
      <c r="AI63" s="897"/>
      <c r="AJ63" s="898"/>
      <c r="AK63" s="899"/>
      <c r="AL63" s="894"/>
      <c r="AM63" s="894"/>
      <c r="AN63" s="894"/>
      <c r="AO63" s="894"/>
      <c r="AP63" s="897">
        <v>287</v>
      </c>
      <c r="AQ63" s="897"/>
      <c r="AR63" s="897"/>
      <c r="AS63" s="897"/>
      <c r="AT63" s="897"/>
      <c r="AU63" s="897">
        <v>123</v>
      </c>
      <c r="AV63" s="897"/>
      <c r="AW63" s="897"/>
      <c r="AX63" s="897"/>
      <c r="AY63" s="897"/>
      <c r="AZ63" s="901"/>
      <c r="BA63" s="901"/>
      <c r="BB63" s="901"/>
      <c r="BC63" s="901"/>
      <c r="BD63" s="901"/>
      <c r="BE63" s="902"/>
      <c r="BF63" s="902"/>
      <c r="BG63" s="902"/>
      <c r="BH63" s="902"/>
      <c r="BI63" s="903"/>
      <c r="BJ63" s="904" t="s">
        <v>123</v>
      </c>
      <c r="BK63" s="905"/>
      <c r="BL63" s="905"/>
      <c r="BM63" s="905"/>
      <c r="BN63" s="906"/>
      <c r="BO63" s="240"/>
      <c r="BP63" s="240"/>
      <c r="BQ63" s="237">
        <v>57</v>
      </c>
      <c r="BR63" s="238"/>
      <c r="BS63" s="826"/>
      <c r="BT63" s="827"/>
      <c r="BU63" s="827"/>
      <c r="BV63" s="827"/>
      <c r="BW63" s="827"/>
      <c r="BX63" s="827"/>
      <c r="BY63" s="827"/>
      <c r="BZ63" s="827"/>
      <c r="CA63" s="827"/>
      <c r="CB63" s="827"/>
      <c r="CC63" s="827"/>
      <c r="CD63" s="827"/>
      <c r="CE63" s="827"/>
      <c r="CF63" s="827"/>
      <c r="CG63" s="828"/>
      <c r="CH63" s="837"/>
      <c r="CI63" s="838"/>
      <c r="CJ63" s="838"/>
      <c r="CK63" s="838"/>
      <c r="CL63" s="839"/>
      <c r="CM63" s="837"/>
      <c r="CN63" s="838"/>
      <c r="CO63" s="838"/>
      <c r="CP63" s="838"/>
      <c r="CQ63" s="839"/>
      <c r="CR63" s="837"/>
      <c r="CS63" s="838"/>
      <c r="CT63" s="838"/>
      <c r="CU63" s="838"/>
      <c r="CV63" s="839"/>
      <c r="CW63" s="837"/>
      <c r="CX63" s="838"/>
      <c r="CY63" s="838"/>
      <c r="CZ63" s="838"/>
      <c r="DA63" s="839"/>
      <c r="DB63" s="837"/>
      <c r="DC63" s="838"/>
      <c r="DD63" s="838"/>
      <c r="DE63" s="838"/>
      <c r="DF63" s="839"/>
      <c r="DG63" s="837"/>
      <c r="DH63" s="838"/>
      <c r="DI63" s="838"/>
      <c r="DJ63" s="838"/>
      <c r="DK63" s="839"/>
      <c r="DL63" s="837"/>
      <c r="DM63" s="838"/>
      <c r="DN63" s="838"/>
      <c r="DO63" s="838"/>
      <c r="DP63" s="839"/>
      <c r="DQ63" s="837"/>
      <c r="DR63" s="838"/>
      <c r="DS63" s="838"/>
      <c r="DT63" s="838"/>
      <c r="DU63" s="839"/>
      <c r="DV63" s="840"/>
      <c r="DW63" s="841"/>
      <c r="DX63" s="841"/>
      <c r="DY63" s="841"/>
      <c r="DZ63" s="842"/>
      <c r="EA63" s="222"/>
    </row>
    <row r="64" spans="1:131" s="223" customFormat="1" ht="26.25" customHeight="1">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826"/>
      <c r="BT64" s="827"/>
      <c r="BU64" s="827"/>
      <c r="BV64" s="827"/>
      <c r="BW64" s="827"/>
      <c r="BX64" s="827"/>
      <c r="BY64" s="827"/>
      <c r="BZ64" s="827"/>
      <c r="CA64" s="827"/>
      <c r="CB64" s="827"/>
      <c r="CC64" s="827"/>
      <c r="CD64" s="827"/>
      <c r="CE64" s="827"/>
      <c r="CF64" s="827"/>
      <c r="CG64" s="828"/>
      <c r="CH64" s="837"/>
      <c r="CI64" s="838"/>
      <c r="CJ64" s="838"/>
      <c r="CK64" s="838"/>
      <c r="CL64" s="839"/>
      <c r="CM64" s="837"/>
      <c r="CN64" s="838"/>
      <c r="CO64" s="838"/>
      <c r="CP64" s="838"/>
      <c r="CQ64" s="839"/>
      <c r="CR64" s="837"/>
      <c r="CS64" s="838"/>
      <c r="CT64" s="838"/>
      <c r="CU64" s="838"/>
      <c r="CV64" s="839"/>
      <c r="CW64" s="837"/>
      <c r="CX64" s="838"/>
      <c r="CY64" s="838"/>
      <c r="CZ64" s="838"/>
      <c r="DA64" s="839"/>
      <c r="DB64" s="837"/>
      <c r="DC64" s="838"/>
      <c r="DD64" s="838"/>
      <c r="DE64" s="838"/>
      <c r="DF64" s="839"/>
      <c r="DG64" s="837"/>
      <c r="DH64" s="838"/>
      <c r="DI64" s="838"/>
      <c r="DJ64" s="838"/>
      <c r="DK64" s="839"/>
      <c r="DL64" s="837"/>
      <c r="DM64" s="838"/>
      <c r="DN64" s="838"/>
      <c r="DO64" s="838"/>
      <c r="DP64" s="839"/>
      <c r="DQ64" s="837"/>
      <c r="DR64" s="838"/>
      <c r="DS64" s="838"/>
      <c r="DT64" s="838"/>
      <c r="DU64" s="839"/>
      <c r="DV64" s="840"/>
      <c r="DW64" s="841"/>
      <c r="DX64" s="841"/>
      <c r="DY64" s="841"/>
      <c r="DZ64" s="842"/>
      <c r="EA64" s="222"/>
    </row>
    <row r="65" spans="1:131" s="223" customFormat="1" ht="26.25" customHeight="1" thickBot="1">
      <c r="A65" s="228" t="s">
        <v>403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40"/>
      <c r="BF65" s="240"/>
      <c r="BG65" s="240"/>
      <c r="BH65" s="240"/>
      <c r="BI65" s="240"/>
      <c r="BJ65" s="240"/>
      <c r="BK65" s="240"/>
      <c r="BL65" s="240"/>
      <c r="BM65" s="240"/>
      <c r="BN65" s="240"/>
      <c r="BO65" s="240"/>
      <c r="BP65" s="240"/>
      <c r="BQ65" s="237">
        <v>59</v>
      </c>
      <c r="BR65" s="238"/>
      <c r="BS65" s="826"/>
      <c r="BT65" s="827"/>
      <c r="BU65" s="827"/>
      <c r="BV65" s="827"/>
      <c r="BW65" s="827"/>
      <c r="BX65" s="827"/>
      <c r="BY65" s="827"/>
      <c r="BZ65" s="827"/>
      <c r="CA65" s="827"/>
      <c r="CB65" s="827"/>
      <c r="CC65" s="827"/>
      <c r="CD65" s="827"/>
      <c r="CE65" s="827"/>
      <c r="CF65" s="827"/>
      <c r="CG65" s="828"/>
      <c r="CH65" s="837"/>
      <c r="CI65" s="838"/>
      <c r="CJ65" s="838"/>
      <c r="CK65" s="838"/>
      <c r="CL65" s="839"/>
      <c r="CM65" s="837"/>
      <c r="CN65" s="838"/>
      <c r="CO65" s="838"/>
      <c r="CP65" s="838"/>
      <c r="CQ65" s="839"/>
      <c r="CR65" s="837"/>
      <c r="CS65" s="838"/>
      <c r="CT65" s="838"/>
      <c r="CU65" s="838"/>
      <c r="CV65" s="839"/>
      <c r="CW65" s="837"/>
      <c r="CX65" s="838"/>
      <c r="CY65" s="838"/>
      <c r="CZ65" s="838"/>
      <c r="DA65" s="839"/>
      <c r="DB65" s="837"/>
      <c r="DC65" s="838"/>
      <c r="DD65" s="838"/>
      <c r="DE65" s="838"/>
      <c r="DF65" s="839"/>
      <c r="DG65" s="837"/>
      <c r="DH65" s="838"/>
      <c r="DI65" s="838"/>
      <c r="DJ65" s="838"/>
      <c r="DK65" s="839"/>
      <c r="DL65" s="837"/>
      <c r="DM65" s="838"/>
      <c r="DN65" s="838"/>
      <c r="DO65" s="838"/>
      <c r="DP65" s="839"/>
      <c r="DQ65" s="837"/>
      <c r="DR65" s="838"/>
      <c r="DS65" s="838"/>
      <c r="DT65" s="838"/>
      <c r="DU65" s="839"/>
      <c r="DV65" s="840"/>
      <c r="DW65" s="841"/>
      <c r="DX65" s="841"/>
      <c r="DY65" s="841"/>
      <c r="DZ65" s="842"/>
      <c r="EA65" s="222"/>
    </row>
    <row r="66" spans="1:131" s="223" customFormat="1" ht="26.25" customHeight="1">
      <c r="A66" s="798" t="s">
        <v>404</v>
      </c>
      <c r="B66" s="799"/>
      <c r="C66" s="799"/>
      <c r="D66" s="799"/>
      <c r="E66" s="799"/>
      <c r="F66" s="799"/>
      <c r="G66" s="799"/>
      <c r="H66" s="799"/>
      <c r="I66" s="799"/>
      <c r="J66" s="799"/>
      <c r="K66" s="799"/>
      <c r="L66" s="799"/>
      <c r="M66" s="799"/>
      <c r="N66" s="799"/>
      <c r="O66" s="799"/>
      <c r="P66" s="800"/>
      <c r="Q66" s="775" t="s">
        <v>387</v>
      </c>
      <c r="R66" s="776"/>
      <c r="S66" s="776"/>
      <c r="T66" s="776"/>
      <c r="U66" s="777"/>
      <c r="V66" s="775" t="s">
        <v>405</v>
      </c>
      <c r="W66" s="776"/>
      <c r="X66" s="776"/>
      <c r="Y66" s="776"/>
      <c r="Z66" s="777"/>
      <c r="AA66" s="775" t="s">
        <v>389</v>
      </c>
      <c r="AB66" s="776"/>
      <c r="AC66" s="776"/>
      <c r="AD66" s="776"/>
      <c r="AE66" s="777"/>
      <c r="AF66" s="907" t="s">
        <v>390</v>
      </c>
      <c r="AG66" s="868"/>
      <c r="AH66" s="868"/>
      <c r="AI66" s="868"/>
      <c r="AJ66" s="908"/>
      <c r="AK66" s="775" t="s">
        <v>391</v>
      </c>
      <c r="AL66" s="799"/>
      <c r="AM66" s="799"/>
      <c r="AN66" s="799"/>
      <c r="AO66" s="800"/>
      <c r="AP66" s="775" t="s">
        <v>406</v>
      </c>
      <c r="AQ66" s="776"/>
      <c r="AR66" s="776"/>
      <c r="AS66" s="776"/>
      <c r="AT66" s="777"/>
      <c r="AU66" s="775" t="s">
        <v>407</v>
      </c>
      <c r="AV66" s="776"/>
      <c r="AW66" s="776"/>
      <c r="AX66" s="776"/>
      <c r="AY66" s="777"/>
      <c r="AZ66" s="775" t="s">
        <v>371</v>
      </c>
      <c r="BA66" s="776"/>
      <c r="BB66" s="776"/>
      <c r="BC66" s="776"/>
      <c r="BD66" s="787"/>
      <c r="BE66" s="240"/>
      <c r="BF66" s="240"/>
      <c r="BG66" s="240"/>
      <c r="BH66" s="240"/>
      <c r="BI66" s="240"/>
      <c r="BJ66" s="240"/>
      <c r="BK66" s="240"/>
      <c r="BL66" s="240"/>
      <c r="BM66" s="240"/>
      <c r="BN66" s="240"/>
      <c r="BO66" s="240"/>
      <c r="BP66" s="240"/>
      <c r="BQ66" s="237">
        <v>60</v>
      </c>
      <c r="BR66" s="242"/>
      <c r="BS66" s="918"/>
      <c r="BT66" s="919"/>
      <c r="BU66" s="919"/>
      <c r="BV66" s="919"/>
      <c r="BW66" s="919"/>
      <c r="BX66" s="919"/>
      <c r="BY66" s="919"/>
      <c r="BZ66" s="919"/>
      <c r="CA66" s="919"/>
      <c r="CB66" s="919"/>
      <c r="CC66" s="919"/>
      <c r="CD66" s="919"/>
      <c r="CE66" s="919"/>
      <c r="CF66" s="919"/>
      <c r="CG66" s="920"/>
      <c r="CH66" s="915"/>
      <c r="CI66" s="916"/>
      <c r="CJ66" s="916"/>
      <c r="CK66" s="916"/>
      <c r="CL66" s="917"/>
      <c r="CM66" s="915"/>
      <c r="CN66" s="916"/>
      <c r="CO66" s="916"/>
      <c r="CP66" s="916"/>
      <c r="CQ66" s="917"/>
      <c r="CR66" s="915"/>
      <c r="CS66" s="916"/>
      <c r="CT66" s="916"/>
      <c r="CU66" s="916"/>
      <c r="CV66" s="917"/>
      <c r="CW66" s="915"/>
      <c r="CX66" s="916"/>
      <c r="CY66" s="916"/>
      <c r="CZ66" s="916"/>
      <c r="DA66" s="917"/>
      <c r="DB66" s="915"/>
      <c r="DC66" s="916"/>
      <c r="DD66" s="916"/>
      <c r="DE66" s="916"/>
      <c r="DF66" s="917"/>
      <c r="DG66" s="915"/>
      <c r="DH66" s="916"/>
      <c r="DI66" s="916"/>
      <c r="DJ66" s="916"/>
      <c r="DK66" s="917"/>
      <c r="DL66" s="915"/>
      <c r="DM66" s="916"/>
      <c r="DN66" s="916"/>
      <c r="DO66" s="916"/>
      <c r="DP66" s="917"/>
      <c r="DQ66" s="915"/>
      <c r="DR66" s="916"/>
      <c r="DS66" s="916"/>
      <c r="DT66" s="916"/>
      <c r="DU66" s="917"/>
      <c r="DV66" s="912"/>
      <c r="DW66" s="913"/>
      <c r="DX66" s="913"/>
      <c r="DY66" s="913"/>
      <c r="DZ66" s="914"/>
      <c r="EA66" s="222"/>
    </row>
    <row r="67" spans="1:131" s="223" customFormat="1" ht="26.25" customHeight="1" thickBot="1">
      <c r="A67" s="801"/>
      <c r="B67" s="802"/>
      <c r="C67" s="802"/>
      <c r="D67" s="802"/>
      <c r="E67" s="802"/>
      <c r="F67" s="802"/>
      <c r="G67" s="802"/>
      <c r="H67" s="802"/>
      <c r="I67" s="802"/>
      <c r="J67" s="802"/>
      <c r="K67" s="802"/>
      <c r="L67" s="802"/>
      <c r="M67" s="802"/>
      <c r="N67" s="802"/>
      <c r="O67" s="802"/>
      <c r="P67" s="803"/>
      <c r="Q67" s="778"/>
      <c r="R67" s="779"/>
      <c r="S67" s="779"/>
      <c r="T67" s="779"/>
      <c r="U67" s="780"/>
      <c r="V67" s="778"/>
      <c r="W67" s="779"/>
      <c r="X67" s="779"/>
      <c r="Y67" s="779"/>
      <c r="Z67" s="780"/>
      <c r="AA67" s="778"/>
      <c r="AB67" s="779"/>
      <c r="AC67" s="779"/>
      <c r="AD67" s="779"/>
      <c r="AE67" s="780"/>
      <c r="AF67" s="909"/>
      <c r="AG67" s="871"/>
      <c r="AH67" s="871"/>
      <c r="AI67" s="871"/>
      <c r="AJ67" s="910"/>
      <c r="AK67" s="911"/>
      <c r="AL67" s="802"/>
      <c r="AM67" s="802"/>
      <c r="AN67" s="802"/>
      <c r="AO67" s="803"/>
      <c r="AP67" s="778"/>
      <c r="AQ67" s="779"/>
      <c r="AR67" s="779"/>
      <c r="AS67" s="779"/>
      <c r="AT67" s="780"/>
      <c r="AU67" s="778"/>
      <c r="AV67" s="779"/>
      <c r="AW67" s="779"/>
      <c r="AX67" s="779"/>
      <c r="AY67" s="780"/>
      <c r="AZ67" s="778"/>
      <c r="BA67" s="779"/>
      <c r="BB67" s="779"/>
      <c r="BC67" s="779"/>
      <c r="BD67" s="788"/>
      <c r="BE67" s="240"/>
      <c r="BF67" s="240"/>
      <c r="BG67" s="240"/>
      <c r="BH67" s="240"/>
      <c r="BI67" s="240"/>
      <c r="BJ67" s="240"/>
      <c r="BK67" s="240"/>
      <c r="BL67" s="240"/>
      <c r="BM67" s="240"/>
      <c r="BN67" s="240"/>
      <c r="BO67" s="240"/>
      <c r="BP67" s="240"/>
      <c r="BQ67" s="237">
        <v>61</v>
      </c>
      <c r="BR67" s="242"/>
      <c r="BS67" s="918"/>
      <c r="BT67" s="919"/>
      <c r="BU67" s="919"/>
      <c r="BV67" s="919"/>
      <c r="BW67" s="919"/>
      <c r="BX67" s="919"/>
      <c r="BY67" s="919"/>
      <c r="BZ67" s="919"/>
      <c r="CA67" s="919"/>
      <c r="CB67" s="919"/>
      <c r="CC67" s="919"/>
      <c r="CD67" s="919"/>
      <c r="CE67" s="919"/>
      <c r="CF67" s="919"/>
      <c r="CG67" s="920"/>
      <c r="CH67" s="915"/>
      <c r="CI67" s="916"/>
      <c r="CJ67" s="916"/>
      <c r="CK67" s="916"/>
      <c r="CL67" s="917"/>
      <c r="CM67" s="915"/>
      <c r="CN67" s="916"/>
      <c r="CO67" s="916"/>
      <c r="CP67" s="916"/>
      <c r="CQ67" s="917"/>
      <c r="CR67" s="915"/>
      <c r="CS67" s="916"/>
      <c r="CT67" s="916"/>
      <c r="CU67" s="916"/>
      <c r="CV67" s="917"/>
      <c r="CW67" s="915"/>
      <c r="CX67" s="916"/>
      <c r="CY67" s="916"/>
      <c r="CZ67" s="916"/>
      <c r="DA67" s="917"/>
      <c r="DB67" s="915"/>
      <c r="DC67" s="916"/>
      <c r="DD67" s="916"/>
      <c r="DE67" s="916"/>
      <c r="DF67" s="917"/>
      <c r="DG67" s="915"/>
      <c r="DH67" s="916"/>
      <c r="DI67" s="916"/>
      <c r="DJ67" s="916"/>
      <c r="DK67" s="917"/>
      <c r="DL67" s="915"/>
      <c r="DM67" s="916"/>
      <c r="DN67" s="916"/>
      <c r="DO67" s="916"/>
      <c r="DP67" s="917"/>
      <c r="DQ67" s="915"/>
      <c r="DR67" s="916"/>
      <c r="DS67" s="916"/>
      <c r="DT67" s="916"/>
      <c r="DU67" s="917"/>
      <c r="DV67" s="912"/>
      <c r="DW67" s="913"/>
      <c r="DX67" s="913"/>
      <c r="DY67" s="913"/>
      <c r="DZ67" s="914"/>
      <c r="EA67" s="222"/>
    </row>
    <row r="68" spans="1:131" s="223" customFormat="1" ht="26.25" customHeight="1" thickTop="1">
      <c r="A68" s="234">
        <v>1</v>
      </c>
      <c r="B68" s="924" t="s">
        <v>565</v>
      </c>
      <c r="C68" s="925"/>
      <c r="D68" s="925"/>
      <c r="E68" s="925"/>
      <c r="F68" s="925"/>
      <c r="G68" s="925"/>
      <c r="H68" s="925"/>
      <c r="I68" s="925"/>
      <c r="J68" s="925"/>
      <c r="K68" s="925"/>
      <c r="L68" s="925"/>
      <c r="M68" s="925"/>
      <c r="N68" s="925"/>
      <c r="O68" s="925"/>
      <c r="P68" s="926"/>
      <c r="Q68" s="927">
        <v>79</v>
      </c>
      <c r="R68" s="921"/>
      <c r="S68" s="921"/>
      <c r="T68" s="921"/>
      <c r="U68" s="921"/>
      <c r="V68" s="921">
        <v>73</v>
      </c>
      <c r="W68" s="921"/>
      <c r="X68" s="921"/>
      <c r="Y68" s="921"/>
      <c r="Z68" s="921"/>
      <c r="AA68" s="921">
        <v>6</v>
      </c>
      <c r="AB68" s="921"/>
      <c r="AC68" s="921"/>
      <c r="AD68" s="921"/>
      <c r="AE68" s="921"/>
      <c r="AF68" s="921">
        <v>0</v>
      </c>
      <c r="AG68" s="921"/>
      <c r="AH68" s="921"/>
      <c r="AI68" s="921"/>
      <c r="AJ68" s="921"/>
      <c r="AK68" s="921" t="s">
        <v>566</v>
      </c>
      <c r="AL68" s="921"/>
      <c r="AM68" s="921"/>
      <c r="AN68" s="921"/>
      <c r="AO68" s="921"/>
      <c r="AP68" s="921" t="s">
        <v>566</v>
      </c>
      <c r="AQ68" s="921"/>
      <c r="AR68" s="921"/>
      <c r="AS68" s="921"/>
      <c r="AT68" s="921"/>
      <c r="AU68" s="921" t="s">
        <v>566</v>
      </c>
      <c r="AV68" s="921"/>
      <c r="AW68" s="921"/>
      <c r="AX68" s="921"/>
      <c r="AY68" s="921"/>
      <c r="AZ68" s="922" t="s">
        <v>567</v>
      </c>
      <c r="BA68" s="922"/>
      <c r="BB68" s="922"/>
      <c r="BC68" s="922"/>
      <c r="BD68" s="923"/>
      <c r="BE68" s="240"/>
      <c r="BF68" s="240"/>
      <c r="BG68" s="240"/>
      <c r="BH68" s="240"/>
      <c r="BI68" s="240"/>
      <c r="BJ68" s="240"/>
      <c r="BK68" s="240"/>
      <c r="BL68" s="240"/>
      <c r="BM68" s="240"/>
      <c r="BN68" s="240"/>
      <c r="BO68" s="240"/>
      <c r="BP68" s="240"/>
      <c r="BQ68" s="237">
        <v>62</v>
      </c>
      <c r="BR68" s="242"/>
      <c r="BS68" s="918"/>
      <c r="BT68" s="919"/>
      <c r="BU68" s="919"/>
      <c r="BV68" s="919"/>
      <c r="BW68" s="919"/>
      <c r="BX68" s="919"/>
      <c r="BY68" s="919"/>
      <c r="BZ68" s="919"/>
      <c r="CA68" s="919"/>
      <c r="CB68" s="919"/>
      <c r="CC68" s="919"/>
      <c r="CD68" s="919"/>
      <c r="CE68" s="919"/>
      <c r="CF68" s="919"/>
      <c r="CG68" s="920"/>
      <c r="CH68" s="915"/>
      <c r="CI68" s="916"/>
      <c r="CJ68" s="916"/>
      <c r="CK68" s="916"/>
      <c r="CL68" s="917"/>
      <c r="CM68" s="915"/>
      <c r="CN68" s="916"/>
      <c r="CO68" s="916"/>
      <c r="CP68" s="916"/>
      <c r="CQ68" s="917"/>
      <c r="CR68" s="915"/>
      <c r="CS68" s="916"/>
      <c r="CT68" s="916"/>
      <c r="CU68" s="916"/>
      <c r="CV68" s="917"/>
      <c r="CW68" s="915"/>
      <c r="CX68" s="916"/>
      <c r="CY68" s="916"/>
      <c r="CZ68" s="916"/>
      <c r="DA68" s="917"/>
      <c r="DB68" s="915"/>
      <c r="DC68" s="916"/>
      <c r="DD68" s="916"/>
      <c r="DE68" s="916"/>
      <c r="DF68" s="917"/>
      <c r="DG68" s="915"/>
      <c r="DH68" s="916"/>
      <c r="DI68" s="916"/>
      <c r="DJ68" s="916"/>
      <c r="DK68" s="917"/>
      <c r="DL68" s="915"/>
      <c r="DM68" s="916"/>
      <c r="DN68" s="916"/>
      <c r="DO68" s="916"/>
      <c r="DP68" s="917"/>
      <c r="DQ68" s="915"/>
      <c r="DR68" s="916"/>
      <c r="DS68" s="916"/>
      <c r="DT68" s="916"/>
      <c r="DU68" s="917"/>
      <c r="DV68" s="912"/>
      <c r="DW68" s="913"/>
      <c r="DX68" s="913"/>
      <c r="DY68" s="913"/>
      <c r="DZ68" s="914"/>
      <c r="EA68" s="222"/>
    </row>
    <row r="69" spans="1:131" s="223" customFormat="1" ht="26.25" customHeight="1">
      <c r="A69" s="236">
        <v>2</v>
      </c>
      <c r="B69" s="928" t="s">
        <v>568</v>
      </c>
      <c r="C69" s="929"/>
      <c r="D69" s="929"/>
      <c r="E69" s="929"/>
      <c r="F69" s="929"/>
      <c r="G69" s="929"/>
      <c r="H69" s="929"/>
      <c r="I69" s="929"/>
      <c r="J69" s="929"/>
      <c r="K69" s="929"/>
      <c r="L69" s="929"/>
      <c r="M69" s="929"/>
      <c r="N69" s="929"/>
      <c r="O69" s="929"/>
      <c r="P69" s="930"/>
      <c r="Q69" s="931">
        <v>3312</v>
      </c>
      <c r="R69" s="886"/>
      <c r="S69" s="886"/>
      <c r="T69" s="886"/>
      <c r="U69" s="886"/>
      <c r="V69" s="886">
        <v>3152</v>
      </c>
      <c r="W69" s="886"/>
      <c r="X69" s="886"/>
      <c r="Y69" s="886"/>
      <c r="Z69" s="886"/>
      <c r="AA69" s="886">
        <v>160</v>
      </c>
      <c r="AB69" s="886"/>
      <c r="AC69" s="886"/>
      <c r="AD69" s="886"/>
      <c r="AE69" s="886"/>
      <c r="AF69" s="886">
        <v>5</v>
      </c>
      <c r="AG69" s="886"/>
      <c r="AH69" s="886"/>
      <c r="AI69" s="886"/>
      <c r="AJ69" s="886"/>
      <c r="AK69" s="886" t="s">
        <v>566</v>
      </c>
      <c r="AL69" s="886"/>
      <c r="AM69" s="886"/>
      <c r="AN69" s="886"/>
      <c r="AO69" s="886"/>
      <c r="AP69" s="886">
        <v>1358</v>
      </c>
      <c r="AQ69" s="886"/>
      <c r="AR69" s="886"/>
      <c r="AS69" s="886"/>
      <c r="AT69" s="886"/>
      <c r="AU69" s="886">
        <v>21</v>
      </c>
      <c r="AV69" s="886"/>
      <c r="AW69" s="886"/>
      <c r="AX69" s="886"/>
      <c r="AY69" s="886"/>
      <c r="AZ69" s="883" t="s">
        <v>569</v>
      </c>
      <c r="BA69" s="883"/>
      <c r="BB69" s="883"/>
      <c r="BC69" s="883"/>
      <c r="BD69" s="884"/>
      <c r="BE69" s="240"/>
      <c r="BF69" s="240"/>
      <c r="BG69" s="240"/>
      <c r="BH69" s="240"/>
      <c r="BI69" s="240"/>
      <c r="BJ69" s="240"/>
      <c r="BK69" s="240"/>
      <c r="BL69" s="240"/>
      <c r="BM69" s="240"/>
      <c r="BN69" s="240"/>
      <c r="BO69" s="240"/>
      <c r="BP69" s="240"/>
      <c r="BQ69" s="237">
        <v>63</v>
      </c>
      <c r="BR69" s="242"/>
      <c r="BS69" s="918"/>
      <c r="BT69" s="919"/>
      <c r="BU69" s="919"/>
      <c r="BV69" s="919"/>
      <c r="BW69" s="919"/>
      <c r="BX69" s="919"/>
      <c r="BY69" s="919"/>
      <c r="BZ69" s="919"/>
      <c r="CA69" s="919"/>
      <c r="CB69" s="919"/>
      <c r="CC69" s="919"/>
      <c r="CD69" s="919"/>
      <c r="CE69" s="919"/>
      <c r="CF69" s="919"/>
      <c r="CG69" s="920"/>
      <c r="CH69" s="915"/>
      <c r="CI69" s="916"/>
      <c r="CJ69" s="916"/>
      <c r="CK69" s="916"/>
      <c r="CL69" s="917"/>
      <c r="CM69" s="915"/>
      <c r="CN69" s="916"/>
      <c r="CO69" s="916"/>
      <c r="CP69" s="916"/>
      <c r="CQ69" s="917"/>
      <c r="CR69" s="915"/>
      <c r="CS69" s="916"/>
      <c r="CT69" s="916"/>
      <c r="CU69" s="916"/>
      <c r="CV69" s="917"/>
      <c r="CW69" s="915"/>
      <c r="CX69" s="916"/>
      <c r="CY69" s="916"/>
      <c r="CZ69" s="916"/>
      <c r="DA69" s="917"/>
      <c r="DB69" s="915"/>
      <c r="DC69" s="916"/>
      <c r="DD69" s="916"/>
      <c r="DE69" s="916"/>
      <c r="DF69" s="917"/>
      <c r="DG69" s="915"/>
      <c r="DH69" s="916"/>
      <c r="DI69" s="916"/>
      <c r="DJ69" s="916"/>
      <c r="DK69" s="917"/>
      <c r="DL69" s="915"/>
      <c r="DM69" s="916"/>
      <c r="DN69" s="916"/>
      <c r="DO69" s="916"/>
      <c r="DP69" s="917"/>
      <c r="DQ69" s="915"/>
      <c r="DR69" s="916"/>
      <c r="DS69" s="916"/>
      <c r="DT69" s="916"/>
      <c r="DU69" s="917"/>
      <c r="DV69" s="912"/>
      <c r="DW69" s="913"/>
      <c r="DX69" s="913"/>
      <c r="DY69" s="913"/>
      <c r="DZ69" s="914"/>
      <c r="EA69" s="222"/>
    </row>
    <row r="70" spans="1:131" s="223" customFormat="1" ht="26.25" customHeight="1">
      <c r="A70" s="236">
        <v>3</v>
      </c>
      <c r="B70" s="928" t="s">
        <v>568</v>
      </c>
      <c r="C70" s="929"/>
      <c r="D70" s="929"/>
      <c r="E70" s="929"/>
      <c r="F70" s="929"/>
      <c r="G70" s="929"/>
      <c r="H70" s="929"/>
      <c r="I70" s="929"/>
      <c r="J70" s="929"/>
      <c r="K70" s="929"/>
      <c r="L70" s="929"/>
      <c r="M70" s="929"/>
      <c r="N70" s="929"/>
      <c r="O70" s="929"/>
      <c r="P70" s="930"/>
      <c r="Q70" s="931">
        <v>185</v>
      </c>
      <c r="R70" s="886"/>
      <c r="S70" s="886"/>
      <c r="T70" s="886"/>
      <c r="U70" s="886"/>
      <c r="V70" s="886">
        <v>170</v>
      </c>
      <c r="W70" s="886"/>
      <c r="X70" s="886"/>
      <c r="Y70" s="886"/>
      <c r="Z70" s="886"/>
      <c r="AA70" s="886">
        <v>15</v>
      </c>
      <c r="AB70" s="886"/>
      <c r="AC70" s="886"/>
      <c r="AD70" s="886"/>
      <c r="AE70" s="886"/>
      <c r="AF70" s="886">
        <v>1</v>
      </c>
      <c r="AG70" s="886"/>
      <c r="AH70" s="886"/>
      <c r="AI70" s="886"/>
      <c r="AJ70" s="886"/>
      <c r="AK70" s="886" t="s">
        <v>566</v>
      </c>
      <c r="AL70" s="886"/>
      <c r="AM70" s="886"/>
      <c r="AN70" s="886"/>
      <c r="AO70" s="886"/>
      <c r="AP70" s="886" t="s">
        <v>566</v>
      </c>
      <c r="AQ70" s="886"/>
      <c r="AR70" s="886"/>
      <c r="AS70" s="886"/>
      <c r="AT70" s="886"/>
      <c r="AU70" s="886" t="s">
        <v>566</v>
      </c>
      <c r="AV70" s="886"/>
      <c r="AW70" s="886"/>
      <c r="AX70" s="886"/>
      <c r="AY70" s="886"/>
      <c r="AZ70" s="883" t="s">
        <v>570</v>
      </c>
      <c r="BA70" s="883"/>
      <c r="BB70" s="883"/>
      <c r="BC70" s="883"/>
      <c r="BD70" s="884"/>
      <c r="BE70" s="240"/>
      <c r="BF70" s="240"/>
      <c r="BG70" s="240"/>
      <c r="BH70" s="240"/>
      <c r="BI70" s="240"/>
      <c r="BJ70" s="240"/>
      <c r="BK70" s="240"/>
      <c r="BL70" s="240"/>
      <c r="BM70" s="240"/>
      <c r="BN70" s="240"/>
      <c r="BO70" s="240"/>
      <c r="BP70" s="240"/>
      <c r="BQ70" s="237">
        <v>64</v>
      </c>
      <c r="BR70" s="242"/>
      <c r="BS70" s="918"/>
      <c r="BT70" s="919"/>
      <c r="BU70" s="919"/>
      <c r="BV70" s="919"/>
      <c r="BW70" s="919"/>
      <c r="BX70" s="919"/>
      <c r="BY70" s="919"/>
      <c r="BZ70" s="919"/>
      <c r="CA70" s="919"/>
      <c r="CB70" s="919"/>
      <c r="CC70" s="919"/>
      <c r="CD70" s="919"/>
      <c r="CE70" s="919"/>
      <c r="CF70" s="919"/>
      <c r="CG70" s="920"/>
      <c r="CH70" s="915"/>
      <c r="CI70" s="916"/>
      <c r="CJ70" s="916"/>
      <c r="CK70" s="916"/>
      <c r="CL70" s="917"/>
      <c r="CM70" s="915"/>
      <c r="CN70" s="916"/>
      <c r="CO70" s="916"/>
      <c r="CP70" s="916"/>
      <c r="CQ70" s="917"/>
      <c r="CR70" s="915"/>
      <c r="CS70" s="916"/>
      <c r="CT70" s="916"/>
      <c r="CU70" s="916"/>
      <c r="CV70" s="917"/>
      <c r="CW70" s="915"/>
      <c r="CX70" s="916"/>
      <c r="CY70" s="916"/>
      <c r="CZ70" s="916"/>
      <c r="DA70" s="917"/>
      <c r="DB70" s="915"/>
      <c r="DC70" s="916"/>
      <c r="DD70" s="916"/>
      <c r="DE70" s="916"/>
      <c r="DF70" s="917"/>
      <c r="DG70" s="915"/>
      <c r="DH70" s="916"/>
      <c r="DI70" s="916"/>
      <c r="DJ70" s="916"/>
      <c r="DK70" s="917"/>
      <c r="DL70" s="915"/>
      <c r="DM70" s="916"/>
      <c r="DN70" s="916"/>
      <c r="DO70" s="916"/>
      <c r="DP70" s="917"/>
      <c r="DQ70" s="915"/>
      <c r="DR70" s="916"/>
      <c r="DS70" s="916"/>
      <c r="DT70" s="916"/>
      <c r="DU70" s="917"/>
      <c r="DV70" s="912"/>
      <c r="DW70" s="913"/>
      <c r="DX70" s="913"/>
      <c r="DY70" s="913"/>
      <c r="DZ70" s="914"/>
      <c r="EA70" s="222"/>
    </row>
    <row r="71" spans="1:131" s="223" customFormat="1" ht="26.25" customHeight="1">
      <c r="A71" s="236">
        <v>4</v>
      </c>
      <c r="B71" s="928" t="s">
        <v>568</v>
      </c>
      <c r="C71" s="929"/>
      <c r="D71" s="929"/>
      <c r="E71" s="929"/>
      <c r="F71" s="929"/>
      <c r="G71" s="929"/>
      <c r="H71" s="929"/>
      <c r="I71" s="929"/>
      <c r="J71" s="929"/>
      <c r="K71" s="929"/>
      <c r="L71" s="929"/>
      <c r="M71" s="929"/>
      <c r="N71" s="929"/>
      <c r="O71" s="929"/>
      <c r="P71" s="930"/>
      <c r="Q71" s="931">
        <v>74</v>
      </c>
      <c r="R71" s="886"/>
      <c r="S71" s="886"/>
      <c r="T71" s="886"/>
      <c r="U71" s="886"/>
      <c r="V71" s="886">
        <v>61</v>
      </c>
      <c r="W71" s="886"/>
      <c r="X71" s="886"/>
      <c r="Y71" s="886"/>
      <c r="Z71" s="886"/>
      <c r="AA71" s="886">
        <v>13</v>
      </c>
      <c r="AB71" s="886"/>
      <c r="AC71" s="886"/>
      <c r="AD71" s="886"/>
      <c r="AE71" s="886"/>
      <c r="AF71" s="886">
        <v>1</v>
      </c>
      <c r="AG71" s="886"/>
      <c r="AH71" s="886"/>
      <c r="AI71" s="886"/>
      <c r="AJ71" s="886"/>
      <c r="AK71" s="886" t="s">
        <v>566</v>
      </c>
      <c r="AL71" s="886"/>
      <c r="AM71" s="886"/>
      <c r="AN71" s="886"/>
      <c r="AO71" s="886"/>
      <c r="AP71" s="886" t="s">
        <v>566</v>
      </c>
      <c r="AQ71" s="886"/>
      <c r="AR71" s="886"/>
      <c r="AS71" s="886"/>
      <c r="AT71" s="886"/>
      <c r="AU71" s="886" t="s">
        <v>566</v>
      </c>
      <c r="AV71" s="886"/>
      <c r="AW71" s="886"/>
      <c r="AX71" s="886"/>
      <c r="AY71" s="886"/>
      <c r="AZ71" s="883" t="s">
        <v>571</v>
      </c>
      <c r="BA71" s="883"/>
      <c r="BB71" s="883"/>
      <c r="BC71" s="883"/>
      <c r="BD71" s="884"/>
      <c r="BE71" s="240"/>
      <c r="BF71" s="240"/>
      <c r="BG71" s="240"/>
      <c r="BH71" s="240"/>
      <c r="BI71" s="240"/>
      <c r="BJ71" s="240"/>
      <c r="BK71" s="240"/>
      <c r="BL71" s="240"/>
      <c r="BM71" s="240"/>
      <c r="BN71" s="240"/>
      <c r="BO71" s="240"/>
      <c r="BP71" s="240"/>
      <c r="BQ71" s="237">
        <v>65</v>
      </c>
      <c r="BR71" s="242"/>
      <c r="BS71" s="918"/>
      <c r="BT71" s="919"/>
      <c r="BU71" s="919"/>
      <c r="BV71" s="919"/>
      <c r="BW71" s="919"/>
      <c r="BX71" s="919"/>
      <c r="BY71" s="919"/>
      <c r="BZ71" s="919"/>
      <c r="CA71" s="919"/>
      <c r="CB71" s="919"/>
      <c r="CC71" s="919"/>
      <c r="CD71" s="919"/>
      <c r="CE71" s="919"/>
      <c r="CF71" s="919"/>
      <c r="CG71" s="920"/>
      <c r="CH71" s="915"/>
      <c r="CI71" s="916"/>
      <c r="CJ71" s="916"/>
      <c r="CK71" s="916"/>
      <c r="CL71" s="917"/>
      <c r="CM71" s="915"/>
      <c r="CN71" s="916"/>
      <c r="CO71" s="916"/>
      <c r="CP71" s="916"/>
      <c r="CQ71" s="917"/>
      <c r="CR71" s="915"/>
      <c r="CS71" s="916"/>
      <c r="CT71" s="916"/>
      <c r="CU71" s="916"/>
      <c r="CV71" s="917"/>
      <c r="CW71" s="915"/>
      <c r="CX71" s="916"/>
      <c r="CY71" s="916"/>
      <c r="CZ71" s="916"/>
      <c r="DA71" s="917"/>
      <c r="DB71" s="915"/>
      <c r="DC71" s="916"/>
      <c r="DD71" s="916"/>
      <c r="DE71" s="916"/>
      <c r="DF71" s="917"/>
      <c r="DG71" s="915"/>
      <c r="DH71" s="916"/>
      <c r="DI71" s="916"/>
      <c r="DJ71" s="916"/>
      <c r="DK71" s="917"/>
      <c r="DL71" s="915"/>
      <c r="DM71" s="916"/>
      <c r="DN71" s="916"/>
      <c r="DO71" s="916"/>
      <c r="DP71" s="917"/>
      <c r="DQ71" s="915"/>
      <c r="DR71" s="916"/>
      <c r="DS71" s="916"/>
      <c r="DT71" s="916"/>
      <c r="DU71" s="917"/>
      <c r="DV71" s="912"/>
      <c r="DW71" s="913"/>
      <c r="DX71" s="913"/>
      <c r="DY71" s="913"/>
      <c r="DZ71" s="914"/>
      <c r="EA71" s="222"/>
    </row>
    <row r="72" spans="1:131" s="223" customFormat="1" ht="26.25" customHeight="1">
      <c r="A72" s="236">
        <v>5</v>
      </c>
      <c r="B72" s="928" t="s">
        <v>568</v>
      </c>
      <c r="C72" s="929"/>
      <c r="D72" s="929"/>
      <c r="E72" s="929"/>
      <c r="F72" s="929"/>
      <c r="G72" s="929"/>
      <c r="H72" s="929"/>
      <c r="I72" s="929"/>
      <c r="J72" s="929"/>
      <c r="K72" s="929"/>
      <c r="L72" s="929"/>
      <c r="M72" s="929"/>
      <c r="N72" s="929"/>
      <c r="O72" s="929"/>
      <c r="P72" s="930"/>
      <c r="Q72" s="931">
        <v>1</v>
      </c>
      <c r="R72" s="886"/>
      <c r="S72" s="886"/>
      <c r="T72" s="886"/>
      <c r="U72" s="886"/>
      <c r="V72" s="886">
        <v>0</v>
      </c>
      <c r="W72" s="886"/>
      <c r="X72" s="886"/>
      <c r="Y72" s="886"/>
      <c r="Z72" s="886"/>
      <c r="AA72" s="886">
        <v>1</v>
      </c>
      <c r="AB72" s="886"/>
      <c r="AC72" s="886"/>
      <c r="AD72" s="886"/>
      <c r="AE72" s="886"/>
      <c r="AF72" s="886">
        <v>0</v>
      </c>
      <c r="AG72" s="886"/>
      <c r="AH72" s="886"/>
      <c r="AI72" s="886"/>
      <c r="AJ72" s="886"/>
      <c r="AK72" s="886" t="s">
        <v>566</v>
      </c>
      <c r="AL72" s="886"/>
      <c r="AM72" s="886"/>
      <c r="AN72" s="886"/>
      <c r="AO72" s="886"/>
      <c r="AP72" s="886" t="s">
        <v>566</v>
      </c>
      <c r="AQ72" s="886"/>
      <c r="AR72" s="886"/>
      <c r="AS72" s="886"/>
      <c r="AT72" s="886"/>
      <c r="AU72" s="886" t="s">
        <v>566</v>
      </c>
      <c r="AV72" s="886"/>
      <c r="AW72" s="886"/>
      <c r="AX72" s="886"/>
      <c r="AY72" s="886"/>
      <c r="AZ72" s="883" t="s">
        <v>572</v>
      </c>
      <c r="BA72" s="883"/>
      <c r="BB72" s="883"/>
      <c r="BC72" s="883"/>
      <c r="BD72" s="884"/>
      <c r="BE72" s="240"/>
      <c r="BF72" s="240"/>
      <c r="BG72" s="240"/>
      <c r="BH72" s="240"/>
      <c r="BI72" s="240"/>
      <c r="BJ72" s="240"/>
      <c r="BK72" s="240"/>
      <c r="BL72" s="240"/>
      <c r="BM72" s="240"/>
      <c r="BN72" s="240"/>
      <c r="BO72" s="240"/>
      <c r="BP72" s="240"/>
      <c r="BQ72" s="237">
        <v>66</v>
      </c>
      <c r="BR72" s="242"/>
      <c r="BS72" s="918"/>
      <c r="BT72" s="919"/>
      <c r="BU72" s="919"/>
      <c r="BV72" s="919"/>
      <c r="BW72" s="919"/>
      <c r="BX72" s="919"/>
      <c r="BY72" s="919"/>
      <c r="BZ72" s="919"/>
      <c r="CA72" s="919"/>
      <c r="CB72" s="919"/>
      <c r="CC72" s="919"/>
      <c r="CD72" s="919"/>
      <c r="CE72" s="919"/>
      <c r="CF72" s="919"/>
      <c r="CG72" s="920"/>
      <c r="CH72" s="915"/>
      <c r="CI72" s="916"/>
      <c r="CJ72" s="916"/>
      <c r="CK72" s="916"/>
      <c r="CL72" s="917"/>
      <c r="CM72" s="915"/>
      <c r="CN72" s="916"/>
      <c r="CO72" s="916"/>
      <c r="CP72" s="916"/>
      <c r="CQ72" s="917"/>
      <c r="CR72" s="915"/>
      <c r="CS72" s="916"/>
      <c r="CT72" s="916"/>
      <c r="CU72" s="916"/>
      <c r="CV72" s="917"/>
      <c r="CW72" s="915"/>
      <c r="CX72" s="916"/>
      <c r="CY72" s="916"/>
      <c r="CZ72" s="916"/>
      <c r="DA72" s="917"/>
      <c r="DB72" s="915"/>
      <c r="DC72" s="916"/>
      <c r="DD72" s="916"/>
      <c r="DE72" s="916"/>
      <c r="DF72" s="917"/>
      <c r="DG72" s="915"/>
      <c r="DH72" s="916"/>
      <c r="DI72" s="916"/>
      <c r="DJ72" s="916"/>
      <c r="DK72" s="917"/>
      <c r="DL72" s="915"/>
      <c r="DM72" s="916"/>
      <c r="DN72" s="916"/>
      <c r="DO72" s="916"/>
      <c r="DP72" s="917"/>
      <c r="DQ72" s="915"/>
      <c r="DR72" s="916"/>
      <c r="DS72" s="916"/>
      <c r="DT72" s="916"/>
      <c r="DU72" s="917"/>
      <c r="DV72" s="912"/>
      <c r="DW72" s="913"/>
      <c r="DX72" s="913"/>
      <c r="DY72" s="913"/>
      <c r="DZ72" s="914"/>
      <c r="EA72" s="222"/>
    </row>
    <row r="73" spans="1:131" s="223" customFormat="1" ht="26.25" customHeight="1">
      <c r="A73" s="236">
        <v>6</v>
      </c>
      <c r="B73" s="928" t="s">
        <v>573</v>
      </c>
      <c r="C73" s="929"/>
      <c r="D73" s="929"/>
      <c r="E73" s="929"/>
      <c r="F73" s="929"/>
      <c r="G73" s="929"/>
      <c r="H73" s="929"/>
      <c r="I73" s="929"/>
      <c r="J73" s="929"/>
      <c r="K73" s="929"/>
      <c r="L73" s="929"/>
      <c r="M73" s="929"/>
      <c r="N73" s="929"/>
      <c r="O73" s="929"/>
      <c r="P73" s="930"/>
      <c r="Q73" s="931">
        <v>1700</v>
      </c>
      <c r="R73" s="886"/>
      <c r="S73" s="886"/>
      <c r="T73" s="886"/>
      <c r="U73" s="886"/>
      <c r="V73" s="886">
        <v>1616</v>
      </c>
      <c r="W73" s="886"/>
      <c r="X73" s="886"/>
      <c r="Y73" s="886"/>
      <c r="Z73" s="886"/>
      <c r="AA73" s="886">
        <v>84</v>
      </c>
      <c r="AB73" s="886"/>
      <c r="AC73" s="886"/>
      <c r="AD73" s="886"/>
      <c r="AE73" s="886"/>
      <c r="AF73" s="886">
        <v>84</v>
      </c>
      <c r="AG73" s="886"/>
      <c r="AH73" s="886"/>
      <c r="AI73" s="886"/>
      <c r="AJ73" s="886"/>
      <c r="AK73" s="886">
        <v>452</v>
      </c>
      <c r="AL73" s="886"/>
      <c r="AM73" s="886"/>
      <c r="AN73" s="886"/>
      <c r="AO73" s="886"/>
      <c r="AP73" s="886" t="s">
        <v>566</v>
      </c>
      <c r="AQ73" s="886"/>
      <c r="AR73" s="886"/>
      <c r="AS73" s="886"/>
      <c r="AT73" s="886"/>
      <c r="AU73" s="886" t="s">
        <v>566</v>
      </c>
      <c r="AV73" s="886"/>
      <c r="AW73" s="886"/>
      <c r="AX73" s="886"/>
      <c r="AY73" s="886"/>
      <c r="AZ73" s="883" t="s">
        <v>567</v>
      </c>
      <c r="BA73" s="883"/>
      <c r="BB73" s="883"/>
      <c r="BC73" s="883"/>
      <c r="BD73" s="884"/>
      <c r="BE73" s="240"/>
      <c r="BF73" s="240"/>
      <c r="BG73" s="240"/>
      <c r="BH73" s="240"/>
      <c r="BI73" s="240"/>
      <c r="BJ73" s="240"/>
      <c r="BK73" s="240"/>
      <c r="BL73" s="240"/>
      <c r="BM73" s="240"/>
      <c r="BN73" s="240"/>
      <c r="BO73" s="240"/>
      <c r="BP73" s="240"/>
      <c r="BQ73" s="237">
        <v>67</v>
      </c>
      <c r="BR73" s="242"/>
      <c r="BS73" s="918"/>
      <c r="BT73" s="919"/>
      <c r="BU73" s="919"/>
      <c r="BV73" s="919"/>
      <c r="BW73" s="919"/>
      <c r="BX73" s="919"/>
      <c r="BY73" s="919"/>
      <c r="BZ73" s="919"/>
      <c r="CA73" s="919"/>
      <c r="CB73" s="919"/>
      <c r="CC73" s="919"/>
      <c r="CD73" s="919"/>
      <c r="CE73" s="919"/>
      <c r="CF73" s="919"/>
      <c r="CG73" s="920"/>
      <c r="CH73" s="915"/>
      <c r="CI73" s="916"/>
      <c r="CJ73" s="916"/>
      <c r="CK73" s="916"/>
      <c r="CL73" s="917"/>
      <c r="CM73" s="915"/>
      <c r="CN73" s="916"/>
      <c r="CO73" s="916"/>
      <c r="CP73" s="916"/>
      <c r="CQ73" s="917"/>
      <c r="CR73" s="915"/>
      <c r="CS73" s="916"/>
      <c r="CT73" s="916"/>
      <c r="CU73" s="916"/>
      <c r="CV73" s="917"/>
      <c r="CW73" s="915"/>
      <c r="CX73" s="916"/>
      <c r="CY73" s="916"/>
      <c r="CZ73" s="916"/>
      <c r="DA73" s="917"/>
      <c r="DB73" s="915"/>
      <c r="DC73" s="916"/>
      <c r="DD73" s="916"/>
      <c r="DE73" s="916"/>
      <c r="DF73" s="917"/>
      <c r="DG73" s="915"/>
      <c r="DH73" s="916"/>
      <c r="DI73" s="916"/>
      <c r="DJ73" s="916"/>
      <c r="DK73" s="917"/>
      <c r="DL73" s="915"/>
      <c r="DM73" s="916"/>
      <c r="DN73" s="916"/>
      <c r="DO73" s="916"/>
      <c r="DP73" s="917"/>
      <c r="DQ73" s="915"/>
      <c r="DR73" s="916"/>
      <c r="DS73" s="916"/>
      <c r="DT73" s="916"/>
      <c r="DU73" s="917"/>
      <c r="DV73" s="912"/>
      <c r="DW73" s="913"/>
      <c r="DX73" s="913"/>
      <c r="DY73" s="913"/>
      <c r="DZ73" s="914"/>
      <c r="EA73" s="222"/>
    </row>
    <row r="74" spans="1:131" s="223" customFormat="1" ht="26.25" customHeight="1">
      <c r="A74" s="236">
        <v>7</v>
      </c>
      <c r="B74" s="928" t="s">
        <v>574</v>
      </c>
      <c r="C74" s="929"/>
      <c r="D74" s="929"/>
      <c r="E74" s="929"/>
      <c r="F74" s="929"/>
      <c r="G74" s="929"/>
      <c r="H74" s="929"/>
      <c r="I74" s="929"/>
      <c r="J74" s="929"/>
      <c r="K74" s="929"/>
      <c r="L74" s="929"/>
      <c r="M74" s="929"/>
      <c r="N74" s="929"/>
      <c r="O74" s="929"/>
      <c r="P74" s="930"/>
      <c r="Q74" s="931">
        <v>422</v>
      </c>
      <c r="R74" s="886"/>
      <c r="S74" s="886"/>
      <c r="T74" s="886"/>
      <c r="U74" s="886"/>
      <c r="V74" s="886">
        <v>410</v>
      </c>
      <c r="W74" s="886"/>
      <c r="X74" s="886"/>
      <c r="Y74" s="886"/>
      <c r="Z74" s="886"/>
      <c r="AA74" s="886">
        <v>12</v>
      </c>
      <c r="AB74" s="886"/>
      <c r="AC74" s="886"/>
      <c r="AD74" s="886"/>
      <c r="AE74" s="886"/>
      <c r="AF74" s="886">
        <v>12</v>
      </c>
      <c r="AG74" s="886"/>
      <c r="AH74" s="886"/>
      <c r="AI74" s="886"/>
      <c r="AJ74" s="886"/>
      <c r="AK74" s="886">
        <v>49</v>
      </c>
      <c r="AL74" s="886"/>
      <c r="AM74" s="886"/>
      <c r="AN74" s="886"/>
      <c r="AO74" s="886"/>
      <c r="AP74" s="886" t="s">
        <v>566</v>
      </c>
      <c r="AQ74" s="886"/>
      <c r="AR74" s="886"/>
      <c r="AS74" s="886"/>
      <c r="AT74" s="886"/>
      <c r="AU74" s="886" t="s">
        <v>566</v>
      </c>
      <c r="AV74" s="886"/>
      <c r="AW74" s="886"/>
      <c r="AX74" s="886"/>
      <c r="AY74" s="886"/>
      <c r="AZ74" s="883" t="s">
        <v>567</v>
      </c>
      <c r="BA74" s="883"/>
      <c r="BB74" s="883"/>
      <c r="BC74" s="883"/>
      <c r="BD74" s="884"/>
      <c r="BE74" s="240"/>
      <c r="BF74" s="240"/>
      <c r="BG74" s="240"/>
      <c r="BH74" s="240"/>
      <c r="BI74" s="240"/>
      <c r="BJ74" s="240"/>
      <c r="BK74" s="240"/>
      <c r="BL74" s="240"/>
      <c r="BM74" s="240"/>
      <c r="BN74" s="240"/>
      <c r="BO74" s="240"/>
      <c r="BP74" s="240"/>
      <c r="BQ74" s="237">
        <v>68</v>
      </c>
      <c r="BR74" s="242"/>
      <c r="BS74" s="918"/>
      <c r="BT74" s="919"/>
      <c r="BU74" s="919"/>
      <c r="BV74" s="919"/>
      <c r="BW74" s="919"/>
      <c r="BX74" s="919"/>
      <c r="BY74" s="919"/>
      <c r="BZ74" s="919"/>
      <c r="CA74" s="919"/>
      <c r="CB74" s="919"/>
      <c r="CC74" s="919"/>
      <c r="CD74" s="919"/>
      <c r="CE74" s="919"/>
      <c r="CF74" s="919"/>
      <c r="CG74" s="920"/>
      <c r="CH74" s="915"/>
      <c r="CI74" s="916"/>
      <c r="CJ74" s="916"/>
      <c r="CK74" s="916"/>
      <c r="CL74" s="917"/>
      <c r="CM74" s="915"/>
      <c r="CN74" s="916"/>
      <c r="CO74" s="916"/>
      <c r="CP74" s="916"/>
      <c r="CQ74" s="917"/>
      <c r="CR74" s="915"/>
      <c r="CS74" s="916"/>
      <c r="CT74" s="916"/>
      <c r="CU74" s="916"/>
      <c r="CV74" s="917"/>
      <c r="CW74" s="915"/>
      <c r="CX74" s="916"/>
      <c r="CY74" s="916"/>
      <c r="CZ74" s="916"/>
      <c r="DA74" s="917"/>
      <c r="DB74" s="915"/>
      <c r="DC74" s="916"/>
      <c r="DD74" s="916"/>
      <c r="DE74" s="916"/>
      <c r="DF74" s="917"/>
      <c r="DG74" s="915"/>
      <c r="DH74" s="916"/>
      <c r="DI74" s="916"/>
      <c r="DJ74" s="916"/>
      <c r="DK74" s="917"/>
      <c r="DL74" s="915"/>
      <c r="DM74" s="916"/>
      <c r="DN74" s="916"/>
      <c r="DO74" s="916"/>
      <c r="DP74" s="917"/>
      <c r="DQ74" s="915"/>
      <c r="DR74" s="916"/>
      <c r="DS74" s="916"/>
      <c r="DT74" s="916"/>
      <c r="DU74" s="917"/>
      <c r="DV74" s="912"/>
      <c r="DW74" s="913"/>
      <c r="DX74" s="913"/>
      <c r="DY74" s="913"/>
      <c r="DZ74" s="914"/>
      <c r="EA74" s="222"/>
    </row>
    <row r="75" spans="1:131" s="223" customFormat="1" ht="26.25" customHeight="1">
      <c r="A75" s="236">
        <v>8</v>
      </c>
      <c r="B75" s="928" t="s">
        <v>575</v>
      </c>
      <c r="C75" s="929"/>
      <c r="D75" s="929"/>
      <c r="E75" s="929"/>
      <c r="F75" s="929"/>
      <c r="G75" s="929"/>
      <c r="H75" s="929"/>
      <c r="I75" s="929"/>
      <c r="J75" s="929"/>
      <c r="K75" s="929"/>
      <c r="L75" s="929"/>
      <c r="M75" s="929"/>
      <c r="N75" s="929"/>
      <c r="O75" s="929"/>
      <c r="P75" s="930"/>
      <c r="Q75" s="932">
        <v>26393</v>
      </c>
      <c r="R75" s="933"/>
      <c r="S75" s="933"/>
      <c r="T75" s="933"/>
      <c r="U75" s="885"/>
      <c r="V75" s="934">
        <v>25068</v>
      </c>
      <c r="W75" s="933"/>
      <c r="X75" s="933"/>
      <c r="Y75" s="933"/>
      <c r="Z75" s="885"/>
      <c r="AA75" s="934">
        <v>1325</v>
      </c>
      <c r="AB75" s="933"/>
      <c r="AC75" s="933"/>
      <c r="AD75" s="933"/>
      <c r="AE75" s="885"/>
      <c r="AF75" s="934">
        <v>1325</v>
      </c>
      <c r="AG75" s="933"/>
      <c r="AH75" s="933"/>
      <c r="AI75" s="933"/>
      <c r="AJ75" s="885"/>
      <c r="AK75" s="934">
        <v>22</v>
      </c>
      <c r="AL75" s="933"/>
      <c r="AM75" s="933"/>
      <c r="AN75" s="933"/>
      <c r="AO75" s="885"/>
      <c r="AP75" s="886" t="s">
        <v>566</v>
      </c>
      <c r="AQ75" s="886"/>
      <c r="AR75" s="886"/>
      <c r="AS75" s="886"/>
      <c r="AT75" s="886"/>
      <c r="AU75" s="886" t="s">
        <v>566</v>
      </c>
      <c r="AV75" s="886"/>
      <c r="AW75" s="886"/>
      <c r="AX75" s="886"/>
      <c r="AY75" s="886"/>
      <c r="AZ75" s="883" t="s">
        <v>567</v>
      </c>
      <c r="BA75" s="883"/>
      <c r="BB75" s="883"/>
      <c r="BC75" s="883"/>
      <c r="BD75" s="884"/>
      <c r="BE75" s="240"/>
      <c r="BF75" s="240"/>
      <c r="BG75" s="240"/>
      <c r="BH75" s="240"/>
      <c r="BI75" s="240"/>
      <c r="BJ75" s="240"/>
      <c r="BK75" s="240"/>
      <c r="BL75" s="240"/>
      <c r="BM75" s="240"/>
      <c r="BN75" s="240"/>
      <c r="BO75" s="240"/>
      <c r="BP75" s="240"/>
      <c r="BQ75" s="237">
        <v>69</v>
      </c>
      <c r="BR75" s="242"/>
      <c r="BS75" s="918"/>
      <c r="BT75" s="919"/>
      <c r="BU75" s="919"/>
      <c r="BV75" s="919"/>
      <c r="BW75" s="919"/>
      <c r="BX75" s="919"/>
      <c r="BY75" s="919"/>
      <c r="BZ75" s="919"/>
      <c r="CA75" s="919"/>
      <c r="CB75" s="919"/>
      <c r="CC75" s="919"/>
      <c r="CD75" s="919"/>
      <c r="CE75" s="919"/>
      <c r="CF75" s="919"/>
      <c r="CG75" s="920"/>
      <c r="CH75" s="915"/>
      <c r="CI75" s="916"/>
      <c r="CJ75" s="916"/>
      <c r="CK75" s="916"/>
      <c r="CL75" s="917"/>
      <c r="CM75" s="915"/>
      <c r="CN75" s="916"/>
      <c r="CO75" s="916"/>
      <c r="CP75" s="916"/>
      <c r="CQ75" s="917"/>
      <c r="CR75" s="915"/>
      <c r="CS75" s="916"/>
      <c r="CT75" s="916"/>
      <c r="CU75" s="916"/>
      <c r="CV75" s="917"/>
      <c r="CW75" s="915"/>
      <c r="CX75" s="916"/>
      <c r="CY75" s="916"/>
      <c r="CZ75" s="916"/>
      <c r="DA75" s="917"/>
      <c r="DB75" s="915"/>
      <c r="DC75" s="916"/>
      <c r="DD75" s="916"/>
      <c r="DE75" s="916"/>
      <c r="DF75" s="917"/>
      <c r="DG75" s="915"/>
      <c r="DH75" s="916"/>
      <c r="DI75" s="916"/>
      <c r="DJ75" s="916"/>
      <c r="DK75" s="917"/>
      <c r="DL75" s="915"/>
      <c r="DM75" s="916"/>
      <c r="DN75" s="916"/>
      <c r="DO75" s="916"/>
      <c r="DP75" s="917"/>
      <c r="DQ75" s="915"/>
      <c r="DR75" s="916"/>
      <c r="DS75" s="916"/>
      <c r="DT75" s="916"/>
      <c r="DU75" s="917"/>
      <c r="DV75" s="912"/>
      <c r="DW75" s="913"/>
      <c r="DX75" s="913"/>
      <c r="DY75" s="913"/>
      <c r="DZ75" s="914"/>
      <c r="EA75" s="222"/>
    </row>
    <row r="76" spans="1:131" s="223" customFormat="1" ht="26.25" customHeight="1">
      <c r="A76" s="236">
        <v>9</v>
      </c>
      <c r="B76" s="928" t="s">
        <v>568</v>
      </c>
      <c r="C76" s="929"/>
      <c r="D76" s="929"/>
      <c r="E76" s="929"/>
      <c r="F76" s="929"/>
      <c r="G76" s="929"/>
      <c r="H76" s="929"/>
      <c r="I76" s="929"/>
      <c r="J76" s="929"/>
      <c r="K76" s="929"/>
      <c r="L76" s="929"/>
      <c r="M76" s="929"/>
      <c r="N76" s="929"/>
      <c r="O76" s="929"/>
      <c r="P76" s="930"/>
      <c r="Q76" s="932">
        <v>382</v>
      </c>
      <c r="R76" s="933"/>
      <c r="S76" s="933"/>
      <c r="T76" s="933"/>
      <c r="U76" s="885"/>
      <c r="V76" s="934">
        <v>136</v>
      </c>
      <c r="W76" s="933"/>
      <c r="X76" s="933"/>
      <c r="Y76" s="933"/>
      <c r="Z76" s="885"/>
      <c r="AA76" s="934">
        <v>246</v>
      </c>
      <c r="AB76" s="933"/>
      <c r="AC76" s="933"/>
      <c r="AD76" s="933"/>
      <c r="AE76" s="885"/>
      <c r="AF76" s="934">
        <v>246</v>
      </c>
      <c r="AG76" s="933"/>
      <c r="AH76" s="933"/>
      <c r="AI76" s="933"/>
      <c r="AJ76" s="885"/>
      <c r="AK76" s="934" t="s">
        <v>566</v>
      </c>
      <c r="AL76" s="933"/>
      <c r="AM76" s="933"/>
      <c r="AN76" s="933"/>
      <c r="AO76" s="885"/>
      <c r="AP76" s="886" t="s">
        <v>566</v>
      </c>
      <c r="AQ76" s="886"/>
      <c r="AR76" s="886"/>
      <c r="AS76" s="886"/>
      <c r="AT76" s="886"/>
      <c r="AU76" s="886" t="s">
        <v>566</v>
      </c>
      <c r="AV76" s="886"/>
      <c r="AW76" s="886"/>
      <c r="AX76" s="886"/>
      <c r="AY76" s="886"/>
      <c r="AZ76" s="883" t="s">
        <v>576</v>
      </c>
      <c r="BA76" s="883"/>
      <c r="BB76" s="883"/>
      <c r="BC76" s="883"/>
      <c r="BD76" s="884"/>
      <c r="BE76" s="240"/>
      <c r="BF76" s="240"/>
      <c r="BG76" s="240"/>
      <c r="BH76" s="240"/>
      <c r="BI76" s="240"/>
      <c r="BJ76" s="240"/>
      <c r="BK76" s="240"/>
      <c r="BL76" s="240"/>
      <c r="BM76" s="240"/>
      <c r="BN76" s="240"/>
      <c r="BO76" s="240"/>
      <c r="BP76" s="240"/>
      <c r="BQ76" s="237">
        <v>70</v>
      </c>
      <c r="BR76" s="242"/>
      <c r="BS76" s="918"/>
      <c r="BT76" s="919"/>
      <c r="BU76" s="919"/>
      <c r="BV76" s="919"/>
      <c r="BW76" s="919"/>
      <c r="BX76" s="919"/>
      <c r="BY76" s="919"/>
      <c r="BZ76" s="919"/>
      <c r="CA76" s="919"/>
      <c r="CB76" s="919"/>
      <c r="CC76" s="919"/>
      <c r="CD76" s="919"/>
      <c r="CE76" s="919"/>
      <c r="CF76" s="919"/>
      <c r="CG76" s="920"/>
      <c r="CH76" s="915"/>
      <c r="CI76" s="916"/>
      <c r="CJ76" s="916"/>
      <c r="CK76" s="916"/>
      <c r="CL76" s="917"/>
      <c r="CM76" s="915"/>
      <c r="CN76" s="916"/>
      <c r="CO76" s="916"/>
      <c r="CP76" s="916"/>
      <c r="CQ76" s="917"/>
      <c r="CR76" s="915"/>
      <c r="CS76" s="916"/>
      <c r="CT76" s="916"/>
      <c r="CU76" s="916"/>
      <c r="CV76" s="917"/>
      <c r="CW76" s="915"/>
      <c r="CX76" s="916"/>
      <c r="CY76" s="916"/>
      <c r="CZ76" s="916"/>
      <c r="DA76" s="917"/>
      <c r="DB76" s="915"/>
      <c r="DC76" s="916"/>
      <c r="DD76" s="916"/>
      <c r="DE76" s="916"/>
      <c r="DF76" s="917"/>
      <c r="DG76" s="915"/>
      <c r="DH76" s="916"/>
      <c r="DI76" s="916"/>
      <c r="DJ76" s="916"/>
      <c r="DK76" s="917"/>
      <c r="DL76" s="915"/>
      <c r="DM76" s="916"/>
      <c r="DN76" s="916"/>
      <c r="DO76" s="916"/>
      <c r="DP76" s="917"/>
      <c r="DQ76" s="915"/>
      <c r="DR76" s="916"/>
      <c r="DS76" s="916"/>
      <c r="DT76" s="916"/>
      <c r="DU76" s="917"/>
      <c r="DV76" s="912"/>
      <c r="DW76" s="913"/>
      <c r="DX76" s="913"/>
      <c r="DY76" s="913"/>
      <c r="DZ76" s="914"/>
      <c r="EA76" s="222"/>
    </row>
    <row r="77" spans="1:131" s="223" customFormat="1" ht="26.25" customHeight="1">
      <c r="A77" s="236">
        <v>10</v>
      </c>
      <c r="B77" s="928" t="s">
        <v>577</v>
      </c>
      <c r="C77" s="929"/>
      <c r="D77" s="929"/>
      <c r="E77" s="929"/>
      <c r="F77" s="929"/>
      <c r="G77" s="929"/>
      <c r="H77" s="929"/>
      <c r="I77" s="929"/>
      <c r="J77" s="929"/>
      <c r="K77" s="929"/>
      <c r="L77" s="929"/>
      <c r="M77" s="929"/>
      <c r="N77" s="929"/>
      <c r="O77" s="929"/>
      <c r="P77" s="930"/>
      <c r="Q77" s="932">
        <v>1644</v>
      </c>
      <c r="R77" s="933"/>
      <c r="S77" s="933"/>
      <c r="T77" s="933"/>
      <c r="U77" s="885"/>
      <c r="V77" s="934">
        <v>1624</v>
      </c>
      <c r="W77" s="933"/>
      <c r="X77" s="933"/>
      <c r="Y77" s="933"/>
      <c r="Z77" s="885"/>
      <c r="AA77" s="934">
        <v>20</v>
      </c>
      <c r="AB77" s="933"/>
      <c r="AC77" s="933"/>
      <c r="AD77" s="933"/>
      <c r="AE77" s="885"/>
      <c r="AF77" s="934">
        <v>20</v>
      </c>
      <c r="AG77" s="933"/>
      <c r="AH77" s="933"/>
      <c r="AI77" s="933"/>
      <c r="AJ77" s="885"/>
      <c r="AK77" s="934" t="s">
        <v>566</v>
      </c>
      <c r="AL77" s="933"/>
      <c r="AM77" s="933"/>
      <c r="AN77" s="933"/>
      <c r="AO77" s="885"/>
      <c r="AP77" s="886" t="s">
        <v>566</v>
      </c>
      <c r="AQ77" s="886"/>
      <c r="AR77" s="886"/>
      <c r="AS77" s="886"/>
      <c r="AT77" s="886"/>
      <c r="AU77" s="886" t="s">
        <v>566</v>
      </c>
      <c r="AV77" s="886"/>
      <c r="AW77" s="886"/>
      <c r="AX77" s="886"/>
      <c r="AY77" s="886"/>
      <c r="AZ77" s="883" t="s">
        <v>567</v>
      </c>
      <c r="BA77" s="883"/>
      <c r="BB77" s="883"/>
      <c r="BC77" s="883"/>
      <c r="BD77" s="884"/>
      <c r="BE77" s="240"/>
      <c r="BF77" s="240"/>
      <c r="BG77" s="240"/>
      <c r="BH77" s="240"/>
      <c r="BI77" s="240"/>
      <c r="BJ77" s="240"/>
      <c r="BK77" s="240"/>
      <c r="BL77" s="240"/>
      <c r="BM77" s="240"/>
      <c r="BN77" s="240"/>
      <c r="BO77" s="240"/>
      <c r="BP77" s="240"/>
      <c r="BQ77" s="237">
        <v>71</v>
      </c>
      <c r="BR77" s="242"/>
      <c r="BS77" s="918"/>
      <c r="BT77" s="919"/>
      <c r="BU77" s="919"/>
      <c r="BV77" s="919"/>
      <c r="BW77" s="919"/>
      <c r="BX77" s="919"/>
      <c r="BY77" s="919"/>
      <c r="BZ77" s="919"/>
      <c r="CA77" s="919"/>
      <c r="CB77" s="919"/>
      <c r="CC77" s="919"/>
      <c r="CD77" s="919"/>
      <c r="CE77" s="919"/>
      <c r="CF77" s="919"/>
      <c r="CG77" s="920"/>
      <c r="CH77" s="915"/>
      <c r="CI77" s="916"/>
      <c r="CJ77" s="916"/>
      <c r="CK77" s="916"/>
      <c r="CL77" s="917"/>
      <c r="CM77" s="915"/>
      <c r="CN77" s="916"/>
      <c r="CO77" s="916"/>
      <c r="CP77" s="916"/>
      <c r="CQ77" s="917"/>
      <c r="CR77" s="915"/>
      <c r="CS77" s="916"/>
      <c r="CT77" s="916"/>
      <c r="CU77" s="916"/>
      <c r="CV77" s="917"/>
      <c r="CW77" s="915"/>
      <c r="CX77" s="916"/>
      <c r="CY77" s="916"/>
      <c r="CZ77" s="916"/>
      <c r="DA77" s="917"/>
      <c r="DB77" s="915"/>
      <c r="DC77" s="916"/>
      <c r="DD77" s="916"/>
      <c r="DE77" s="916"/>
      <c r="DF77" s="917"/>
      <c r="DG77" s="915"/>
      <c r="DH77" s="916"/>
      <c r="DI77" s="916"/>
      <c r="DJ77" s="916"/>
      <c r="DK77" s="917"/>
      <c r="DL77" s="915"/>
      <c r="DM77" s="916"/>
      <c r="DN77" s="916"/>
      <c r="DO77" s="916"/>
      <c r="DP77" s="917"/>
      <c r="DQ77" s="915"/>
      <c r="DR77" s="916"/>
      <c r="DS77" s="916"/>
      <c r="DT77" s="916"/>
      <c r="DU77" s="917"/>
      <c r="DV77" s="912"/>
      <c r="DW77" s="913"/>
      <c r="DX77" s="913"/>
      <c r="DY77" s="913"/>
      <c r="DZ77" s="914"/>
      <c r="EA77" s="222"/>
    </row>
    <row r="78" spans="1:131" s="223" customFormat="1" ht="26.25" customHeight="1">
      <c r="A78" s="236">
        <v>11</v>
      </c>
      <c r="B78" s="928" t="s">
        <v>568</v>
      </c>
      <c r="C78" s="929"/>
      <c r="D78" s="929"/>
      <c r="E78" s="929"/>
      <c r="F78" s="929"/>
      <c r="G78" s="929"/>
      <c r="H78" s="929"/>
      <c r="I78" s="929"/>
      <c r="J78" s="929"/>
      <c r="K78" s="929"/>
      <c r="L78" s="929"/>
      <c r="M78" s="929"/>
      <c r="N78" s="929"/>
      <c r="O78" s="929"/>
      <c r="P78" s="930"/>
      <c r="Q78" s="931">
        <v>693386</v>
      </c>
      <c r="R78" s="886"/>
      <c r="S78" s="886"/>
      <c r="T78" s="886"/>
      <c r="U78" s="886"/>
      <c r="V78" s="886">
        <v>677426</v>
      </c>
      <c r="W78" s="886"/>
      <c r="X78" s="886"/>
      <c r="Y78" s="886"/>
      <c r="Z78" s="886"/>
      <c r="AA78" s="886">
        <v>15960</v>
      </c>
      <c r="AB78" s="886"/>
      <c r="AC78" s="886"/>
      <c r="AD78" s="886"/>
      <c r="AE78" s="886"/>
      <c r="AF78" s="886">
        <v>15960</v>
      </c>
      <c r="AG78" s="886"/>
      <c r="AH78" s="886"/>
      <c r="AI78" s="886"/>
      <c r="AJ78" s="886"/>
      <c r="AK78" s="886">
        <v>7105</v>
      </c>
      <c r="AL78" s="886"/>
      <c r="AM78" s="886"/>
      <c r="AN78" s="886"/>
      <c r="AO78" s="886"/>
      <c r="AP78" s="886" t="s">
        <v>566</v>
      </c>
      <c r="AQ78" s="886"/>
      <c r="AR78" s="886"/>
      <c r="AS78" s="886"/>
      <c r="AT78" s="886"/>
      <c r="AU78" s="886" t="s">
        <v>566</v>
      </c>
      <c r="AV78" s="886"/>
      <c r="AW78" s="886"/>
      <c r="AX78" s="886"/>
      <c r="AY78" s="886"/>
      <c r="AZ78" s="883" t="s">
        <v>578</v>
      </c>
      <c r="BA78" s="883"/>
      <c r="BB78" s="883"/>
      <c r="BC78" s="883"/>
      <c r="BD78" s="884"/>
      <c r="BE78" s="240"/>
      <c r="BF78" s="240"/>
      <c r="BG78" s="240"/>
      <c r="BH78" s="240"/>
      <c r="BI78" s="240"/>
      <c r="BJ78" s="243"/>
      <c r="BK78" s="243"/>
      <c r="BL78" s="243"/>
      <c r="BM78" s="243"/>
      <c r="BN78" s="243"/>
      <c r="BO78" s="240"/>
      <c r="BP78" s="240"/>
      <c r="BQ78" s="237">
        <v>72</v>
      </c>
      <c r="BR78" s="242"/>
      <c r="BS78" s="918"/>
      <c r="BT78" s="919"/>
      <c r="BU78" s="919"/>
      <c r="BV78" s="919"/>
      <c r="BW78" s="919"/>
      <c r="BX78" s="919"/>
      <c r="BY78" s="919"/>
      <c r="BZ78" s="919"/>
      <c r="CA78" s="919"/>
      <c r="CB78" s="919"/>
      <c r="CC78" s="919"/>
      <c r="CD78" s="919"/>
      <c r="CE78" s="919"/>
      <c r="CF78" s="919"/>
      <c r="CG78" s="920"/>
      <c r="CH78" s="915"/>
      <c r="CI78" s="916"/>
      <c r="CJ78" s="916"/>
      <c r="CK78" s="916"/>
      <c r="CL78" s="917"/>
      <c r="CM78" s="915"/>
      <c r="CN78" s="916"/>
      <c r="CO78" s="916"/>
      <c r="CP78" s="916"/>
      <c r="CQ78" s="917"/>
      <c r="CR78" s="915"/>
      <c r="CS78" s="916"/>
      <c r="CT78" s="916"/>
      <c r="CU78" s="916"/>
      <c r="CV78" s="917"/>
      <c r="CW78" s="915"/>
      <c r="CX78" s="916"/>
      <c r="CY78" s="916"/>
      <c r="CZ78" s="916"/>
      <c r="DA78" s="917"/>
      <c r="DB78" s="915"/>
      <c r="DC78" s="916"/>
      <c r="DD78" s="916"/>
      <c r="DE78" s="916"/>
      <c r="DF78" s="917"/>
      <c r="DG78" s="915"/>
      <c r="DH78" s="916"/>
      <c r="DI78" s="916"/>
      <c r="DJ78" s="916"/>
      <c r="DK78" s="917"/>
      <c r="DL78" s="915"/>
      <c r="DM78" s="916"/>
      <c r="DN78" s="916"/>
      <c r="DO78" s="916"/>
      <c r="DP78" s="917"/>
      <c r="DQ78" s="915"/>
      <c r="DR78" s="916"/>
      <c r="DS78" s="916"/>
      <c r="DT78" s="916"/>
      <c r="DU78" s="917"/>
      <c r="DV78" s="912"/>
      <c r="DW78" s="913"/>
      <c r="DX78" s="913"/>
      <c r="DY78" s="913"/>
      <c r="DZ78" s="914"/>
      <c r="EA78" s="222"/>
    </row>
    <row r="79" spans="1:131" s="223" customFormat="1" ht="26.25" customHeight="1">
      <c r="A79" s="236">
        <v>12</v>
      </c>
      <c r="B79" s="928" t="s">
        <v>579</v>
      </c>
      <c r="C79" s="929"/>
      <c r="D79" s="929"/>
      <c r="E79" s="929"/>
      <c r="F79" s="929"/>
      <c r="G79" s="929"/>
      <c r="H79" s="929"/>
      <c r="I79" s="929"/>
      <c r="J79" s="929"/>
      <c r="K79" s="929"/>
      <c r="L79" s="929"/>
      <c r="M79" s="929"/>
      <c r="N79" s="929"/>
      <c r="O79" s="929"/>
      <c r="P79" s="930"/>
      <c r="Q79" s="931">
        <v>561</v>
      </c>
      <c r="R79" s="886"/>
      <c r="S79" s="886"/>
      <c r="T79" s="886"/>
      <c r="U79" s="886"/>
      <c r="V79" s="886">
        <v>506</v>
      </c>
      <c r="W79" s="886"/>
      <c r="X79" s="886"/>
      <c r="Y79" s="886"/>
      <c r="Z79" s="886"/>
      <c r="AA79" s="886">
        <v>55</v>
      </c>
      <c r="AB79" s="886"/>
      <c r="AC79" s="886"/>
      <c r="AD79" s="886"/>
      <c r="AE79" s="886"/>
      <c r="AF79" s="886">
        <v>55</v>
      </c>
      <c r="AG79" s="886"/>
      <c r="AH79" s="886"/>
      <c r="AI79" s="886"/>
      <c r="AJ79" s="886"/>
      <c r="AK79" s="886" t="s">
        <v>566</v>
      </c>
      <c r="AL79" s="886"/>
      <c r="AM79" s="886"/>
      <c r="AN79" s="886"/>
      <c r="AO79" s="886"/>
      <c r="AP79" s="886" t="s">
        <v>566</v>
      </c>
      <c r="AQ79" s="886"/>
      <c r="AR79" s="886"/>
      <c r="AS79" s="886"/>
      <c r="AT79" s="886"/>
      <c r="AU79" s="886" t="s">
        <v>566</v>
      </c>
      <c r="AV79" s="886"/>
      <c r="AW79" s="886"/>
      <c r="AX79" s="886"/>
      <c r="AY79" s="886"/>
      <c r="AZ79" s="883" t="s">
        <v>567</v>
      </c>
      <c r="BA79" s="883"/>
      <c r="BB79" s="883"/>
      <c r="BC79" s="883"/>
      <c r="BD79" s="884"/>
      <c r="BE79" s="240"/>
      <c r="BF79" s="240"/>
      <c r="BG79" s="240"/>
      <c r="BH79" s="240"/>
      <c r="BI79" s="240"/>
      <c r="BJ79" s="243"/>
      <c r="BK79" s="243"/>
      <c r="BL79" s="243"/>
      <c r="BM79" s="243"/>
      <c r="BN79" s="243"/>
      <c r="BO79" s="240"/>
      <c r="BP79" s="240"/>
      <c r="BQ79" s="237">
        <v>73</v>
      </c>
      <c r="BR79" s="242"/>
      <c r="BS79" s="918"/>
      <c r="BT79" s="919"/>
      <c r="BU79" s="919"/>
      <c r="BV79" s="919"/>
      <c r="BW79" s="919"/>
      <c r="BX79" s="919"/>
      <c r="BY79" s="919"/>
      <c r="BZ79" s="919"/>
      <c r="CA79" s="919"/>
      <c r="CB79" s="919"/>
      <c r="CC79" s="919"/>
      <c r="CD79" s="919"/>
      <c r="CE79" s="919"/>
      <c r="CF79" s="919"/>
      <c r="CG79" s="920"/>
      <c r="CH79" s="915"/>
      <c r="CI79" s="916"/>
      <c r="CJ79" s="916"/>
      <c r="CK79" s="916"/>
      <c r="CL79" s="917"/>
      <c r="CM79" s="915"/>
      <c r="CN79" s="916"/>
      <c r="CO79" s="916"/>
      <c r="CP79" s="916"/>
      <c r="CQ79" s="917"/>
      <c r="CR79" s="915"/>
      <c r="CS79" s="916"/>
      <c r="CT79" s="916"/>
      <c r="CU79" s="916"/>
      <c r="CV79" s="917"/>
      <c r="CW79" s="915"/>
      <c r="CX79" s="916"/>
      <c r="CY79" s="916"/>
      <c r="CZ79" s="916"/>
      <c r="DA79" s="917"/>
      <c r="DB79" s="915"/>
      <c r="DC79" s="916"/>
      <c r="DD79" s="916"/>
      <c r="DE79" s="916"/>
      <c r="DF79" s="917"/>
      <c r="DG79" s="915"/>
      <c r="DH79" s="916"/>
      <c r="DI79" s="916"/>
      <c r="DJ79" s="916"/>
      <c r="DK79" s="917"/>
      <c r="DL79" s="915"/>
      <c r="DM79" s="916"/>
      <c r="DN79" s="916"/>
      <c r="DO79" s="916"/>
      <c r="DP79" s="917"/>
      <c r="DQ79" s="915"/>
      <c r="DR79" s="916"/>
      <c r="DS79" s="916"/>
      <c r="DT79" s="916"/>
      <c r="DU79" s="917"/>
      <c r="DV79" s="912"/>
      <c r="DW79" s="913"/>
      <c r="DX79" s="913"/>
      <c r="DY79" s="913"/>
      <c r="DZ79" s="914"/>
      <c r="EA79" s="222"/>
    </row>
    <row r="80" spans="1:131" s="223" customFormat="1" ht="26.25" customHeight="1">
      <c r="A80" s="236">
        <v>13</v>
      </c>
      <c r="B80" s="928"/>
      <c r="C80" s="929"/>
      <c r="D80" s="929"/>
      <c r="E80" s="929"/>
      <c r="F80" s="929"/>
      <c r="G80" s="929"/>
      <c r="H80" s="929"/>
      <c r="I80" s="929"/>
      <c r="J80" s="929"/>
      <c r="K80" s="929"/>
      <c r="L80" s="929"/>
      <c r="M80" s="929"/>
      <c r="N80" s="929"/>
      <c r="O80" s="929"/>
      <c r="P80" s="930"/>
      <c r="Q80" s="931"/>
      <c r="R80" s="886"/>
      <c r="S80" s="886"/>
      <c r="T80" s="886"/>
      <c r="U80" s="886"/>
      <c r="V80" s="886"/>
      <c r="W80" s="886"/>
      <c r="X80" s="886"/>
      <c r="Y80" s="886"/>
      <c r="Z80" s="886"/>
      <c r="AA80" s="886"/>
      <c r="AB80" s="886"/>
      <c r="AC80" s="886"/>
      <c r="AD80" s="886"/>
      <c r="AE80" s="886"/>
      <c r="AF80" s="886"/>
      <c r="AG80" s="886"/>
      <c r="AH80" s="886"/>
      <c r="AI80" s="886"/>
      <c r="AJ80" s="886"/>
      <c r="AK80" s="886"/>
      <c r="AL80" s="886"/>
      <c r="AM80" s="886"/>
      <c r="AN80" s="886"/>
      <c r="AO80" s="886"/>
      <c r="AP80" s="886"/>
      <c r="AQ80" s="886"/>
      <c r="AR80" s="886"/>
      <c r="AS80" s="886"/>
      <c r="AT80" s="886"/>
      <c r="AU80" s="886"/>
      <c r="AV80" s="886"/>
      <c r="AW80" s="886"/>
      <c r="AX80" s="886"/>
      <c r="AY80" s="886"/>
      <c r="AZ80" s="935"/>
      <c r="BA80" s="935"/>
      <c r="BB80" s="935"/>
      <c r="BC80" s="935"/>
      <c r="BD80" s="936"/>
      <c r="BE80" s="240"/>
      <c r="BF80" s="240"/>
      <c r="BG80" s="240"/>
      <c r="BH80" s="240"/>
      <c r="BI80" s="240"/>
      <c r="BJ80" s="240"/>
      <c r="BK80" s="240"/>
      <c r="BL80" s="240"/>
      <c r="BM80" s="240"/>
      <c r="BN80" s="240"/>
      <c r="BO80" s="240"/>
      <c r="BP80" s="240"/>
      <c r="BQ80" s="237">
        <v>74</v>
      </c>
      <c r="BR80" s="242"/>
      <c r="BS80" s="918"/>
      <c r="BT80" s="919"/>
      <c r="BU80" s="919"/>
      <c r="BV80" s="919"/>
      <c r="BW80" s="919"/>
      <c r="BX80" s="919"/>
      <c r="BY80" s="919"/>
      <c r="BZ80" s="919"/>
      <c r="CA80" s="919"/>
      <c r="CB80" s="919"/>
      <c r="CC80" s="919"/>
      <c r="CD80" s="919"/>
      <c r="CE80" s="919"/>
      <c r="CF80" s="919"/>
      <c r="CG80" s="920"/>
      <c r="CH80" s="915"/>
      <c r="CI80" s="916"/>
      <c r="CJ80" s="916"/>
      <c r="CK80" s="916"/>
      <c r="CL80" s="917"/>
      <c r="CM80" s="915"/>
      <c r="CN80" s="916"/>
      <c r="CO80" s="916"/>
      <c r="CP80" s="916"/>
      <c r="CQ80" s="917"/>
      <c r="CR80" s="915"/>
      <c r="CS80" s="916"/>
      <c r="CT80" s="916"/>
      <c r="CU80" s="916"/>
      <c r="CV80" s="917"/>
      <c r="CW80" s="915"/>
      <c r="CX80" s="916"/>
      <c r="CY80" s="916"/>
      <c r="CZ80" s="916"/>
      <c r="DA80" s="917"/>
      <c r="DB80" s="915"/>
      <c r="DC80" s="916"/>
      <c r="DD80" s="916"/>
      <c r="DE80" s="916"/>
      <c r="DF80" s="917"/>
      <c r="DG80" s="915"/>
      <c r="DH80" s="916"/>
      <c r="DI80" s="916"/>
      <c r="DJ80" s="916"/>
      <c r="DK80" s="917"/>
      <c r="DL80" s="915"/>
      <c r="DM80" s="916"/>
      <c r="DN80" s="916"/>
      <c r="DO80" s="916"/>
      <c r="DP80" s="917"/>
      <c r="DQ80" s="915"/>
      <c r="DR80" s="916"/>
      <c r="DS80" s="916"/>
      <c r="DT80" s="916"/>
      <c r="DU80" s="917"/>
      <c r="DV80" s="912"/>
      <c r="DW80" s="913"/>
      <c r="DX80" s="913"/>
      <c r="DY80" s="913"/>
      <c r="DZ80" s="914"/>
      <c r="EA80" s="222"/>
    </row>
    <row r="81" spans="1:131" s="223" customFormat="1" ht="26.25" customHeight="1">
      <c r="A81" s="236">
        <v>14</v>
      </c>
      <c r="B81" s="928"/>
      <c r="C81" s="929"/>
      <c r="D81" s="929"/>
      <c r="E81" s="929"/>
      <c r="F81" s="929"/>
      <c r="G81" s="929"/>
      <c r="H81" s="929"/>
      <c r="I81" s="929"/>
      <c r="J81" s="929"/>
      <c r="K81" s="929"/>
      <c r="L81" s="929"/>
      <c r="M81" s="929"/>
      <c r="N81" s="929"/>
      <c r="O81" s="929"/>
      <c r="P81" s="930"/>
      <c r="Q81" s="931"/>
      <c r="R81" s="886"/>
      <c r="S81" s="886"/>
      <c r="T81" s="886"/>
      <c r="U81" s="886"/>
      <c r="V81" s="886"/>
      <c r="W81" s="886"/>
      <c r="X81" s="886"/>
      <c r="Y81" s="886"/>
      <c r="Z81" s="886"/>
      <c r="AA81" s="886"/>
      <c r="AB81" s="886"/>
      <c r="AC81" s="886"/>
      <c r="AD81" s="886"/>
      <c r="AE81" s="886"/>
      <c r="AF81" s="886"/>
      <c r="AG81" s="886"/>
      <c r="AH81" s="886"/>
      <c r="AI81" s="886"/>
      <c r="AJ81" s="886"/>
      <c r="AK81" s="886"/>
      <c r="AL81" s="886"/>
      <c r="AM81" s="886"/>
      <c r="AN81" s="886"/>
      <c r="AO81" s="886"/>
      <c r="AP81" s="886"/>
      <c r="AQ81" s="886"/>
      <c r="AR81" s="886"/>
      <c r="AS81" s="886"/>
      <c r="AT81" s="886"/>
      <c r="AU81" s="886"/>
      <c r="AV81" s="886"/>
      <c r="AW81" s="886"/>
      <c r="AX81" s="886"/>
      <c r="AY81" s="886"/>
      <c r="AZ81" s="935"/>
      <c r="BA81" s="935"/>
      <c r="BB81" s="935"/>
      <c r="BC81" s="935"/>
      <c r="BD81" s="936"/>
      <c r="BE81" s="240"/>
      <c r="BF81" s="240"/>
      <c r="BG81" s="240"/>
      <c r="BH81" s="240"/>
      <c r="BI81" s="240"/>
      <c r="BJ81" s="240"/>
      <c r="BK81" s="240"/>
      <c r="BL81" s="240"/>
      <c r="BM81" s="240"/>
      <c r="BN81" s="240"/>
      <c r="BO81" s="240"/>
      <c r="BP81" s="240"/>
      <c r="BQ81" s="237">
        <v>75</v>
      </c>
      <c r="BR81" s="242"/>
      <c r="BS81" s="918"/>
      <c r="BT81" s="919"/>
      <c r="BU81" s="919"/>
      <c r="BV81" s="919"/>
      <c r="BW81" s="919"/>
      <c r="BX81" s="919"/>
      <c r="BY81" s="919"/>
      <c r="BZ81" s="919"/>
      <c r="CA81" s="919"/>
      <c r="CB81" s="919"/>
      <c r="CC81" s="919"/>
      <c r="CD81" s="919"/>
      <c r="CE81" s="919"/>
      <c r="CF81" s="919"/>
      <c r="CG81" s="920"/>
      <c r="CH81" s="915"/>
      <c r="CI81" s="916"/>
      <c r="CJ81" s="916"/>
      <c r="CK81" s="916"/>
      <c r="CL81" s="917"/>
      <c r="CM81" s="915"/>
      <c r="CN81" s="916"/>
      <c r="CO81" s="916"/>
      <c r="CP81" s="916"/>
      <c r="CQ81" s="917"/>
      <c r="CR81" s="915"/>
      <c r="CS81" s="916"/>
      <c r="CT81" s="916"/>
      <c r="CU81" s="916"/>
      <c r="CV81" s="917"/>
      <c r="CW81" s="915"/>
      <c r="CX81" s="916"/>
      <c r="CY81" s="916"/>
      <c r="CZ81" s="916"/>
      <c r="DA81" s="917"/>
      <c r="DB81" s="915"/>
      <c r="DC81" s="916"/>
      <c r="DD81" s="916"/>
      <c r="DE81" s="916"/>
      <c r="DF81" s="917"/>
      <c r="DG81" s="915"/>
      <c r="DH81" s="916"/>
      <c r="DI81" s="916"/>
      <c r="DJ81" s="916"/>
      <c r="DK81" s="917"/>
      <c r="DL81" s="915"/>
      <c r="DM81" s="916"/>
      <c r="DN81" s="916"/>
      <c r="DO81" s="916"/>
      <c r="DP81" s="917"/>
      <c r="DQ81" s="915"/>
      <c r="DR81" s="916"/>
      <c r="DS81" s="916"/>
      <c r="DT81" s="916"/>
      <c r="DU81" s="917"/>
      <c r="DV81" s="912"/>
      <c r="DW81" s="913"/>
      <c r="DX81" s="913"/>
      <c r="DY81" s="913"/>
      <c r="DZ81" s="914"/>
      <c r="EA81" s="222"/>
    </row>
    <row r="82" spans="1:131" s="223" customFormat="1" ht="26.25" customHeight="1">
      <c r="A82" s="236">
        <v>15</v>
      </c>
      <c r="B82" s="928"/>
      <c r="C82" s="929"/>
      <c r="D82" s="929"/>
      <c r="E82" s="929"/>
      <c r="F82" s="929"/>
      <c r="G82" s="929"/>
      <c r="H82" s="929"/>
      <c r="I82" s="929"/>
      <c r="J82" s="929"/>
      <c r="K82" s="929"/>
      <c r="L82" s="929"/>
      <c r="M82" s="929"/>
      <c r="N82" s="929"/>
      <c r="O82" s="929"/>
      <c r="P82" s="930"/>
      <c r="Q82" s="931"/>
      <c r="R82" s="886"/>
      <c r="S82" s="886"/>
      <c r="T82" s="886"/>
      <c r="U82" s="886"/>
      <c r="V82" s="886"/>
      <c r="W82" s="886"/>
      <c r="X82" s="886"/>
      <c r="Y82" s="886"/>
      <c r="Z82" s="886"/>
      <c r="AA82" s="886"/>
      <c r="AB82" s="886"/>
      <c r="AC82" s="886"/>
      <c r="AD82" s="886"/>
      <c r="AE82" s="886"/>
      <c r="AF82" s="886"/>
      <c r="AG82" s="886"/>
      <c r="AH82" s="886"/>
      <c r="AI82" s="886"/>
      <c r="AJ82" s="886"/>
      <c r="AK82" s="886"/>
      <c r="AL82" s="886"/>
      <c r="AM82" s="886"/>
      <c r="AN82" s="886"/>
      <c r="AO82" s="886"/>
      <c r="AP82" s="886"/>
      <c r="AQ82" s="886"/>
      <c r="AR82" s="886"/>
      <c r="AS82" s="886"/>
      <c r="AT82" s="886"/>
      <c r="AU82" s="886"/>
      <c r="AV82" s="886"/>
      <c r="AW82" s="886"/>
      <c r="AX82" s="886"/>
      <c r="AY82" s="886"/>
      <c r="AZ82" s="935"/>
      <c r="BA82" s="935"/>
      <c r="BB82" s="935"/>
      <c r="BC82" s="935"/>
      <c r="BD82" s="936"/>
      <c r="BE82" s="240"/>
      <c r="BF82" s="240"/>
      <c r="BG82" s="240"/>
      <c r="BH82" s="240"/>
      <c r="BI82" s="240"/>
      <c r="BJ82" s="240"/>
      <c r="BK82" s="240"/>
      <c r="BL82" s="240"/>
      <c r="BM82" s="240"/>
      <c r="BN82" s="240"/>
      <c r="BO82" s="240"/>
      <c r="BP82" s="240"/>
      <c r="BQ82" s="237">
        <v>76</v>
      </c>
      <c r="BR82" s="242"/>
      <c r="BS82" s="918"/>
      <c r="BT82" s="919"/>
      <c r="BU82" s="919"/>
      <c r="BV82" s="919"/>
      <c r="BW82" s="919"/>
      <c r="BX82" s="919"/>
      <c r="BY82" s="919"/>
      <c r="BZ82" s="919"/>
      <c r="CA82" s="919"/>
      <c r="CB82" s="919"/>
      <c r="CC82" s="919"/>
      <c r="CD82" s="919"/>
      <c r="CE82" s="919"/>
      <c r="CF82" s="919"/>
      <c r="CG82" s="920"/>
      <c r="CH82" s="915"/>
      <c r="CI82" s="916"/>
      <c r="CJ82" s="916"/>
      <c r="CK82" s="916"/>
      <c r="CL82" s="917"/>
      <c r="CM82" s="915"/>
      <c r="CN82" s="916"/>
      <c r="CO82" s="916"/>
      <c r="CP82" s="916"/>
      <c r="CQ82" s="917"/>
      <c r="CR82" s="915"/>
      <c r="CS82" s="916"/>
      <c r="CT82" s="916"/>
      <c r="CU82" s="916"/>
      <c r="CV82" s="917"/>
      <c r="CW82" s="915"/>
      <c r="CX82" s="916"/>
      <c r="CY82" s="916"/>
      <c r="CZ82" s="916"/>
      <c r="DA82" s="917"/>
      <c r="DB82" s="915"/>
      <c r="DC82" s="916"/>
      <c r="DD82" s="916"/>
      <c r="DE82" s="916"/>
      <c r="DF82" s="917"/>
      <c r="DG82" s="915"/>
      <c r="DH82" s="916"/>
      <c r="DI82" s="916"/>
      <c r="DJ82" s="916"/>
      <c r="DK82" s="917"/>
      <c r="DL82" s="915"/>
      <c r="DM82" s="916"/>
      <c r="DN82" s="916"/>
      <c r="DO82" s="916"/>
      <c r="DP82" s="917"/>
      <c r="DQ82" s="915"/>
      <c r="DR82" s="916"/>
      <c r="DS82" s="916"/>
      <c r="DT82" s="916"/>
      <c r="DU82" s="917"/>
      <c r="DV82" s="912"/>
      <c r="DW82" s="913"/>
      <c r="DX82" s="913"/>
      <c r="DY82" s="913"/>
      <c r="DZ82" s="914"/>
      <c r="EA82" s="222"/>
    </row>
    <row r="83" spans="1:131" s="223" customFormat="1" ht="26.25" customHeight="1">
      <c r="A83" s="236">
        <v>16</v>
      </c>
      <c r="B83" s="928"/>
      <c r="C83" s="929"/>
      <c r="D83" s="929"/>
      <c r="E83" s="929"/>
      <c r="F83" s="929"/>
      <c r="G83" s="929"/>
      <c r="H83" s="929"/>
      <c r="I83" s="929"/>
      <c r="J83" s="929"/>
      <c r="K83" s="929"/>
      <c r="L83" s="929"/>
      <c r="M83" s="929"/>
      <c r="N83" s="929"/>
      <c r="O83" s="929"/>
      <c r="P83" s="930"/>
      <c r="Q83" s="931"/>
      <c r="R83" s="886"/>
      <c r="S83" s="886"/>
      <c r="T83" s="886"/>
      <c r="U83" s="886"/>
      <c r="V83" s="886"/>
      <c r="W83" s="886"/>
      <c r="X83" s="886"/>
      <c r="Y83" s="886"/>
      <c r="Z83" s="886"/>
      <c r="AA83" s="886"/>
      <c r="AB83" s="886"/>
      <c r="AC83" s="886"/>
      <c r="AD83" s="886"/>
      <c r="AE83" s="886"/>
      <c r="AF83" s="886"/>
      <c r="AG83" s="886"/>
      <c r="AH83" s="886"/>
      <c r="AI83" s="886"/>
      <c r="AJ83" s="886"/>
      <c r="AK83" s="886"/>
      <c r="AL83" s="886"/>
      <c r="AM83" s="886"/>
      <c r="AN83" s="886"/>
      <c r="AO83" s="886"/>
      <c r="AP83" s="886"/>
      <c r="AQ83" s="886"/>
      <c r="AR83" s="886"/>
      <c r="AS83" s="886"/>
      <c r="AT83" s="886"/>
      <c r="AU83" s="886"/>
      <c r="AV83" s="886"/>
      <c r="AW83" s="886"/>
      <c r="AX83" s="886"/>
      <c r="AY83" s="886"/>
      <c r="AZ83" s="935"/>
      <c r="BA83" s="935"/>
      <c r="BB83" s="935"/>
      <c r="BC83" s="935"/>
      <c r="BD83" s="936"/>
      <c r="BE83" s="240"/>
      <c r="BF83" s="240"/>
      <c r="BG83" s="240"/>
      <c r="BH83" s="240"/>
      <c r="BI83" s="240"/>
      <c r="BJ83" s="240"/>
      <c r="BK83" s="240"/>
      <c r="BL83" s="240"/>
      <c r="BM83" s="240"/>
      <c r="BN83" s="240"/>
      <c r="BO83" s="240"/>
      <c r="BP83" s="240"/>
      <c r="BQ83" s="237">
        <v>77</v>
      </c>
      <c r="BR83" s="242"/>
      <c r="BS83" s="918"/>
      <c r="BT83" s="919"/>
      <c r="BU83" s="919"/>
      <c r="BV83" s="919"/>
      <c r="BW83" s="919"/>
      <c r="BX83" s="919"/>
      <c r="BY83" s="919"/>
      <c r="BZ83" s="919"/>
      <c r="CA83" s="919"/>
      <c r="CB83" s="919"/>
      <c r="CC83" s="919"/>
      <c r="CD83" s="919"/>
      <c r="CE83" s="919"/>
      <c r="CF83" s="919"/>
      <c r="CG83" s="920"/>
      <c r="CH83" s="915"/>
      <c r="CI83" s="916"/>
      <c r="CJ83" s="916"/>
      <c r="CK83" s="916"/>
      <c r="CL83" s="917"/>
      <c r="CM83" s="915"/>
      <c r="CN83" s="916"/>
      <c r="CO83" s="916"/>
      <c r="CP83" s="916"/>
      <c r="CQ83" s="917"/>
      <c r="CR83" s="915"/>
      <c r="CS83" s="916"/>
      <c r="CT83" s="916"/>
      <c r="CU83" s="916"/>
      <c r="CV83" s="917"/>
      <c r="CW83" s="915"/>
      <c r="CX83" s="916"/>
      <c r="CY83" s="916"/>
      <c r="CZ83" s="916"/>
      <c r="DA83" s="917"/>
      <c r="DB83" s="915"/>
      <c r="DC83" s="916"/>
      <c r="DD83" s="916"/>
      <c r="DE83" s="916"/>
      <c r="DF83" s="917"/>
      <c r="DG83" s="915"/>
      <c r="DH83" s="916"/>
      <c r="DI83" s="916"/>
      <c r="DJ83" s="916"/>
      <c r="DK83" s="917"/>
      <c r="DL83" s="915"/>
      <c r="DM83" s="916"/>
      <c r="DN83" s="916"/>
      <c r="DO83" s="916"/>
      <c r="DP83" s="917"/>
      <c r="DQ83" s="915"/>
      <c r="DR83" s="916"/>
      <c r="DS83" s="916"/>
      <c r="DT83" s="916"/>
      <c r="DU83" s="917"/>
      <c r="DV83" s="912"/>
      <c r="DW83" s="913"/>
      <c r="DX83" s="913"/>
      <c r="DY83" s="913"/>
      <c r="DZ83" s="914"/>
      <c r="EA83" s="222"/>
    </row>
    <row r="84" spans="1:131" s="223" customFormat="1" ht="26.25" customHeight="1">
      <c r="A84" s="236">
        <v>17</v>
      </c>
      <c r="B84" s="928"/>
      <c r="C84" s="929"/>
      <c r="D84" s="929"/>
      <c r="E84" s="929"/>
      <c r="F84" s="929"/>
      <c r="G84" s="929"/>
      <c r="H84" s="929"/>
      <c r="I84" s="929"/>
      <c r="J84" s="929"/>
      <c r="K84" s="929"/>
      <c r="L84" s="929"/>
      <c r="M84" s="929"/>
      <c r="N84" s="929"/>
      <c r="O84" s="929"/>
      <c r="P84" s="930"/>
      <c r="Q84" s="931"/>
      <c r="R84" s="886"/>
      <c r="S84" s="886"/>
      <c r="T84" s="886"/>
      <c r="U84" s="886"/>
      <c r="V84" s="886"/>
      <c r="W84" s="886"/>
      <c r="X84" s="886"/>
      <c r="Y84" s="886"/>
      <c r="Z84" s="886"/>
      <c r="AA84" s="886"/>
      <c r="AB84" s="886"/>
      <c r="AC84" s="886"/>
      <c r="AD84" s="886"/>
      <c r="AE84" s="886"/>
      <c r="AF84" s="886"/>
      <c r="AG84" s="886"/>
      <c r="AH84" s="886"/>
      <c r="AI84" s="886"/>
      <c r="AJ84" s="886"/>
      <c r="AK84" s="886"/>
      <c r="AL84" s="886"/>
      <c r="AM84" s="886"/>
      <c r="AN84" s="886"/>
      <c r="AO84" s="886"/>
      <c r="AP84" s="886"/>
      <c r="AQ84" s="886"/>
      <c r="AR84" s="886"/>
      <c r="AS84" s="886"/>
      <c r="AT84" s="886"/>
      <c r="AU84" s="886"/>
      <c r="AV84" s="886"/>
      <c r="AW84" s="886"/>
      <c r="AX84" s="886"/>
      <c r="AY84" s="886"/>
      <c r="AZ84" s="935"/>
      <c r="BA84" s="935"/>
      <c r="BB84" s="935"/>
      <c r="BC84" s="935"/>
      <c r="BD84" s="936"/>
      <c r="BE84" s="240"/>
      <c r="BF84" s="240"/>
      <c r="BG84" s="240"/>
      <c r="BH84" s="240"/>
      <c r="BI84" s="240"/>
      <c r="BJ84" s="240"/>
      <c r="BK84" s="240"/>
      <c r="BL84" s="240"/>
      <c r="BM84" s="240"/>
      <c r="BN84" s="240"/>
      <c r="BO84" s="240"/>
      <c r="BP84" s="240"/>
      <c r="BQ84" s="237">
        <v>78</v>
      </c>
      <c r="BR84" s="242"/>
      <c r="BS84" s="918"/>
      <c r="BT84" s="919"/>
      <c r="BU84" s="919"/>
      <c r="BV84" s="919"/>
      <c r="BW84" s="919"/>
      <c r="BX84" s="919"/>
      <c r="BY84" s="919"/>
      <c r="BZ84" s="919"/>
      <c r="CA84" s="919"/>
      <c r="CB84" s="919"/>
      <c r="CC84" s="919"/>
      <c r="CD84" s="919"/>
      <c r="CE84" s="919"/>
      <c r="CF84" s="919"/>
      <c r="CG84" s="920"/>
      <c r="CH84" s="915"/>
      <c r="CI84" s="916"/>
      <c r="CJ84" s="916"/>
      <c r="CK84" s="916"/>
      <c r="CL84" s="917"/>
      <c r="CM84" s="915"/>
      <c r="CN84" s="916"/>
      <c r="CO84" s="916"/>
      <c r="CP84" s="916"/>
      <c r="CQ84" s="917"/>
      <c r="CR84" s="915"/>
      <c r="CS84" s="916"/>
      <c r="CT84" s="916"/>
      <c r="CU84" s="916"/>
      <c r="CV84" s="917"/>
      <c r="CW84" s="915"/>
      <c r="CX84" s="916"/>
      <c r="CY84" s="916"/>
      <c r="CZ84" s="916"/>
      <c r="DA84" s="917"/>
      <c r="DB84" s="915"/>
      <c r="DC84" s="916"/>
      <c r="DD84" s="916"/>
      <c r="DE84" s="916"/>
      <c r="DF84" s="917"/>
      <c r="DG84" s="915"/>
      <c r="DH84" s="916"/>
      <c r="DI84" s="916"/>
      <c r="DJ84" s="916"/>
      <c r="DK84" s="917"/>
      <c r="DL84" s="915"/>
      <c r="DM84" s="916"/>
      <c r="DN84" s="916"/>
      <c r="DO84" s="916"/>
      <c r="DP84" s="917"/>
      <c r="DQ84" s="915"/>
      <c r="DR84" s="916"/>
      <c r="DS84" s="916"/>
      <c r="DT84" s="916"/>
      <c r="DU84" s="917"/>
      <c r="DV84" s="912"/>
      <c r="DW84" s="913"/>
      <c r="DX84" s="913"/>
      <c r="DY84" s="913"/>
      <c r="DZ84" s="914"/>
      <c r="EA84" s="222"/>
    </row>
    <row r="85" spans="1:131" s="223" customFormat="1" ht="26.25" customHeight="1">
      <c r="A85" s="236">
        <v>18</v>
      </c>
      <c r="B85" s="928"/>
      <c r="C85" s="929"/>
      <c r="D85" s="929"/>
      <c r="E85" s="929"/>
      <c r="F85" s="929"/>
      <c r="G85" s="929"/>
      <c r="H85" s="929"/>
      <c r="I85" s="929"/>
      <c r="J85" s="929"/>
      <c r="K85" s="929"/>
      <c r="L85" s="929"/>
      <c r="M85" s="929"/>
      <c r="N85" s="929"/>
      <c r="O85" s="929"/>
      <c r="P85" s="930"/>
      <c r="Q85" s="931"/>
      <c r="R85" s="886"/>
      <c r="S85" s="886"/>
      <c r="T85" s="886"/>
      <c r="U85" s="886"/>
      <c r="V85" s="886"/>
      <c r="W85" s="886"/>
      <c r="X85" s="886"/>
      <c r="Y85" s="886"/>
      <c r="Z85" s="886"/>
      <c r="AA85" s="886"/>
      <c r="AB85" s="886"/>
      <c r="AC85" s="886"/>
      <c r="AD85" s="886"/>
      <c r="AE85" s="886"/>
      <c r="AF85" s="886"/>
      <c r="AG85" s="886"/>
      <c r="AH85" s="886"/>
      <c r="AI85" s="886"/>
      <c r="AJ85" s="886"/>
      <c r="AK85" s="886"/>
      <c r="AL85" s="886"/>
      <c r="AM85" s="886"/>
      <c r="AN85" s="886"/>
      <c r="AO85" s="886"/>
      <c r="AP85" s="886"/>
      <c r="AQ85" s="886"/>
      <c r="AR85" s="886"/>
      <c r="AS85" s="886"/>
      <c r="AT85" s="886"/>
      <c r="AU85" s="886"/>
      <c r="AV85" s="886"/>
      <c r="AW85" s="886"/>
      <c r="AX85" s="886"/>
      <c r="AY85" s="886"/>
      <c r="AZ85" s="935"/>
      <c r="BA85" s="935"/>
      <c r="BB85" s="935"/>
      <c r="BC85" s="935"/>
      <c r="BD85" s="936"/>
      <c r="BE85" s="240"/>
      <c r="BF85" s="240"/>
      <c r="BG85" s="240"/>
      <c r="BH85" s="240"/>
      <c r="BI85" s="240"/>
      <c r="BJ85" s="240"/>
      <c r="BK85" s="240"/>
      <c r="BL85" s="240"/>
      <c r="BM85" s="240"/>
      <c r="BN85" s="240"/>
      <c r="BO85" s="240"/>
      <c r="BP85" s="240"/>
      <c r="BQ85" s="237">
        <v>79</v>
      </c>
      <c r="BR85" s="242"/>
      <c r="BS85" s="918"/>
      <c r="BT85" s="919"/>
      <c r="BU85" s="919"/>
      <c r="BV85" s="919"/>
      <c r="BW85" s="919"/>
      <c r="BX85" s="919"/>
      <c r="BY85" s="919"/>
      <c r="BZ85" s="919"/>
      <c r="CA85" s="919"/>
      <c r="CB85" s="919"/>
      <c r="CC85" s="919"/>
      <c r="CD85" s="919"/>
      <c r="CE85" s="919"/>
      <c r="CF85" s="919"/>
      <c r="CG85" s="920"/>
      <c r="CH85" s="915"/>
      <c r="CI85" s="916"/>
      <c r="CJ85" s="916"/>
      <c r="CK85" s="916"/>
      <c r="CL85" s="917"/>
      <c r="CM85" s="915"/>
      <c r="CN85" s="916"/>
      <c r="CO85" s="916"/>
      <c r="CP85" s="916"/>
      <c r="CQ85" s="917"/>
      <c r="CR85" s="915"/>
      <c r="CS85" s="916"/>
      <c r="CT85" s="916"/>
      <c r="CU85" s="916"/>
      <c r="CV85" s="917"/>
      <c r="CW85" s="915"/>
      <c r="CX85" s="916"/>
      <c r="CY85" s="916"/>
      <c r="CZ85" s="916"/>
      <c r="DA85" s="917"/>
      <c r="DB85" s="915"/>
      <c r="DC85" s="916"/>
      <c r="DD85" s="916"/>
      <c r="DE85" s="916"/>
      <c r="DF85" s="917"/>
      <c r="DG85" s="915"/>
      <c r="DH85" s="916"/>
      <c r="DI85" s="916"/>
      <c r="DJ85" s="916"/>
      <c r="DK85" s="917"/>
      <c r="DL85" s="915"/>
      <c r="DM85" s="916"/>
      <c r="DN85" s="916"/>
      <c r="DO85" s="916"/>
      <c r="DP85" s="917"/>
      <c r="DQ85" s="915"/>
      <c r="DR85" s="916"/>
      <c r="DS85" s="916"/>
      <c r="DT85" s="916"/>
      <c r="DU85" s="917"/>
      <c r="DV85" s="912"/>
      <c r="DW85" s="913"/>
      <c r="DX85" s="913"/>
      <c r="DY85" s="913"/>
      <c r="DZ85" s="914"/>
      <c r="EA85" s="222"/>
    </row>
    <row r="86" spans="1:131" s="223" customFormat="1" ht="26.25" customHeight="1">
      <c r="A86" s="236">
        <v>19</v>
      </c>
      <c r="B86" s="928"/>
      <c r="C86" s="929"/>
      <c r="D86" s="929"/>
      <c r="E86" s="929"/>
      <c r="F86" s="929"/>
      <c r="G86" s="929"/>
      <c r="H86" s="929"/>
      <c r="I86" s="929"/>
      <c r="J86" s="929"/>
      <c r="K86" s="929"/>
      <c r="L86" s="929"/>
      <c r="M86" s="929"/>
      <c r="N86" s="929"/>
      <c r="O86" s="929"/>
      <c r="P86" s="930"/>
      <c r="Q86" s="931"/>
      <c r="R86" s="886"/>
      <c r="S86" s="886"/>
      <c r="T86" s="886"/>
      <c r="U86" s="886"/>
      <c r="V86" s="886"/>
      <c r="W86" s="886"/>
      <c r="X86" s="886"/>
      <c r="Y86" s="886"/>
      <c r="Z86" s="886"/>
      <c r="AA86" s="886"/>
      <c r="AB86" s="886"/>
      <c r="AC86" s="886"/>
      <c r="AD86" s="886"/>
      <c r="AE86" s="886"/>
      <c r="AF86" s="886"/>
      <c r="AG86" s="886"/>
      <c r="AH86" s="886"/>
      <c r="AI86" s="886"/>
      <c r="AJ86" s="886"/>
      <c r="AK86" s="886"/>
      <c r="AL86" s="886"/>
      <c r="AM86" s="886"/>
      <c r="AN86" s="886"/>
      <c r="AO86" s="886"/>
      <c r="AP86" s="886"/>
      <c r="AQ86" s="886"/>
      <c r="AR86" s="886"/>
      <c r="AS86" s="886"/>
      <c r="AT86" s="886"/>
      <c r="AU86" s="886"/>
      <c r="AV86" s="886"/>
      <c r="AW86" s="886"/>
      <c r="AX86" s="886"/>
      <c r="AY86" s="886"/>
      <c r="AZ86" s="935"/>
      <c r="BA86" s="935"/>
      <c r="BB86" s="935"/>
      <c r="BC86" s="935"/>
      <c r="BD86" s="936"/>
      <c r="BE86" s="240"/>
      <c r="BF86" s="240"/>
      <c r="BG86" s="240"/>
      <c r="BH86" s="240"/>
      <c r="BI86" s="240"/>
      <c r="BJ86" s="240"/>
      <c r="BK86" s="240"/>
      <c r="BL86" s="240"/>
      <c r="BM86" s="240"/>
      <c r="BN86" s="240"/>
      <c r="BO86" s="240"/>
      <c r="BP86" s="240"/>
      <c r="BQ86" s="237">
        <v>80</v>
      </c>
      <c r="BR86" s="242"/>
      <c r="BS86" s="918"/>
      <c r="BT86" s="919"/>
      <c r="BU86" s="919"/>
      <c r="BV86" s="919"/>
      <c r="BW86" s="919"/>
      <c r="BX86" s="919"/>
      <c r="BY86" s="919"/>
      <c r="BZ86" s="919"/>
      <c r="CA86" s="919"/>
      <c r="CB86" s="919"/>
      <c r="CC86" s="919"/>
      <c r="CD86" s="919"/>
      <c r="CE86" s="919"/>
      <c r="CF86" s="919"/>
      <c r="CG86" s="920"/>
      <c r="CH86" s="915"/>
      <c r="CI86" s="916"/>
      <c r="CJ86" s="916"/>
      <c r="CK86" s="916"/>
      <c r="CL86" s="917"/>
      <c r="CM86" s="915"/>
      <c r="CN86" s="916"/>
      <c r="CO86" s="916"/>
      <c r="CP86" s="916"/>
      <c r="CQ86" s="917"/>
      <c r="CR86" s="915"/>
      <c r="CS86" s="916"/>
      <c r="CT86" s="916"/>
      <c r="CU86" s="916"/>
      <c r="CV86" s="917"/>
      <c r="CW86" s="915"/>
      <c r="CX86" s="916"/>
      <c r="CY86" s="916"/>
      <c r="CZ86" s="916"/>
      <c r="DA86" s="917"/>
      <c r="DB86" s="915"/>
      <c r="DC86" s="916"/>
      <c r="DD86" s="916"/>
      <c r="DE86" s="916"/>
      <c r="DF86" s="917"/>
      <c r="DG86" s="915"/>
      <c r="DH86" s="916"/>
      <c r="DI86" s="916"/>
      <c r="DJ86" s="916"/>
      <c r="DK86" s="917"/>
      <c r="DL86" s="915"/>
      <c r="DM86" s="916"/>
      <c r="DN86" s="916"/>
      <c r="DO86" s="916"/>
      <c r="DP86" s="917"/>
      <c r="DQ86" s="915"/>
      <c r="DR86" s="916"/>
      <c r="DS86" s="916"/>
      <c r="DT86" s="916"/>
      <c r="DU86" s="917"/>
      <c r="DV86" s="912"/>
      <c r="DW86" s="913"/>
      <c r="DX86" s="913"/>
      <c r="DY86" s="913"/>
      <c r="DZ86" s="914"/>
      <c r="EA86" s="222"/>
    </row>
    <row r="87" spans="1:131" s="223" customFormat="1" ht="26.25" customHeight="1">
      <c r="A87" s="244">
        <v>20</v>
      </c>
      <c r="B87" s="937"/>
      <c r="C87" s="938"/>
      <c r="D87" s="938"/>
      <c r="E87" s="938"/>
      <c r="F87" s="938"/>
      <c r="G87" s="938"/>
      <c r="H87" s="938"/>
      <c r="I87" s="938"/>
      <c r="J87" s="938"/>
      <c r="K87" s="938"/>
      <c r="L87" s="938"/>
      <c r="M87" s="938"/>
      <c r="N87" s="938"/>
      <c r="O87" s="938"/>
      <c r="P87" s="939"/>
      <c r="Q87" s="940"/>
      <c r="R87" s="941"/>
      <c r="S87" s="941"/>
      <c r="T87" s="941"/>
      <c r="U87" s="941"/>
      <c r="V87" s="941"/>
      <c r="W87" s="941"/>
      <c r="X87" s="941"/>
      <c r="Y87" s="941"/>
      <c r="Z87" s="941"/>
      <c r="AA87" s="941"/>
      <c r="AB87" s="941"/>
      <c r="AC87" s="941"/>
      <c r="AD87" s="941"/>
      <c r="AE87" s="941"/>
      <c r="AF87" s="941"/>
      <c r="AG87" s="941"/>
      <c r="AH87" s="941"/>
      <c r="AI87" s="941"/>
      <c r="AJ87" s="941"/>
      <c r="AK87" s="941"/>
      <c r="AL87" s="941"/>
      <c r="AM87" s="941"/>
      <c r="AN87" s="941"/>
      <c r="AO87" s="941"/>
      <c r="AP87" s="941"/>
      <c r="AQ87" s="941"/>
      <c r="AR87" s="941"/>
      <c r="AS87" s="941"/>
      <c r="AT87" s="941"/>
      <c r="AU87" s="941"/>
      <c r="AV87" s="941"/>
      <c r="AW87" s="941"/>
      <c r="AX87" s="941"/>
      <c r="AY87" s="941"/>
      <c r="AZ87" s="942"/>
      <c r="BA87" s="942"/>
      <c r="BB87" s="942"/>
      <c r="BC87" s="942"/>
      <c r="BD87" s="943"/>
      <c r="BE87" s="240"/>
      <c r="BF87" s="240"/>
      <c r="BG87" s="240"/>
      <c r="BH87" s="240"/>
      <c r="BI87" s="240"/>
      <c r="BJ87" s="240"/>
      <c r="BK87" s="240"/>
      <c r="BL87" s="240"/>
      <c r="BM87" s="240"/>
      <c r="BN87" s="240"/>
      <c r="BO87" s="240"/>
      <c r="BP87" s="240"/>
      <c r="BQ87" s="237">
        <v>81</v>
      </c>
      <c r="BR87" s="242"/>
      <c r="BS87" s="918"/>
      <c r="BT87" s="919"/>
      <c r="BU87" s="919"/>
      <c r="BV87" s="919"/>
      <c r="BW87" s="919"/>
      <c r="BX87" s="919"/>
      <c r="BY87" s="919"/>
      <c r="BZ87" s="919"/>
      <c r="CA87" s="919"/>
      <c r="CB87" s="919"/>
      <c r="CC87" s="919"/>
      <c r="CD87" s="919"/>
      <c r="CE87" s="919"/>
      <c r="CF87" s="919"/>
      <c r="CG87" s="920"/>
      <c r="CH87" s="915"/>
      <c r="CI87" s="916"/>
      <c r="CJ87" s="916"/>
      <c r="CK87" s="916"/>
      <c r="CL87" s="917"/>
      <c r="CM87" s="915"/>
      <c r="CN87" s="916"/>
      <c r="CO87" s="916"/>
      <c r="CP87" s="916"/>
      <c r="CQ87" s="917"/>
      <c r="CR87" s="915"/>
      <c r="CS87" s="916"/>
      <c r="CT87" s="916"/>
      <c r="CU87" s="916"/>
      <c r="CV87" s="917"/>
      <c r="CW87" s="915"/>
      <c r="CX87" s="916"/>
      <c r="CY87" s="916"/>
      <c r="CZ87" s="916"/>
      <c r="DA87" s="917"/>
      <c r="DB87" s="915"/>
      <c r="DC87" s="916"/>
      <c r="DD87" s="916"/>
      <c r="DE87" s="916"/>
      <c r="DF87" s="917"/>
      <c r="DG87" s="915"/>
      <c r="DH87" s="916"/>
      <c r="DI87" s="916"/>
      <c r="DJ87" s="916"/>
      <c r="DK87" s="917"/>
      <c r="DL87" s="915"/>
      <c r="DM87" s="916"/>
      <c r="DN87" s="916"/>
      <c r="DO87" s="916"/>
      <c r="DP87" s="917"/>
      <c r="DQ87" s="915"/>
      <c r="DR87" s="916"/>
      <c r="DS87" s="916"/>
      <c r="DT87" s="916"/>
      <c r="DU87" s="917"/>
      <c r="DV87" s="912"/>
      <c r="DW87" s="913"/>
      <c r="DX87" s="913"/>
      <c r="DY87" s="913"/>
      <c r="DZ87" s="914"/>
      <c r="EA87" s="222"/>
    </row>
    <row r="88" spans="1:131" s="223" customFormat="1" ht="26.25" customHeight="1" thickBot="1">
      <c r="A88" s="239" t="s">
        <v>383</v>
      </c>
      <c r="B88" s="846" t="s">
        <v>408</v>
      </c>
      <c r="C88" s="847"/>
      <c r="D88" s="847"/>
      <c r="E88" s="847"/>
      <c r="F88" s="847"/>
      <c r="G88" s="847"/>
      <c r="H88" s="847"/>
      <c r="I88" s="847"/>
      <c r="J88" s="847"/>
      <c r="K88" s="847"/>
      <c r="L88" s="847"/>
      <c r="M88" s="847"/>
      <c r="N88" s="847"/>
      <c r="O88" s="847"/>
      <c r="P88" s="848"/>
      <c r="Q88" s="893"/>
      <c r="R88" s="894"/>
      <c r="S88" s="894"/>
      <c r="T88" s="894"/>
      <c r="U88" s="894"/>
      <c r="V88" s="894"/>
      <c r="W88" s="894"/>
      <c r="X88" s="894"/>
      <c r="Y88" s="894"/>
      <c r="Z88" s="894"/>
      <c r="AA88" s="894"/>
      <c r="AB88" s="894"/>
      <c r="AC88" s="894"/>
      <c r="AD88" s="894"/>
      <c r="AE88" s="894"/>
      <c r="AF88" s="897">
        <v>17709</v>
      </c>
      <c r="AG88" s="897"/>
      <c r="AH88" s="897"/>
      <c r="AI88" s="897"/>
      <c r="AJ88" s="897"/>
      <c r="AK88" s="894"/>
      <c r="AL88" s="894"/>
      <c r="AM88" s="894"/>
      <c r="AN88" s="894"/>
      <c r="AO88" s="894"/>
      <c r="AP88" s="897">
        <v>1358</v>
      </c>
      <c r="AQ88" s="897"/>
      <c r="AR88" s="897"/>
      <c r="AS88" s="897"/>
      <c r="AT88" s="897"/>
      <c r="AU88" s="897">
        <v>21</v>
      </c>
      <c r="AV88" s="897"/>
      <c r="AW88" s="897"/>
      <c r="AX88" s="897"/>
      <c r="AY88" s="897"/>
      <c r="AZ88" s="902"/>
      <c r="BA88" s="902"/>
      <c r="BB88" s="902"/>
      <c r="BC88" s="902"/>
      <c r="BD88" s="903"/>
      <c r="BE88" s="240"/>
      <c r="BF88" s="240"/>
      <c r="BG88" s="240"/>
      <c r="BH88" s="240"/>
      <c r="BI88" s="240"/>
      <c r="BJ88" s="240"/>
      <c r="BK88" s="240"/>
      <c r="BL88" s="240"/>
      <c r="BM88" s="240"/>
      <c r="BN88" s="240"/>
      <c r="BO88" s="240"/>
      <c r="BP88" s="240"/>
      <c r="BQ88" s="237">
        <v>82</v>
      </c>
      <c r="BR88" s="242"/>
      <c r="BS88" s="918"/>
      <c r="BT88" s="919"/>
      <c r="BU88" s="919"/>
      <c r="BV88" s="919"/>
      <c r="BW88" s="919"/>
      <c r="BX88" s="919"/>
      <c r="BY88" s="919"/>
      <c r="BZ88" s="919"/>
      <c r="CA88" s="919"/>
      <c r="CB88" s="919"/>
      <c r="CC88" s="919"/>
      <c r="CD88" s="919"/>
      <c r="CE88" s="919"/>
      <c r="CF88" s="919"/>
      <c r="CG88" s="920"/>
      <c r="CH88" s="915"/>
      <c r="CI88" s="916"/>
      <c r="CJ88" s="916"/>
      <c r="CK88" s="916"/>
      <c r="CL88" s="917"/>
      <c r="CM88" s="915"/>
      <c r="CN88" s="916"/>
      <c r="CO88" s="916"/>
      <c r="CP88" s="916"/>
      <c r="CQ88" s="917"/>
      <c r="CR88" s="915"/>
      <c r="CS88" s="916"/>
      <c r="CT88" s="916"/>
      <c r="CU88" s="916"/>
      <c r="CV88" s="917"/>
      <c r="CW88" s="915"/>
      <c r="CX88" s="916"/>
      <c r="CY88" s="916"/>
      <c r="CZ88" s="916"/>
      <c r="DA88" s="917"/>
      <c r="DB88" s="915"/>
      <c r="DC88" s="916"/>
      <c r="DD88" s="916"/>
      <c r="DE88" s="916"/>
      <c r="DF88" s="917"/>
      <c r="DG88" s="915"/>
      <c r="DH88" s="916"/>
      <c r="DI88" s="916"/>
      <c r="DJ88" s="916"/>
      <c r="DK88" s="917"/>
      <c r="DL88" s="915"/>
      <c r="DM88" s="916"/>
      <c r="DN88" s="916"/>
      <c r="DO88" s="916"/>
      <c r="DP88" s="917"/>
      <c r="DQ88" s="915"/>
      <c r="DR88" s="916"/>
      <c r="DS88" s="916"/>
      <c r="DT88" s="916"/>
      <c r="DU88" s="917"/>
      <c r="DV88" s="912"/>
      <c r="DW88" s="913"/>
      <c r="DX88" s="913"/>
      <c r="DY88" s="913"/>
      <c r="DZ88" s="914"/>
      <c r="EA88" s="222"/>
    </row>
    <row r="89" spans="1:131" s="223" customFormat="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0"/>
      <c r="BF89" s="240"/>
      <c r="BG89" s="240"/>
      <c r="BH89" s="240"/>
      <c r="BI89" s="240"/>
      <c r="BJ89" s="240"/>
      <c r="BK89" s="240"/>
      <c r="BL89" s="240"/>
      <c r="BM89" s="240"/>
      <c r="BN89" s="240"/>
      <c r="BO89" s="240"/>
      <c r="BP89" s="240"/>
      <c r="BQ89" s="237">
        <v>83</v>
      </c>
      <c r="BR89" s="242"/>
      <c r="BS89" s="918"/>
      <c r="BT89" s="919"/>
      <c r="BU89" s="919"/>
      <c r="BV89" s="919"/>
      <c r="BW89" s="919"/>
      <c r="BX89" s="919"/>
      <c r="BY89" s="919"/>
      <c r="BZ89" s="919"/>
      <c r="CA89" s="919"/>
      <c r="CB89" s="919"/>
      <c r="CC89" s="919"/>
      <c r="CD89" s="919"/>
      <c r="CE89" s="919"/>
      <c r="CF89" s="919"/>
      <c r="CG89" s="920"/>
      <c r="CH89" s="915"/>
      <c r="CI89" s="916"/>
      <c r="CJ89" s="916"/>
      <c r="CK89" s="916"/>
      <c r="CL89" s="917"/>
      <c r="CM89" s="915"/>
      <c r="CN89" s="916"/>
      <c r="CO89" s="916"/>
      <c r="CP89" s="916"/>
      <c r="CQ89" s="917"/>
      <c r="CR89" s="915"/>
      <c r="CS89" s="916"/>
      <c r="CT89" s="916"/>
      <c r="CU89" s="916"/>
      <c r="CV89" s="917"/>
      <c r="CW89" s="915"/>
      <c r="CX89" s="916"/>
      <c r="CY89" s="916"/>
      <c r="CZ89" s="916"/>
      <c r="DA89" s="917"/>
      <c r="DB89" s="915"/>
      <c r="DC89" s="916"/>
      <c r="DD89" s="916"/>
      <c r="DE89" s="916"/>
      <c r="DF89" s="917"/>
      <c r="DG89" s="915"/>
      <c r="DH89" s="916"/>
      <c r="DI89" s="916"/>
      <c r="DJ89" s="916"/>
      <c r="DK89" s="917"/>
      <c r="DL89" s="915"/>
      <c r="DM89" s="916"/>
      <c r="DN89" s="916"/>
      <c r="DO89" s="916"/>
      <c r="DP89" s="917"/>
      <c r="DQ89" s="915"/>
      <c r="DR89" s="916"/>
      <c r="DS89" s="916"/>
      <c r="DT89" s="916"/>
      <c r="DU89" s="917"/>
      <c r="DV89" s="912"/>
      <c r="DW89" s="913"/>
      <c r="DX89" s="913"/>
      <c r="DY89" s="913"/>
      <c r="DZ89" s="914"/>
      <c r="EA89" s="222"/>
    </row>
    <row r="90" spans="1:131" s="223" customFormat="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0"/>
      <c r="BF90" s="240"/>
      <c r="BG90" s="240"/>
      <c r="BH90" s="240"/>
      <c r="BI90" s="240"/>
      <c r="BJ90" s="240"/>
      <c r="BK90" s="240"/>
      <c r="BL90" s="240"/>
      <c r="BM90" s="240"/>
      <c r="BN90" s="240"/>
      <c r="BO90" s="240"/>
      <c r="BP90" s="240"/>
      <c r="BQ90" s="237">
        <v>84</v>
      </c>
      <c r="BR90" s="242"/>
      <c r="BS90" s="918"/>
      <c r="BT90" s="919"/>
      <c r="BU90" s="919"/>
      <c r="BV90" s="919"/>
      <c r="BW90" s="919"/>
      <c r="BX90" s="919"/>
      <c r="BY90" s="919"/>
      <c r="BZ90" s="919"/>
      <c r="CA90" s="919"/>
      <c r="CB90" s="919"/>
      <c r="CC90" s="919"/>
      <c r="CD90" s="919"/>
      <c r="CE90" s="919"/>
      <c r="CF90" s="919"/>
      <c r="CG90" s="920"/>
      <c r="CH90" s="915"/>
      <c r="CI90" s="916"/>
      <c r="CJ90" s="916"/>
      <c r="CK90" s="916"/>
      <c r="CL90" s="917"/>
      <c r="CM90" s="915"/>
      <c r="CN90" s="916"/>
      <c r="CO90" s="916"/>
      <c r="CP90" s="916"/>
      <c r="CQ90" s="917"/>
      <c r="CR90" s="915"/>
      <c r="CS90" s="916"/>
      <c r="CT90" s="916"/>
      <c r="CU90" s="916"/>
      <c r="CV90" s="917"/>
      <c r="CW90" s="915"/>
      <c r="CX90" s="916"/>
      <c r="CY90" s="916"/>
      <c r="CZ90" s="916"/>
      <c r="DA90" s="917"/>
      <c r="DB90" s="915"/>
      <c r="DC90" s="916"/>
      <c r="DD90" s="916"/>
      <c r="DE90" s="916"/>
      <c r="DF90" s="917"/>
      <c r="DG90" s="915"/>
      <c r="DH90" s="916"/>
      <c r="DI90" s="916"/>
      <c r="DJ90" s="916"/>
      <c r="DK90" s="917"/>
      <c r="DL90" s="915"/>
      <c r="DM90" s="916"/>
      <c r="DN90" s="916"/>
      <c r="DO90" s="916"/>
      <c r="DP90" s="917"/>
      <c r="DQ90" s="915"/>
      <c r="DR90" s="916"/>
      <c r="DS90" s="916"/>
      <c r="DT90" s="916"/>
      <c r="DU90" s="917"/>
      <c r="DV90" s="912"/>
      <c r="DW90" s="913"/>
      <c r="DX90" s="913"/>
      <c r="DY90" s="913"/>
      <c r="DZ90" s="914"/>
      <c r="EA90" s="222"/>
    </row>
    <row r="91" spans="1:131" s="223" customFormat="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0"/>
      <c r="BF91" s="240"/>
      <c r="BG91" s="240"/>
      <c r="BH91" s="240"/>
      <c r="BI91" s="240"/>
      <c r="BJ91" s="240"/>
      <c r="BK91" s="240"/>
      <c r="BL91" s="240"/>
      <c r="BM91" s="240"/>
      <c r="BN91" s="240"/>
      <c r="BO91" s="240"/>
      <c r="BP91" s="240"/>
      <c r="BQ91" s="237">
        <v>85</v>
      </c>
      <c r="BR91" s="242"/>
      <c r="BS91" s="918"/>
      <c r="BT91" s="919"/>
      <c r="BU91" s="919"/>
      <c r="BV91" s="919"/>
      <c r="BW91" s="919"/>
      <c r="BX91" s="919"/>
      <c r="BY91" s="919"/>
      <c r="BZ91" s="919"/>
      <c r="CA91" s="919"/>
      <c r="CB91" s="919"/>
      <c r="CC91" s="919"/>
      <c r="CD91" s="919"/>
      <c r="CE91" s="919"/>
      <c r="CF91" s="919"/>
      <c r="CG91" s="920"/>
      <c r="CH91" s="915"/>
      <c r="CI91" s="916"/>
      <c r="CJ91" s="916"/>
      <c r="CK91" s="916"/>
      <c r="CL91" s="917"/>
      <c r="CM91" s="915"/>
      <c r="CN91" s="916"/>
      <c r="CO91" s="916"/>
      <c r="CP91" s="916"/>
      <c r="CQ91" s="917"/>
      <c r="CR91" s="915"/>
      <c r="CS91" s="916"/>
      <c r="CT91" s="916"/>
      <c r="CU91" s="916"/>
      <c r="CV91" s="917"/>
      <c r="CW91" s="915"/>
      <c r="CX91" s="916"/>
      <c r="CY91" s="916"/>
      <c r="CZ91" s="916"/>
      <c r="DA91" s="917"/>
      <c r="DB91" s="915"/>
      <c r="DC91" s="916"/>
      <c r="DD91" s="916"/>
      <c r="DE91" s="916"/>
      <c r="DF91" s="917"/>
      <c r="DG91" s="915"/>
      <c r="DH91" s="916"/>
      <c r="DI91" s="916"/>
      <c r="DJ91" s="916"/>
      <c r="DK91" s="917"/>
      <c r="DL91" s="915"/>
      <c r="DM91" s="916"/>
      <c r="DN91" s="916"/>
      <c r="DO91" s="916"/>
      <c r="DP91" s="917"/>
      <c r="DQ91" s="915"/>
      <c r="DR91" s="916"/>
      <c r="DS91" s="916"/>
      <c r="DT91" s="916"/>
      <c r="DU91" s="917"/>
      <c r="DV91" s="912"/>
      <c r="DW91" s="913"/>
      <c r="DX91" s="913"/>
      <c r="DY91" s="913"/>
      <c r="DZ91" s="914"/>
      <c r="EA91" s="222"/>
    </row>
    <row r="92" spans="1:131" s="223" customFormat="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0"/>
      <c r="BF92" s="240"/>
      <c r="BG92" s="240"/>
      <c r="BH92" s="240"/>
      <c r="BI92" s="240"/>
      <c r="BJ92" s="240"/>
      <c r="BK92" s="240"/>
      <c r="BL92" s="240"/>
      <c r="BM92" s="240"/>
      <c r="BN92" s="240"/>
      <c r="BO92" s="240"/>
      <c r="BP92" s="240"/>
      <c r="BQ92" s="237">
        <v>86</v>
      </c>
      <c r="BR92" s="242"/>
      <c r="BS92" s="918"/>
      <c r="BT92" s="919"/>
      <c r="BU92" s="919"/>
      <c r="BV92" s="919"/>
      <c r="BW92" s="919"/>
      <c r="BX92" s="919"/>
      <c r="BY92" s="919"/>
      <c r="BZ92" s="919"/>
      <c r="CA92" s="919"/>
      <c r="CB92" s="919"/>
      <c r="CC92" s="919"/>
      <c r="CD92" s="919"/>
      <c r="CE92" s="919"/>
      <c r="CF92" s="919"/>
      <c r="CG92" s="920"/>
      <c r="CH92" s="915"/>
      <c r="CI92" s="916"/>
      <c r="CJ92" s="916"/>
      <c r="CK92" s="916"/>
      <c r="CL92" s="917"/>
      <c r="CM92" s="915"/>
      <c r="CN92" s="916"/>
      <c r="CO92" s="916"/>
      <c r="CP92" s="916"/>
      <c r="CQ92" s="917"/>
      <c r="CR92" s="915"/>
      <c r="CS92" s="916"/>
      <c r="CT92" s="916"/>
      <c r="CU92" s="916"/>
      <c r="CV92" s="917"/>
      <c r="CW92" s="915"/>
      <c r="CX92" s="916"/>
      <c r="CY92" s="916"/>
      <c r="CZ92" s="916"/>
      <c r="DA92" s="917"/>
      <c r="DB92" s="915"/>
      <c r="DC92" s="916"/>
      <c r="DD92" s="916"/>
      <c r="DE92" s="916"/>
      <c r="DF92" s="917"/>
      <c r="DG92" s="915"/>
      <c r="DH92" s="916"/>
      <c r="DI92" s="916"/>
      <c r="DJ92" s="916"/>
      <c r="DK92" s="917"/>
      <c r="DL92" s="915"/>
      <c r="DM92" s="916"/>
      <c r="DN92" s="916"/>
      <c r="DO92" s="916"/>
      <c r="DP92" s="917"/>
      <c r="DQ92" s="915"/>
      <c r="DR92" s="916"/>
      <c r="DS92" s="916"/>
      <c r="DT92" s="916"/>
      <c r="DU92" s="917"/>
      <c r="DV92" s="912"/>
      <c r="DW92" s="913"/>
      <c r="DX92" s="913"/>
      <c r="DY92" s="913"/>
      <c r="DZ92" s="914"/>
      <c r="EA92" s="222"/>
    </row>
    <row r="93" spans="1:131" s="223" customFormat="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0"/>
      <c r="BF93" s="240"/>
      <c r="BG93" s="240"/>
      <c r="BH93" s="240"/>
      <c r="BI93" s="240"/>
      <c r="BJ93" s="240"/>
      <c r="BK93" s="240"/>
      <c r="BL93" s="240"/>
      <c r="BM93" s="240"/>
      <c r="BN93" s="240"/>
      <c r="BO93" s="240"/>
      <c r="BP93" s="240"/>
      <c r="BQ93" s="237">
        <v>87</v>
      </c>
      <c r="BR93" s="242"/>
      <c r="BS93" s="918"/>
      <c r="BT93" s="919"/>
      <c r="BU93" s="919"/>
      <c r="BV93" s="919"/>
      <c r="BW93" s="919"/>
      <c r="BX93" s="919"/>
      <c r="BY93" s="919"/>
      <c r="BZ93" s="919"/>
      <c r="CA93" s="919"/>
      <c r="CB93" s="919"/>
      <c r="CC93" s="919"/>
      <c r="CD93" s="919"/>
      <c r="CE93" s="919"/>
      <c r="CF93" s="919"/>
      <c r="CG93" s="920"/>
      <c r="CH93" s="915"/>
      <c r="CI93" s="916"/>
      <c r="CJ93" s="916"/>
      <c r="CK93" s="916"/>
      <c r="CL93" s="917"/>
      <c r="CM93" s="915"/>
      <c r="CN93" s="916"/>
      <c r="CO93" s="916"/>
      <c r="CP93" s="916"/>
      <c r="CQ93" s="917"/>
      <c r="CR93" s="915"/>
      <c r="CS93" s="916"/>
      <c r="CT93" s="916"/>
      <c r="CU93" s="916"/>
      <c r="CV93" s="917"/>
      <c r="CW93" s="915"/>
      <c r="CX93" s="916"/>
      <c r="CY93" s="916"/>
      <c r="CZ93" s="916"/>
      <c r="DA93" s="917"/>
      <c r="DB93" s="915"/>
      <c r="DC93" s="916"/>
      <c r="DD93" s="916"/>
      <c r="DE93" s="916"/>
      <c r="DF93" s="917"/>
      <c r="DG93" s="915"/>
      <c r="DH93" s="916"/>
      <c r="DI93" s="916"/>
      <c r="DJ93" s="916"/>
      <c r="DK93" s="917"/>
      <c r="DL93" s="915"/>
      <c r="DM93" s="916"/>
      <c r="DN93" s="916"/>
      <c r="DO93" s="916"/>
      <c r="DP93" s="917"/>
      <c r="DQ93" s="915"/>
      <c r="DR93" s="916"/>
      <c r="DS93" s="916"/>
      <c r="DT93" s="916"/>
      <c r="DU93" s="917"/>
      <c r="DV93" s="912"/>
      <c r="DW93" s="913"/>
      <c r="DX93" s="913"/>
      <c r="DY93" s="913"/>
      <c r="DZ93" s="914"/>
      <c r="EA93" s="222"/>
    </row>
    <row r="94" spans="1:131" s="223" customFormat="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0"/>
      <c r="BF94" s="240"/>
      <c r="BG94" s="240"/>
      <c r="BH94" s="240"/>
      <c r="BI94" s="240"/>
      <c r="BJ94" s="240"/>
      <c r="BK94" s="240"/>
      <c r="BL94" s="240"/>
      <c r="BM94" s="240"/>
      <c r="BN94" s="240"/>
      <c r="BO94" s="240"/>
      <c r="BP94" s="240"/>
      <c r="BQ94" s="237">
        <v>88</v>
      </c>
      <c r="BR94" s="242"/>
      <c r="BS94" s="918"/>
      <c r="BT94" s="919"/>
      <c r="BU94" s="919"/>
      <c r="BV94" s="919"/>
      <c r="BW94" s="919"/>
      <c r="BX94" s="919"/>
      <c r="BY94" s="919"/>
      <c r="BZ94" s="919"/>
      <c r="CA94" s="919"/>
      <c r="CB94" s="919"/>
      <c r="CC94" s="919"/>
      <c r="CD94" s="919"/>
      <c r="CE94" s="919"/>
      <c r="CF94" s="919"/>
      <c r="CG94" s="920"/>
      <c r="CH94" s="915"/>
      <c r="CI94" s="916"/>
      <c r="CJ94" s="916"/>
      <c r="CK94" s="916"/>
      <c r="CL94" s="917"/>
      <c r="CM94" s="915"/>
      <c r="CN94" s="916"/>
      <c r="CO94" s="916"/>
      <c r="CP94" s="916"/>
      <c r="CQ94" s="917"/>
      <c r="CR94" s="915"/>
      <c r="CS94" s="916"/>
      <c r="CT94" s="916"/>
      <c r="CU94" s="916"/>
      <c r="CV94" s="917"/>
      <c r="CW94" s="915"/>
      <c r="CX94" s="916"/>
      <c r="CY94" s="916"/>
      <c r="CZ94" s="916"/>
      <c r="DA94" s="917"/>
      <c r="DB94" s="915"/>
      <c r="DC94" s="916"/>
      <c r="DD94" s="916"/>
      <c r="DE94" s="916"/>
      <c r="DF94" s="917"/>
      <c r="DG94" s="915"/>
      <c r="DH94" s="916"/>
      <c r="DI94" s="916"/>
      <c r="DJ94" s="916"/>
      <c r="DK94" s="917"/>
      <c r="DL94" s="915"/>
      <c r="DM94" s="916"/>
      <c r="DN94" s="916"/>
      <c r="DO94" s="916"/>
      <c r="DP94" s="917"/>
      <c r="DQ94" s="915"/>
      <c r="DR94" s="916"/>
      <c r="DS94" s="916"/>
      <c r="DT94" s="916"/>
      <c r="DU94" s="917"/>
      <c r="DV94" s="912"/>
      <c r="DW94" s="913"/>
      <c r="DX94" s="913"/>
      <c r="DY94" s="913"/>
      <c r="DZ94" s="914"/>
      <c r="EA94" s="222"/>
    </row>
    <row r="95" spans="1:131" s="223" customFormat="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0"/>
      <c r="BF95" s="240"/>
      <c r="BG95" s="240"/>
      <c r="BH95" s="240"/>
      <c r="BI95" s="240"/>
      <c r="BJ95" s="240"/>
      <c r="BK95" s="240"/>
      <c r="BL95" s="240"/>
      <c r="BM95" s="240"/>
      <c r="BN95" s="240"/>
      <c r="BO95" s="240"/>
      <c r="BP95" s="240"/>
      <c r="BQ95" s="237">
        <v>89</v>
      </c>
      <c r="BR95" s="242"/>
      <c r="BS95" s="918"/>
      <c r="BT95" s="919"/>
      <c r="BU95" s="919"/>
      <c r="BV95" s="919"/>
      <c r="BW95" s="919"/>
      <c r="BX95" s="919"/>
      <c r="BY95" s="919"/>
      <c r="BZ95" s="919"/>
      <c r="CA95" s="919"/>
      <c r="CB95" s="919"/>
      <c r="CC95" s="919"/>
      <c r="CD95" s="919"/>
      <c r="CE95" s="919"/>
      <c r="CF95" s="919"/>
      <c r="CG95" s="920"/>
      <c r="CH95" s="915"/>
      <c r="CI95" s="916"/>
      <c r="CJ95" s="916"/>
      <c r="CK95" s="916"/>
      <c r="CL95" s="917"/>
      <c r="CM95" s="915"/>
      <c r="CN95" s="916"/>
      <c r="CO95" s="916"/>
      <c r="CP95" s="916"/>
      <c r="CQ95" s="917"/>
      <c r="CR95" s="915"/>
      <c r="CS95" s="916"/>
      <c r="CT95" s="916"/>
      <c r="CU95" s="916"/>
      <c r="CV95" s="917"/>
      <c r="CW95" s="915"/>
      <c r="CX95" s="916"/>
      <c r="CY95" s="916"/>
      <c r="CZ95" s="916"/>
      <c r="DA95" s="917"/>
      <c r="DB95" s="915"/>
      <c r="DC95" s="916"/>
      <c r="DD95" s="916"/>
      <c r="DE95" s="916"/>
      <c r="DF95" s="917"/>
      <c r="DG95" s="915"/>
      <c r="DH95" s="916"/>
      <c r="DI95" s="916"/>
      <c r="DJ95" s="916"/>
      <c r="DK95" s="917"/>
      <c r="DL95" s="915"/>
      <c r="DM95" s="916"/>
      <c r="DN95" s="916"/>
      <c r="DO95" s="916"/>
      <c r="DP95" s="917"/>
      <c r="DQ95" s="915"/>
      <c r="DR95" s="916"/>
      <c r="DS95" s="916"/>
      <c r="DT95" s="916"/>
      <c r="DU95" s="917"/>
      <c r="DV95" s="912"/>
      <c r="DW95" s="913"/>
      <c r="DX95" s="913"/>
      <c r="DY95" s="913"/>
      <c r="DZ95" s="914"/>
      <c r="EA95" s="222"/>
    </row>
    <row r="96" spans="1:131" s="223" customFormat="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0"/>
      <c r="BF96" s="240"/>
      <c r="BG96" s="240"/>
      <c r="BH96" s="240"/>
      <c r="BI96" s="240"/>
      <c r="BJ96" s="240"/>
      <c r="BK96" s="240"/>
      <c r="BL96" s="240"/>
      <c r="BM96" s="240"/>
      <c r="BN96" s="240"/>
      <c r="BO96" s="240"/>
      <c r="BP96" s="240"/>
      <c r="BQ96" s="237">
        <v>90</v>
      </c>
      <c r="BR96" s="242"/>
      <c r="BS96" s="918"/>
      <c r="BT96" s="919"/>
      <c r="BU96" s="919"/>
      <c r="BV96" s="919"/>
      <c r="BW96" s="919"/>
      <c r="BX96" s="919"/>
      <c r="BY96" s="919"/>
      <c r="BZ96" s="919"/>
      <c r="CA96" s="919"/>
      <c r="CB96" s="919"/>
      <c r="CC96" s="919"/>
      <c r="CD96" s="919"/>
      <c r="CE96" s="919"/>
      <c r="CF96" s="919"/>
      <c r="CG96" s="920"/>
      <c r="CH96" s="915"/>
      <c r="CI96" s="916"/>
      <c r="CJ96" s="916"/>
      <c r="CK96" s="916"/>
      <c r="CL96" s="917"/>
      <c r="CM96" s="915"/>
      <c r="CN96" s="916"/>
      <c r="CO96" s="916"/>
      <c r="CP96" s="916"/>
      <c r="CQ96" s="917"/>
      <c r="CR96" s="915"/>
      <c r="CS96" s="916"/>
      <c r="CT96" s="916"/>
      <c r="CU96" s="916"/>
      <c r="CV96" s="917"/>
      <c r="CW96" s="915"/>
      <c r="CX96" s="916"/>
      <c r="CY96" s="916"/>
      <c r="CZ96" s="916"/>
      <c r="DA96" s="917"/>
      <c r="DB96" s="915"/>
      <c r="DC96" s="916"/>
      <c r="DD96" s="916"/>
      <c r="DE96" s="916"/>
      <c r="DF96" s="917"/>
      <c r="DG96" s="915"/>
      <c r="DH96" s="916"/>
      <c r="DI96" s="916"/>
      <c r="DJ96" s="916"/>
      <c r="DK96" s="917"/>
      <c r="DL96" s="915"/>
      <c r="DM96" s="916"/>
      <c r="DN96" s="916"/>
      <c r="DO96" s="916"/>
      <c r="DP96" s="917"/>
      <c r="DQ96" s="915"/>
      <c r="DR96" s="916"/>
      <c r="DS96" s="916"/>
      <c r="DT96" s="916"/>
      <c r="DU96" s="917"/>
      <c r="DV96" s="912"/>
      <c r="DW96" s="913"/>
      <c r="DX96" s="913"/>
      <c r="DY96" s="913"/>
      <c r="DZ96" s="914"/>
      <c r="EA96" s="222"/>
    </row>
    <row r="97" spans="1:131" s="223" customFormat="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0"/>
      <c r="BF97" s="240"/>
      <c r="BG97" s="240"/>
      <c r="BH97" s="240"/>
      <c r="BI97" s="240"/>
      <c r="BJ97" s="240"/>
      <c r="BK97" s="240"/>
      <c r="BL97" s="240"/>
      <c r="BM97" s="240"/>
      <c r="BN97" s="240"/>
      <c r="BO97" s="240"/>
      <c r="BP97" s="240"/>
      <c r="BQ97" s="237">
        <v>91</v>
      </c>
      <c r="BR97" s="242"/>
      <c r="BS97" s="918"/>
      <c r="BT97" s="919"/>
      <c r="BU97" s="919"/>
      <c r="BV97" s="919"/>
      <c r="BW97" s="919"/>
      <c r="BX97" s="919"/>
      <c r="BY97" s="919"/>
      <c r="BZ97" s="919"/>
      <c r="CA97" s="919"/>
      <c r="CB97" s="919"/>
      <c r="CC97" s="919"/>
      <c r="CD97" s="919"/>
      <c r="CE97" s="919"/>
      <c r="CF97" s="919"/>
      <c r="CG97" s="920"/>
      <c r="CH97" s="915"/>
      <c r="CI97" s="916"/>
      <c r="CJ97" s="916"/>
      <c r="CK97" s="916"/>
      <c r="CL97" s="917"/>
      <c r="CM97" s="915"/>
      <c r="CN97" s="916"/>
      <c r="CO97" s="916"/>
      <c r="CP97" s="916"/>
      <c r="CQ97" s="917"/>
      <c r="CR97" s="915"/>
      <c r="CS97" s="916"/>
      <c r="CT97" s="916"/>
      <c r="CU97" s="916"/>
      <c r="CV97" s="917"/>
      <c r="CW97" s="915"/>
      <c r="CX97" s="916"/>
      <c r="CY97" s="916"/>
      <c r="CZ97" s="916"/>
      <c r="DA97" s="917"/>
      <c r="DB97" s="915"/>
      <c r="DC97" s="916"/>
      <c r="DD97" s="916"/>
      <c r="DE97" s="916"/>
      <c r="DF97" s="917"/>
      <c r="DG97" s="915"/>
      <c r="DH97" s="916"/>
      <c r="DI97" s="916"/>
      <c r="DJ97" s="916"/>
      <c r="DK97" s="917"/>
      <c r="DL97" s="915"/>
      <c r="DM97" s="916"/>
      <c r="DN97" s="916"/>
      <c r="DO97" s="916"/>
      <c r="DP97" s="917"/>
      <c r="DQ97" s="915"/>
      <c r="DR97" s="916"/>
      <c r="DS97" s="916"/>
      <c r="DT97" s="916"/>
      <c r="DU97" s="917"/>
      <c r="DV97" s="912"/>
      <c r="DW97" s="913"/>
      <c r="DX97" s="913"/>
      <c r="DY97" s="913"/>
      <c r="DZ97" s="914"/>
      <c r="EA97" s="222"/>
    </row>
    <row r="98" spans="1:131" s="223" customFormat="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0"/>
      <c r="BF98" s="240"/>
      <c r="BG98" s="240"/>
      <c r="BH98" s="240"/>
      <c r="BI98" s="240"/>
      <c r="BJ98" s="240"/>
      <c r="BK98" s="240"/>
      <c r="BL98" s="240"/>
      <c r="BM98" s="240"/>
      <c r="BN98" s="240"/>
      <c r="BO98" s="240"/>
      <c r="BP98" s="240"/>
      <c r="BQ98" s="237">
        <v>92</v>
      </c>
      <c r="BR98" s="242"/>
      <c r="BS98" s="918"/>
      <c r="BT98" s="919"/>
      <c r="BU98" s="919"/>
      <c r="BV98" s="919"/>
      <c r="BW98" s="919"/>
      <c r="BX98" s="919"/>
      <c r="BY98" s="919"/>
      <c r="BZ98" s="919"/>
      <c r="CA98" s="919"/>
      <c r="CB98" s="919"/>
      <c r="CC98" s="919"/>
      <c r="CD98" s="919"/>
      <c r="CE98" s="919"/>
      <c r="CF98" s="919"/>
      <c r="CG98" s="920"/>
      <c r="CH98" s="915"/>
      <c r="CI98" s="916"/>
      <c r="CJ98" s="916"/>
      <c r="CK98" s="916"/>
      <c r="CL98" s="917"/>
      <c r="CM98" s="915"/>
      <c r="CN98" s="916"/>
      <c r="CO98" s="916"/>
      <c r="CP98" s="916"/>
      <c r="CQ98" s="917"/>
      <c r="CR98" s="915"/>
      <c r="CS98" s="916"/>
      <c r="CT98" s="916"/>
      <c r="CU98" s="916"/>
      <c r="CV98" s="917"/>
      <c r="CW98" s="915"/>
      <c r="CX98" s="916"/>
      <c r="CY98" s="916"/>
      <c r="CZ98" s="916"/>
      <c r="DA98" s="917"/>
      <c r="DB98" s="915"/>
      <c r="DC98" s="916"/>
      <c r="DD98" s="916"/>
      <c r="DE98" s="916"/>
      <c r="DF98" s="917"/>
      <c r="DG98" s="915"/>
      <c r="DH98" s="916"/>
      <c r="DI98" s="916"/>
      <c r="DJ98" s="916"/>
      <c r="DK98" s="917"/>
      <c r="DL98" s="915"/>
      <c r="DM98" s="916"/>
      <c r="DN98" s="916"/>
      <c r="DO98" s="916"/>
      <c r="DP98" s="917"/>
      <c r="DQ98" s="915"/>
      <c r="DR98" s="916"/>
      <c r="DS98" s="916"/>
      <c r="DT98" s="916"/>
      <c r="DU98" s="917"/>
      <c r="DV98" s="912"/>
      <c r="DW98" s="913"/>
      <c r="DX98" s="913"/>
      <c r="DY98" s="913"/>
      <c r="DZ98" s="914"/>
      <c r="EA98" s="222"/>
    </row>
    <row r="99" spans="1:131" s="223" customFormat="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0"/>
      <c r="BF99" s="240"/>
      <c r="BG99" s="240"/>
      <c r="BH99" s="240"/>
      <c r="BI99" s="240"/>
      <c r="BJ99" s="240"/>
      <c r="BK99" s="240"/>
      <c r="BL99" s="240"/>
      <c r="BM99" s="240"/>
      <c r="BN99" s="240"/>
      <c r="BO99" s="240"/>
      <c r="BP99" s="240"/>
      <c r="BQ99" s="237">
        <v>93</v>
      </c>
      <c r="BR99" s="242"/>
      <c r="BS99" s="918"/>
      <c r="BT99" s="919"/>
      <c r="BU99" s="919"/>
      <c r="BV99" s="919"/>
      <c r="BW99" s="919"/>
      <c r="BX99" s="919"/>
      <c r="BY99" s="919"/>
      <c r="BZ99" s="919"/>
      <c r="CA99" s="919"/>
      <c r="CB99" s="919"/>
      <c r="CC99" s="919"/>
      <c r="CD99" s="919"/>
      <c r="CE99" s="919"/>
      <c r="CF99" s="919"/>
      <c r="CG99" s="920"/>
      <c r="CH99" s="915"/>
      <c r="CI99" s="916"/>
      <c r="CJ99" s="916"/>
      <c r="CK99" s="916"/>
      <c r="CL99" s="917"/>
      <c r="CM99" s="915"/>
      <c r="CN99" s="916"/>
      <c r="CO99" s="916"/>
      <c r="CP99" s="916"/>
      <c r="CQ99" s="917"/>
      <c r="CR99" s="915"/>
      <c r="CS99" s="916"/>
      <c r="CT99" s="916"/>
      <c r="CU99" s="916"/>
      <c r="CV99" s="917"/>
      <c r="CW99" s="915"/>
      <c r="CX99" s="916"/>
      <c r="CY99" s="916"/>
      <c r="CZ99" s="916"/>
      <c r="DA99" s="917"/>
      <c r="DB99" s="915"/>
      <c r="DC99" s="916"/>
      <c r="DD99" s="916"/>
      <c r="DE99" s="916"/>
      <c r="DF99" s="917"/>
      <c r="DG99" s="915"/>
      <c r="DH99" s="916"/>
      <c r="DI99" s="916"/>
      <c r="DJ99" s="916"/>
      <c r="DK99" s="917"/>
      <c r="DL99" s="915"/>
      <c r="DM99" s="916"/>
      <c r="DN99" s="916"/>
      <c r="DO99" s="916"/>
      <c r="DP99" s="917"/>
      <c r="DQ99" s="915"/>
      <c r="DR99" s="916"/>
      <c r="DS99" s="916"/>
      <c r="DT99" s="916"/>
      <c r="DU99" s="917"/>
      <c r="DV99" s="912"/>
      <c r="DW99" s="913"/>
      <c r="DX99" s="913"/>
      <c r="DY99" s="913"/>
      <c r="DZ99" s="914"/>
      <c r="EA99" s="222"/>
    </row>
    <row r="100" spans="1:131" s="223" customFormat="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0"/>
      <c r="BF100" s="240"/>
      <c r="BG100" s="240"/>
      <c r="BH100" s="240"/>
      <c r="BI100" s="240"/>
      <c r="BJ100" s="240"/>
      <c r="BK100" s="240"/>
      <c r="BL100" s="240"/>
      <c r="BM100" s="240"/>
      <c r="BN100" s="240"/>
      <c r="BO100" s="240"/>
      <c r="BP100" s="240"/>
      <c r="BQ100" s="237">
        <v>94</v>
      </c>
      <c r="BR100" s="242"/>
      <c r="BS100" s="918"/>
      <c r="BT100" s="919"/>
      <c r="BU100" s="919"/>
      <c r="BV100" s="919"/>
      <c r="BW100" s="919"/>
      <c r="BX100" s="919"/>
      <c r="BY100" s="919"/>
      <c r="BZ100" s="919"/>
      <c r="CA100" s="919"/>
      <c r="CB100" s="919"/>
      <c r="CC100" s="919"/>
      <c r="CD100" s="919"/>
      <c r="CE100" s="919"/>
      <c r="CF100" s="919"/>
      <c r="CG100" s="920"/>
      <c r="CH100" s="915"/>
      <c r="CI100" s="916"/>
      <c r="CJ100" s="916"/>
      <c r="CK100" s="916"/>
      <c r="CL100" s="917"/>
      <c r="CM100" s="915"/>
      <c r="CN100" s="916"/>
      <c r="CO100" s="916"/>
      <c r="CP100" s="916"/>
      <c r="CQ100" s="917"/>
      <c r="CR100" s="915"/>
      <c r="CS100" s="916"/>
      <c r="CT100" s="916"/>
      <c r="CU100" s="916"/>
      <c r="CV100" s="917"/>
      <c r="CW100" s="915"/>
      <c r="CX100" s="916"/>
      <c r="CY100" s="916"/>
      <c r="CZ100" s="916"/>
      <c r="DA100" s="917"/>
      <c r="DB100" s="915"/>
      <c r="DC100" s="916"/>
      <c r="DD100" s="916"/>
      <c r="DE100" s="916"/>
      <c r="DF100" s="917"/>
      <c r="DG100" s="915"/>
      <c r="DH100" s="916"/>
      <c r="DI100" s="916"/>
      <c r="DJ100" s="916"/>
      <c r="DK100" s="917"/>
      <c r="DL100" s="915"/>
      <c r="DM100" s="916"/>
      <c r="DN100" s="916"/>
      <c r="DO100" s="916"/>
      <c r="DP100" s="917"/>
      <c r="DQ100" s="915"/>
      <c r="DR100" s="916"/>
      <c r="DS100" s="916"/>
      <c r="DT100" s="916"/>
      <c r="DU100" s="917"/>
      <c r="DV100" s="912"/>
      <c r="DW100" s="913"/>
      <c r="DX100" s="913"/>
      <c r="DY100" s="913"/>
      <c r="DZ100" s="914"/>
      <c r="EA100" s="222"/>
    </row>
    <row r="101" spans="1:131" s="223" customFormat="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0"/>
      <c r="BF101" s="240"/>
      <c r="BG101" s="240"/>
      <c r="BH101" s="240"/>
      <c r="BI101" s="240"/>
      <c r="BJ101" s="240"/>
      <c r="BK101" s="240"/>
      <c r="BL101" s="240"/>
      <c r="BM101" s="240"/>
      <c r="BN101" s="240"/>
      <c r="BO101" s="240"/>
      <c r="BP101" s="240"/>
      <c r="BQ101" s="237">
        <v>95</v>
      </c>
      <c r="BR101" s="242"/>
      <c r="BS101" s="918"/>
      <c r="BT101" s="919"/>
      <c r="BU101" s="919"/>
      <c r="BV101" s="919"/>
      <c r="BW101" s="919"/>
      <c r="BX101" s="919"/>
      <c r="BY101" s="919"/>
      <c r="BZ101" s="919"/>
      <c r="CA101" s="919"/>
      <c r="CB101" s="919"/>
      <c r="CC101" s="919"/>
      <c r="CD101" s="919"/>
      <c r="CE101" s="919"/>
      <c r="CF101" s="919"/>
      <c r="CG101" s="920"/>
      <c r="CH101" s="915"/>
      <c r="CI101" s="916"/>
      <c r="CJ101" s="916"/>
      <c r="CK101" s="916"/>
      <c r="CL101" s="917"/>
      <c r="CM101" s="915"/>
      <c r="CN101" s="916"/>
      <c r="CO101" s="916"/>
      <c r="CP101" s="916"/>
      <c r="CQ101" s="917"/>
      <c r="CR101" s="915"/>
      <c r="CS101" s="916"/>
      <c r="CT101" s="916"/>
      <c r="CU101" s="916"/>
      <c r="CV101" s="917"/>
      <c r="CW101" s="915"/>
      <c r="CX101" s="916"/>
      <c r="CY101" s="916"/>
      <c r="CZ101" s="916"/>
      <c r="DA101" s="917"/>
      <c r="DB101" s="915"/>
      <c r="DC101" s="916"/>
      <c r="DD101" s="916"/>
      <c r="DE101" s="916"/>
      <c r="DF101" s="917"/>
      <c r="DG101" s="915"/>
      <c r="DH101" s="916"/>
      <c r="DI101" s="916"/>
      <c r="DJ101" s="916"/>
      <c r="DK101" s="917"/>
      <c r="DL101" s="915"/>
      <c r="DM101" s="916"/>
      <c r="DN101" s="916"/>
      <c r="DO101" s="916"/>
      <c r="DP101" s="917"/>
      <c r="DQ101" s="915"/>
      <c r="DR101" s="916"/>
      <c r="DS101" s="916"/>
      <c r="DT101" s="916"/>
      <c r="DU101" s="917"/>
      <c r="DV101" s="912"/>
      <c r="DW101" s="913"/>
      <c r="DX101" s="913"/>
      <c r="DY101" s="913"/>
      <c r="DZ101" s="914"/>
      <c r="EA101" s="222"/>
    </row>
    <row r="102" spans="1:131" s="223" customFormat="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0"/>
      <c r="BF102" s="240"/>
      <c r="BG102" s="240"/>
      <c r="BH102" s="240"/>
      <c r="BI102" s="240"/>
      <c r="BJ102" s="240"/>
      <c r="BK102" s="240"/>
      <c r="BL102" s="240"/>
      <c r="BM102" s="240"/>
      <c r="BN102" s="240"/>
      <c r="BO102" s="240"/>
      <c r="BP102" s="240"/>
      <c r="BQ102" s="239" t="s">
        <v>383</v>
      </c>
      <c r="BR102" s="846" t="s">
        <v>409</v>
      </c>
      <c r="BS102" s="847"/>
      <c r="BT102" s="847"/>
      <c r="BU102" s="847"/>
      <c r="BV102" s="847"/>
      <c r="BW102" s="847"/>
      <c r="BX102" s="847"/>
      <c r="BY102" s="847"/>
      <c r="BZ102" s="847"/>
      <c r="CA102" s="847"/>
      <c r="CB102" s="847"/>
      <c r="CC102" s="847"/>
      <c r="CD102" s="847"/>
      <c r="CE102" s="847"/>
      <c r="CF102" s="847"/>
      <c r="CG102" s="848"/>
      <c r="CH102" s="944"/>
      <c r="CI102" s="945"/>
      <c r="CJ102" s="945"/>
      <c r="CK102" s="945"/>
      <c r="CL102" s="946"/>
      <c r="CM102" s="944"/>
      <c r="CN102" s="945"/>
      <c r="CO102" s="945"/>
      <c r="CP102" s="945"/>
      <c r="CQ102" s="946"/>
      <c r="CR102" s="947">
        <v>9</v>
      </c>
      <c r="CS102" s="905"/>
      <c r="CT102" s="905"/>
      <c r="CU102" s="905"/>
      <c r="CV102" s="948"/>
      <c r="CW102" s="947" t="s">
        <v>566</v>
      </c>
      <c r="CX102" s="905"/>
      <c r="CY102" s="905"/>
      <c r="CZ102" s="905"/>
      <c r="DA102" s="948"/>
      <c r="DB102" s="947" t="s">
        <v>566</v>
      </c>
      <c r="DC102" s="905"/>
      <c r="DD102" s="905"/>
      <c r="DE102" s="905"/>
      <c r="DF102" s="948"/>
      <c r="DG102" s="947" t="s">
        <v>566</v>
      </c>
      <c r="DH102" s="905"/>
      <c r="DI102" s="905"/>
      <c r="DJ102" s="905"/>
      <c r="DK102" s="948"/>
      <c r="DL102" s="947" t="s">
        <v>566</v>
      </c>
      <c r="DM102" s="905"/>
      <c r="DN102" s="905"/>
      <c r="DO102" s="905"/>
      <c r="DP102" s="948"/>
      <c r="DQ102" s="947" t="s">
        <v>566</v>
      </c>
      <c r="DR102" s="905"/>
      <c r="DS102" s="905"/>
      <c r="DT102" s="905"/>
      <c r="DU102" s="948"/>
      <c r="DV102" s="846"/>
      <c r="DW102" s="847"/>
      <c r="DX102" s="847"/>
      <c r="DY102" s="847"/>
      <c r="DZ102" s="971"/>
      <c r="EA102" s="222"/>
    </row>
    <row r="103" spans="1:131" s="223" customFormat="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0"/>
      <c r="BF103" s="240"/>
      <c r="BG103" s="240"/>
      <c r="BH103" s="240"/>
      <c r="BI103" s="240"/>
      <c r="BJ103" s="240"/>
      <c r="BK103" s="240"/>
      <c r="BL103" s="240"/>
      <c r="BM103" s="240"/>
      <c r="BN103" s="240"/>
      <c r="BO103" s="240"/>
      <c r="BP103" s="240"/>
      <c r="BQ103" s="972" t="s">
        <v>410</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2"/>
    </row>
    <row r="104" spans="1:131" s="223" customFormat="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0"/>
      <c r="BF104" s="240"/>
      <c r="BG104" s="240"/>
      <c r="BH104" s="240"/>
      <c r="BI104" s="240"/>
      <c r="BJ104" s="240"/>
      <c r="BK104" s="240"/>
      <c r="BL104" s="240"/>
      <c r="BM104" s="240"/>
      <c r="BN104" s="240"/>
      <c r="BO104" s="240"/>
      <c r="BP104" s="240"/>
      <c r="BQ104" s="973" t="s">
        <v>411</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2"/>
    </row>
    <row r="105" spans="1:131" s="223" customFormat="1" ht="11.25" customHeight="1">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3"/>
      <c r="BR105" s="243"/>
      <c r="BS105" s="243"/>
      <c r="BT105" s="243"/>
      <c r="BU105" s="243"/>
      <c r="BV105" s="243"/>
      <c r="BW105" s="243"/>
      <c r="BX105" s="243"/>
      <c r="BY105" s="243"/>
      <c r="BZ105" s="243"/>
      <c r="CA105" s="243"/>
      <c r="CB105" s="243"/>
      <c r="CC105" s="243"/>
      <c r="CD105" s="243"/>
      <c r="CE105" s="243"/>
      <c r="CF105" s="243"/>
      <c r="CG105" s="243"/>
      <c r="CH105" s="243"/>
      <c r="CI105" s="243"/>
      <c r="CJ105" s="243"/>
      <c r="CK105" s="243"/>
      <c r="CL105" s="243"/>
      <c r="CM105" s="243"/>
      <c r="CN105" s="243"/>
      <c r="CO105" s="243"/>
      <c r="CP105" s="243"/>
      <c r="CQ105" s="243"/>
      <c r="CR105" s="243"/>
      <c r="CS105" s="243"/>
      <c r="CT105" s="243"/>
      <c r="CU105" s="243"/>
      <c r="CV105" s="243"/>
      <c r="CW105" s="243"/>
      <c r="CX105" s="243"/>
      <c r="CY105" s="243"/>
      <c r="CZ105" s="243"/>
      <c r="DA105" s="243"/>
      <c r="DB105" s="243"/>
      <c r="DC105" s="243"/>
      <c r="DD105" s="243"/>
      <c r="DE105" s="243"/>
      <c r="DF105" s="243"/>
      <c r="DG105" s="243"/>
      <c r="DH105" s="243"/>
      <c r="DI105" s="243"/>
      <c r="DJ105" s="243"/>
      <c r="DK105" s="243"/>
      <c r="DL105" s="243"/>
      <c r="DM105" s="243"/>
      <c r="DN105" s="243"/>
      <c r="DO105" s="243"/>
      <c r="DP105" s="243"/>
      <c r="DQ105" s="243"/>
      <c r="DR105" s="243"/>
      <c r="DS105" s="243"/>
      <c r="DT105" s="243"/>
      <c r="DU105" s="243"/>
      <c r="DV105" s="243"/>
      <c r="DW105" s="243"/>
      <c r="DX105" s="243"/>
      <c r="DY105" s="243"/>
      <c r="DZ105" s="243"/>
      <c r="EA105" s="222"/>
    </row>
    <row r="106" spans="1:131" s="223" customFormat="1" ht="11.25" customHeigh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49"/>
      <c r="AZ106" s="249"/>
      <c r="BA106" s="249"/>
      <c r="BB106" s="249"/>
      <c r="BC106" s="249"/>
      <c r="BD106" s="249"/>
      <c r="BE106" s="249"/>
      <c r="BF106" s="249"/>
      <c r="BG106" s="249"/>
      <c r="BH106" s="249"/>
      <c r="BI106" s="249"/>
      <c r="BJ106" s="249"/>
      <c r="BK106" s="249"/>
      <c r="BL106" s="249"/>
      <c r="BM106" s="249"/>
      <c r="BN106" s="249"/>
      <c r="BO106" s="249"/>
      <c r="BP106" s="249"/>
      <c r="BQ106" s="243"/>
      <c r="BR106" s="243"/>
      <c r="BS106" s="243"/>
      <c r="BT106" s="243"/>
      <c r="BU106" s="243"/>
      <c r="BV106" s="243"/>
      <c r="BW106" s="243"/>
      <c r="BX106" s="243"/>
      <c r="BY106" s="243"/>
      <c r="BZ106" s="243"/>
      <c r="CA106" s="243"/>
      <c r="CB106" s="243"/>
      <c r="CC106" s="243"/>
      <c r="CD106" s="243"/>
      <c r="CE106" s="243"/>
      <c r="CF106" s="243"/>
      <c r="CG106" s="243"/>
      <c r="CH106" s="243"/>
      <c r="CI106" s="243"/>
      <c r="CJ106" s="243"/>
      <c r="CK106" s="243"/>
      <c r="CL106" s="243"/>
      <c r="CM106" s="243"/>
      <c r="CN106" s="243"/>
      <c r="CO106" s="243"/>
      <c r="CP106" s="243"/>
      <c r="CQ106" s="243"/>
      <c r="CR106" s="243"/>
      <c r="CS106" s="243"/>
      <c r="CT106" s="243"/>
      <c r="CU106" s="243"/>
      <c r="CV106" s="243"/>
      <c r="CW106" s="243"/>
      <c r="CX106" s="243"/>
      <c r="CY106" s="243"/>
      <c r="CZ106" s="243"/>
      <c r="DA106" s="243"/>
      <c r="DB106" s="243"/>
      <c r="DC106" s="243"/>
      <c r="DD106" s="243"/>
      <c r="DE106" s="243"/>
      <c r="DF106" s="243"/>
      <c r="DG106" s="243"/>
      <c r="DH106" s="243"/>
      <c r="DI106" s="243"/>
      <c r="DJ106" s="243"/>
      <c r="DK106" s="243"/>
      <c r="DL106" s="243"/>
      <c r="DM106" s="243"/>
      <c r="DN106" s="243"/>
      <c r="DO106" s="243"/>
      <c r="DP106" s="243"/>
      <c r="DQ106" s="243"/>
      <c r="DR106" s="243"/>
      <c r="DS106" s="243"/>
      <c r="DT106" s="243"/>
      <c r="DU106" s="243"/>
      <c r="DV106" s="243"/>
      <c r="DW106" s="243"/>
      <c r="DX106" s="243"/>
      <c r="DY106" s="243"/>
      <c r="DZ106" s="243"/>
      <c r="EA106" s="222"/>
    </row>
    <row r="107" spans="1:131" s="222" customFormat="1" ht="26.25" customHeight="1" thickBot="1">
      <c r="A107" s="250" t="s">
        <v>412</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413</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22" customFormat="1" ht="26.25" customHeight="1">
      <c r="A108" s="974" t="s">
        <v>414</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415</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2" customFormat="1" ht="26.25" customHeight="1">
      <c r="A109" s="969" t="s">
        <v>416</v>
      </c>
      <c r="B109" s="950"/>
      <c r="C109" s="950"/>
      <c r="D109" s="950"/>
      <c r="E109" s="950"/>
      <c r="F109" s="950"/>
      <c r="G109" s="950"/>
      <c r="H109" s="950"/>
      <c r="I109" s="950"/>
      <c r="J109" s="950"/>
      <c r="K109" s="950"/>
      <c r="L109" s="950"/>
      <c r="M109" s="950"/>
      <c r="N109" s="950"/>
      <c r="O109" s="950"/>
      <c r="P109" s="950"/>
      <c r="Q109" s="950"/>
      <c r="R109" s="950"/>
      <c r="S109" s="950"/>
      <c r="T109" s="950"/>
      <c r="U109" s="950"/>
      <c r="V109" s="950"/>
      <c r="W109" s="950"/>
      <c r="X109" s="950"/>
      <c r="Y109" s="950"/>
      <c r="Z109" s="951"/>
      <c r="AA109" s="949" t="s">
        <v>417</v>
      </c>
      <c r="AB109" s="950"/>
      <c r="AC109" s="950"/>
      <c r="AD109" s="950"/>
      <c r="AE109" s="951"/>
      <c r="AF109" s="949" t="s">
        <v>302</v>
      </c>
      <c r="AG109" s="950"/>
      <c r="AH109" s="950"/>
      <c r="AI109" s="950"/>
      <c r="AJ109" s="951"/>
      <c r="AK109" s="949" t="s">
        <v>301</v>
      </c>
      <c r="AL109" s="950"/>
      <c r="AM109" s="950"/>
      <c r="AN109" s="950"/>
      <c r="AO109" s="951"/>
      <c r="AP109" s="949" t="s">
        <v>418</v>
      </c>
      <c r="AQ109" s="950"/>
      <c r="AR109" s="950"/>
      <c r="AS109" s="950"/>
      <c r="AT109" s="952"/>
      <c r="AU109" s="969" t="s">
        <v>416</v>
      </c>
      <c r="AV109" s="950"/>
      <c r="AW109" s="950"/>
      <c r="AX109" s="950"/>
      <c r="AY109" s="950"/>
      <c r="AZ109" s="950"/>
      <c r="BA109" s="950"/>
      <c r="BB109" s="950"/>
      <c r="BC109" s="950"/>
      <c r="BD109" s="950"/>
      <c r="BE109" s="950"/>
      <c r="BF109" s="950"/>
      <c r="BG109" s="950"/>
      <c r="BH109" s="950"/>
      <c r="BI109" s="950"/>
      <c r="BJ109" s="950"/>
      <c r="BK109" s="950"/>
      <c r="BL109" s="950"/>
      <c r="BM109" s="950"/>
      <c r="BN109" s="950"/>
      <c r="BO109" s="950"/>
      <c r="BP109" s="951"/>
      <c r="BQ109" s="949" t="s">
        <v>417</v>
      </c>
      <c r="BR109" s="950"/>
      <c r="BS109" s="950"/>
      <c r="BT109" s="950"/>
      <c r="BU109" s="951"/>
      <c r="BV109" s="949" t="s">
        <v>302</v>
      </c>
      <c r="BW109" s="950"/>
      <c r="BX109" s="950"/>
      <c r="BY109" s="950"/>
      <c r="BZ109" s="951"/>
      <c r="CA109" s="949" t="s">
        <v>301</v>
      </c>
      <c r="CB109" s="950"/>
      <c r="CC109" s="950"/>
      <c r="CD109" s="950"/>
      <c r="CE109" s="951"/>
      <c r="CF109" s="970" t="s">
        <v>418</v>
      </c>
      <c r="CG109" s="970"/>
      <c r="CH109" s="970"/>
      <c r="CI109" s="970"/>
      <c r="CJ109" s="970"/>
      <c r="CK109" s="949" t="s">
        <v>419</v>
      </c>
      <c r="CL109" s="950"/>
      <c r="CM109" s="950"/>
      <c r="CN109" s="950"/>
      <c r="CO109" s="950"/>
      <c r="CP109" s="950"/>
      <c r="CQ109" s="950"/>
      <c r="CR109" s="950"/>
      <c r="CS109" s="950"/>
      <c r="CT109" s="950"/>
      <c r="CU109" s="950"/>
      <c r="CV109" s="950"/>
      <c r="CW109" s="950"/>
      <c r="CX109" s="950"/>
      <c r="CY109" s="950"/>
      <c r="CZ109" s="950"/>
      <c r="DA109" s="950"/>
      <c r="DB109" s="950"/>
      <c r="DC109" s="950"/>
      <c r="DD109" s="950"/>
      <c r="DE109" s="950"/>
      <c r="DF109" s="951"/>
      <c r="DG109" s="949" t="s">
        <v>417</v>
      </c>
      <c r="DH109" s="950"/>
      <c r="DI109" s="950"/>
      <c r="DJ109" s="950"/>
      <c r="DK109" s="951"/>
      <c r="DL109" s="949" t="s">
        <v>302</v>
      </c>
      <c r="DM109" s="950"/>
      <c r="DN109" s="950"/>
      <c r="DO109" s="950"/>
      <c r="DP109" s="951"/>
      <c r="DQ109" s="949" t="s">
        <v>301</v>
      </c>
      <c r="DR109" s="950"/>
      <c r="DS109" s="950"/>
      <c r="DT109" s="950"/>
      <c r="DU109" s="951"/>
      <c r="DV109" s="949" t="s">
        <v>418</v>
      </c>
      <c r="DW109" s="950"/>
      <c r="DX109" s="950"/>
      <c r="DY109" s="950"/>
      <c r="DZ109" s="952"/>
    </row>
    <row r="110" spans="1:131" s="222" customFormat="1" ht="26.25" customHeight="1">
      <c r="A110" s="953" t="s">
        <v>420</v>
      </c>
      <c r="B110" s="954"/>
      <c r="C110" s="954"/>
      <c r="D110" s="954"/>
      <c r="E110" s="954"/>
      <c r="F110" s="954"/>
      <c r="G110" s="954"/>
      <c r="H110" s="954"/>
      <c r="I110" s="954"/>
      <c r="J110" s="954"/>
      <c r="K110" s="954"/>
      <c r="L110" s="954"/>
      <c r="M110" s="954"/>
      <c r="N110" s="954"/>
      <c r="O110" s="954"/>
      <c r="P110" s="954"/>
      <c r="Q110" s="954"/>
      <c r="R110" s="954"/>
      <c r="S110" s="954"/>
      <c r="T110" s="954"/>
      <c r="U110" s="954"/>
      <c r="V110" s="954"/>
      <c r="W110" s="954"/>
      <c r="X110" s="954"/>
      <c r="Y110" s="954"/>
      <c r="Z110" s="955"/>
      <c r="AA110" s="956">
        <v>100648</v>
      </c>
      <c r="AB110" s="957"/>
      <c r="AC110" s="957"/>
      <c r="AD110" s="957"/>
      <c r="AE110" s="958"/>
      <c r="AF110" s="959">
        <v>110397</v>
      </c>
      <c r="AG110" s="957"/>
      <c r="AH110" s="957"/>
      <c r="AI110" s="957"/>
      <c r="AJ110" s="958"/>
      <c r="AK110" s="959">
        <v>123930</v>
      </c>
      <c r="AL110" s="957"/>
      <c r="AM110" s="957"/>
      <c r="AN110" s="957"/>
      <c r="AO110" s="958"/>
      <c r="AP110" s="960">
        <v>9.8000000000000007</v>
      </c>
      <c r="AQ110" s="961"/>
      <c r="AR110" s="961"/>
      <c r="AS110" s="961"/>
      <c r="AT110" s="962"/>
      <c r="AU110" s="963" t="s">
        <v>68</v>
      </c>
      <c r="AV110" s="964"/>
      <c r="AW110" s="964"/>
      <c r="AX110" s="964"/>
      <c r="AY110" s="964"/>
      <c r="AZ110" s="1003" t="s">
        <v>421</v>
      </c>
      <c r="BA110" s="954"/>
      <c r="BB110" s="954"/>
      <c r="BC110" s="954"/>
      <c r="BD110" s="954"/>
      <c r="BE110" s="954"/>
      <c r="BF110" s="954"/>
      <c r="BG110" s="954"/>
      <c r="BH110" s="954"/>
      <c r="BI110" s="954"/>
      <c r="BJ110" s="954"/>
      <c r="BK110" s="954"/>
      <c r="BL110" s="954"/>
      <c r="BM110" s="954"/>
      <c r="BN110" s="954"/>
      <c r="BO110" s="954"/>
      <c r="BP110" s="955"/>
      <c r="BQ110" s="989">
        <v>1409034</v>
      </c>
      <c r="BR110" s="990"/>
      <c r="BS110" s="990"/>
      <c r="BT110" s="990"/>
      <c r="BU110" s="990"/>
      <c r="BV110" s="990">
        <v>1616828</v>
      </c>
      <c r="BW110" s="990"/>
      <c r="BX110" s="990"/>
      <c r="BY110" s="990"/>
      <c r="BZ110" s="990"/>
      <c r="CA110" s="990">
        <v>1638632</v>
      </c>
      <c r="CB110" s="990"/>
      <c r="CC110" s="990"/>
      <c r="CD110" s="990"/>
      <c r="CE110" s="990"/>
      <c r="CF110" s="1004">
        <v>129.6</v>
      </c>
      <c r="CG110" s="1005"/>
      <c r="CH110" s="1005"/>
      <c r="CI110" s="1005"/>
      <c r="CJ110" s="1005"/>
      <c r="CK110" s="1006" t="s">
        <v>422</v>
      </c>
      <c r="CL110" s="1007"/>
      <c r="CM110" s="986" t="s">
        <v>423</v>
      </c>
      <c r="CN110" s="987"/>
      <c r="CO110" s="987"/>
      <c r="CP110" s="987"/>
      <c r="CQ110" s="987"/>
      <c r="CR110" s="987"/>
      <c r="CS110" s="987"/>
      <c r="CT110" s="987"/>
      <c r="CU110" s="987"/>
      <c r="CV110" s="987"/>
      <c r="CW110" s="987"/>
      <c r="CX110" s="987"/>
      <c r="CY110" s="987"/>
      <c r="CZ110" s="987"/>
      <c r="DA110" s="987"/>
      <c r="DB110" s="987"/>
      <c r="DC110" s="987"/>
      <c r="DD110" s="987"/>
      <c r="DE110" s="987"/>
      <c r="DF110" s="988"/>
      <c r="DG110" s="989" t="s">
        <v>402</v>
      </c>
      <c r="DH110" s="990"/>
      <c r="DI110" s="990"/>
      <c r="DJ110" s="990"/>
      <c r="DK110" s="990"/>
      <c r="DL110" s="990" t="s">
        <v>424</v>
      </c>
      <c r="DM110" s="990"/>
      <c r="DN110" s="990"/>
      <c r="DO110" s="990"/>
      <c r="DP110" s="990"/>
      <c r="DQ110" s="990" t="s">
        <v>402</v>
      </c>
      <c r="DR110" s="990"/>
      <c r="DS110" s="990"/>
      <c r="DT110" s="990"/>
      <c r="DU110" s="990"/>
      <c r="DV110" s="991" t="s">
        <v>402</v>
      </c>
      <c r="DW110" s="991"/>
      <c r="DX110" s="991"/>
      <c r="DY110" s="991"/>
      <c r="DZ110" s="992"/>
    </row>
    <row r="111" spans="1:131" s="222" customFormat="1" ht="26.25" customHeight="1">
      <c r="A111" s="993" t="s">
        <v>425</v>
      </c>
      <c r="B111" s="994"/>
      <c r="C111" s="994"/>
      <c r="D111" s="994"/>
      <c r="E111" s="994"/>
      <c r="F111" s="994"/>
      <c r="G111" s="994"/>
      <c r="H111" s="994"/>
      <c r="I111" s="994"/>
      <c r="J111" s="994"/>
      <c r="K111" s="994"/>
      <c r="L111" s="994"/>
      <c r="M111" s="994"/>
      <c r="N111" s="994"/>
      <c r="O111" s="994"/>
      <c r="P111" s="994"/>
      <c r="Q111" s="994"/>
      <c r="R111" s="994"/>
      <c r="S111" s="994"/>
      <c r="T111" s="994"/>
      <c r="U111" s="994"/>
      <c r="V111" s="994"/>
      <c r="W111" s="994"/>
      <c r="X111" s="994"/>
      <c r="Y111" s="994"/>
      <c r="Z111" s="995"/>
      <c r="AA111" s="996" t="s">
        <v>424</v>
      </c>
      <c r="AB111" s="997"/>
      <c r="AC111" s="997"/>
      <c r="AD111" s="997"/>
      <c r="AE111" s="998"/>
      <c r="AF111" s="999" t="s">
        <v>424</v>
      </c>
      <c r="AG111" s="997"/>
      <c r="AH111" s="997"/>
      <c r="AI111" s="997"/>
      <c r="AJ111" s="998"/>
      <c r="AK111" s="999" t="s">
        <v>424</v>
      </c>
      <c r="AL111" s="997"/>
      <c r="AM111" s="997"/>
      <c r="AN111" s="997"/>
      <c r="AO111" s="998"/>
      <c r="AP111" s="1000" t="s">
        <v>424</v>
      </c>
      <c r="AQ111" s="1001"/>
      <c r="AR111" s="1001"/>
      <c r="AS111" s="1001"/>
      <c r="AT111" s="1002"/>
      <c r="AU111" s="965"/>
      <c r="AV111" s="966"/>
      <c r="AW111" s="966"/>
      <c r="AX111" s="966"/>
      <c r="AY111" s="966"/>
      <c r="AZ111" s="1012" t="s">
        <v>426</v>
      </c>
      <c r="BA111" s="1013"/>
      <c r="BB111" s="1013"/>
      <c r="BC111" s="1013"/>
      <c r="BD111" s="1013"/>
      <c r="BE111" s="1013"/>
      <c r="BF111" s="1013"/>
      <c r="BG111" s="1013"/>
      <c r="BH111" s="1013"/>
      <c r="BI111" s="1013"/>
      <c r="BJ111" s="1013"/>
      <c r="BK111" s="1013"/>
      <c r="BL111" s="1013"/>
      <c r="BM111" s="1013"/>
      <c r="BN111" s="1013"/>
      <c r="BO111" s="1013"/>
      <c r="BP111" s="1014"/>
      <c r="BQ111" s="982" t="s">
        <v>402</v>
      </c>
      <c r="BR111" s="983"/>
      <c r="BS111" s="983"/>
      <c r="BT111" s="983"/>
      <c r="BU111" s="983"/>
      <c r="BV111" s="983" t="s">
        <v>424</v>
      </c>
      <c r="BW111" s="983"/>
      <c r="BX111" s="983"/>
      <c r="BY111" s="983"/>
      <c r="BZ111" s="983"/>
      <c r="CA111" s="983" t="s">
        <v>402</v>
      </c>
      <c r="CB111" s="983"/>
      <c r="CC111" s="983"/>
      <c r="CD111" s="983"/>
      <c r="CE111" s="983"/>
      <c r="CF111" s="977" t="s">
        <v>424</v>
      </c>
      <c r="CG111" s="978"/>
      <c r="CH111" s="978"/>
      <c r="CI111" s="978"/>
      <c r="CJ111" s="978"/>
      <c r="CK111" s="1008"/>
      <c r="CL111" s="1009"/>
      <c r="CM111" s="979" t="s">
        <v>427</v>
      </c>
      <c r="CN111" s="980"/>
      <c r="CO111" s="980"/>
      <c r="CP111" s="980"/>
      <c r="CQ111" s="980"/>
      <c r="CR111" s="980"/>
      <c r="CS111" s="980"/>
      <c r="CT111" s="980"/>
      <c r="CU111" s="980"/>
      <c r="CV111" s="980"/>
      <c r="CW111" s="980"/>
      <c r="CX111" s="980"/>
      <c r="CY111" s="980"/>
      <c r="CZ111" s="980"/>
      <c r="DA111" s="980"/>
      <c r="DB111" s="980"/>
      <c r="DC111" s="980"/>
      <c r="DD111" s="980"/>
      <c r="DE111" s="980"/>
      <c r="DF111" s="981"/>
      <c r="DG111" s="982" t="s">
        <v>402</v>
      </c>
      <c r="DH111" s="983"/>
      <c r="DI111" s="983"/>
      <c r="DJ111" s="983"/>
      <c r="DK111" s="983"/>
      <c r="DL111" s="983" t="s">
        <v>424</v>
      </c>
      <c r="DM111" s="983"/>
      <c r="DN111" s="983"/>
      <c r="DO111" s="983"/>
      <c r="DP111" s="983"/>
      <c r="DQ111" s="983" t="s">
        <v>424</v>
      </c>
      <c r="DR111" s="983"/>
      <c r="DS111" s="983"/>
      <c r="DT111" s="983"/>
      <c r="DU111" s="983"/>
      <c r="DV111" s="984" t="s">
        <v>424</v>
      </c>
      <c r="DW111" s="984"/>
      <c r="DX111" s="984"/>
      <c r="DY111" s="984"/>
      <c r="DZ111" s="985"/>
    </row>
    <row r="112" spans="1:131" s="222" customFormat="1" ht="26.25" customHeight="1">
      <c r="A112" s="1015" t="s">
        <v>428</v>
      </c>
      <c r="B112" s="1016"/>
      <c r="C112" s="1013" t="s">
        <v>429</v>
      </c>
      <c r="D112" s="1013"/>
      <c r="E112" s="1013"/>
      <c r="F112" s="1013"/>
      <c r="G112" s="1013"/>
      <c r="H112" s="1013"/>
      <c r="I112" s="1013"/>
      <c r="J112" s="1013"/>
      <c r="K112" s="1013"/>
      <c r="L112" s="1013"/>
      <c r="M112" s="1013"/>
      <c r="N112" s="1013"/>
      <c r="O112" s="1013"/>
      <c r="P112" s="1013"/>
      <c r="Q112" s="1013"/>
      <c r="R112" s="1013"/>
      <c r="S112" s="1013"/>
      <c r="T112" s="1013"/>
      <c r="U112" s="1013"/>
      <c r="V112" s="1013"/>
      <c r="W112" s="1013"/>
      <c r="X112" s="1013"/>
      <c r="Y112" s="1013"/>
      <c r="Z112" s="1014"/>
      <c r="AA112" s="1021" t="s">
        <v>424</v>
      </c>
      <c r="AB112" s="1022"/>
      <c r="AC112" s="1022"/>
      <c r="AD112" s="1022"/>
      <c r="AE112" s="1023"/>
      <c r="AF112" s="1024" t="s">
        <v>424</v>
      </c>
      <c r="AG112" s="1022"/>
      <c r="AH112" s="1022"/>
      <c r="AI112" s="1022"/>
      <c r="AJ112" s="1023"/>
      <c r="AK112" s="1024" t="s">
        <v>424</v>
      </c>
      <c r="AL112" s="1022"/>
      <c r="AM112" s="1022"/>
      <c r="AN112" s="1022"/>
      <c r="AO112" s="1023"/>
      <c r="AP112" s="1025" t="s">
        <v>424</v>
      </c>
      <c r="AQ112" s="1026"/>
      <c r="AR112" s="1026"/>
      <c r="AS112" s="1026"/>
      <c r="AT112" s="1027"/>
      <c r="AU112" s="965"/>
      <c r="AV112" s="966"/>
      <c r="AW112" s="966"/>
      <c r="AX112" s="966"/>
      <c r="AY112" s="966"/>
      <c r="AZ112" s="1012" t="s">
        <v>430</v>
      </c>
      <c r="BA112" s="1013"/>
      <c r="BB112" s="1013"/>
      <c r="BC112" s="1013"/>
      <c r="BD112" s="1013"/>
      <c r="BE112" s="1013"/>
      <c r="BF112" s="1013"/>
      <c r="BG112" s="1013"/>
      <c r="BH112" s="1013"/>
      <c r="BI112" s="1013"/>
      <c r="BJ112" s="1013"/>
      <c r="BK112" s="1013"/>
      <c r="BL112" s="1013"/>
      <c r="BM112" s="1013"/>
      <c r="BN112" s="1013"/>
      <c r="BO112" s="1013"/>
      <c r="BP112" s="1014"/>
      <c r="BQ112" s="982">
        <v>136736</v>
      </c>
      <c r="BR112" s="983"/>
      <c r="BS112" s="983"/>
      <c r="BT112" s="983"/>
      <c r="BU112" s="983"/>
      <c r="BV112" s="983">
        <v>128153</v>
      </c>
      <c r="BW112" s="983"/>
      <c r="BX112" s="983"/>
      <c r="BY112" s="983"/>
      <c r="BZ112" s="983"/>
      <c r="CA112" s="983">
        <v>122990</v>
      </c>
      <c r="CB112" s="983"/>
      <c r="CC112" s="983"/>
      <c r="CD112" s="983"/>
      <c r="CE112" s="983"/>
      <c r="CF112" s="977">
        <v>9.6999999999999993</v>
      </c>
      <c r="CG112" s="978"/>
      <c r="CH112" s="978"/>
      <c r="CI112" s="978"/>
      <c r="CJ112" s="978"/>
      <c r="CK112" s="1008"/>
      <c r="CL112" s="1009"/>
      <c r="CM112" s="979" t="s">
        <v>431</v>
      </c>
      <c r="CN112" s="980"/>
      <c r="CO112" s="980"/>
      <c r="CP112" s="980"/>
      <c r="CQ112" s="980"/>
      <c r="CR112" s="980"/>
      <c r="CS112" s="980"/>
      <c r="CT112" s="980"/>
      <c r="CU112" s="980"/>
      <c r="CV112" s="980"/>
      <c r="CW112" s="980"/>
      <c r="CX112" s="980"/>
      <c r="CY112" s="980"/>
      <c r="CZ112" s="980"/>
      <c r="DA112" s="980"/>
      <c r="DB112" s="980"/>
      <c r="DC112" s="980"/>
      <c r="DD112" s="980"/>
      <c r="DE112" s="980"/>
      <c r="DF112" s="981"/>
      <c r="DG112" s="982" t="s">
        <v>424</v>
      </c>
      <c r="DH112" s="983"/>
      <c r="DI112" s="983"/>
      <c r="DJ112" s="983"/>
      <c r="DK112" s="983"/>
      <c r="DL112" s="983" t="s">
        <v>424</v>
      </c>
      <c r="DM112" s="983"/>
      <c r="DN112" s="983"/>
      <c r="DO112" s="983"/>
      <c r="DP112" s="983"/>
      <c r="DQ112" s="983" t="s">
        <v>402</v>
      </c>
      <c r="DR112" s="983"/>
      <c r="DS112" s="983"/>
      <c r="DT112" s="983"/>
      <c r="DU112" s="983"/>
      <c r="DV112" s="984" t="s">
        <v>424</v>
      </c>
      <c r="DW112" s="984"/>
      <c r="DX112" s="984"/>
      <c r="DY112" s="984"/>
      <c r="DZ112" s="985"/>
    </row>
    <row r="113" spans="1:130" s="222" customFormat="1" ht="26.25" customHeight="1">
      <c r="A113" s="1017"/>
      <c r="B113" s="1018"/>
      <c r="C113" s="1013" t="s">
        <v>432</v>
      </c>
      <c r="D113" s="1013"/>
      <c r="E113" s="1013"/>
      <c r="F113" s="1013"/>
      <c r="G113" s="1013"/>
      <c r="H113" s="1013"/>
      <c r="I113" s="1013"/>
      <c r="J113" s="1013"/>
      <c r="K113" s="1013"/>
      <c r="L113" s="1013"/>
      <c r="M113" s="1013"/>
      <c r="N113" s="1013"/>
      <c r="O113" s="1013"/>
      <c r="P113" s="1013"/>
      <c r="Q113" s="1013"/>
      <c r="R113" s="1013"/>
      <c r="S113" s="1013"/>
      <c r="T113" s="1013"/>
      <c r="U113" s="1013"/>
      <c r="V113" s="1013"/>
      <c r="W113" s="1013"/>
      <c r="X113" s="1013"/>
      <c r="Y113" s="1013"/>
      <c r="Z113" s="1014"/>
      <c r="AA113" s="996">
        <v>10415</v>
      </c>
      <c r="AB113" s="997"/>
      <c r="AC113" s="997"/>
      <c r="AD113" s="997"/>
      <c r="AE113" s="998"/>
      <c r="AF113" s="999">
        <v>9553</v>
      </c>
      <c r="AG113" s="997"/>
      <c r="AH113" s="997"/>
      <c r="AI113" s="997"/>
      <c r="AJ113" s="998"/>
      <c r="AK113" s="999">
        <v>10348</v>
      </c>
      <c r="AL113" s="997"/>
      <c r="AM113" s="997"/>
      <c r="AN113" s="997"/>
      <c r="AO113" s="998"/>
      <c r="AP113" s="1000">
        <v>0.8</v>
      </c>
      <c r="AQ113" s="1001"/>
      <c r="AR113" s="1001"/>
      <c r="AS113" s="1001"/>
      <c r="AT113" s="1002"/>
      <c r="AU113" s="965"/>
      <c r="AV113" s="966"/>
      <c r="AW113" s="966"/>
      <c r="AX113" s="966"/>
      <c r="AY113" s="966"/>
      <c r="AZ113" s="1012" t="s">
        <v>433</v>
      </c>
      <c r="BA113" s="1013"/>
      <c r="BB113" s="1013"/>
      <c r="BC113" s="1013"/>
      <c r="BD113" s="1013"/>
      <c r="BE113" s="1013"/>
      <c r="BF113" s="1013"/>
      <c r="BG113" s="1013"/>
      <c r="BH113" s="1013"/>
      <c r="BI113" s="1013"/>
      <c r="BJ113" s="1013"/>
      <c r="BK113" s="1013"/>
      <c r="BL113" s="1013"/>
      <c r="BM113" s="1013"/>
      <c r="BN113" s="1013"/>
      <c r="BO113" s="1013"/>
      <c r="BP113" s="1014"/>
      <c r="BQ113" s="982">
        <v>17836</v>
      </c>
      <c r="BR113" s="983"/>
      <c r="BS113" s="983"/>
      <c r="BT113" s="983"/>
      <c r="BU113" s="983"/>
      <c r="BV113" s="983">
        <v>68160</v>
      </c>
      <c r="BW113" s="983"/>
      <c r="BX113" s="983"/>
      <c r="BY113" s="983"/>
      <c r="BZ113" s="983"/>
      <c r="CA113" s="983">
        <v>61581</v>
      </c>
      <c r="CB113" s="983"/>
      <c r="CC113" s="983"/>
      <c r="CD113" s="983"/>
      <c r="CE113" s="983"/>
      <c r="CF113" s="977">
        <v>4.9000000000000004</v>
      </c>
      <c r="CG113" s="978"/>
      <c r="CH113" s="978"/>
      <c r="CI113" s="978"/>
      <c r="CJ113" s="978"/>
      <c r="CK113" s="1008"/>
      <c r="CL113" s="1009"/>
      <c r="CM113" s="979" t="s">
        <v>434</v>
      </c>
      <c r="CN113" s="980"/>
      <c r="CO113" s="980"/>
      <c r="CP113" s="980"/>
      <c r="CQ113" s="980"/>
      <c r="CR113" s="980"/>
      <c r="CS113" s="980"/>
      <c r="CT113" s="980"/>
      <c r="CU113" s="980"/>
      <c r="CV113" s="980"/>
      <c r="CW113" s="980"/>
      <c r="CX113" s="980"/>
      <c r="CY113" s="980"/>
      <c r="CZ113" s="980"/>
      <c r="DA113" s="980"/>
      <c r="DB113" s="980"/>
      <c r="DC113" s="980"/>
      <c r="DD113" s="980"/>
      <c r="DE113" s="980"/>
      <c r="DF113" s="981"/>
      <c r="DG113" s="1021" t="s">
        <v>402</v>
      </c>
      <c r="DH113" s="1022"/>
      <c r="DI113" s="1022"/>
      <c r="DJ113" s="1022"/>
      <c r="DK113" s="1023"/>
      <c r="DL113" s="1024" t="s">
        <v>402</v>
      </c>
      <c r="DM113" s="1022"/>
      <c r="DN113" s="1022"/>
      <c r="DO113" s="1022"/>
      <c r="DP113" s="1023"/>
      <c r="DQ113" s="1024" t="s">
        <v>424</v>
      </c>
      <c r="DR113" s="1022"/>
      <c r="DS113" s="1022"/>
      <c r="DT113" s="1022"/>
      <c r="DU113" s="1023"/>
      <c r="DV113" s="1025" t="s">
        <v>424</v>
      </c>
      <c r="DW113" s="1026"/>
      <c r="DX113" s="1026"/>
      <c r="DY113" s="1026"/>
      <c r="DZ113" s="1027"/>
    </row>
    <row r="114" spans="1:130" s="222" customFormat="1" ht="26.25" customHeight="1">
      <c r="A114" s="1017"/>
      <c r="B114" s="1018"/>
      <c r="C114" s="1013" t="s">
        <v>435</v>
      </c>
      <c r="D114" s="1013"/>
      <c r="E114" s="1013"/>
      <c r="F114" s="1013"/>
      <c r="G114" s="1013"/>
      <c r="H114" s="1013"/>
      <c r="I114" s="1013"/>
      <c r="J114" s="1013"/>
      <c r="K114" s="1013"/>
      <c r="L114" s="1013"/>
      <c r="M114" s="1013"/>
      <c r="N114" s="1013"/>
      <c r="O114" s="1013"/>
      <c r="P114" s="1013"/>
      <c r="Q114" s="1013"/>
      <c r="R114" s="1013"/>
      <c r="S114" s="1013"/>
      <c r="T114" s="1013"/>
      <c r="U114" s="1013"/>
      <c r="V114" s="1013"/>
      <c r="W114" s="1013"/>
      <c r="X114" s="1013"/>
      <c r="Y114" s="1013"/>
      <c r="Z114" s="1014"/>
      <c r="AA114" s="1021">
        <v>8101</v>
      </c>
      <c r="AB114" s="1022"/>
      <c r="AC114" s="1022"/>
      <c r="AD114" s="1022"/>
      <c r="AE114" s="1023"/>
      <c r="AF114" s="1024">
        <v>8385</v>
      </c>
      <c r="AG114" s="1022"/>
      <c r="AH114" s="1022"/>
      <c r="AI114" s="1022"/>
      <c r="AJ114" s="1023"/>
      <c r="AK114" s="1024">
        <v>7017</v>
      </c>
      <c r="AL114" s="1022"/>
      <c r="AM114" s="1022"/>
      <c r="AN114" s="1022"/>
      <c r="AO114" s="1023"/>
      <c r="AP114" s="1025">
        <v>0.6</v>
      </c>
      <c r="AQ114" s="1026"/>
      <c r="AR114" s="1026"/>
      <c r="AS114" s="1026"/>
      <c r="AT114" s="1027"/>
      <c r="AU114" s="965"/>
      <c r="AV114" s="966"/>
      <c r="AW114" s="966"/>
      <c r="AX114" s="966"/>
      <c r="AY114" s="966"/>
      <c r="AZ114" s="1012" t="s">
        <v>436</v>
      </c>
      <c r="BA114" s="1013"/>
      <c r="BB114" s="1013"/>
      <c r="BC114" s="1013"/>
      <c r="BD114" s="1013"/>
      <c r="BE114" s="1013"/>
      <c r="BF114" s="1013"/>
      <c r="BG114" s="1013"/>
      <c r="BH114" s="1013"/>
      <c r="BI114" s="1013"/>
      <c r="BJ114" s="1013"/>
      <c r="BK114" s="1013"/>
      <c r="BL114" s="1013"/>
      <c r="BM114" s="1013"/>
      <c r="BN114" s="1013"/>
      <c r="BO114" s="1013"/>
      <c r="BP114" s="1014"/>
      <c r="BQ114" s="982">
        <v>285551</v>
      </c>
      <c r="BR114" s="983"/>
      <c r="BS114" s="983"/>
      <c r="BT114" s="983"/>
      <c r="BU114" s="983"/>
      <c r="BV114" s="983">
        <v>269433</v>
      </c>
      <c r="BW114" s="983"/>
      <c r="BX114" s="983"/>
      <c r="BY114" s="983"/>
      <c r="BZ114" s="983"/>
      <c r="CA114" s="983">
        <v>220679</v>
      </c>
      <c r="CB114" s="983"/>
      <c r="CC114" s="983"/>
      <c r="CD114" s="983"/>
      <c r="CE114" s="983"/>
      <c r="CF114" s="977">
        <v>17.5</v>
      </c>
      <c r="CG114" s="978"/>
      <c r="CH114" s="978"/>
      <c r="CI114" s="978"/>
      <c r="CJ114" s="978"/>
      <c r="CK114" s="1008"/>
      <c r="CL114" s="1009"/>
      <c r="CM114" s="979" t="s">
        <v>437</v>
      </c>
      <c r="CN114" s="980"/>
      <c r="CO114" s="980"/>
      <c r="CP114" s="980"/>
      <c r="CQ114" s="980"/>
      <c r="CR114" s="980"/>
      <c r="CS114" s="980"/>
      <c r="CT114" s="980"/>
      <c r="CU114" s="980"/>
      <c r="CV114" s="980"/>
      <c r="CW114" s="980"/>
      <c r="CX114" s="980"/>
      <c r="CY114" s="980"/>
      <c r="CZ114" s="980"/>
      <c r="DA114" s="980"/>
      <c r="DB114" s="980"/>
      <c r="DC114" s="980"/>
      <c r="DD114" s="980"/>
      <c r="DE114" s="980"/>
      <c r="DF114" s="981"/>
      <c r="DG114" s="1021" t="s">
        <v>424</v>
      </c>
      <c r="DH114" s="1022"/>
      <c r="DI114" s="1022"/>
      <c r="DJ114" s="1022"/>
      <c r="DK114" s="1023"/>
      <c r="DL114" s="1024" t="s">
        <v>424</v>
      </c>
      <c r="DM114" s="1022"/>
      <c r="DN114" s="1022"/>
      <c r="DO114" s="1022"/>
      <c r="DP114" s="1023"/>
      <c r="DQ114" s="1024" t="s">
        <v>424</v>
      </c>
      <c r="DR114" s="1022"/>
      <c r="DS114" s="1022"/>
      <c r="DT114" s="1022"/>
      <c r="DU114" s="1023"/>
      <c r="DV114" s="1025" t="s">
        <v>402</v>
      </c>
      <c r="DW114" s="1026"/>
      <c r="DX114" s="1026"/>
      <c r="DY114" s="1026"/>
      <c r="DZ114" s="1027"/>
    </row>
    <row r="115" spans="1:130" s="222" customFormat="1" ht="26.25" customHeight="1">
      <c r="A115" s="1017"/>
      <c r="B115" s="1018"/>
      <c r="C115" s="1013" t="s">
        <v>438</v>
      </c>
      <c r="D115" s="1013"/>
      <c r="E115" s="1013"/>
      <c r="F115" s="1013"/>
      <c r="G115" s="1013"/>
      <c r="H115" s="1013"/>
      <c r="I115" s="1013"/>
      <c r="J115" s="1013"/>
      <c r="K115" s="1013"/>
      <c r="L115" s="1013"/>
      <c r="M115" s="1013"/>
      <c r="N115" s="1013"/>
      <c r="O115" s="1013"/>
      <c r="P115" s="1013"/>
      <c r="Q115" s="1013"/>
      <c r="R115" s="1013"/>
      <c r="S115" s="1013"/>
      <c r="T115" s="1013"/>
      <c r="U115" s="1013"/>
      <c r="V115" s="1013"/>
      <c r="W115" s="1013"/>
      <c r="X115" s="1013"/>
      <c r="Y115" s="1013"/>
      <c r="Z115" s="1014"/>
      <c r="AA115" s="996" t="s">
        <v>424</v>
      </c>
      <c r="AB115" s="997"/>
      <c r="AC115" s="997"/>
      <c r="AD115" s="997"/>
      <c r="AE115" s="998"/>
      <c r="AF115" s="999" t="s">
        <v>424</v>
      </c>
      <c r="AG115" s="997"/>
      <c r="AH115" s="997"/>
      <c r="AI115" s="997"/>
      <c r="AJ115" s="998"/>
      <c r="AK115" s="999" t="s">
        <v>424</v>
      </c>
      <c r="AL115" s="997"/>
      <c r="AM115" s="997"/>
      <c r="AN115" s="997"/>
      <c r="AO115" s="998"/>
      <c r="AP115" s="1000" t="s">
        <v>424</v>
      </c>
      <c r="AQ115" s="1001"/>
      <c r="AR115" s="1001"/>
      <c r="AS115" s="1001"/>
      <c r="AT115" s="1002"/>
      <c r="AU115" s="965"/>
      <c r="AV115" s="966"/>
      <c r="AW115" s="966"/>
      <c r="AX115" s="966"/>
      <c r="AY115" s="966"/>
      <c r="AZ115" s="1012" t="s">
        <v>439</v>
      </c>
      <c r="BA115" s="1013"/>
      <c r="BB115" s="1013"/>
      <c r="BC115" s="1013"/>
      <c r="BD115" s="1013"/>
      <c r="BE115" s="1013"/>
      <c r="BF115" s="1013"/>
      <c r="BG115" s="1013"/>
      <c r="BH115" s="1013"/>
      <c r="BI115" s="1013"/>
      <c r="BJ115" s="1013"/>
      <c r="BK115" s="1013"/>
      <c r="BL115" s="1013"/>
      <c r="BM115" s="1013"/>
      <c r="BN115" s="1013"/>
      <c r="BO115" s="1013"/>
      <c r="BP115" s="1014"/>
      <c r="BQ115" s="982" t="s">
        <v>424</v>
      </c>
      <c r="BR115" s="983"/>
      <c r="BS115" s="983"/>
      <c r="BT115" s="983"/>
      <c r="BU115" s="983"/>
      <c r="BV115" s="983" t="s">
        <v>402</v>
      </c>
      <c r="BW115" s="983"/>
      <c r="BX115" s="983"/>
      <c r="BY115" s="983"/>
      <c r="BZ115" s="983"/>
      <c r="CA115" s="983" t="s">
        <v>424</v>
      </c>
      <c r="CB115" s="983"/>
      <c r="CC115" s="983"/>
      <c r="CD115" s="983"/>
      <c r="CE115" s="983"/>
      <c r="CF115" s="977" t="s">
        <v>424</v>
      </c>
      <c r="CG115" s="978"/>
      <c r="CH115" s="978"/>
      <c r="CI115" s="978"/>
      <c r="CJ115" s="978"/>
      <c r="CK115" s="1008"/>
      <c r="CL115" s="1009"/>
      <c r="CM115" s="1012" t="s">
        <v>440</v>
      </c>
      <c r="CN115" s="1033"/>
      <c r="CO115" s="1033"/>
      <c r="CP115" s="1033"/>
      <c r="CQ115" s="1033"/>
      <c r="CR115" s="1033"/>
      <c r="CS115" s="1033"/>
      <c r="CT115" s="1033"/>
      <c r="CU115" s="1033"/>
      <c r="CV115" s="1033"/>
      <c r="CW115" s="1033"/>
      <c r="CX115" s="1033"/>
      <c r="CY115" s="1033"/>
      <c r="CZ115" s="1033"/>
      <c r="DA115" s="1033"/>
      <c r="DB115" s="1033"/>
      <c r="DC115" s="1033"/>
      <c r="DD115" s="1033"/>
      <c r="DE115" s="1033"/>
      <c r="DF115" s="1014"/>
      <c r="DG115" s="1021" t="s">
        <v>424</v>
      </c>
      <c r="DH115" s="1022"/>
      <c r="DI115" s="1022"/>
      <c r="DJ115" s="1022"/>
      <c r="DK115" s="1023"/>
      <c r="DL115" s="1024" t="s">
        <v>424</v>
      </c>
      <c r="DM115" s="1022"/>
      <c r="DN115" s="1022"/>
      <c r="DO115" s="1022"/>
      <c r="DP115" s="1023"/>
      <c r="DQ115" s="1024" t="s">
        <v>424</v>
      </c>
      <c r="DR115" s="1022"/>
      <c r="DS115" s="1022"/>
      <c r="DT115" s="1022"/>
      <c r="DU115" s="1023"/>
      <c r="DV115" s="1025" t="s">
        <v>424</v>
      </c>
      <c r="DW115" s="1026"/>
      <c r="DX115" s="1026"/>
      <c r="DY115" s="1026"/>
      <c r="DZ115" s="1027"/>
    </row>
    <row r="116" spans="1:130" s="222" customFormat="1" ht="26.25" customHeight="1">
      <c r="A116" s="1019"/>
      <c r="B116" s="1020"/>
      <c r="C116" s="1028" t="s">
        <v>441</v>
      </c>
      <c r="D116" s="1028"/>
      <c r="E116" s="1028"/>
      <c r="F116" s="1028"/>
      <c r="G116" s="1028"/>
      <c r="H116" s="1028"/>
      <c r="I116" s="1028"/>
      <c r="J116" s="1028"/>
      <c r="K116" s="1028"/>
      <c r="L116" s="1028"/>
      <c r="M116" s="1028"/>
      <c r="N116" s="1028"/>
      <c r="O116" s="1028"/>
      <c r="P116" s="1028"/>
      <c r="Q116" s="1028"/>
      <c r="R116" s="1028"/>
      <c r="S116" s="1028"/>
      <c r="T116" s="1028"/>
      <c r="U116" s="1028"/>
      <c r="V116" s="1028"/>
      <c r="W116" s="1028"/>
      <c r="X116" s="1028"/>
      <c r="Y116" s="1028"/>
      <c r="Z116" s="1029"/>
      <c r="AA116" s="1021" t="s">
        <v>424</v>
      </c>
      <c r="AB116" s="1022"/>
      <c r="AC116" s="1022"/>
      <c r="AD116" s="1022"/>
      <c r="AE116" s="1023"/>
      <c r="AF116" s="1024" t="s">
        <v>424</v>
      </c>
      <c r="AG116" s="1022"/>
      <c r="AH116" s="1022"/>
      <c r="AI116" s="1022"/>
      <c r="AJ116" s="1023"/>
      <c r="AK116" s="1024" t="s">
        <v>424</v>
      </c>
      <c r="AL116" s="1022"/>
      <c r="AM116" s="1022"/>
      <c r="AN116" s="1022"/>
      <c r="AO116" s="1023"/>
      <c r="AP116" s="1025" t="s">
        <v>424</v>
      </c>
      <c r="AQ116" s="1026"/>
      <c r="AR116" s="1026"/>
      <c r="AS116" s="1026"/>
      <c r="AT116" s="1027"/>
      <c r="AU116" s="965"/>
      <c r="AV116" s="966"/>
      <c r="AW116" s="966"/>
      <c r="AX116" s="966"/>
      <c r="AY116" s="966"/>
      <c r="AZ116" s="1030" t="s">
        <v>442</v>
      </c>
      <c r="BA116" s="1031"/>
      <c r="BB116" s="1031"/>
      <c r="BC116" s="1031"/>
      <c r="BD116" s="1031"/>
      <c r="BE116" s="1031"/>
      <c r="BF116" s="1031"/>
      <c r="BG116" s="1031"/>
      <c r="BH116" s="1031"/>
      <c r="BI116" s="1031"/>
      <c r="BJ116" s="1031"/>
      <c r="BK116" s="1031"/>
      <c r="BL116" s="1031"/>
      <c r="BM116" s="1031"/>
      <c r="BN116" s="1031"/>
      <c r="BO116" s="1031"/>
      <c r="BP116" s="1032"/>
      <c r="BQ116" s="982" t="s">
        <v>424</v>
      </c>
      <c r="BR116" s="983"/>
      <c r="BS116" s="983"/>
      <c r="BT116" s="983"/>
      <c r="BU116" s="983"/>
      <c r="BV116" s="983" t="s">
        <v>424</v>
      </c>
      <c r="BW116" s="983"/>
      <c r="BX116" s="983"/>
      <c r="BY116" s="983"/>
      <c r="BZ116" s="983"/>
      <c r="CA116" s="983" t="s">
        <v>402</v>
      </c>
      <c r="CB116" s="983"/>
      <c r="CC116" s="983"/>
      <c r="CD116" s="983"/>
      <c r="CE116" s="983"/>
      <c r="CF116" s="977" t="s">
        <v>424</v>
      </c>
      <c r="CG116" s="978"/>
      <c r="CH116" s="978"/>
      <c r="CI116" s="978"/>
      <c r="CJ116" s="978"/>
      <c r="CK116" s="1008"/>
      <c r="CL116" s="1009"/>
      <c r="CM116" s="979" t="s">
        <v>443</v>
      </c>
      <c r="CN116" s="980"/>
      <c r="CO116" s="980"/>
      <c r="CP116" s="980"/>
      <c r="CQ116" s="980"/>
      <c r="CR116" s="980"/>
      <c r="CS116" s="980"/>
      <c r="CT116" s="980"/>
      <c r="CU116" s="980"/>
      <c r="CV116" s="980"/>
      <c r="CW116" s="980"/>
      <c r="CX116" s="980"/>
      <c r="CY116" s="980"/>
      <c r="CZ116" s="980"/>
      <c r="DA116" s="980"/>
      <c r="DB116" s="980"/>
      <c r="DC116" s="980"/>
      <c r="DD116" s="980"/>
      <c r="DE116" s="980"/>
      <c r="DF116" s="981"/>
      <c r="DG116" s="1021" t="s">
        <v>402</v>
      </c>
      <c r="DH116" s="1022"/>
      <c r="DI116" s="1022"/>
      <c r="DJ116" s="1022"/>
      <c r="DK116" s="1023"/>
      <c r="DL116" s="1024" t="s">
        <v>424</v>
      </c>
      <c r="DM116" s="1022"/>
      <c r="DN116" s="1022"/>
      <c r="DO116" s="1022"/>
      <c r="DP116" s="1023"/>
      <c r="DQ116" s="1024" t="s">
        <v>424</v>
      </c>
      <c r="DR116" s="1022"/>
      <c r="DS116" s="1022"/>
      <c r="DT116" s="1022"/>
      <c r="DU116" s="1023"/>
      <c r="DV116" s="1025" t="s">
        <v>424</v>
      </c>
      <c r="DW116" s="1026"/>
      <c r="DX116" s="1026"/>
      <c r="DY116" s="1026"/>
      <c r="DZ116" s="1027"/>
    </row>
    <row r="117" spans="1:130" s="222" customFormat="1" ht="26.25" customHeight="1">
      <c r="A117" s="969" t="s">
        <v>181</v>
      </c>
      <c r="B117" s="950"/>
      <c r="C117" s="950"/>
      <c r="D117" s="950"/>
      <c r="E117" s="950"/>
      <c r="F117" s="950"/>
      <c r="G117" s="950"/>
      <c r="H117" s="950"/>
      <c r="I117" s="950"/>
      <c r="J117" s="950"/>
      <c r="K117" s="950"/>
      <c r="L117" s="950"/>
      <c r="M117" s="950"/>
      <c r="N117" s="950"/>
      <c r="O117" s="950"/>
      <c r="P117" s="950"/>
      <c r="Q117" s="950"/>
      <c r="R117" s="950"/>
      <c r="S117" s="950"/>
      <c r="T117" s="950"/>
      <c r="U117" s="950"/>
      <c r="V117" s="950"/>
      <c r="W117" s="950"/>
      <c r="X117" s="950"/>
      <c r="Y117" s="1038" t="s">
        <v>444</v>
      </c>
      <c r="Z117" s="951"/>
      <c r="AA117" s="1039">
        <v>119164</v>
      </c>
      <c r="AB117" s="1040"/>
      <c r="AC117" s="1040"/>
      <c r="AD117" s="1040"/>
      <c r="AE117" s="1041"/>
      <c r="AF117" s="1042">
        <v>128335</v>
      </c>
      <c r="AG117" s="1040"/>
      <c r="AH117" s="1040"/>
      <c r="AI117" s="1040"/>
      <c r="AJ117" s="1041"/>
      <c r="AK117" s="1042">
        <v>141295</v>
      </c>
      <c r="AL117" s="1040"/>
      <c r="AM117" s="1040"/>
      <c r="AN117" s="1040"/>
      <c r="AO117" s="1041"/>
      <c r="AP117" s="1043"/>
      <c r="AQ117" s="1044"/>
      <c r="AR117" s="1044"/>
      <c r="AS117" s="1044"/>
      <c r="AT117" s="1045"/>
      <c r="AU117" s="965"/>
      <c r="AV117" s="966"/>
      <c r="AW117" s="966"/>
      <c r="AX117" s="966"/>
      <c r="AY117" s="966"/>
      <c r="AZ117" s="1030" t="s">
        <v>445</v>
      </c>
      <c r="BA117" s="1031"/>
      <c r="BB117" s="1031"/>
      <c r="BC117" s="1031"/>
      <c r="BD117" s="1031"/>
      <c r="BE117" s="1031"/>
      <c r="BF117" s="1031"/>
      <c r="BG117" s="1031"/>
      <c r="BH117" s="1031"/>
      <c r="BI117" s="1031"/>
      <c r="BJ117" s="1031"/>
      <c r="BK117" s="1031"/>
      <c r="BL117" s="1031"/>
      <c r="BM117" s="1031"/>
      <c r="BN117" s="1031"/>
      <c r="BO117" s="1031"/>
      <c r="BP117" s="1032"/>
      <c r="BQ117" s="982" t="s">
        <v>446</v>
      </c>
      <c r="BR117" s="983"/>
      <c r="BS117" s="983"/>
      <c r="BT117" s="983"/>
      <c r="BU117" s="983"/>
      <c r="BV117" s="983" t="s">
        <v>447</v>
      </c>
      <c r="BW117" s="983"/>
      <c r="BX117" s="983"/>
      <c r="BY117" s="983"/>
      <c r="BZ117" s="983"/>
      <c r="CA117" s="983" t="s">
        <v>447</v>
      </c>
      <c r="CB117" s="983"/>
      <c r="CC117" s="983"/>
      <c r="CD117" s="983"/>
      <c r="CE117" s="983"/>
      <c r="CF117" s="977" t="s">
        <v>447</v>
      </c>
      <c r="CG117" s="978"/>
      <c r="CH117" s="978"/>
      <c r="CI117" s="978"/>
      <c r="CJ117" s="978"/>
      <c r="CK117" s="1008"/>
      <c r="CL117" s="1009"/>
      <c r="CM117" s="979" t="s">
        <v>448</v>
      </c>
      <c r="CN117" s="980"/>
      <c r="CO117" s="980"/>
      <c r="CP117" s="980"/>
      <c r="CQ117" s="980"/>
      <c r="CR117" s="980"/>
      <c r="CS117" s="980"/>
      <c r="CT117" s="980"/>
      <c r="CU117" s="980"/>
      <c r="CV117" s="980"/>
      <c r="CW117" s="980"/>
      <c r="CX117" s="980"/>
      <c r="CY117" s="980"/>
      <c r="CZ117" s="980"/>
      <c r="DA117" s="980"/>
      <c r="DB117" s="980"/>
      <c r="DC117" s="980"/>
      <c r="DD117" s="980"/>
      <c r="DE117" s="980"/>
      <c r="DF117" s="981"/>
      <c r="DG117" s="1021" t="s">
        <v>446</v>
      </c>
      <c r="DH117" s="1022"/>
      <c r="DI117" s="1022"/>
      <c r="DJ117" s="1022"/>
      <c r="DK117" s="1023"/>
      <c r="DL117" s="1024" t="s">
        <v>447</v>
      </c>
      <c r="DM117" s="1022"/>
      <c r="DN117" s="1022"/>
      <c r="DO117" s="1022"/>
      <c r="DP117" s="1023"/>
      <c r="DQ117" s="1024" t="s">
        <v>447</v>
      </c>
      <c r="DR117" s="1022"/>
      <c r="DS117" s="1022"/>
      <c r="DT117" s="1022"/>
      <c r="DU117" s="1023"/>
      <c r="DV117" s="1025" t="s">
        <v>447</v>
      </c>
      <c r="DW117" s="1026"/>
      <c r="DX117" s="1026"/>
      <c r="DY117" s="1026"/>
      <c r="DZ117" s="1027"/>
    </row>
    <row r="118" spans="1:130" s="222" customFormat="1" ht="26.25" customHeight="1">
      <c r="A118" s="969" t="s">
        <v>419</v>
      </c>
      <c r="B118" s="950"/>
      <c r="C118" s="950"/>
      <c r="D118" s="950"/>
      <c r="E118" s="950"/>
      <c r="F118" s="950"/>
      <c r="G118" s="950"/>
      <c r="H118" s="950"/>
      <c r="I118" s="950"/>
      <c r="J118" s="950"/>
      <c r="K118" s="950"/>
      <c r="L118" s="950"/>
      <c r="M118" s="950"/>
      <c r="N118" s="950"/>
      <c r="O118" s="950"/>
      <c r="P118" s="950"/>
      <c r="Q118" s="950"/>
      <c r="R118" s="950"/>
      <c r="S118" s="950"/>
      <c r="T118" s="950"/>
      <c r="U118" s="950"/>
      <c r="V118" s="950"/>
      <c r="W118" s="950"/>
      <c r="X118" s="950"/>
      <c r="Y118" s="950"/>
      <c r="Z118" s="951"/>
      <c r="AA118" s="949" t="s">
        <v>417</v>
      </c>
      <c r="AB118" s="950"/>
      <c r="AC118" s="950"/>
      <c r="AD118" s="950"/>
      <c r="AE118" s="951"/>
      <c r="AF118" s="949" t="s">
        <v>302</v>
      </c>
      <c r="AG118" s="950"/>
      <c r="AH118" s="950"/>
      <c r="AI118" s="950"/>
      <c r="AJ118" s="951"/>
      <c r="AK118" s="949" t="s">
        <v>301</v>
      </c>
      <c r="AL118" s="950"/>
      <c r="AM118" s="950"/>
      <c r="AN118" s="950"/>
      <c r="AO118" s="951"/>
      <c r="AP118" s="1034" t="s">
        <v>418</v>
      </c>
      <c r="AQ118" s="1035"/>
      <c r="AR118" s="1035"/>
      <c r="AS118" s="1035"/>
      <c r="AT118" s="1036"/>
      <c r="AU118" s="965"/>
      <c r="AV118" s="966"/>
      <c r="AW118" s="966"/>
      <c r="AX118" s="966"/>
      <c r="AY118" s="966"/>
      <c r="AZ118" s="1037" t="s">
        <v>449</v>
      </c>
      <c r="BA118" s="1028"/>
      <c r="BB118" s="1028"/>
      <c r="BC118" s="1028"/>
      <c r="BD118" s="1028"/>
      <c r="BE118" s="1028"/>
      <c r="BF118" s="1028"/>
      <c r="BG118" s="1028"/>
      <c r="BH118" s="1028"/>
      <c r="BI118" s="1028"/>
      <c r="BJ118" s="1028"/>
      <c r="BK118" s="1028"/>
      <c r="BL118" s="1028"/>
      <c r="BM118" s="1028"/>
      <c r="BN118" s="1028"/>
      <c r="BO118" s="1028"/>
      <c r="BP118" s="1029"/>
      <c r="BQ118" s="1060" t="s">
        <v>447</v>
      </c>
      <c r="BR118" s="1061"/>
      <c r="BS118" s="1061"/>
      <c r="BT118" s="1061"/>
      <c r="BU118" s="1061"/>
      <c r="BV118" s="1061" t="s">
        <v>447</v>
      </c>
      <c r="BW118" s="1061"/>
      <c r="BX118" s="1061"/>
      <c r="BY118" s="1061"/>
      <c r="BZ118" s="1061"/>
      <c r="CA118" s="1061" t="s">
        <v>447</v>
      </c>
      <c r="CB118" s="1061"/>
      <c r="CC118" s="1061"/>
      <c r="CD118" s="1061"/>
      <c r="CE118" s="1061"/>
      <c r="CF118" s="977" t="s">
        <v>447</v>
      </c>
      <c r="CG118" s="978"/>
      <c r="CH118" s="978"/>
      <c r="CI118" s="978"/>
      <c r="CJ118" s="978"/>
      <c r="CK118" s="1008"/>
      <c r="CL118" s="1009"/>
      <c r="CM118" s="979" t="s">
        <v>450</v>
      </c>
      <c r="CN118" s="980"/>
      <c r="CO118" s="980"/>
      <c r="CP118" s="980"/>
      <c r="CQ118" s="980"/>
      <c r="CR118" s="980"/>
      <c r="CS118" s="980"/>
      <c r="CT118" s="980"/>
      <c r="CU118" s="980"/>
      <c r="CV118" s="980"/>
      <c r="CW118" s="980"/>
      <c r="CX118" s="980"/>
      <c r="CY118" s="980"/>
      <c r="CZ118" s="980"/>
      <c r="DA118" s="980"/>
      <c r="DB118" s="980"/>
      <c r="DC118" s="980"/>
      <c r="DD118" s="980"/>
      <c r="DE118" s="980"/>
      <c r="DF118" s="981"/>
      <c r="DG118" s="1021" t="s">
        <v>447</v>
      </c>
      <c r="DH118" s="1022"/>
      <c r="DI118" s="1022"/>
      <c r="DJ118" s="1022"/>
      <c r="DK118" s="1023"/>
      <c r="DL118" s="1024" t="s">
        <v>447</v>
      </c>
      <c r="DM118" s="1022"/>
      <c r="DN118" s="1022"/>
      <c r="DO118" s="1022"/>
      <c r="DP118" s="1023"/>
      <c r="DQ118" s="1024" t="s">
        <v>447</v>
      </c>
      <c r="DR118" s="1022"/>
      <c r="DS118" s="1022"/>
      <c r="DT118" s="1022"/>
      <c r="DU118" s="1023"/>
      <c r="DV118" s="1025" t="s">
        <v>447</v>
      </c>
      <c r="DW118" s="1026"/>
      <c r="DX118" s="1026"/>
      <c r="DY118" s="1026"/>
      <c r="DZ118" s="1027"/>
    </row>
    <row r="119" spans="1:130" s="222" customFormat="1" ht="26.25" customHeight="1">
      <c r="A119" s="1121" t="s">
        <v>422</v>
      </c>
      <c r="B119" s="1007"/>
      <c r="C119" s="986" t="s">
        <v>423</v>
      </c>
      <c r="D119" s="987"/>
      <c r="E119" s="987"/>
      <c r="F119" s="987"/>
      <c r="G119" s="987"/>
      <c r="H119" s="987"/>
      <c r="I119" s="987"/>
      <c r="J119" s="987"/>
      <c r="K119" s="987"/>
      <c r="L119" s="987"/>
      <c r="M119" s="987"/>
      <c r="N119" s="987"/>
      <c r="O119" s="987"/>
      <c r="P119" s="987"/>
      <c r="Q119" s="987"/>
      <c r="R119" s="987"/>
      <c r="S119" s="987"/>
      <c r="T119" s="987"/>
      <c r="U119" s="987"/>
      <c r="V119" s="987"/>
      <c r="W119" s="987"/>
      <c r="X119" s="987"/>
      <c r="Y119" s="987"/>
      <c r="Z119" s="988"/>
      <c r="AA119" s="956" t="s">
        <v>447</v>
      </c>
      <c r="AB119" s="957"/>
      <c r="AC119" s="957"/>
      <c r="AD119" s="957"/>
      <c r="AE119" s="958"/>
      <c r="AF119" s="959" t="s">
        <v>447</v>
      </c>
      <c r="AG119" s="957"/>
      <c r="AH119" s="957"/>
      <c r="AI119" s="957"/>
      <c r="AJ119" s="958"/>
      <c r="AK119" s="959" t="s">
        <v>447</v>
      </c>
      <c r="AL119" s="957"/>
      <c r="AM119" s="957"/>
      <c r="AN119" s="957"/>
      <c r="AO119" s="958"/>
      <c r="AP119" s="960" t="s">
        <v>447</v>
      </c>
      <c r="AQ119" s="961"/>
      <c r="AR119" s="961"/>
      <c r="AS119" s="961"/>
      <c r="AT119" s="962"/>
      <c r="AU119" s="967"/>
      <c r="AV119" s="968"/>
      <c r="AW119" s="968"/>
      <c r="AX119" s="968"/>
      <c r="AY119" s="968"/>
      <c r="AZ119" s="252" t="s">
        <v>181</v>
      </c>
      <c r="BA119" s="252"/>
      <c r="BB119" s="252"/>
      <c r="BC119" s="252"/>
      <c r="BD119" s="252"/>
      <c r="BE119" s="252"/>
      <c r="BF119" s="252"/>
      <c r="BG119" s="252"/>
      <c r="BH119" s="252"/>
      <c r="BI119" s="252"/>
      <c r="BJ119" s="252"/>
      <c r="BK119" s="252"/>
      <c r="BL119" s="252"/>
      <c r="BM119" s="252"/>
      <c r="BN119" s="252"/>
      <c r="BO119" s="1038" t="s">
        <v>451</v>
      </c>
      <c r="BP119" s="1069"/>
      <c r="BQ119" s="1060">
        <v>1849157</v>
      </c>
      <c r="BR119" s="1061"/>
      <c r="BS119" s="1061"/>
      <c r="BT119" s="1061"/>
      <c r="BU119" s="1061"/>
      <c r="BV119" s="1061">
        <v>2082574</v>
      </c>
      <c r="BW119" s="1061"/>
      <c r="BX119" s="1061"/>
      <c r="BY119" s="1061"/>
      <c r="BZ119" s="1061"/>
      <c r="CA119" s="1061">
        <v>2043882</v>
      </c>
      <c r="CB119" s="1061"/>
      <c r="CC119" s="1061"/>
      <c r="CD119" s="1061"/>
      <c r="CE119" s="1061"/>
      <c r="CF119" s="1062"/>
      <c r="CG119" s="1063"/>
      <c r="CH119" s="1063"/>
      <c r="CI119" s="1063"/>
      <c r="CJ119" s="1064"/>
      <c r="CK119" s="1010"/>
      <c r="CL119" s="1011"/>
      <c r="CM119" s="1065" t="s">
        <v>452</v>
      </c>
      <c r="CN119" s="1066"/>
      <c r="CO119" s="1066"/>
      <c r="CP119" s="1066"/>
      <c r="CQ119" s="1066"/>
      <c r="CR119" s="1066"/>
      <c r="CS119" s="1066"/>
      <c r="CT119" s="1066"/>
      <c r="CU119" s="1066"/>
      <c r="CV119" s="1066"/>
      <c r="CW119" s="1066"/>
      <c r="CX119" s="1066"/>
      <c r="CY119" s="1066"/>
      <c r="CZ119" s="1066"/>
      <c r="DA119" s="1066"/>
      <c r="DB119" s="1066"/>
      <c r="DC119" s="1066"/>
      <c r="DD119" s="1066"/>
      <c r="DE119" s="1066"/>
      <c r="DF119" s="1067"/>
      <c r="DG119" s="1068" t="s">
        <v>453</v>
      </c>
      <c r="DH119" s="1047"/>
      <c r="DI119" s="1047"/>
      <c r="DJ119" s="1047"/>
      <c r="DK119" s="1048"/>
      <c r="DL119" s="1046" t="s">
        <v>453</v>
      </c>
      <c r="DM119" s="1047"/>
      <c r="DN119" s="1047"/>
      <c r="DO119" s="1047"/>
      <c r="DP119" s="1048"/>
      <c r="DQ119" s="1046" t="s">
        <v>123</v>
      </c>
      <c r="DR119" s="1047"/>
      <c r="DS119" s="1047"/>
      <c r="DT119" s="1047"/>
      <c r="DU119" s="1048"/>
      <c r="DV119" s="1049" t="s">
        <v>123</v>
      </c>
      <c r="DW119" s="1050"/>
      <c r="DX119" s="1050"/>
      <c r="DY119" s="1050"/>
      <c r="DZ119" s="1051"/>
    </row>
    <row r="120" spans="1:130" s="222" customFormat="1" ht="26.25" customHeight="1">
      <c r="A120" s="1122"/>
      <c r="B120" s="1009"/>
      <c r="C120" s="979" t="s">
        <v>427</v>
      </c>
      <c r="D120" s="980"/>
      <c r="E120" s="980"/>
      <c r="F120" s="980"/>
      <c r="G120" s="980"/>
      <c r="H120" s="980"/>
      <c r="I120" s="980"/>
      <c r="J120" s="980"/>
      <c r="K120" s="980"/>
      <c r="L120" s="980"/>
      <c r="M120" s="980"/>
      <c r="N120" s="980"/>
      <c r="O120" s="980"/>
      <c r="P120" s="980"/>
      <c r="Q120" s="980"/>
      <c r="R120" s="980"/>
      <c r="S120" s="980"/>
      <c r="T120" s="980"/>
      <c r="U120" s="980"/>
      <c r="V120" s="980"/>
      <c r="W120" s="980"/>
      <c r="X120" s="980"/>
      <c r="Y120" s="980"/>
      <c r="Z120" s="981"/>
      <c r="AA120" s="1021" t="s">
        <v>453</v>
      </c>
      <c r="AB120" s="1022"/>
      <c r="AC120" s="1022"/>
      <c r="AD120" s="1022"/>
      <c r="AE120" s="1023"/>
      <c r="AF120" s="1024" t="s">
        <v>453</v>
      </c>
      <c r="AG120" s="1022"/>
      <c r="AH120" s="1022"/>
      <c r="AI120" s="1022"/>
      <c r="AJ120" s="1023"/>
      <c r="AK120" s="1024" t="s">
        <v>453</v>
      </c>
      <c r="AL120" s="1022"/>
      <c r="AM120" s="1022"/>
      <c r="AN120" s="1022"/>
      <c r="AO120" s="1023"/>
      <c r="AP120" s="1025" t="s">
        <v>453</v>
      </c>
      <c r="AQ120" s="1026"/>
      <c r="AR120" s="1026"/>
      <c r="AS120" s="1026"/>
      <c r="AT120" s="1027"/>
      <c r="AU120" s="1052" t="s">
        <v>454</v>
      </c>
      <c r="AV120" s="1053"/>
      <c r="AW120" s="1053"/>
      <c r="AX120" s="1053"/>
      <c r="AY120" s="1054"/>
      <c r="AZ120" s="1003" t="s">
        <v>455</v>
      </c>
      <c r="BA120" s="954"/>
      <c r="BB120" s="954"/>
      <c r="BC120" s="954"/>
      <c r="BD120" s="954"/>
      <c r="BE120" s="954"/>
      <c r="BF120" s="954"/>
      <c r="BG120" s="954"/>
      <c r="BH120" s="954"/>
      <c r="BI120" s="954"/>
      <c r="BJ120" s="954"/>
      <c r="BK120" s="954"/>
      <c r="BL120" s="954"/>
      <c r="BM120" s="954"/>
      <c r="BN120" s="954"/>
      <c r="BO120" s="954"/>
      <c r="BP120" s="955"/>
      <c r="BQ120" s="989">
        <v>1943455</v>
      </c>
      <c r="BR120" s="990"/>
      <c r="BS120" s="990"/>
      <c r="BT120" s="990"/>
      <c r="BU120" s="990"/>
      <c r="BV120" s="990">
        <v>1955564</v>
      </c>
      <c r="BW120" s="990"/>
      <c r="BX120" s="990"/>
      <c r="BY120" s="990"/>
      <c r="BZ120" s="990"/>
      <c r="CA120" s="990">
        <v>1970159</v>
      </c>
      <c r="CB120" s="990"/>
      <c r="CC120" s="990"/>
      <c r="CD120" s="990"/>
      <c r="CE120" s="990"/>
      <c r="CF120" s="1004">
        <v>155.80000000000001</v>
      </c>
      <c r="CG120" s="1005"/>
      <c r="CH120" s="1005"/>
      <c r="CI120" s="1005"/>
      <c r="CJ120" s="1005"/>
      <c r="CK120" s="1070" t="s">
        <v>456</v>
      </c>
      <c r="CL120" s="1071"/>
      <c r="CM120" s="1071"/>
      <c r="CN120" s="1071"/>
      <c r="CO120" s="1072"/>
      <c r="CP120" s="1078" t="s">
        <v>457</v>
      </c>
      <c r="CQ120" s="1079"/>
      <c r="CR120" s="1079"/>
      <c r="CS120" s="1079"/>
      <c r="CT120" s="1079"/>
      <c r="CU120" s="1079"/>
      <c r="CV120" s="1079"/>
      <c r="CW120" s="1079"/>
      <c r="CX120" s="1079"/>
      <c r="CY120" s="1079"/>
      <c r="CZ120" s="1079"/>
      <c r="DA120" s="1079"/>
      <c r="DB120" s="1079"/>
      <c r="DC120" s="1079"/>
      <c r="DD120" s="1079"/>
      <c r="DE120" s="1079"/>
      <c r="DF120" s="1080"/>
      <c r="DG120" s="989">
        <v>97162</v>
      </c>
      <c r="DH120" s="990"/>
      <c r="DI120" s="990"/>
      <c r="DJ120" s="990"/>
      <c r="DK120" s="990"/>
      <c r="DL120" s="990">
        <v>91854</v>
      </c>
      <c r="DM120" s="990"/>
      <c r="DN120" s="990"/>
      <c r="DO120" s="990"/>
      <c r="DP120" s="990"/>
      <c r="DQ120" s="990">
        <v>86443</v>
      </c>
      <c r="DR120" s="990"/>
      <c r="DS120" s="990"/>
      <c r="DT120" s="990"/>
      <c r="DU120" s="990"/>
      <c r="DV120" s="991">
        <v>6.8</v>
      </c>
      <c r="DW120" s="991"/>
      <c r="DX120" s="991"/>
      <c r="DY120" s="991"/>
      <c r="DZ120" s="992"/>
    </row>
    <row r="121" spans="1:130" s="222" customFormat="1" ht="26.25" customHeight="1">
      <c r="A121" s="1122"/>
      <c r="B121" s="1009"/>
      <c r="C121" s="1030" t="s">
        <v>458</v>
      </c>
      <c r="D121" s="1031"/>
      <c r="E121" s="1031"/>
      <c r="F121" s="1031"/>
      <c r="G121" s="1031"/>
      <c r="H121" s="1031"/>
      <c r="I121" s="1031"/>
      <c r="J121" s="1031"/>
      <c r="K121" s="1031"/>
      <c r="L121" s="1031"/>
      <c r="M121" s="1031"/>
      <c r="N121" s="1031"/>
      <c r="O121" s="1031"/>
      <c r="P121" s="1031"/>
      <c r="Q121" s="1031"/>
      <c r="R121" s="1031"/>
      <c r="S121" s="1031"/>
      <c r="T121" s="1031"/>
      <c r="U121" s="1031"/>
      <c r="V121" s="1031"/>
      <c r="W121" s="1031"/>
      <c r="X121" s="1031"/>
      <c r="Y121" s="1031"/>
      <c r="Z121" s="1032"/>
      <c r="AA121" s="1021" t="s">
        <v>453</v>
      </c>
      <c r="AB121" s="1022"/>
      <c r="AC121" s="1022"/>
      <c r="AD121" s="1022"/>
      <c r="AE121" s="1023"/>
      <c r="AF121" s="1024" t="s">
        <v>453</v>
      </c>
      <c r="AG121" s="1022"/>
      <c r="AH121" s="1022"/>
      <c r="AI121" s="1022"/>
      <c r="AJ121" s="1023"/>
      <c r="AK121" s="1024" t="s">
        <v>123</v>
      </c>
      <c r="AL121" s="1022"/>
      <c r="AM121" s="1022"/>
      <c r="AN121" s="1022"/>
      <c r="AO121" s="1023"/>
      <c r="AP121" s="1025" t="s">
        <v>453</v>
      </c>
      <c r="AQ121" s="1026"/>
      <c r="AR121" s="1026"/>
      <c r="AS121" s="1026"/>
      <c r="AT121" s="1027"/>
      <c r="AU121" s="1055"/>
      <c r="AV121" s="1056"/>
      <c r="AW121" s="1056"/>
      <c r="AX121" s="1056"/>
      <c r="AY121" s="1057"/>
      <c r="AZ121" s="1012" t="s">
        <v>459</v>
      </c>
      <c r="BA121" s="1013"/>
      <c r="BB121" s="1013"/>
      <c r="BC121" s="1013"/>
      <c r="BD121" s="1013"/>
      <c r="BE121" s="1013"/>
      <c r="BF121" s="1013"/>
      <c r="BG121" s="1013"/>
      <c r="BH121" s="1013"/>
      <c r="BI121" s="1013"/>
      <c r="BJ121" s="1013"/>
      <c r="BK121" s="1013"/>
      <c r="BL121" s="1013"/>
      <c r="BM121" s="1013"/>
      <c r="BN121" s="1013"/>
      <c r="BO121" s="1013"/>
      <c r="BP121" s="1014"/>
      <c r="BQ121" s="982" t="s">
        <v>453</v>
      </c>
      <c r="BR121" s="983"/>
      <c r="BS121" s="983"/>
      <c r="BT121" s="983"/>
      <c r="BU121" s="983"/>
      <c r="BV121" s="983" t="s">
        <v>453</v>
      </c>
      <c r="BW121" s="983"/>
      <c r="BX121" s="983"/>
      <c r="BY121" s="983"/>
      <c r="BZ121" s="983"/>
      <c r="CA121" s="983" t="s">
        <v>123</v>
      </c>
      <c r="CB121" s="983"/>
      <c r="CC121" s="983"/>
      <c r="CD121" s="983"/>
      <c r="CE121" s="983"/>
      <c r="CF121" s="977" t="s">
        <v>453</v>
      </c>
      <c r="CG121" s="978"/>
      <c r="CH121" s="978"/>
      <c r="CI121" s="978"/>
      <c r="CJ121" s="978"/>
      <c r="CK121" s="1073"/>
      <c r="CL121" s="1074"/>
      <c r="CM121" s="1074"/>
      <c r="CN121" s="1074"/>
      <c r="CO121" s="1075"/>
      <c r="CP121" s="1083" t="s">
        <v>399</v>
      </c>
      <c r="CQ121" s="1084"/>
      <c r="CR121" s="1084"/>
      <c r="CS121" s="1084"/>
      <c r="CT121" s="1084"/>
      <c r="CU121" s="1084"/>
      <c r="CV121" s="1084"/>
      <c r="CW121" s="1084"/>
      <c r="CX121" s="1084"/>
      <c r="CY121" s="1084"/>
      <c r="CZ121" s="1084"/>
      <c r="DA121" s="1084"/>
      <c r="DB121" s="1084"/>
      <c r="DC121" s="1084"/>
      <c r="DD121" s="1084"/>
      <c r="DE121" s="1084"/>
      <c r="DF121" s="1085"/>
      <c r="DG121" s="982">
        <v>39574</v>
      </c>
      <c r="DH121" s="983"/>
      <c r="DI121" s="983"/>
      <c r="DJ121" s="983"/>
      <c r="DK121" s="983"/>
      <c r="DL121" s="983">
        <v>36299</v>
      </c>
      <c r="DM121" s="983"/>
      <c r="DN121" s="983"/>
      <c r="DO121" s="983"/>
      <c r="DP121" s="983"/>
      <c r="DQ121" s="983">
        <v>36547</v>
      </c>
      <c r="DR121" s="983"/>
      <c r="DS121" s="983"/>
      <c r="DT121" s="983"/>
      <c r="DU121" s="983"/>
      <c r="DV121" s="984">
        <v>2.9</v>
      </c>
      <c r="DW121" s="984"/>
      <c r="DX121" s="984"/>
      <c r="DY121" s="984"/>
      <c r="DZ121" s="985"/>
    </row>
    <row r="122" spans="1:130" s="222" customFormat="1" ht="26.25" customHeight="1">
      <c r="A122" s="1122"/>
      <c r="B122" s="1009"/>
      <c r="C122" s="979" t="s">
        <v>437</v>
      </c>
      <c r="D122" s="980"/>
      <c r="E122" s="980"/>
      <c r="F122" s="980"/>
      <c r="G122" s="980"/>
      <c r="H122" s="980"/>
      <c r="I122" s="980"/>
      <c r="J122" s="980"/>
      <c r="K122" s="980"/>
      <c r="L122" s="980"/>
      <c r="M122" s="980"/>
      <c r="N122" s="980"/>
      <c r="O122" s="980"/>
      <c r="P122" s="980"/>
      <c r="Q122" s="980"/>
      <c r="R122" s="980"/>
      <c r="S122" s="980"/>
      <c r="T122" s="980"/>
      <c r="U122" s="980"/>
      <c r="V122" s="980"/>
      <c r="W122" s="980"/>
      <c r="X122" s="980"/>
      <c r="Y122" s="980"/>
      <c r="Z122" s="981"/>
      <c r="AA122" s="1021" t="s">
        <v>453</v>
      </c>
      <c r="AB122" s="1022"/>
      <c r="AC122" s="1022"/>
      <c r="AD122" s="1022"/>
      <c r="AE122" s="1023"/>
      <c r="AF122" s="1024" t="s">
        <v>453</v>
      </c>
      <c r="AG122" s="1022"/>
      <c r="AH122" s="1022"/>
      <c r="AI122" s="1022"/>
      <c r="AJ122" s="1023"/>
      <c r="AK122" s="1024" t="s">
        <v>453</v>
      </c>
      <c r="AL122" s="1022"/>
      <c r="AM122" s="1022"/>
      <c r="AN122" s="1022"/>
      <c r="AO122" s="1023"/>
      <c r="AP122" s="1025" t="s">
        <v>453</v>
      </c>
      <c r="AQ122" s="1026"/>
      <c r="AR122" s="1026"/>
      <c r="AS122" s="1026"/>
      <c r="AT122" s="1027"/>
      <c r="AU122" s="1055"/>
      <c r="AV122" s="1056"/>
      <c r="AW122" s="1056"/>
      <c r="AX122" s="1056"/>
      <c r="AY122" s="1057"/>
      <c r="AZ122" s="1037" t="s">
        <v>460</v>
      </c>
      <c r="BA122" s="1028"/>
      <c r="BB122" s="1028"/>
      <c r="BC122" s="1028"/>
      <c r="BD122" s="1028"/>
      <c r="BE122" s="1028"/>
      <c r="BF122" s="1028"/>
      <c r="BG122" s="1028"/>
      <c r="BH122" s="1028"/>
      <c r="BI122" s="1028"/>
      <c r="BJ122" s="1028"/>
      <c r="BK122" s="1028"/>
      <c r="BL122" s="1028"/>
      <c r="BM122" s="1028"/>
      <c r="BN122" s="1028"/>
      <c r="BO122" s="1028"/>
      <c r="BP122" s="1029"/>
      <c r="BQ122" s="1060">
        <v>1477118</v>
      </c>
      <c r="BR122" s="1061"/>
      <c r="BS122" s="1061"/>
      <c r="BT122" s="1061"/>
      <c r="BU122" s="1061"/>
      <c r="BV122" s="1061">
        <v>1608586</v>
      </c>
      <c r="BW122" s="1061"/>
      <c r="BX122" s="1061"/>
      <c r="BY122" s="1061"/>
      <c r="BZ122" s="1061"/>
      <c r="CA122" s="1061">
        <v>1605234</v>
      </c>
      <c r="CB122" s="1061"/>
      <c r="CC122" s="1061"/>
      <c r="CD122" s="1061"/>
      <c r="CE122" s="1061"/>
      <c r="CF122" s="1081">
        <v>126.9</v>
      </c>
      <c r="CG122" s="1082"/>
      <c r="CH122" s="1082"/>
      <c r="CI122" s="1082"/>
      <c r="CJ122" s="1082"/>
      <c r="CK122" s="1073"/>
      <c r="CL122" s="1074"/>
      <c r="CM122" s="1074"/>
      <c r="CN122" s="1074"/>
      <c r="CO122" s="1075"/>
      <c r="CP122" s="1083" t="s">
        <v>461</v>
      </c>
      <c r="CQ122" s="1084"/>
      <c r="CR122" s="1084"/>
      <c r="CS122" s="1084"/>
      <c r="CT122" s="1084"/>
      <c r="CU122" s="1084"/>
      <c r="CV122" s="1084"/>
      <c r="CW122" s="1084"/>
      <c r="CX122" s="1084"/>
      <c r="CY122" s="1084"/>
      <c r="CZ122" s="1084"/>
      <c r="DA122" s="1084"/>
      <c r="DB122" s="1084"/>
      <c r="DC122" s="1084"/>
      <c r="DD122" s="1084"/>
      <c r="DE122" s="1084"/>
      <c r="DF122" s="1085"/>
      <c r="DG122" s="982" t="s">
        <v>453</v>
      </c>
      <c r="DH122" s="983"/>
      <c r="DI122" s="983"/>
      <c r="DJ122" s="983"/>
      <c r="DK122" s="983"/>
      <c r="DL122" s="983" t="s">
        <v>453</v>
      </c>
      <c r="DM122" s="983"/>
      <c r="DN122" s="983"/>
      <c r="DO122" s="983"/>
      <c r="DP122" s="983"/>
      <c r="DQ122" s="983" t="s">
        <v>123</v>
      </c>
      <c r="DR122" s="983"/>
      <c r="DS122" s="983"/>
      <c r="DT122" s="983"/>
      <c r="DU122" s="983"/>
      <c r="DV122" s="984" t="s">
        <v>123</v>
      </c>
      <c r="DW122" s="984"/>
      <c r="DX122" s="984"/>
      <c r="DY122" s="984"/>
      <c r="DZ122" s="985"/>
    </row>
    <row r="123" spans="1:130" s="222" customFormat="1" ht="26.25" customHeight="1">
      <c r="A123" s="1122"/>
      <c r="B123" s="1009"/>
      <c r="C123" s="979" t="s">
        <v>443</v>
      </c>
      <c r="D123" s="980"/>
      <c r="E123" s="980"/>
      <c r="F123" s="980"/>
      <c r="G123" s="980"/>
      <c r="H123" s="980"/>
      <c r="I123" s="980"/>
      <c r="J123" s="980"/>
      <c r="K123" s="980"/>
      <c r="L123" s="980"/>
      <c r="M123" s="980"/>
      <c r="N123" s="980"/>
      <c r="O123" s="980"/>
      <c r="P123" s="980"/>
      <c r="Q123" s="980"/>
      <c r="R123" s="980"/>
      <c r="S123" s="980"/>
      <c r="T123" s="980"/>
      <c r="U123" s="980"/>
      <c r="V123" s="980"/>
      <c r="W123" s="980"/>
      <c r="X123" s="980"/>
      <c r="Y123" s="980"/>
      <c r="Z123" s="981"/>
      <c r="AA123" s="1021" t="s">
        <v>123</v>
      </c>
      <c r="AB123" s="1022"/>
      <c r="AC123" s="1022"/>
      <c r="AD123" s="1022"/>
      <c r="AE123" s="1023"/>
      <c r="AF123" s="1024" t="s">
        <v>453</v>
      </c>
      <c r="AG123" s="1022"/>
      <c r="AH123" s="1022"/>
      <c r="AI123" s="1022"/>
      <c r="AJ123" s="1023"/>
      <c r="AK123" s="1024" t="s">
        <v>123</v>
      </c>
      <c r="AL123" s="1022"/>
      <c r="AM123" s="1022"/>
      <c r="AN123" s="1022"/>
      <c r="AO123" s="1023"/>
      <c r="AP123" s="1025" t="s">
        <v>123</v>
      </c>
      <c r="AQ123" s="1026"/>
      <c r="AR123" s="1026"/>
      <c r="AS123" s="1026"/>
      <c r="AT123" s="1027"/>
      <c r="AU123" s="1058"/>
      <c r="AV123" s="1059"/>
      <c r="AW123" s="1059"/>
      <c r="AX123" s="1059"/>
      <c r="AY123" s="1059"/>
      <c r="AZ123" s="252" t="s">
        <v>181</v>
      </c>
      <c r="BA123" s="252"/>
      <c r="BB123" s="252"/>
      <c r="BC123" s="252"/>
      <c r="BD123" s="252"/>
      <c r="BE123" s="252"/>
      <c r="BF123" s="252"/>
      <c r="BG123" s="252"/>
      <c r="BH123" s="252"/>
      <c r="BI123" s="252"/>
      <c r="BJ123" s="252"/>
      <c r="BK123" s="252"/>
      <c r="BL123" s="252"/>
      <c r="BM123" s="252"/>
      <c r="BN123" s="252"/>
      <c r="BO123" s="1038" t="s">
        <v>462</v>
      </c>
      <c r="BP123" s="1069"/>
      <c r="BQ123" s="1128">
        <v>3420573</v>
      </c>
      <c r="BR123" s="1129"/>
      <c r="BS123" s="1129"/>
      <c r="BT123" s="1129"/>
      <c r="BU123" s="1129"/>
      <c r="BV123" s="1129">
        <v>3564150</v>
      </c>
      <c r="BW123" s="1129"/>
      <c r="BX123" s="1129"/>
      <c r="BY123" s="1129"/>
      <c r="BZ123" s="1129"/>
      <c r="CA123" s="1129">
        <v>3575393</v>
      </c>
      <c r="CB123" s="1129"/>
      <c r="CC123" s="1129"/>
      <c r="CD123" s="1129"/>
      <c r="CE123" s="1129"/>
      <c r="CF123" s="1062"/>
      <c r="CG123" s="1063"/>
      <c r="CH123" s="1063"/>
      <c r="CI123" s="1063"/>
      <c r="CJ123" s="1064"/>
      <c r="CK123" s="1073"/>
      <c r="CL123" s="1074"/>
      <c r="CM123" s="1074"/>
      <c r="CN123" s="1074"/>
      <c r="CO123" s="1075"/>
      <c r="CP123" s="1083" t="s">
        <v>463</v>
      </c>
      <c r="CQ123" s="1084"/>
      <c r="CR123" s="1084"/>
      <c r="CS123" s="1084"/>
      <c r="CT123" s="1084"/>
      <c r="CU123" s="1084"/>
      <c r="CV123" s="1084"/>
      <c r="CW123" s="1084"/>
      <c r="CX123" s="1084"/>
      <c r="CY123" s="1084"/>
      <c r="CZ123" s="1084"/>
      <c r="DA123" s="1084"/>
      <c r="DB123" s="1084"/>
      <c r="DC123" s="1084"/>
      <c r="DD123" s="1084"/>
      <c r="DE123" s="1084"/>
      <c r="DF123" s="1085"/>
      <c r="DG123" s="1021" t="s">
        <v>464</v>
      </c>
      <c r="DH123" s="1022"/>
      <c r="DI123" s="1022"/>
      <c r="DJ123" s="1022"/>
      <c r="DK123" s="1023"/>
      <c r="DL123" s="1024" t="s">
        <v>464</v>
      </c>
      <c r="DM123" s="1022"/>
      <c r="DN123" s="1022"/>
      <c r="DO123" s="1022"/>
      <c r="DP123" s="1023"/>
      <c r="DQ123" s="1024" t="s">
        <v>465</v>
      </c>
      <c r="DR123" s="1022"/>
      <c r="DS123" s="1022"/>
      <c r="DT123" s="1022"/>
      <c r="DU123" s="1023"/>
      <c r="DV123" s="1025" t="s">
        <v>464</v>
      </c>
      <c r="DW123" s="1026"/>
      <c r="DX123" s="1026"/>
      <c r="DY123" s="1026"/>
      <c r="DZ123" s="1027"/>
    </row>
    <row r="124" spans="1:130" s="222" customFormat="1" ht="26.25" customHeight="1" thickBot="1">
      <c r="A124" s="1122"/>
      <c r="B124" s="1009"/>
      <c r="C124" s="979" t="s">
        <v>448</v>
      </c>
      <c r="D124" s="980"/>
      <c r="E124" s="980"/>
      <c r="F124" s="980"/>
      <c r="G124" s="980"/>
      <c r="H124" s="980"/>
      <c r="I124" s="980"/>
      <c r="J124" s="980"/>
      <c r="K124" s="980"/>
      <c r="L124" s="980"/>
      <c r="M124" s="980"/>
      <c r="N124" s="980"/>
      <c r="O124" s="980"/>
      <c r="P124" s="980"/>
      <c r="Q124" s="980"/>
      <c r="R124" s="980"/>
      <c r="S124" s="980"/>
      <c r="T124" s="980"/>
      <c r="U124" s="980"/>
      <c r="V124" s="980"/>
      <c r="W124" s="980"/>
      <c r="X124" s="980"/>
      <c r="Y124" s="980"/>
      <c r="Z124" s="981"/>
      <c r="AA124" s="1021" t="s">
        <v>453</v>
      </c>
      <c r="AB124" s="1022"/>
      <c r="AC124" s="1022"/>
      <c r="AD124" s="1022"/>
      <c r="AE124" s="1023"/>
      <c r="AF124" s="1024" t="s">
        <v>465</v>
      </c>
      <c r="AG124" s="1022"/>
      <c r="AH124" s="1022"/>
      <c r="AI124" s="1022"/>
      <c r="AJ124" s="1023"/>
      <c r="AK124" s="1024" t="s">
        <v>453</v>
      </c>
      <c r="AL124" s="1022"/>
      <c r="AM124" s="1022"/>
      <c r="AN124" s="1022"/>
      <c r="AO124" s="1023"/>
      <c r="AP124" s="1025" t="s">
        <v>465</v>
      </c>
      <c r="AQ124" s="1026"/>
      <c r="AR124" s="1026"/>
      <c r="AS124" s="1026"/>
      <c r="AT124" s="1027"/>
      <c r="AU124" s="1124" t="s">
        <v>466</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464</v>
      </c>
      <c r="BR124" s="1091"/>
      <c r="BS124" s="1091"/>
      <c r="BT124" s="1091"/>
      <c r="BU124" s="1091"/>
      <c r="BV124" s="1091" t="s">
        <v>465</v>
      </c>
      <c r="BW124" s="1091"/>
      <c r="BX124" s="1091"/>
      <c r="BY124" s="1091"/>
      <c r="BZ124" s="1091"/>
      <c r="CA124" s="1091" t="s">
        <v>467</v>
      </c>
      <c r="CB124" s="1091"/>
      <c r="CC124" s="1091"/>
      <c r="CD124" s="1091"/>
      <c r="CE124" s="1091"/>
      <c r="CF124" s="1092"/>
      <c r="CG124" s="1093"/>
      <c r="CH124" s="1093"/>
      <c r="CI124" s="1093"/>
      <c r="CJ124" s="1094"/>
      <c r="CK124" s="1076"/>
      <c r="CL124" s="1076"/>
      <c r="CM124" s="1076"/>
      <c r="CN124" s="1076"/>
      <c r="CO124" s="1077"/>
      <c r="CP124" s="1083" t="s">
        <v>468</v>
      </c>
      <c r="CQ124" s="1084"/>
      <c r="CR124" s="1084"/>
      <c r="CS124" s="1084"/>
      <c r="CT124" s="1084"/>
      <c r="CU124" s="1084"/>
      <c r="CV124" s="1084"/>
      <c r="CW124" s="1084"/>
      <c r="CX124" s="1084"/>
      <c r="CY124" s="1084"/>
      <c r="CZ124" s="1084"/>
      <c r="DA124" s="1084"/>
      <c r="DB124" s="1084"/>
      <c r="DC124" s="1084"/>
      <c r="DD124" s="1084"/>
      <c r="DE124" s="1084"/>
      <c r="DF124" s="1085"/>
      <c r="DG124" s="1068" t="s">
        <v>469</v>
      </c>
      <c r="DH124" s="1047"/>
      <c r="DI124" s="1047"/>
      <c r="DJ124" s="1047"/>
      <c r="DK124" s="1048"/>
      <c r="DL124" s="1046" t="s">
        <v>469</v>
      </c>
      <c r="DM124" s="1047"/>
      <c r="DN124" s="1047"/>
      <c r="DO124" s="1047"/>
      <c r="DP124" s="1048"/>
      <c r="DQ124" s="1046" t="s">
        <v>469</v>
      </c>
      <c r="DR124" s="1047"/>
      <c r="DS124" s="1047"/>
      <c r="DT124" s="1047"/>
      <c r="DU124" s="1048"/>
      <c r="DV124" s="1049" t="s">
        <v>469</v>
      </c>
      <c r="DW124" s="1050"/>
      <c r="DX124" s="1050"/>
      <c r="DY124" s="1050"/>
      <c r="DZ124" s="1051"/>
    </row>
    <row r="125" spans="1:130" s="222" customFormat="1" ht="26.25" customHeight="1">
      <c r="A125" s="1122"/>
      <c r="B125" s="1009"/>
      <c r="C125" s="979" t="s">
        <v>450</v>
      </c>
      <c r="D125" s="980"/>
      <c r="E125" s="980"/>
      <c r="F125" s="980"/>
      <c r="G125" s="980"/>
      <c r="H125" s="980"/>
      <c r="I125" s="980"/>
      <c r="J125" s="980"/>
      <c r="K125" s="980"/>
      <c r="L125" s="980"/>
      <c r="M125" s="980"/>
      <c r="N125" s="980"/>
      <c r="O125" s="980"/>
      <c r="P125" s="980"/>
      <c r="Q125" s="980"/>
      <c r="R125" s="980"/>
      <c r="S125" s="980"/>
      <c r="T125" s="980"/>
      <c r="U125" s="980"/>
      <c r="V125" s="980"/>
      <c r="W125" s="980"/>
      <c r="X125" s="980"/>
      <c r="Y125" s="980"/>
      <c r="Z125" s="981"/>
      <c r="AA125" s="1021" t="s">
        <v>467</v>
      </c>
      <c r="AB125" s="1022"/>
      <c r="AC125" s="1022"/>
      <c r="AD125" s="1022"/>
      <c r="AE125" s="1023"/>
      <c r="AF125" s="1024" t="s">
        <v>469</v>
      </c>
      <c r="AG125" s="1022"/>
      <c r="AH125" s="1022"/>
      <c r="AI125" s="1022"/>
      <c r="AJ125" s="1023"/>
      <c r="AK125" s="1024" t="s">
        <v>469</v>
      </c>
      <c r="AL125" s="1022"/>
      <c r="AM125" s="1022"/>
      <c r="AN125" s="1022"/>
      <c r="AO125" s="1023"/>
      <c r="AP125" s="1025" t="s">
        <v>469</v>
      </c>
      <c r="AQ125" s="1026"/>
      <c r="AR125" s="1026"/>
      <c r="AS125" s="1026"/>
      <c r="AT125" s="1027"/>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5"/>
      <c r="BR125" s="255"/>
      <c r="BS125" s="255"/>
      <c r="BT125" s="255"/>
      <c r="BU125" s="255"/>
      <c r="BV125" s="255"/>
      <c r="BW125" s="255"/>
      <c r="BX125" s="255"/>
      <c r="BY125" s="255"/>
      <c r="BZ125" s="255"/>
      <c r="CA125" s="255"/>
      <c r="CB125" s="255"/>
      <c r="CC125" s="255"/>
      <c r="CD125" s="255"/>
      <c r="CE125" s="255"/>
      <c r="CF125" s="255"/>
      <c r="CG125" s="255"/>
      <c r="CH125" s="255"/>
      <c r="CI125" s="255"/>
      <c r="CJ125" s="256"/>
      <c r="CK125" s="1086" t="s">
        <v>470</v>
      </c>
      <c r="CL125" s="1071"/>
      <c r="CM125" s="1071"/>
      <c r="CN125" s="1071"/>
      <c r="CO125" s="1072"/>
      <c r="CP125" s="1003" t="s">
        <v>471</v>
      </c>
      <c r="CQ125" s="954"/>
      <c r="CR125" s="954"/>
      <c r="CS125" s="954"/>
      <c r="CT125" s="954"/>
      <c r="CU125" s="954"/>
      <c r="CV125" s="954"/>
      <c r="CW125" s="954"/>
      <c r="CX125" s="954"/>
      <c r="CY125" s="954"/>
      <c r="CZ125" s="954"/>
      <c r="DA125" s="954"/>
      <c r="DB125" s="954"/>
      <c r="DC125" s="954"/>
      <c r="DD125" s="954"/>
      <c r="DE125" s="954"/>
      <c r="DF125" s="955"/>
      <c r="DG125" s="989" t="s">
        <v>469</v>
      </c>
      <c r="DH125" s="990"/>
      <c r="DI125" s="990"/>
      <c r="DJ125" s="990"/>
      <c r="DK125" s="990"/>
      <c r="DL125" s="990" t="s">
        <v>469</v>
      </c>
      <c r="DM125" s="990"/>
      <c r="DN125" s="990"/>
      <c r="DO125" s="990"/>
      <c r="DP125" s="990"/>
      <c r="DQ125" s="990" t="s">
        <v>469</v>
      </c>
      <c r="DR125" s="990"/>
      <c r="DS125" s="990"/>
      <c r="DT125" s="990"/>
      <c r="DU125" s="990"/>
      <c r="DV125" s="991" t="s">
        <v>469</v>
      </c>
      <c r="DW125" s="991"/>
      <c r="DX125" s="991"/>
      <c r="DY125" s="991"/>
      <c r="DZ125" s="992"/>
    </row>
    <row r="126" spans="1:130" s="222" customFormat="1" ht="26.25" customHeight="1" thickBot="1">
      <c r="A126" s="1122"/>
      <c r="B126" s="1009"/>
      <c r="C126" s="979" t="s">
        <v>452</v>
      </c>
      <c r="D126" s="980"/>
      <c r="E126" s="980"/>
      <c r="F126" s="980"/>
      <c r="G126" s="980"/>
      <c r="H126" s="980"/>
      <c r="I126" s="980"/>
      <c r="J126" s="980"/>
      <c r="K126" s="980"/>
      <c r="L126" s="980"/>
      <c r="M126" s="980"/>
      <c r="N126" s="980"/>
      <c r="O126" s="980"/>
      <c r="P126" s="980"/>
      <c r="Q126" s="980"/>
      <c r="R126" s="980"/>
      <c r="S126" s="980"/>
      <c r="T126" s="980"/>
      <c r="U126" s="980"/>
      <c r="V126" s="980"/>
      <c r="W126" s="980"/>
      <c r="X126" s="980"/>
      <c r="Y126" s="980"/>
      <c r="Z126" s="981"/>
      <c r="AA126" s="1021" t="s">
        <v>467</v>
      </c>
      <c r="AB126" s="1022"/>
      <c r="AC126" s="1022"/>
      <c r="AD126" s="1022"/>
      <c r="AE126" s="1023"/>
      <c r="AF126" s="1024" t="s">
        <v>467</v>
      </c>
      <c r="AG126" s="1022"/>
      <c r="AH126" s="1022"/>
      <c r="AI126" s="1022"/>
      <c r="AJ126" s="1023"/>
      <c r="AK126" s="1024" t="s">
        <v>469</v>
      </c>
      <c r="AL126" s="1022"/>
      <c r="AM126" s="1022"/>
      <c r="AN126" s="1022"/>
      <c r="AO126" s="1023"/>
      <c r="AP126" s="1025" t="s">
        <v>469</v>
      </c>
      <c r="AQ126" s="1026"/>
      <c r="AR126" s="1026"/>
      <c r="AS126" s="1026"/>
      <c r="AT126" s="102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8"/>
      <c r="CE126" s="258"/>
      <c r="CF126" s="258"/>
      <c r="CG126" s="255"/>
      <c r="CH126" s="255"/>
      <c r="CI126" s="255"/>
      <c r="CJ126" s="256"/>
      <c r="CK126" s="1087"/>
      <c r="CL126" s="1074"/>
      <c r="CM126" s="1074"/>
      <c r="CN126" s="1074"/>
      <c r="CO126" s="1075"/>
      <c r="CP126" s="1012" t="s">
        <v>472</v>
      </c>
      <c r="CQ126" s="1013"/>
      <c r="CR126" s="1013"/>
      <c r="CS126" s="1013"/>
      <c r="CT126" s="1013"/>
      <c r="CU126" s="1013"/>
      <c r="CV126" s="1013"/>
      <c r="CW126" s="1013"/>
      <c r="CX126" s="1013"/>
      <c r="CY126" s="1013"/>
      <c r="CZ126" s="1013"/>
      <c r="DA126" s="1013"/>
      <c r="DB126" s="1013"/>
      <c r="DC126" s="1013"/>
      <c r="DD126" s="1013"/>
      <c r="DE126" s="1013"/>
      <c r="DF126" s="1014"/>
      <c r="DG126" s="982" t="s">
        <v>469</v>
      </c>
      <c r="DH126" s="983"/>
      <c r="DI126" s="983"/>
      <c r="DJ126" s="983"/>
      <c r="DK126" s="983"/>
      <c r="DL126" s="983" t="s">
        <v>469</v>
      </c>
      <c r="DM126" s="983"/>
      <c r="DN126" s="983"/>
      <c r="DO126" s="983"/>
      <c r="DP126" s="983"/>
      <c r="DQ126" s="983" t="s">
        <v>469</v>
      </c>
      <c r="DR126" s="983"/>
      <c r="DS126" s="983"/>
      <c r="DT126" s="983"/>
      <c r="DU126" s="983"/>
      <c r="DV126" s="984" t="s">
        <v>469</v>
      </c>
      <c r="DW126" s="984"/>
      <c r="DX126" s="984"/>
      <c r="DY126" s="984"/>
      <c r="DZ126" s="985"/>
    </row>
    <row r="127" spans="1:130" s="222" customFormat="1" ht="26.25" customHeight="1">
      <c r="A127" s="1123"/>
      <c r="B127" s="1011"/>
      <c r="C127" s="1065" t="s">
        <v>473</v>
      </c>
      <c r="D127" s="1066"/>
      <c r="E127" s="1066"/>
      <c r="F127" s="1066"/>
      <c r="G127" s="1066"/>
      <c r="H127" s="1066"/>
      <c r="I127" s="1066"/>
      <c r="J127" s="1066"/>
      <c r="K127" s="1066"/>
      <c r="L127" s="1066"/>
      <c r="M127" s="1066"/>
      <c r="N127" s="1066"/>
      <c r="O127" s="1066"/>
      <c r="P127" s="1066"/>
      <c r="Q127" s="1066"/>
      <c r="R127" s="1066"/>
      <c r="S127" s="1066"/>
      <c r="T127" s="1066"/>
      <c r="U127" s="1066"/>
      <c r="V127" s="1066"/>
      <c r="W127" s="1066"/>
      <c r="X127" s="1066"/>
      <c r="Y127" s="1066"/>
      <c r="Z127" s="1067"/>
      <c r="AA127" s="1021" t="s">
        <v>467</v>
      </c>
      <c r="AB127" s="1022"/>
      <c r="AC127" s="1022"/>
      <c r="AD127" s="1022"/>
      <c r="AE127" s="1023"/>
      <c r="AF127" s="1024" t="s">
        <v>467</v>
      </c>
      <c r="AG127" s="1022"/>
      <c r="AH127" s="1022"/>
      <c r="AI127" s="1022"/>
      <c r="AJ127" s="1023"/>
      <c r="AK127" s="1024" t="s">
        <v>467</v>
      </c>
      <c r="AL127" s="1022"/>
      <c r="AM127" s="1022"/>
      <c r="AN127" s="1022"/>
      <c r="AO127" s="1023"/>
      <c r="AP127" s="1025" t="s">
        <v>467</v>
      </c>
      <c r="AQ127" s="1026"/>
      <c r="AR127" s="1026"/>
      <c r="AS127" s="1026"/>
      <c r="AT127" s="1027"/>
      <c r="AU127" s="257"/>
      <c r="AV127" s="257"/>
      <c r="AW127" s="257"/>
      <c r="AX127" s="1095" t="s">
        <v>474</v>
      </c>
      <c r="AY127" s="1096"/>
      <c r="AZ127" s="1096"/>
      <c r="BA127" s="1096"/>
      <c r="BB127" s="1096"/>
      <c r="BC127" s="1096"/>
      <c r="BD127" s="1096"/>
      <c r="BE127" s="1097"/>
      <c r="BF127" s="1098" t="s">
        <v>475</v>
      </c>
      <c r="BG127" s="1096"/>
      <c r="BH127" s="1096"/>
      <c r="BI127" s="1096"/>
      <c r="BJ127" s="1096"/>
      <c r="BK127" s="1096"/>
      <c r="BL127" s="1097"/>
      <c r="BM127" s="1098" t="s">
        <v>476</v>
      </c>
      <c r="BN127" s="1096"/>
      <c r="BO127" s="1096"/>
      <c r="BP127" s="1096"/>
      <c r="BQ127" s="1096"/>
      <c r="BR127" s="1096"/>
      <c r="BS127" s="1097"/>
      <c r="BT127" s="1098" t="s">
        <v>477</v>
      </c>
      <c r="BU127" s="1096"/>
      <c r="BV127" s="1096"/>
      <c r="BW127" s="1096"/>
      <c r="BX127" s="1096"/>
      <c r="BY127" s="1096"/>
      <c r="BZ127" s="1120"/>
      <c r="CA127" s="257"/>
      <c r="CB127" s="257"/>
      <c r="CC127" s="257"/>
      <c r="CD127" s="258"/>
      <c r="CE127" s="258"/>
      <c r="CF127" s="258"/>
      <c r="CG127" s="255"/>
      <c r="CH127" s="255"/>
      <c r="CI127" s="255"/>
      <c r="CJ127" s="256"/>
      <c r="CK127" s="1087"/>
      <c r="CL127" s="1074"/>
      <c r="CM127" s="1074"/>
      <c r="CN127" s="1074"/>
      <c r="CO127" s="1075"/>
      <c r="CP127" s="1012" t="s">
        <v>478</v>
      </c>
      <c r="CQ127" s="1013"/>
      <c r="CR127" s="1013"/>
      <c r="CS127" s="1013"/>
      <c r="CT127" s="1013"/>
      <c r="CU127" s="1013"/>
      <c r="CV127" s="1013"/>
      <c r="CW127" s="1013"/>
      <c r="CX127" s="1013"/>
      <c r="CY127" s="1013"/>
      <c r="CZ127" s="1013"/>
      <c r="DA127" s="1013"/>
      <c r="DB127" s="1013"/>
      <c r="DC127" s="1013"/>
      <c r="DD127" s="1013"/>
      <c r="DE127" s="1013"/>
      <c r="DF127" s="1014"/>
      <c r="DG127" s="982" t="s">
        <v>469</v>
      </c>
      <c r="DH127" s="983"/>
      <c r="DI127" s="983"/>
      <c r="DJ127" s="983"/>
      <c r="DK127" s="983"/>
      <c r="DL127" s="983" t="s">
        <v>467</v>
      </c>
      <c r="DM127" s="983"/>
      <c r="DN127" s="983"/>
      <c r="DO127" s="983"/>
      <c r="DP127" s="983"/>
      <c r="DQ127" s="983" t="s">
        <v>469</v>
      </c>
      <c r="DR127" s="983"/>
      <c r="DS127" s="983"/>
      <c r="DT127" s="983"/>
      <c r="DU127" s="983"/>
      <c r="DV127" s="984" t="s">
        <v>467</v>
      </c>
      <c r="DW127" s="984"/>
      <c r="DX127" s="984"/>
      <c r="DY127" s="984"/>
      <c r="DZ127" s="985"/>
    </row>
    <row r="128" spans="1:130" s="222" customFormat="1" ht="26.25" customHeight="1" thickBot="1">
      <c r="A128" s="1106" t="s">
        <v>479</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480</v>
      </c>
      <c r="X128" s="1108"/>
      <c r="Y128" s="1108"/>
      <c r="Z128" s="1109"/>
      <c r="AA128" s="1110" t="s">
        <v>467</v>
      </c>
      <c r="AB128" s="1111"/>
      <c r="AC128" s="1111"/>
      <c r="AD128" s="1111"/>
      <c r="AE128" s="1112"/>
      <c r="AF128" s="1113" t="s">
        <v>469</v>
      </c>
      <c r="AG128" s="1111"/>
      <c r="AH128" s="1111"/>
      <c r="AI128" s="1111"/>
      <c r="AJ128" s="1112"/>
      <c r="AK128" s="1113" t="s">
        <v>467</v>
      </c>
      <c r="AL128" s="1111"/>
      <c r="AM128" s="1111"/>
      <c r="AN128" s="1111"/>
      <c r="AO128" s="1112"/>
      <c r="AP128" s="1114"/>
      <c r="AQ128" s="1115"/>
      <c r="AR128" s="1115"/>
      <c r="AS128" s="1115"/>
      <c r="AT128" s="1116"/>
      <c r="AU128" s="257"/>
      <c r="AV128" s="257"/>
      <c r="AW128" s="257"/>
      <c r="AX128" s="953" t="s">
        <v>481</v>
      </c>
      <c r="AY128" s="954"/>
      <c r="AZ128" s="954"/>
      <c r="BA128" s="954"/>
      <c r="BB128" s="954"/>
      <c r="BC128" s="954"/>
      <c r="BD128" s="954"/>
      <c r="BE128" s="955"/>
      <c r="BF128" s="1117" t="s">
        <v>469</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2"/>
      <c r="CA128" s="258"/>
      <c r="CB128" s="258"/>
      <c r="CC128" s="258"/>
      <c r="CD128" s="258"/>
      <c r="CE128" s="258"/>
      <c r="CF128" s="258"/>
      <c r="CG128" s="255"/>
      <c r="CH128" s="255"/>
      <c r="CI128" s="255"/>
      <c r="CJ128" s="256"/>
      <c r="CK128" s="1088"/>
      <c r="CL128" s="1089"/>
      <c r="CM128" s="1089"/>
      <c r="CN128" s="1089"/>
      <c r="CO128" s="1090"/>
      <c r="CP128" s="1099" t="s">
        <v>482</v>
      </c>
      <c r="CQ128" s="1100"/>
      <c r="CR128" s="1100"/>
      <c r="CS128" s="1100"/>
      <c r="CT128" s="1100"/>
      <c r="CU128" s="1100"/>
      <c r="CV128" s="1100"/>
      <c r="CW128" s="1100"/>
      <c r="CX128" s="1100"/>
      <c r="CY128" s="1100"/>
      <c r="CZ128" s="1100"/>
      <c r="DA128" s="1100"/>
      <c r="DB128" s="1100"/>
      <c r="DC128" s="1100"/>
      <c r="DD128" s="1100"/>
      <c r="DE128" s="1100"/>
      <c r="DF128" s="1101"/>
      <c r="DG128" s="1102" t="s">
        <v>469</v>
      </c>
      <c r="DH128" s="1103"/>
      <c r="DI128" s="1103"/>
      <c r="DJ128" s="1103"/>
      <c r="DK128" s="1103"/>
      <c r="DL128" s="1103" t="s">
        <v>483</v>
      </c>
      <c r="DM128" s="1103"/>
      <c r="DN128" s="1103"/>
      <c r="DO128" s="1103"/>
      <c r="DP128" s="1103"/>
      <c r="DQ128" s="1103" t="s">
        <v>469</v>
      </c>
      <c r="DR128" s="1103"/>
      <c r="DS128" s="1103"/>
      <c r="DT128" s="1103"/>
      <c r="DU128" s="1103"/>
      <c r="DV128" s="1104" t="s">
        <v>469</v>
      </c>
      <c r="DW128" s="1104"/>
      <c r="DX128" s="1104"/>
      <c r="DY128" s="1104"/>
      <c r="DZ128" s="1105"/>
    </row>
    <row r="129" spans="1:131" s="222" customFormat="1" ht="26.25" customHeight="1">
      <c r="A129" s="993" t="s">
        <v>102</v>
      </c>
      <c r="B129" s="994"/>
      <c r="C129" s="994"/>
      <c r="D129" s="994"/>
      <c r="E129" s="994"/>
      <c r="F129" s="994"/>
      <c r="G129" s="994"/>
      <c r="H129" s="994"/>
      <c r="I129" s="994"/>
      <c r="J129" s="994"/>
      <c r="K129" s="994"/>
      <c r="L129" s="994"/>
      <c r="M129" s="994"/>
      <c r="N129" s="994"/>
      <c r="O129" s="994"/>
      <c r="P129" s="994"/>
      <c r="Q129" s="994"/>
      <c r="R129" s="994"/>
      <c r="S129" s="994"/>
      <c r="T129" s="994"/>
      <c r="U129" s="994"/>
      <c r="V129" s="994"/>
      <c r="W129" s="1136" t="s">
        <v>484</v>
      </c>
      <c r="X129" s="1137"/>
      <c r="Y129" s="1137"/>
      <c r="Z129" s="1138"/>
      <c r="AA129" s="1021">
        <v>1445706</v>
      </c>
      <c r="AB129" s="1022"/>
      <c r="AC129" s="1022"/>
      <c r="AD129" s="1022"/>
      <c r="AE129" s="1023"/>
      <c r="AF129" s="1024">
        <v>1433075</v>
      </c>
      <c r="AG129" s="1022"/>
      <c r="AH129" s="1022"/>
      <c r="AI129" s="1022"/>
      <c r="AJ129" s="1023"/>
      <c r="AK129" s="1024">
        <v>1395976</v>
      </c>
      <c r="AL129" s="1022"/>
      <c r="AM129" s="1022"/>
      <c r="AN129" s="1022"/>
      <c r="AO129" s="1023"/>
      <c r="AP129" s="1139"/>
      <c r="AQ129" s="1140"/>
      <c r="AR129" s="1140"/>
      <c r="AS129" s="1140"/>
      <c r="AT129" s="1141"/>
      <c r="AU129" s="259"/>
      <c r="AV129" s="259"/>
      <c r="AW129" s="259"/>
      <c r="AX129" s="1130" t="s">
        <v>485</v>
      </c>
      <c r="AY129" s="1013"/>
      <c r="AZ129" s="1013"/>
      <c r="BA129" s="1013"/>
      <c r="BB129" s="1013"/>
      <c r="BC129" s="1013"/>
      <c r="BD129" s="1013"/>
      <c r="BE129" s="1014"/>
      <c r="BF129" s="1131" t="s">
        <v>483</v>
      </c>
      <c r="BG129" s="1132"/>
      <c r="BH129" s="1132"/>
      <c r="BI129" s="1132"/>
      <c r="BJ129" s="1132"/>
      <c r="BK129" s="1132"/>
      <c r="BL129" s="1133"/>
      <c r="BM129" s="1131">
        <v>20</v>
      </c>
      <c r="BN129" s="1132"/>
      <c r="BO129" s="1132"/>
      <c r="BP129" s="1132"/>
      <c r="BQ129" s="1132"/>
      <c r="BR129" s="1132"/>
      <c r="BS129" s="1133"/>
      <c r="BT129" s="1131">
        <v>30</v>
      </c>
      <c r="BU129" s="1134"/>
      <c r="BV129" s="1134"/>
      <c r="BW129" s="1134"/>
      <c r="BX129" s="1134"/>
      <c r="BY129" s="1134"/>
      <c r="BZ129" s="1135"/>
      <c r="CA129" s="260"/>
      <c r="CB129" s="260"/>
      <c r="CC129" s="260"/>
      <c r="CD129" s="260"/>
      <c r="CE129" s="260"/>
      <c r="CF129" s="260"/>
      <c r="CG129" s="260"/>
      <c r="CH129" s="260"/>
      <c r="CI129" s="260"/>
      <c r="CJ129" s="260"/>
      <c r="CK129" s="260"/>
      <c r="CL129" s="260"/>
      <c r="CM129" s="260"/>
      <c r="CN129" s="260"/>
      <c r="CO129" s="260"/>
      <c r="CP129" s="260"/>
      <c r="CQ129" s="260"/>
      <c r="CR129" s="260"/>
      <c r="CS129" s="260"/>
      <c r="CT129" s="260"/>
      <c r="CU129" s="260"/>
      <c r="CV129" s="260"/>
      <c r="CW129" s="260"/>
      <c r="CX129" s="260"/>
      <c r="CY129" s="260"/>
      <c r="CZ129" s="260"/>
      <c r="DA129" s="260"/>
      <c r="DB129" s="260"/>
      <c r="DC129" s="260"/>
      <c r="DD129" s="260"/>
      <c r="DE129" s="260"/>
      <c r="DF129" s="260"/>
      <c r="DG129" s="260"/>
      <c r="DH129" s="260"/>
      <c r="DI129" s="260"/>
      <c r="DJ129" s="260"/>
      <c r="DK129" s="260"/>
      <c r="DL129" s="260"/>
      <c r="DM129" s="260"/>
      <c r="DN129" s="260"/>
      <c r="DO129" s="260"/>
      <c r="DP129" s="229"/>
      <c r="DQ129" s="229"/>
      <c r="DR129" s="229"/>
      <c r="DS129" s="229"/>
      <c r="DT129" s="229"/>
      <c r="DU129" s="229"/>
      <c r="DV129" s="229"/>
      <c r="DW129" s="229"/>
      <c r="DX129" s="229"/>
      <c r="DY129" s="229"/>
      <c r="DZ129" s="233"/>
    </row>
    <row r="130" spans="1:131" s="222" customFormat="1" ht="26.25" customHeight="1">
      <c r="A130" s="993" t="s">
        <v>486</v>
      </c>
      <c r="B130" s="994"/>
      <c r="C130" s="994"/>
      <c r="D130" s="994"/>
      <c r="E130" s="994"/>
      <c r="F130" s="994"/>
      <c r="G130" s="994"/>
      <c r="H130" s="994"/>
      <c r="I130" s="994"/>
      <c r="J130" s="994"/>
      <c r="K130" s="994"/>
      <c r="L130" s="994"/>
      <c r="M130" s="994"/>
      <c r="N130" s="994"/>
      <c r="O130" s="994"/>
      <c r="P130" s="994"/>
      <c r="Q130" s="994"/>
      <c r="R130" s="994"/>
      <c r="S130" s="994"/>
      <c r="T130" s="994"/>
      <c r="U130" s="994"/>
      <c r="V130" s="994"/>
      <c r="W130" s="1136" t="s">
        <v>487</v>
      </c>
      <c r="X130" s="1137"/>
      <c r="Y130" s="1137"/>
      <c r="Z130" s="1138"/>
      <c r="AA130" s="1021">
        <v>120256</v>
      </c>
      <c r="AB130" s="1022"/>
      <c r="AC130" s="1022"/>
      <c r="AD130" s="1022"/>
      <c r="AE130" s="1023"/>
      <c r="AF130" s="1024">
        <v>124267</v>
      </c>
      <c r="AG130" s="1022"/>
      <c r="AH130" s="1022"/>
      <c r="AI130" s="1022"/>
      <c r="AJ130" s="1023"/>
      <c r="AK130" s="1024">
        <v>131464</v>
      </c>
      <c r="AL130" s="1022"/>
      <c r="AM130" s="1022"/>
      <c r="AN130" s="1022"/>
      <c r="AO130" s="1023"/>
      <c r="AP130" s="1139"/>
      <c r="AQ130" s="1140"/>
      <c r="AR130" s="1140"/>
      <c r="AS130" s="1140"/>
      <c r="AT130" s="1141"/>
      <c r="AU130" s="259"/>
      <c r="AV130" s="259"/>
      <c r="AW130" s="259"/>
      <c r="AX130" s="1130" t="s">
        <v>488</v>
      </c>
      <c r="AY130" s="1013"/>
      <c r="AZ130" s="1013"/>
      <c r="BA130" s="1013"/>
      <c r="BB130" s="1013"/>
      <c r="BC130" s="1013"/>
      <c r="BD130" s="1013"/>
      <c r="BE130" s="1014"/>
      <c r="BF130" s="1167">
        <v>0.3</v>
      </c>
      <c r="BG130" s="1168"/>
      <c r="BH130" s="1168"/>
      <c r="BI130" s="1168"/>
      <c r="BJ130" s="1168"/>
      <c r="BK130" s="1168"/>
      <c r="BL130" s="1169"/>
      <c r="BM130" s="1167">
        <v>25</v>
      </c>
      <c r="BN130" s="1168"/>
      <c r="BO130" s="1168"/>
      <c r="BP130" s="1168"/>
      <c r="BQ130" s="1168"/>
      <c r="BR130" s="1168"/>
      <c r="BS130" s="1169"/>
      <c r="BT130" s="1167">
        <v>35</v>
      </c>
      <c r="BU130" s="1170"/>
      <c r="BV130" s="1170"/>
      <c r="BW130" s="1170"/>
      <c r="BX130" s="1170"/>
      <c r="BY130" s="1170"/>
      <c r="BZ130" s="1171"/>
      <c r="CA130" s="260"/>
      <c r="CB130" s="260"/>
      <c r="CC130" s="260"/>
      <c r="CD130" s="260"/>
      <c r="CE130" s="260"/>
      <c r="CF130" s="260"/>
      <c r="CG130" s="260"/>
      <c r="CH130" s="260"/>
      <c r="CI130" s="260"/>
      <c r="CJ130" s="260"/>
      <c r="CK130" s="260"/>
      <c r="CL130" s="260"/>
      <c r="CM130" s="260"/>
      <c r="CN130" s="260"/>
      <c r="CO130" s="260"/>
      <c r="CP130" s="260"/>
      <c r="CQ130" s="260"/>
      <c r="CR130" s="260"/>
      <c r="CS130" s="260"/>
      <c r="CT130" s="260"/>
      <c r="CU130" s="260"/>
      <c r="CV130" s="260"/>
      <c r="CW130" s="260"/>
      <c r="CX130" s="260"/>
      <c r="CY130" s="260"/>
      <c r="CZ130" s="260"/>
      <c r="DA130" s="260"/>
      <c r="DB130" s="260"/>
      <c r="DC130" s="260"/>
      <c r="DD130" s="260"/>
      <c r="DE130" s="260"/>
      <c r="DF130" s="260"/>
      <c r="DG130" s="260"/>
      <c r="DH130" s="260"/>
      <c r="DI130" s="260"/>
      <c r="DJ130" s="260"/>
      <c r="DK130" s="260"/>
      <c r="DL130" s="260"/>
      <c r="DM130" s="260"/>
      <c r="DN130" s="260"/>
      <c r="DO130" s="260"/>
      <c r="DP130" s="229"/>
      <c r="DQ130" s="229"/>
      <c r="DR130" s="229"/>
      <c r="DS130" s="229"/>
      <c r="DT130" s="229"/>
      <c r="DU130" s="229"/>
      <c r="DV130" s="229"/>
      <c r="DW130" s="229"/>
      <c r="DX130" s="229"/>
      <c r="DY130" s="229"/>
      <c r="DZ130" s="233"/>
    </row>
    <row r="131" spans="1:131" s="222" customFormat="1" ht="26.25" customHeight="1" thickBot="1">
      <c r="A131" s="1172"/>
      <c r="B131" s="1173"/>
      <c r="C131" s="1173"/>
      <c r="D131" s="1173"/>
      <c r="E131" s="1173"/>
      <c r="F131" s="1173"/>
      <c r="G131" s="1173"/>
      <c r="H131" s="1173"/>
      <c r="I131" s="1173"/>
      <c r="J131" s="1173"/>
      <c r="K131" s="1173"/>
      <c r="L131" s="1173"/>
      <c r="M131" s="1173"/>
      <c r="N131" s="1173"/>
      <c r="O131" s="1173"/>
      <c r="P131" s="1173"/>
      <c r="Q131" s="1173"/>
      <c r="R131" s="1173"/>
      <c r="S131" s="1173"/>
      <c r="T131" s="1173"/>
      <c r="U131" s="1173"/>
      <c r="V131" s="1173"/>
      <c r="W131" s="1174" t="s">
        <v>489</v>
      </c>
      <c r="X131" s="1175"/>
      <c r="Y131" s="1175"/>
      <c r="Z131" s="1176"/>
      <c r="AA131" s="1068">
        <v>1325450</v>
      </c>
      <c r="AB131" s="1047"/>
      <c r="AC131" s="1047"/>
      <c r="AD131" s="1047"/>
      <c r="AE131" s="1048"/>
      <c r="AF131" s="1046">
        <v>1308808</v>
      </c>
      <c r="AG131" s="1047"/>
      <c r="AH131" s="1047"/>
      <c r="AI131" s="1047"/>
      <c r="AJ131" s="1048"/>
      <c r="AK131" s="1046">
        <v>1264512</v>
      </c>
      <c r="AL131" s="1047"/>
      <c r="AM131" s="1047"/>
      <c r="AN131" s="1047"/>
      <c r="AO131" s="1048"/>
      <c r="AP131" s="1177"/>
      <c r="AQ131" s="1178"/>
      <c r="AR131" s="1178"/>
      <c r="AS131" s="1178"/>
      <c r="AT131" s="1179"/>
      <c r="AU131" s="259"/>
      <c r="AV131" s="259"/>
      <c r="AW131" s="259"/>
      <c r="AX131" s="1149" t="s">
        <v>490</v>
      </c>
      <c r="AY131" s="1100"/>
      <c r="AZ131" s="1100"/>
      <c r="BA131" s="1100"/>
      <c r="BB131" s="1100"/>
      <c r="BC131" s="1100"/>
      <c r="BD131" s="1100"/>
      <c r="BE131" s="1101"/>
      <c r="BF131" s="1150" t="s">
        <v>123</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60"/>
      <c r="CB131" s="260"/>
      <c r="CC131" s="260"/>
      <c r="CD131" s="260"/>
      <c r="CE131" s="260"/>
      <c r="CF131" s="260"/>
      <c r="CG131" s="260"/>
      <c r="CH131" s="260"/>
      <c r="CI131" s="260"/>
      <c r="CJ131" s="260"/>
      <c r="CK131" s="260"/>
      <c r="CL131" s="260"/>
      <c r="CM131" s="260"/>
      <c r="CN131" s="260"/>
      <c r="CO131" s="260"/>
      <c r="CP131" s="260"/>
      <c r="CQ131" s="260"/>
      <c r="CR131" s="260"/>
      <c r="CS131" s="260"/>
      <c r="CT131" s="260"/>
      <c r="CU131" s="260"/>
      <c r="CV131" s="260"/>
      <c r="CW131" s="260"/>
      <c r="CX131" s="260"/>
      <c r="CY131" s="260"/>
      <c r="CZ131" s="260"/>
      <c r="DA131" s="260"/>
      <c r="DB131" s="260"/>
      <c r="DC131" s="260"/>
      <c r="DD131" s="260"/>
      <c r="DE131" s="260"/>
      <c r="DF131" s="260"/>
      <c r="DG131" s="260"/>
      <c r="DH131" s="260"/>
      <c r="DI131" s="260"/>
      <c r="DJ131" s="260"/>
      <c r="DK131" s="260"/>
      <c r="DL131" s="260"/>
      <c r="DM131" s="260"/>
      <c r="DN131" s="260"/>
      <c r="DO131" s="260"/>
      <c r="DP131" s="229"/>
      <c r="DQ131" s="229"/>
      <c r="DR131" s="229"/>
      <c r="DS131" s="229"/>
      <c r="DT131" s="229"/>
      <c r="DU131" s="229"/>
      <c r="DV131" s="229"/>
      <c r="DW131" s="229"/>
      <c r="DX131" s="229"/>
      <c r="DY131" s="229"/>
      <c r="DZ131" s="233"/>
    </row>
    <row r="132" spans="1:131" s="222" customFormat="1" ht="26.25" customHeight="1">
      <c r="A132" s="1156" t="s">
        <v>491</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492</v>
      </c>
      <c r="W132" s="1160"/>
      <c r="X132" s="1160"/>
      <c r="Y132" s="1160"/>
      <c r="Z132" s="1161"/>
      <c r="AA132" s="1162">
        <v>-8.2387113999999997E-2</v>
      </c>
      <c r="AB132" s="1163"/>
      <c r="AC132" s="1163"/>
      <c r="AD132" s="1163"/>
      <c r="AE132" s="1164"/>
      <c r="AF132" s="1165">
        <v>0.310817171</v>
      </c>
      <c r="AG132" s="1163"/>
      <c r="AH132" s="1163"/>
      <c r="AI132" s="1163"/>
      <c r="AJ132" s="1164"/>
      <c r="AK132" s="1165">
        <v>0.77745406900000003</v>
      </c>
      <c r="AL132" s="1163"/>
      <c r="AM132" s="1163"/>
      <c r="AN132" s="1163"/>
      <c r="AO132" s="1164"/>
      <c r="AP132" s="1062"/>
      <c r="AQ132" s="1063"/>
      <c r="AR132" s="1063"/>
      <c r="AS132" s="1063"/>
      <c r="AT132" s="1166"/>
      <c r="AU132" s="261"/>
      <c r="AV132" s="262"/>
      <c r="AW132" s="262"/>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60"/>
      <c r="CB132" s="260"/>
      <c r="CC132" s="260"/>
      <c r="CD132" s="260"/>
      <c r="CE132" s="260"/>
      <c r="CF132" s="260"/>
      <c r="CG132" s="260"/>
      <c r="CH132" s="260"/>
      <c r="CI132" s="260"/>
      <c r="CJ132" s="260"/>
      <c r="CK132" s="260"/>
      <c r="CL132" s="260"/>
      <c r="CM132" s="260"/>
      <c r="CN132" s="260"/>
      <c r="CO132" s="260"/>
      <c r="CP132" s="260"/>
      <c r="CQ132" s="260"/>
      <c r="CR132" s="260"/>
      <c r="CS132" s="260"/>
      <c r="CT132" s="260"/>
      <c r="CU132" s="260"/>
      <c r="CV132" s="260"/>
      <c r="CW132" s="260"/>
      <c r="CX132" s="260"/>
      <c r="CY132" s="260"/>
      <c r="CZ132" s="260"/>
      <c r="DA132" s="260"/>
      <c r="DB132" s="260"/>
      <c r="DC132" s="260"/>
      <c r="DD132" s="260"/>
      <c r="DE132" s="260"/>
      <c r="DF132" s="260"/>
      <c r="DG132" s="260"/>
      <c r="DH132" s="260"/>
      <c r="DI132" s="260"/>
      <c r="DJ132" s="260"/>
      <c r="DK132" s="260"/>
      <c r="DL132" s="260"/>
      <c r="DM132" s="260"/>
      <c r="DN132" s="260"/>
      <c r="DO132" s="260"/>
      <c r="DP132" s="233"/>
      <c r="DQ132" s="233"/>
      <c r="DR132" s="233"/>
      <c r="DS132" s="233"/>
      <c r="DT132" s="233"/>
      <c r="DU132" s="233"/>
      <c r="DV132" s="233"/>
      <c r="DW132" s="233"/>
      <c r="DX132" s="233"/>
      <c r="DY132" s="233"/>
      <c r="DZ132" s="233"/>
    </row>
    <row r="133" spans="1:131" s="222" customFormat="1" ht="26.25" customHeight="1" thickBot="1">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493</v>
      </c>
      <c r="W133" s="1143"/>
      <c r="X133" s="1143"/>
      <c r="Y133" s="1143"/>
      <c r="Z133" s="1144"/>
      <c r="AA133" s="1145">
        <v>0.5</v>
      </c>
      <c r="AB133" s="1146"/>
      <c r="AC133" s="1146"/>
      <c r="AD133" s="1146"/>
      <c r="AE133" s="1147"/>
      <c r="AF133" s="1145">
        <v>0</v>
      </c>
      <c r="AG133" s="1146"/>
      <c r="AH133" s="1146"/>
      <c r="AI133" s="1146"/>
      <c r="AJ133" s="1147"/>
      <c r="AK133" s="1145">
        <v>0.3</v>
      </c>
      <c r="AL133" s="1146"/>
      <c r="AM133" s="1146"/>
      <c r="AN133" s="1146"/>
      <c r="AO133" s="1147"/>
      <c r="AP133" s="1092"/>
      <c r="AQ133" s="1093"/>
      <c r="AR133" s="1093"/>
      <c r="AS133" s="1093"/>
      <c r="AT133" s="1148"/>
      <c r="AU133" s="262"/>
      <c r="AV133" s="262"/>
      <c r="AW133" s="262"/>
      <c r="AX133" s="262"/>
      <c r="AY133" s="262"/>
      <c r="AZ133" s="262"/>
      <c r="BA133" s="262"/>
      <c r="BB133" s="262"/>
      <c r="BC133" s="262"/>
      <c r="BD133" s="262"/>
      <c r="BE133" s="262"/>
      <c r="BF133" s="262"/>
      <c r="BG133" s="262"/>
      <c r="BH133" s="262"/>
      <c r="BI133" s="262"/>
      <c r="BJ133" s="262"/>
      <c r="BK133" s="262"/>
      <c r="BL133" s="262"/>
      <c r="BM133" s="262"/>
      <c r="BN133" s="260"/>
      <c r="BO133" s="260"/>
      <c r="BP133" s="260"/>
      <c r="BQ133" s="260"/>
      <c r="BR133" s="260"/>
      <c r="BS133" s="260"/>
      <c r="BT133" s="260"/>
      <c r="BU133" s="260"/>
      <c r="BV133" s="260"/>
      <c r="BW133" s="260"/>
      <c r="BX133" s="260"/>
      <c r="BY133" s="260"/>
      <c r="BZ133" s="260"/>
      <c r="CA133" s="260"/>
      <c r="CB133" s="260"/>
      <c r="CC133" s="260"/>
      <c r="CD133" s="260"/>
      <c r="CE133" s="260"/>
      <c r="CF133" s="260"/>
      <c r="CG133" s="260"/>
      <c r="CH133" s="260"/>
      <c r="CI133" s="260"/>
      <c r="CJ133" s="260"/>
      <c r="CK133" s="260"/>
      <c r="CL133" s="260"/>
      <c r="CM133" s="260"/>
      <c r="CN133" s="260"/>
      <c r="CO133" s="260"/>
      <c r="CP133" s="260"/>
      <c r="CQ133" s="260"/>
      <c r="CR133" s="260"/>
      <c r="CS133" s="260"/>
      <c r="CT133" s="260"/>
      <c r="CU133" s="260"/>
      <c r="CV133" s="260"/>
      <c r="CW133" s="260"/>
      <c r="CX133" s="260"/>
      <c r="CY133" s="260"/>
      <c r="CZ133" s="260"/>
      <c r="DA133" s="260"/>
      <c r="DB133" s="260"/>
      <c r="DC133" s="260"/>
      <c r="DD133" s="260"/>
      <c r="DE133" s="260"/>
      <c r="DF133" s="260"/>
      <c r="DG133" s="260"/>
      <c r="DH133" s="260"/>
      <c r="DI133" s="260"/>
      <c r="DJ133" s="260"/>
      <c r="DK133" s="260"/>
      <c r="DL133" s="260"/>
      <c r="DM133" s="260"/>
      <c r="DN133" s="260"/>
      <c r="DO133" s="260"/>
      <c r="DP133" s="233"/>
      <c r="DQ133" s="233"/>
      <c r="DR133" s="233"/>
      <c r="DS133" s="233"/>
      <c r="DT133" s="233"/>
      <c r="DU133" s="233"/>
      <c r="DV133" s="233"/>
      <c r="DW133" s="233"/>
      <c r="DX133" s="233"/>
      <c r="DY133" s="233"/>
      <c r="DZ133" s="233"/>
    </row>
    <row r="134" spans="1:131" s="223" customFormat="1" ht="11.25" customHeight="1">
      <c r="A134" s="263"/>
      <c r="B134" s="263"/>
      <c r="C134" s="263"/>
      <c r="D134" s="263"/>
      <c r="E134" s="263"/>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3"/>
      <c r="AL134" s="263"/>
      <c r="AM134" s="263"/>
      <c r="AN134" s="263"/>
      <c r="AO134" s="263"/>
      <c r="AP134" s="263"/>
      <c r="AQ134" s="263"/>
      <c r="AR134" s="263"/>
      <c r="AS134" s="263"/>
      <c r="AT134" s="263"/>
      <c r="AU134" s="262"/>
      <c r="AV134" s="262"/>
      <c r="AW134" s="262"/>
      <c r="AX134" s="262"/>
      <c r="AY134" s="262"/>
      <c r="AZ134" s="262"/>
      <c r="BA134" s="262"/>
      <c r="BB134" s="262"/>
      <c r="BC134" s="262"/>
      <c r="BD134" s="262"/>
      <c r="BE134" s="262"/>
      <c r="BF134" s="262"/>
      <c r="BG134" s="262"/>
      <c r="BH134" s="262"/>
      <c r="BI134" s="262"/>
      <c r="BJ134" s="262"/>
      <c r="BK134" s="262"/>
      <c r="BL134" s="262"/>
      <c r="BM134" s="262"/>
      <c r="BN134" s="260"/>
      <c r="BO134" s="260"/>
      <c r="BP134" s="260"/>
      <c r="BQ134" s="260"/>
      <c r="BR134" s="260"/>
      <c r="BS134" s="260"/>
      <c r="BT134" s="260"/>
      <c r="BU134" s="260"/>
      <c r="BV134" s="260"/>
      <c r="BW134" s="260"/>
      <c r="BX134" s="260"/>
      <c r="BY134" s="260"/>
      <c r="BZ134" s="260"/>
      <c r="CA134" s="260"/>
      <c r="CB134" s="260"/>
      <c r="CC134" s="260"/>
      <c r="CD134" s="260"/>
      <c r="CE134" s="260"/>
      <c r="CF134" s="260"/>
      <c r="CG134" s="260"/>
      <c r="CH134" s="260"/>
      <c r="CI134" s="260"/>
      <c r="CJ134" s="260"/>
      <c r="CK134" s="260"/>
      <c r="CL134" s="260"/>
      <c r="CM134" s="260"/>
      <c r="CN134" s="260"/>
      <c r="CO134" s="260"/>
      <c r="CP134" s="260"/>
      <c r="CQ134" s="260"/>
      <c r="CR134" s="260"/>
      <c r="CS134" s="260"/>
      <c r="CT134" s="260"/>
      <c r="CU134" s="260"/>
      <c r="CV134" s="260"/>
      <c r="CW134" s="260"/>
      <c r="CX134" s="260"/>
      <c r="CY134" s="260"/>
      <c r="CZ134" s="260"/>
      <c r="DA134" s="260"/>
      <c r="DB134" s="260"/>
      <c r="DC134" s="260"/>
      <c r="DD134" s="260"/>
      <c r="DE134" s="260"/>
      <c r="DF134" s="260"/>
      <c r="DG134" s="260"/>
      <c r="DH134" s="260"/>
      <c r="DI134" s="260"/>
      <c r="DJ134" s="260"/>
      <c r="DK134" s="260"/>
      <c r="DL134" s="260"/>
      <c r="DM134" s="260"/>
      <c r="DN134" s="260"/>
      <c r="DO134" s="260"/>
      <c r="DP134" s="233"/>
      <c r="DQ134" s="233"/>
      <c r="DR134" s="233"/>
      <c r="DS134" s="233"/>
      <c r="DT134" s="233"/>
      <c r="DU134" s="233"/>
      <c r="DV134" s="233"/>
      <c r="DW134" s="233"/>
      <c r="DX134" s="233"/>
      <c r="DY134" s="233"/>
      <c r="DZ134" s="233"/>
      <c r="EA134" s="222"/>
    </row>
    <row r="135" spans="1:131" ht="14.25" hidden="1">
      <c r="AU135" s="263"/>
      <c r="AV135" s="263"/>
      <c r="AW135" s="263"/>
      <c r="AX135" s="263"/>
      <c r="AY135" s="263"/>
      <c r="AZ135" s="263"/>
      <c r="BA135" s="263"/>
      <c r="BB135" s="263"/>
      <c r="BC135" s="263"/>
      <c r="BD135" s="263"/>
      <c r="BE135" s="263"/>
      <c r="BF135" s="263"/>
      <c r="BG135" s="263"/>
      <c r="BH135" s="263"/>
      <c r="BI135" s="263"/>
      <c r="BJ135" s="263"/>
      <c r="BK135" s="263"/>
      <c r="BL135" s="263"/>
      <c r="BM135" s="263"/>
      <c r="BN135" s="263"/>
      <c r="BO135" s="263"/>
      <c r="BP135" s="263"/>
      <c r="BQ135" s="263"/>
      <c r="BR135" s="263"/>
      <c r="BS135" s="263"/>
      <c r="BT135" s="263"/>
      <c r="BU135" s="263"/>
      <c r="BV135" s="263"/>
      <c r="BW135" s="263"/>
      <c r="BX135" s="263"/>
      <c r="BY135" s="263"/>
      <c r="BZ135" s="263"/>
      <c r="CA135" s="263"/>
      <c r="CB135" s="263"/>
      <c r="CC135" s="263"/>
      <c r="CD135" s="263"/>
      <c r="CE135" s="263"/>
      <c r="CF135" s="263"/>
      <c r="CG135" s="263"/>
      <c r="CH135" s="263"/>
      <c r="CI135" s="263"/>
      <c r="CJ135" s="263"/>
      <c r="CK135" s="263"/>
      <c r="CL135" s="263"/>
      <c r="CM135" s="263"/>
      <c r="CN135" s="263"/>
      <c r="CO135" s="263"/>
      <c r="CP135" s="263"/>
      <c r="CQ135" s="263"/>
      <c r="CR135" s="263"/>
      <c r="CS135" s="263"/>
      <c r="CT135" s="263"/>
      <c r="CU135" s="263"/>
      <c r="CV135" s="263"/>
      <c r="CW135" s="263"/>
      <c r="CX135" s="263"/>
      <c r="CY135" s="263"/>
      <c r="CZ135" s="263"/>
      <c r="DA135" s="263"/>
      <c r="DB135" s="263"/>
      <c r="DC135" s="263"/>
      <c r="DD135" s="263"/>
      <c r="DE135" s="263"/>
      <c r="DF135" s="263"/>
      <c r="DG135" s="263"/>
      <c r="DH135" s="263"/>
      <c r="DI135" s="263"/>
      <c r="DJ135" s="263"/>
      <c r="DK135" s="263"/>
      <c r="DL135" s="263"/>
      <c r="DM135" s="263"/>
      <c r="DN135" s="263"/>
      <c r="DO135" s="263"/>
      <c r="DP135" s="263"/>
      <c r="DQ135" s="263"/>
      <c r="DR135" s="263"/>
      <c r="DS135" s="263"/>
      <c r="DT135" s="263"/>
      <c r="DU135" s="263"/>
      <c r="DV135" s="263"/>
      <c r="DW135" s="263"/>
      <c r="DX135" s="263"/>
      <c r="DY135" s="263"/>
      <c r="DZ135" s="263"/>
    </row>
    <row r="136" spans="1:131" hidden="1"/>
  </sheetData>
  <sheetProtection algorithmName="SHA-512" hashValue="cmB9Ambmt8sTSNi9r7CAEp25AzLRwm7NO7JEnzpoTqL/h+wM3W5cQ7dGlDQqOaRPYKkKpWW7evzU4m4xfW1HrQ==" saltValue="F4VhD84XSyF+f3SXLQzi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64" zoomScaleNormal="85" zoomScaleSheetLayoutView="100" workbookViewId="0"/>
  </sheetViews>
  <sheetFormatPr defaultColWidth="0" defaultRowHeight="13.5" customHeight="1" zeroHeight="1"/>
  <cols>
    <col min="1" max="120" width="2.75" style="266" customWidth="1"/>
    <col min="121" max="121" width="0" style="265" hidden="1" customWidth="1"/>
    <col min="122" max="16384" width="9" style="265" hidden="1"/>
  </cols>
  <sheetData>
    <row r="1" spans="1:120">
      <c r="A1" s="26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row>
    <row r="2" spans="1:120"/>
    <row r="3" spans="1:120"/>
    <row r="4" spans="1:120"/>
    <row r="5" spans="1:120"/>
    <row r="6" spans="1:120"/>
    <row r="7" spans="1:120"/>
    <row r="8" spans="1:120"/>
    <row r="9" spans="1:120"/>
    <row r="10" spans="1:120"/>
    <row r="11" spans="1:120"/>
    <row r="12" spans="1:120"/>
    <row r="13" spans="1:120"/>
    <row r="14" spans="1:120"/>
    <row r="15" spans="1:120"/>
    <row r="16" spans="1:120">
      <c r="DP16" s="265"/>
    </row>
    <row r="17" spans="119:120">
      <c r="DP17" s="265"/>
    </row>
    <row r="18" spans="119:120"/>
    <row r="19" spans="119:120"/>
    <row r="20" spans="119:120">
      <c r="DO20" s="265"/>
      <c r="DP20" s="265"/>
    </row>
    <row r="21" spans="119:120">
      <c r="DP21" s="265"/>
    </row>
    <row r="22" spans="119:120"/>
    <row r="23" spans="119:120">
      <c r="DO23" s="265"/>
      <c r="DP23" s="265"/>
    </row>
    <row r="24" spans="119:120">
      <c r="DP24" s="265"/>
    </row>
    <row r="25" spans="119:120">
      <c r="DP25" s="265"/>
    </row>
    <row r="26" spans="119:120">
      <c r="DO26" s="265"/>
      <c r="DP26" s="265"/>
    </row>
    <row r="27" spans="119:120"/>
    <row r="28" spans="119:120">
      <c r="DO28" s="265"/>
      <c r="DP28" s="265"/>
    </row>
    <row r="29" spans="119:120">
      <c r="DP29" s="265"/>
    </row>
    <row r="30" spans="119:120"/>
    <row r="31" spans="119:120">
      <c r="DO31" s="265"/>
      <c r="DP31" s="265"/>
    </row>
    <row r="32" spans="119:120"/>
    <row r="33" spans="98:120">
      <c r="DO33" s="265"/>
      <c r="DP33" s="265"/>
    </row>
    <row r="34" spans="98:120">
      <c r="DM34" s="265"/>
    </row>
    <row r="35" spans="98:120">
      <c r="CT35" s="265"/>
      <c r="CU35" s="265"/>
      <c r="CV35" s="265"/>
      <c r="CY35" s="265"/>
      <c r="CZ35" s="265"/>
      <c r="DA35" s="265"/>
      <c r="DD35" s="265"/>
      <c r="DE35" s="265"/>
      <c r="DF35" s="265"/>
      <c r="DI35" s="265"/>
      <c r="DJ35" s="265"/>
      <c r="DK35" s="265"/>
      <c r="DM35" s="265"/>
      <c r="DN35" s="265"/>
      <c r="DO35" s="265"/>
      <c r="DP35" s="265"/>
    </row>
    <row r="36" spans="98:120"/>
    <row r="37" spans="98:120">
      <c r="CW37" s="265"/>
      <c r="DB37" s="265"/>
      <c r="DG37" s="265"/>
      <c r="DL37" s="265"/>
      <c r="DP37" s="265"/>
    </row>
    <row r="38" spans="98:120">
      <c r="CT38" s="265"/>
      <c r="CU38" s="265"/>
      <c r="CV38" s="265"/>
      <c r="CW38" s="265"/>
      <c r="CY38" s="265"/>
      <c r="CZ38" s="265"/>
      <c r="DA38" s="265"/>
      <c r="DB38" s="265"/>
      <c r="DD38" s="265"/>
      <c r="DE38" s="265"/>
      <c r="DF38" s="265"/>
      <c r="DG38" s="265"/>
      <c r="DI38" s="265"/>
      <c r="DJ38" s="265"/>
      <c r="DK38" s="265"/>
      <c r="DL38" s="265"/>
      <c r="DN38" s="265"/>
      <c r="DO38" s="265"/>
      <c r="DP38" s="265"/>
    </row>
    <row r="39" spans="98:120"/>
    <row r="40" spans="98:120"/>
    <row r="41" spans="98:120"/>
    <row r="42" spans="98:120"/>
    <row r="43" spans="98:120"/>
    <row r="44" spans="98:120"/>
    <row r="45" spans="98:120"/>
    <row r="46" spans="98:120"/>
    <row r="47" spans="98:120"/>
    <row r="48" spans="98:120"/>
    <row r="49" spans="22:120">
      <c r="DN49" s="265"/>
      <c r="DO49" s="265"/>
      <c r="DP49" s="26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5"/>
      <c r="CS63" s="265"/>
      <c r="CX63" s="265"/>
      <c r="DC63" s="265"/>
      <c r="DH63" s="265"/>
    </row>
    <row r="64" spans="22:120">
      <c r="V64" s="265"/>
    </row>
    <row r="65" spans="15:120">
      <c r="X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c r="BA65" s="265"/>
      <c r="BB65" s="265"/>
      <c r="BC65" s="265"/>
      <c r="BD65" s="265"/>
      <c r="BE65" s="265"/>
      <c r="BF65" s="265"/>
      <c r="BG65" s="265"/>
      <c r="BH65" s="265"/>
      <c r="BI65" s="265"/>
      <c r="BJ65" s="265"/>
      <c r="BK65" s="265"/>
      <c r="BL65" s="265"/>
      <c r="BM65" s="265"/>
      <c r="BN65" s="265"/>
      <c r="BO65" s="265"/>
      <c r="BP65" s="265"/>
      <c r="BQ65" s="265"/>
      <c r="BR65" s="265"/>
      <c r="BS65" s="265"/>
      <c r="BT65" s="265"/>
      <c r="BU65" s="265"/>
      <c r="BV65" s="265"/>
      <c r="BW65" s="265"/>
      <c r="BX65" s="265"/>
      <c r="BY65" s="265"/>
      <c r="BZ65" s="265"/>
      <c r="CA65" s="265"/>
      <c r="CB65" s="265"/>
      <c r="CC65" s="265"/>
      <c r="CD65" s="265"/>
      <c r="CE65" s="265"/>
      <c r="CF65" s="265"/>
      <c r="CG65" s="265"/>
      <c r="CH65" s="265"/>
      <c r="CI65" s="265"/>
      <c r="CJ65" s="265"/>
      <c r="CK65" s="265"/>
      <c r="CL65" s="265"/>
      <c r="CM65" s="265"/>
      <c r="CN65" s="265"/>
      <c r="CO65" s="265"/>
      <c r="CP65" s="265"/>
      <c r="CQ65" s="265"/>
      <c r="CR65" s="265"/>
      <c r="CU65" s="265"/>
      <c r="CZ65" s="265"/>
      <c r="DE65" s="265"/>
      <c r="DJ65" s="265"/>
    </row>
    <row r="66" spans="15:120">
      <c r="Q66" s="265"/>
      <c r="S66" s="265"/>
      <c r="U66" s="265"/>
      <c r="DM66" s="265"/>
    </row>
    <row r="67" spans="15:120">
      <c r="O67" s="265"/>
      <c r="P67" s="265"/>
      <c r="R67" s="265"/>
      <c r="T67" s="265"/>
      <c r="Y67" s="265"/>
      <c r="CT67" s="265"/>
      <c r="CV67" s="265"/>
      <c r="CW67" s="265"/>
      <c r="CY67" s="265"/>
      <c r="DA67" s="265"/>
      <c r="DB67" s="265"/>
      <c r="DD67" s="265"/>
      <c r="DF67" s="265"/>
      <c r="DG67" s="265"/>
      <c r="DI67" s="265"/>
      <c r="DK67" s="265"/>
      <c r="DL67" s="265"/>
      <c r="DN67" s="265"/>
      <c r="DO67" s="265"/>
      <c r="DP67" s="265"/>
    </row>
    <row r="68" spans="15:120"/>
    <row r="69" spans="15:120"/>
    <row r="70" spans="15:120"/>
    <row r="71" spans="15:120"/>
    <row r="72" spans="15:120">
      <c r="DP72" s="265"/>
    </row>
    <row r="73" spans="15:120">
      <c r="DP73" s="26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5"/>
      <c r="CX96" s="265"/>
      <c r="DC96" s="265"/>
      <c r="DH96" s="265"/>
    </row>
    <row r="97" spans="24:120">
      <c r="CS97" s="265"/>
      <c r="CX97" s="265"/>
      <c r="DC97" s="265"/>
      <c r="DH97" s="265"/>
      <c r="DP97" s="266" t="s">
        <v>494</v>
      </c>
    </row>
    <row r="98" spans="24:120" hidden="1">
      <c r="CS98" s="265"/>
      <c r="CX98" s="265"/>
      <c r="DC98" s="265"/>
      <c r="DH98" s="265"/>
    </row>
    <row r="99" spans="24:120" hidden="1">
      <c r="CS99" s="265"/>
      <c r="CX99" s="265"/>
      <c r="DC99" s="265"/>
      <c r="DH99" s="265"/>
    </row>
    <row r="100" spans="24:120" hidden="1"/>
    <row r="101" spans="24:120" ht="12" hidden="1" customHeight="1">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c r="BC101" s="265"/>
      <c r="BD101" s="265"/>
      <c r="BE101" s="265"/>
      <c r="BF101" s="265"/>
      <c r="BG101" s="265"/>
      <c r="BH101" s="265"/>
      <c r="BI101" s="265"/>
      <c r="BJ101" s="265"/>
      <c r="BK101" s="265"/>
      <c r="BL101" s="265"/>
      <c r="BM101" s="265"/>
      <c r="BN101" s="265"/>
      <c r="BO101" s="265"/>
      <c r="BP101" s="265"/>
      <c r="BQ101" s="265"/>
      <c r="BR101" s="265"/>
      <c r="BS101" s="265"/>
      <c r="BT101" s="265"/>
      <c r="BU101" s="265"/>
      <c r="BV101" s="265"/>
      <c r="BW101" s="265"/>
      <c r="BX101" s="265"/>
      <c r="BY101" s="265"/>
      <c r="BZ101" s="265"/>
      <c r="CA101" s="265"/>
      <c r="CB101" s="265"/>
      <c r="CC101" s="265"/>
      <c r="CD101" s="265"/>
      <c r="CE101" s="265"/>
      <c r="CF101" s="265"/>
      <c r="CG101" s="265"/>
      <c r="CH101" s="265"/>
      <c r="CI101" s="265"/>
      <c r="CJ101" s="265"/>
      <c r="CK101" s="265"/>
      <c r="CL101" s="265"/>
      <c r="CM101" s="265"/>
      <c r="CN101" s="265"/>
      <c r="CO101" s="265"/>
      <c r="CP101" s="265"/>
      <c r="CQ101" s="265"/>
      <c r="CR101" s="265"/>
      <c r="CU101" s="265"/>
      <c r="CZ101" s="265"/>
      <c r="DE101" s="265"/>
      <c r="DJ101" s="265"/>
    </row>
    <row r="102" spans="24:120" ht="1.5" hidden="1" customHeight="1">
      <c r="CU102" s="265"/>
      <c r="CZ102" s="265"/>
      <c r="DE102" s="265"/>
      <c r="DJ102" s="265"/>
      <c r="DM102" s="265"/>
    </row>
    <row r="103" spans="24:120" hidden="1">
      <c r="CT103" s="265"/>
      <c r="CV103" s="265"/>
      <c r="CW103" s="265"/>
      <c r="CY103" s="265"/>
      <c r="DA103" s="265"/>
      <c r="DB103" s="265"/>
      <c r="DD103" s="265"/>
      <c r="DF103" s="265"/>
      <c r="DG103" s="265"/>
      <c r="DI103" s="265"/>
      <c r="DK103" s="265"/>
      <c r="DL103" s="265"/>
      <c r="DM103" s="265"/>
      <c r="DN103" s="265"/>
      <c r="DO103" s="265"/>
      <c r="DP103" s="265"/>
    </row>
    <row r="104" spans="24:120" hidden="1">
      <c r="CV104" s="265"/>
      <c r="CW104" s="265"/>
      <c r="DA104" s="265"/>
      <c r="DB104" s="265"/>
      <c r="DF104" s="265"/>
      <c r="DG104" s="265"/>
      <c r="DK104" s="265"/>
      <c r="DL104" s="265"/>
      <c r="DN104" s="265"/>
      <c r="DO104" s="265"/>
      <c r="DP104" s="265"/>
    </row>
    <row r="105" spans="24:120" ht="12.75" hidden="1" customHeight="1"/>
    <row r="106" spans="24:120" hidden="1"/>
    <row r="107" spans="24:120" hidden="1"/>
    <row r="108" spans="24:120" hidden="1"/>
    <row r="109" spans="24:120" hidden="1"/>
    <row r="110" spans="24:120" hidden="1"/>
  </sheetData>
  <sheetProtection algorithmName="SHA-512" hashValue="xOguIyw4DwXqjZdwyGggsupTDwod2UBY8jA3yzf83SB+weXyYvY6Nvsda8HvuY6FK/fNbsFvtikbjDDDu7a0hw==" saltValue="HPfoe1jW0j+N5IxSD0l5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66" customWidth="1"/>
    <col min="117" max="16384" width="9" style="265" hidden="1"/>
  </cols>
  <sheetData>
    <row r="1" spans="2:116">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row>
    <row r="2" spans="2:116"/>
    <row r="3" spans="2:116"/>
    <row r="4" spans="2:116">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5"/>
      <c r="CF4" s="265"/>
      <c r="CG4" s="265"/>
      <c r="CH4" s="265"/>
      <c r="CI4" s="265"/>
      <c r="CJ4" s="265"/>
      <c r="CK4" s="265"/>
      <c r="CL4" s="265"/>
      <c r="CM4" s="265"/>
      <c r="CN4" s="265"/>
      <c r="CO4" s="265"/>
      <c r="CP4" s="265"/>
      <c r="CQ4" s="265"/>
      <c r="CR4" s="265"/>
      <c r="CS4" s="265"/>
      <c r="CT4" s="265"/>
      <c r="CU4" s="265"/>
      <c r="CV4" s="265"/>
      <c r="CW4" s="265"/>
      <c r="CX4" s="265"/>
      <c r="CY4" s="265"/>
      <c r="CZ4" s="265"/>
      <c r="DA4" s="265"/>
      <c r="DB4" s="265"/>
      <c r="DC4" s="265"/>
      <c r="DD4" s="265"/>
      <c r="DE4" s="265"/>
      <c r="DF4" s="265"/>
      <c r="DG4" s="265"/>
      <c r="DH4" s="265"/>
      <c r="DI4" s="265"/>
      <c r="DJ4" s="265"/>
      <c r="DK4" s="265"/>
      <c r="DL4" s="265"/>
    </row>
    <row r="5" spans="2:116">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c r="CU5" s="265"/>
      <c r="CV5" s="265"/>
      <c r="CW5" s="265"/>
      <c r="CX5" s="265"/>
      <c r="CY5" s="265"/>
      <c r="CZ5" s="265"/>
      <c r="DA5" s="265"/>
      <c r="DB5" s="265"/>
      <c r="DC5" s="265"/>
      <c r="DD5" s="265"/>
      <c r="DE5" s="265"/>
      <c r="DF5" s="265"/>
      <c r="DG5" s="265"/>
      <c r="DH5" s="265"/>
      <c r="DI5" s="265"/>
      <c r="DJ5" s="265"/>
      <c r="DK5" s="265"/>
      <c r="DL5" s="265"/>
    </row>
    <row r="6" spans="2:116"/>
    <row r="7" spans="2:116"/>
    <row r="8" spans="2:116"/>
    <row r="9" spans="2:116"/>
    <row r="10" spans="2:116"/>
    <row r="11" spans="2:116"/>
    <row r="12" spans="2:116"/>
    <row r="13" spans="2:116"/>
    <row r="14" spans="2:116"/>
    <row r="15" spans="2:116"/>
    <row r="16" spans="2:116"/>
    <row r="17" spans="9:116"/>
    <row r="18" spans="9:116">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c r="CC18" s="265"/>
      <c r="CD18" s="265"/>
      <c r="CE18" s="265"/>
      <c r="CF18" s="265"/>
      <c r="CG18" s="265"/>
      <c r="CH18" s="265"/>
      <c r="CI18" s="265"/>
      <c r="CJ18" s="265"/>
      <c r="CK18" s="265"/>
      <c r="CL18" s="265"/>
      <c r="CM18" s="265"/>
      <c r="CN18" s="265"/>
      <c r="CO18" s="265"/>
      <c r="CP18" s="265"/>
      <c r="CQ18" s="265"/>
      <c r="CR18" s="265"/>
      <c r="CS18" s="265"/>
      <c r="CT18" s="265"/>
      <c r="CU18" s="265"/>
      <c r="CV18" s="265"/>
      <c r="CW18" s="265"/>
      <c r="CX18" s="265"/>
      <c r="CY18" s="265"/>
      <c r="CZ18" s="265"/>
      <c r="DA18" s="265"/>
      <c r="DB18" s="265"/>
      <c r="DC18" s="265"/>
      <c r="DD18" s="265"/>
      <c r="DE18" s="265"/>
      <c r="DF18" s="265"/>
      <c r="DG18" s="265"/>
      <c r="DH18" s="265"/>
      <c r="DI18" s="265"/>
      <c r="DJ18" s="265"/>
      <c r="DK18" s="265"/>
      <c r="DL18" s="265"/>
    </row>
    <row r="19" spans="9:116"/>
    <row r="20" spans="9:116"/>
    <row r="21" spans="9:116">
      <c r="DL21" s="265"/>
    </row>
    <row r="22" spans="9:116">
      <c r="DI22" s="265"/>
      <c r="DJ22" s="265"/>
      <c r="DK22" s="265"/>
      <c r="DL22" s="265"/>
    </row>
    <row r="23" spans="9:116">
      <c r="CY23" s="265"/>
      <c r="CZ23" s="265"/>
      <c r="DA23" s="265"/>
      <c r="DB23" s="265"/>
      <c r="DC23" s="265"/>
      <c r="DD23" s="265"/>
      <c r="DE23" s="265"/>
      <c r="DF23" s="265"/>
      <c r="DG23" s="265"/>
      <c r="DH23" s="265"/>
      <c r="DI23" s="265"/>
      <c r="DJ23" s="265"/>
      <c r="DK23" s="265"/>
      <c r="DL23" s="265"/>
    </row>
    <row r="24" spans="9:116"/>
    <row r="25" spans="9:116"/>
    <row r="26" spans="9:116"/>
    <row r="27" spans="9:116"/>
    <row r="28" spans="9:116"/>
    <row r="29" spans="9:116"/>
    <row r="30" spans="9:116"/>
    <row r="31" spans="9:116"/>
    <row r="32" spans="9:116"/>
    <row r="33" spans="15:116"/>
    <row r="34" spans="15:116"/>
    <row r="35" spans="15:116">
      <c r="CZ35" s="265"/>
      <c r="DA35" s="265"/>
      <c r="DB35" s="265"/>
      <c r="DC35" s="265"/>
      <c r="DD35" s="265"/>
      <c r="DE35" s="265"/>
      <c r="DF35" s="265"/>
      <c r="DG35" s="265"/>
      <c r="DH35" s="265"/>
      <c r="DI35" s="265"/>
      <c r="DJ35" s="265"/>
      <c r="DK35" s="265"/>
      <c r="DL35" s="265"/>
    </row>
    <row r="36" spans="15:116"/>
    <row r="37" spans="15:116">
      <c r="DL37" s="265"/>
    </row>
    <row r="38" spans="15:116">
      <c r="DI38" s="265"/>
      <c r="DJ38" s="265"/>
      <c r="DK38" s="265"/>
      <c r="DL38" s="265"/>
    </row>
    <row r="39" spans="15:116"/>
    <row r="40" spans="15:116"/>
    <row r="41" spans="15:116"/>
    <row r="42" spans="15:116"/>
    <row r="43" spans="15:116">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K43" s="265"/>
      <c r="CL43" s="265"/>
      <c r="CM43" s="265"/>
      <c r="CN43" s="265"/>
      <c r="CO43" s="265"/>
      <c r="CP43" s="265"/>
      <c r="CQ43" s="265"/>
      <c r="CR43" s="265"/>
      <c r="CS43" s="265"/>
      <c r="CT43" s="265"/>
      <c r="CU43" s="265"/>
      <c r="CV43" s="265"/>
      <c r="CW43" s="265"/>
      <c r="CX43" s="265"/>
      <c r="CY43" s="265"/>
      <c r="CZ43" s="265"/>
      <c r="DA43" s="265"/>
      <c r="DB43" s="265"/>
      <c r="DC43" s="265"/>
      <c r="DD43" s="265"/>
      <c r="DE43" s="265"/>
      <c r="DF43" s="265"/>
      <c r="DG43" s="265"/>
      <c r="DH43" s="265"/>
      <c r="DI43" s="265"/>
      <c r="DJ43" s="265"/>
      <c r="DK43" s="265"/>
      <c r="DL43" s="265"/>
    </row>
    <row r="44" spans="15:116">
      <c r="DL44" s="265"/>
    </row>
    <row r="45" spans="15:116"/>
    <row r="46" spans="15:116">
      <c r="DA46" s="265"/>
      <c r="DB46" s="265"/>
      <c r="DC46" s="265"/>
      <c r="DD46" s="265"/>
      <c r="DE46" s="265"/>
      <c r="DF46" s="265"/>
      <c r="DG46" s="265"/>
      <c r="DH46" s="265"/>
      <c r="DI46" s="265"/>
      <c r="DJ46" s="265"/>
      <c r="DK46" s="265"/>
      <c r="DL46" s="265"/>
    </row>
    <row r="47" spans="15:116"/>
    <row r="48" spans="15:116"/>
    <row r="49" spans="104:116"/>
    <row r="50" spans="104:116">
      <c r="CZ50" s="265"/>
      <c r="DA50" s="265"/>
      <c r="DB50" s="265"/>
      <c r="DC50" s="265"/>
      <c r="DD50" s="265"/>
      <c r="DE50" s="265"/>
      <c r="DF50" s="265"/>
      <c r="DG50" s="265"/>
      <c r="DH50" s="265"/>
      <c r="DI50" s="265"/>
      <c r="DJ50" s="265"/>
      <c r="DK50" s="265"/>
      <c r="DL50" s="265"/>
    </row>
    <row r="51" spans="104:116"/>
    <row r="52" spans="104:116"/>
    <row r="53" spans="104:116">
      <c r="DL53" s="26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5"/>
      <c r="DD67" s="265"/>
      <c r="DE67" s="265"/>
      <c r="DF67" s="265"/>
      <c r="DG67" s="265"/>
      <c r="DH67" s="265"/>
      <c r="DI67" s="265"/>
      <c r="DJ67" s="265"/>
      <c r="DK67" s="265"/>
      <c r="DL67" s="26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bOqv5t8RQrNTQ7XfM0X3pmaYMN8zwtoKuVZHfzNKWGDpHOPZVbCUcUg5+zAXrZdi2FYtHB1Iilis1WUPZECMw==" saltValue="DBEdErLJ5a8J0eMZzZhiQ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67" customWidth="1"/>
    <col min="37" max="44" width="17" style="267" customWidth="1"/>
    <col min="45" max="45" width="6.125" style="274" customWidth="1"/>
    <col min="46" max="46" width="3" style="272" customWidth="1"/>
    <col min="47" max="47" width="19.125" style="267" hidden="1" customWidth="1"/>
    <col min="48" max="52" width="12.625" style="267" hidden="1" customWidth="1"/>
    <col min="53" max="16384" width="8.625" style="267" hidden="1"/>
  </cols>
  <sheetData>
    <row r="1" spans="1:46">
      <c r="AS1" s="268"/>
      <c r="AT1" s="268"/>
    </row>
    <row r="2" spans="1:46">
      <c r="AS2" s="268"/>
      <c r="AT2" s="268"/>
    </row>
    <row r="3" spans="1:46">
      <c r="AS3" s="268"/>
      <c r="AT3" s="268"/>
    </row>
    <row r="4" spans="1:46">
      <c r="AS4" s="268"/>
      <c r="AT4" s="268"/>
    </row>
    <row r="5" spans="1:46" ht="17.25">
      <c r="A5" s="269" t="s">
        <v>495</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1"/>
    </row>
    <row r="6" spans="1:46">
      <c r="A6" s="272"/>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73" t="s">
        <v>496</v>
      </c>
      <c r="AL6" s="273"/>
      <c r="AM6" s="273"/>
      <c r="AN6" s="273"/>
      <c r="AO6" s="268"/>
      <c r="AP6" s="268"/>
      <c r="AQ6" s="268"/>
      <c r="AR6" s="268"/>
    </row>
    <row r="7" spans="1:46">
      <c r="A7" s="272"/>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75"/>
      <c r="AL7" s="276"/>
      <c r="AM7" s="276"/>
      <c r="AN7" s="277"/>
      <c r="AO7" s="1183" t="s">
        <v>497</v>
      </c>
      <c r="AP7" s="278"/>
      <c r="AQ7" s="279" t="s">
        <v>498</v>
      </c>
      <c r="AR7" s="280"/>
    </row>
    <row r="8" spans="1:46">
      <c r="A8" s="272"/>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81"/>
      <c r="AL8" s="282"/>
      <c r="AM8" s="282"/>
      <c r="AN8" s="283"/>
      <c r="AO8" s="1184"/>
      <c r="AP8" s="284" t="s">
        <v>499</v>
      </c>
      <c r="AQ8" s="285" t="s">
        <v>500</v>
      </c>
      <c r="AR8" s="286" t="s">
        <v>501</v>
      </c>
    </row>
    <row r="9" spans="1:46">
      <c r="A9" s="272"/>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1185" t="s">
        <v>502</v>
      </c>
      <c r="AL9" s="1186"/>
      <c r="AM9" s="1186"/>
      <c r="AN9" s="1187"/>
      <c r="AO9" s="287">
        <v>418542</v>
      </c>
      <c r="AP9" s="287">
        <v>143829</v>
      </c>
      <c r="AQ9" s="288">
        <v>163768</v>
      </c>
      <c r="AR9" s="289">
        <v>-12.2</v>
      </c>
    </row>
    <row r="10" spans="1:46">
      <c r="A10" s="272"/>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1185" t="s">
        <v>503</v>
      </c>
      <c r="AL10" s="1186"/>
      <c r="AM10" s="1186"/>
      <c r="AN10" s="1187"/>
      <c r="AO10" s="290">
        <v>46227</v>
      </c>
      <c r="AP10" s="290">
        <v>15886</v>
      </c>
      <c r="AQ10" s="291">
        <v>20420</v>
      </c>
      <c r="AR10" s="292">
        <v>-22.2</v>
      </c>
    </row>
    <row r="11" spans="1:46" ht="13.5" customHeight="1">
      <c r="A11" s="272"/>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1185" t="s">
        <v>504</v>
      </c>
      <c r="AL11" s="1186"/>
      <c r="AM11" s="1186"/>
      <c r="AN11" s="1187"/>
      <c r="AO11" s="290">
        <v>79840</v>
      </c>
      <c r="AP11" s="290">
        <v>27436</v>
      </c>
      <c r="AQ11" s="291">
        <v>24792</v>
      </c>
      <c r="AR11" s="292">
        <v>10.7</v>
      </c>
    </row>
    <row r="12" spans="1:46" ht="13.5" customHeight="1">
      <c r="A12" s="272"/>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1185" t="s">
        <v>505</v>
      </c>
      <c r="AL12" s="1186"/>
      <c r="AM12" s="1186"/>
      <c r="AN12" s="1187"/>
      <c r="AO12" s="290" t="s">
        <v>506</v>
      </c>
      <c r="AP12" s="290" t="s">
        <v>506</v>
      </c>
      <c r="AQ12" s="291">
        <v>1566</v>
      </c>
      <c r="AR12" s="292" t="s">
        <v>506</v>
      </c>
    </row>
    <row r="13" spans="1:46" ht="13.5" customHeight="1">
      <c r="A13" s="272"/>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1185" t="s">
        <v>507</v>
      </c>
      <c r="AL13" s="1186"/>
      <c r="AM13" s="1186"/>
      <c r="AN13" s="1187"/>
      <c r="AO13" s="290" t="s">
        <v>506</v>
      </c>
      <c r="AP13" s="290" t="s">
        <v>506</v>
      </c>
      <c r="AQ13" s="291" t="s">
        <v>506</v>
      </c>
      <c r="AR13" s="292" t="s">
        <v>506</v>
      </c>
    </row>
    <row r="14" spans="1:46" ht="13.5" customHeight="1">
      <c r="A14" s="272"/>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1185" t="s">
        <v>508</v>
      </c>
      <c r="AL14" s="1186"/>
      <c r="AM14" s="1186"/>
      <c r="AN14" s="1187"/>
      <c r="AO14" s="290">
        <v>37681</v>
      </c>
      <c r="AP14" s="290">
        <v>12949</v>
      </c>
      <c r="AQ14" s="291">
        <v>8316</v>
      </c>
      <c r="AR14" s="292">
        <v>55.7</v>
      </c>
    </row>
    <row r="15" spans="1:46" ht="13.5" customHeight="1">
      <c r="A15" s="272"/>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1185" t="s">
        <v>509</v>
      </c>
      <c r="AL15" s="1186"/>
      <c r="AM15" s="1186"/>
      <c r="AN15" s="1187"/>
      <c r="AO15" s="290">
        <v>4748</v>
      </c>
      <c r="AP15" s="290">
        <v>1632</v>
      </c>
      <c r="AQ15" s="291">
        <v>4918</v>
      </c>
      <c r="AR15" s="292">
        <v>-66.8</v>
      </c>
    </row>
    <row r="16" spans="1:46">
      <c r="A16" s="272"/>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1188" t="s">
        <v>510</v>
      </c>
      <c r="AL16" s="1189"/>
      <c r="AM16" s="1189"/>
      <c r="AN16" s="1190"/>
      <c r="AO16" s="290">
        <v>-36313</v>
      </c>
      <c r="AP16" s="290">
        <v>-12479</v>
      </c>
      <c r="AQ16" s="291">
        <v>-16679</v>
      </c>
      <c r="AR16" s="292">
        <v>-25.2</v>
      </c>
    </row>
    <row r="17" spans="1:46">
      <c r="A17" s="272"/>
      <c r="B17" s="268"/>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1188" t="s">
        <v>181</v>
      </c>
      <c r="AL17" s="1189"/>
      <c r="AM17" s="1189"/>
      <c r="AN17" s="1190"/>
      <c r="AO17" s="290">
        <v>550725</v>
      </c>
      <c r="AP17" s="290">
        <v>189253</v>
      </c>
      <c r="AQ17" s="291">
        <v>207100</v>
      </c>
      <c r="AR17" s="292">
        <v>-8.6</v>
      </c>
    </row>
    <row r="18" spans="1:46">
      <c r="A18" s="272"/>
      <c r="B18" s="268"/>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93"/>
      <c r="AR18" s="293"/>
    </row>
    <row r="19" spans="1:46">
      <c r="A19" s="272"/>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t="s">
        <v>511</v>
      </c>
      <c r="AL19" s="268"/>
      <c r="AM19" s="268"/>
      <c r="AN19" s="268"/>
      <c r="AO19" s="268"/>
      <c r="AP19" s="268"/>
      <c r="AQ19" s="268"/>
      <c r="AR19" s="268"/>
    </row>
    <row r="20" spans="1:46">
      <c r="A20" s="272"/>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94"/>
      <c r="AL20" s="295"/>
      <c r="AM20" s="295"/>
      <c r="AN20" s="296"/>
      <c r="AO20" s="297" t="s">
        <v>512</v>
      </c>
      <c r="AP20" s="298" t="s">
        <v>513</v>
      </c>
      <c r="AQ20" s="299" t="s">
        <v>514</v>
      </c>
      <c r="AR20" s="300"/>
    </row>
    <row r="21" spans="1:46" s="306" customFormat="1">
      <c r="A21" s="301"/>
      <c r="B21" s="273"/>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1180" t="s">
        <v>515</v>
      </c>
      <c r="AL21" s="1181"/>
      <c r="AM21" s="1181"/>
      <c r="AN21" s="1182"/>
      <c r="AO21" s="302">
        <v>18.21</v>
      </c>
      <c r="AP21" s="303">
        <v>18.739999999999998</v>
      </c>
      <c r="AQ21" s="304">
        <v>-0.53</v>
      </c>
      <c r="AR21" s="273"/>
      <c r="AS21" s="305"/>
      <c r="AT21" s="301"/>
    </row>
    <row r="22" spans="1:46" s="306" customFormat="1">
      <c r="A22" s="301"/>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1180" t="s">
        <v>516</v>
      </c>
      <c r="AL22" s="1181"/>
      <c r="AM22" s="1181"/>
      <c r="AN22" s="1182"/>
      <c r="AO22" s="307">
        <v>94</v>
      </c>
      <c r="AP22" s="308">
        <v>94.9</v>
      </c>
      <c r="AQ22" s="309">
        <v>-0.9</v>
      </c>
      <c r="AR22" s="293"/>
      <c r="AS22" s="305"/>
      <c r="AT22" s="301"/>
    </row>
    <row r="23" spans="1:46" s="306" customFormat="1">
      <c r="A23" s="301"/>
      <c r="B23" s="273"/>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93"/>
      <c r="AQ23" s="293"/>
      <c r="AR23" s="293"/>
      <c r="AS23" s="305"/>
      <c r="AT23" s="301"/>
    </row>
    <row r="24" spans="1:46" s="306" customFormat="1">
      <c r="A24" s="301"/>
      <c r="B24" s="273"/>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93"/>
      <c r="AQ24" s="293"/>
      <c r="AR24" s="293"/>
      <c r="AS24" s="305"/>
      <c r="AT24" s="301"/>
    </row>
    <row r="25" spans="1:46" s="306" customFormat="1">
      <c r="A25" s="310"/>
      <c r="B25" s="3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2"/>
      <c r="AQ25" s="312"/>
      <c r="AR25" s="312"/>
      <c r="AS25" s="313"/>
      <c r="AT25" s="301"/>
    </row>
    <row r="26" spans="1:46" s="306" customFormat="1">
      <c r="A26" s="273" t="s">
        <v>517</v>
      </c>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93"/>
      <c r="AQ26" s="293"/>
      <c r="AR26" s="293"/>
      <c r="AS26" s="273"/>
      <c r="AT26" s="273"/>
    </row>
    <row r="27" spans="1:46">
      <c r="A27" s="314" t="s">
        <v>518</v>
      </c>
      <c r="AO27" s="268"/>
      <c r="AP27" s="268"/>
      <c r="AQ27" s="268"/>
      <c r="AR27" s="268"/>
      <c r="AS27" s="268"/>
      <c r="AT27" s="268"/>
    </row>
    <row r="28" spans="1:46" ht="17.25">
      <c r="A28" s="269" t="s">
        <v>519</v>
      </c>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315"/>
    </row>
    <row r="29" spans="1:46">
      <c r="A29" s="272"/>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73" t="s">
        <v>520</v>
      </c>
      <c r="AL29" s="273"/>
      <c r="AM29" s="273"/>
      <c r="AN29" s="273"/>
      <c r="AO29" s="268"/>
      <c r="AP29" s="268"/>
      <c r="AQ29" s="268"/>
      <c r="AR29" s="268"/>
      <c r="AS29" s="316"/>
    </row>
    <row r="30" spans="1:46">
      <c r="A30" s="272"/>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75"/>
      <c r="AL30" s="276"/>
      <c r="AM30" s="276"/>
      <c r="AN30" s="277"/>
      <c r="AO30" s="1183" t="s">
        <v>497</v>
      </c>
      <c r="AP30" s="278"/>
      <c r="AQ30" s="279" t="s">
        <v>498</v>
      </c>
      <c r="AR30" s="280"/>
    </row>
    <row r="31" spans="1:46">
      <c r="A31" s="272"/>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81"/>
      <c r="AL31" s="282"/>
      <c r="AM31" s="282"/>
      <c r="AN31" s="283"/>
      <c r="AO31" s="1184"/>
      <c r="AP31" s="284" t="s">
        <v>499</v>
      </c>
      <c r="AQ31" s="285" t="s">
        <v>500</v>
      </c>
      <c r="AR31" s="286" t="s">
        <v>501</v>
      </c>
    </row>
    <row r="32" spans="1:46" ht="27" customHeight="1">
      <c r="A32" s="272"/>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1196" t="s">
        <v>521</v>
      </c>
      <c r="AL32" s="1197"/>
      <c r="AM32" s="1197"/>
      <c r="AN32" s="1198"/>
      <c r="AO32" s="317">
        <v>123930</v>
      </c>
      <c r="AP32" s="317">
        <v>42588</v>
      </c>
      <c r="AQ32" s="318">
        <v>99822</v>
      </c>
      <c r="AR32" s="319">
        <v>-57.3</v>
      </c>
    </row>
    <row r="33" spans="1:46" ht="13.5" customHeight="1">
      <c r="A33" s="272"/>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1196" t="s">
        <v>522</v>
      </c>
      <c r="AL33" s="1197"/>
      <c r="AM33" s="1197"/>
      <c r="AN33" s="1198"/>
      <c r="AO33" s="317" t="s">
        <v>506</v>
      </c>
      <c r="AP33" s="317" t="s">
        <v>506</v>
      </c>
      <c r="AQ33" s="318" t="s">
        <v>506</v>
      </c>
      <c r="AR33" s="319" t="s">
        <v>506</v>
      </c>
    </row>
    <row r="34" spans="1:46" ht="27" customHeight="1">
      <c r="A34" s="272"/>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1196" t="s">
        <v>523</v>
      </c>
      <c r="AL34" s="1197"/>
      <c r="AM34" s="1197"/>
      <c r="AN34" s="1198"/>
      <c r="AO34" s="317" t="s">
        <v>506</v>
      </c>
      <c r="AP34" s="317" t="s">
        <v>506</v>
      </c>
      <c r="AQ34" s="318" t="s">
        <v>506</v>
      </c>
      <c r="AR34" s="319" t="s">
        <v>506</v>
      </c>
    </row>
    <row r="35" spans="1:46" ht="27" customHeight="1">
      <c r="A35" s="272"/>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1196" t="s">
        <v>524</v>
      </c>
      <c r="AL35" s="1197"/>
      <c r="AM35" s="1197"/>
      <c r="AN35" s="1198"/>
      <c r="AO35" s="317">
        <v>10348</v>
      </c>
      <c r="AP35" s="317">
        <v>3556</v>
      </c>
      <c r="AQ35" s="318">
        <v>28667</v>
      </c>
      <c r="AR35" s="319">
        <v>-87.6</v>
      </c>
    </row>
    <row r="36" spans="1:46" ht="27" customHeight="1">
      <c r="A36" s="272"/>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1196" t="s">
        <v>525</v>
      </c>
      <c r="AL36" s="1197"/>
      <c r="AM36" s="1197"/>
      <c r="AN36" s="1198"/>
      <c r="AO36" s="317">
        <v>7017</v>
      </c>
      <c r="AP36" s="317">
        <v>2411</v>
      </c>
      <c r="AQ36" s="318">
        <v>3929</v>
      </c>
      <c r="AR36" s="319">
        <v>-38.6</v>
      </c>
    </row>
    <row r="37" spans="1:46" ht="13.5" customHeight="1">
      <c r="A37" s="272"/>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1196" t="s">
        <v>526</v>
      </c>
      <c r="AL37" s="1197"/>
      <c r="AM37" s="1197"/>
      <c r="AN37" s="1198"/>
      <c r="AO37" s="317" t="s">
        <v>506</v>
      </c>
      <c r="AP37" s="317" t="s">
        <v>506</v>
      </c>
      <c r="AQ37" s="318">
        <v>922</v>
      </c>
      <c r="AR37" s="319" t="s">
        <v>506</v>
      </c>
    </row>
    <row r="38" spans="1:46" ht="27" customHeight="1">
      <c r="A38" s="272"/>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1199" t="s">
        <v>527</v>
      </c>
      <c r="AL38" s="1200"/>
      <c r="AM38" s="1200"/>
      <c r="AN38" s="1201"/>
      <c r="AO38" s="320" t="s">
        <v>506</v>
      </c>
      <c r="AP38" s="320" t="s">
        <v>506</v>
      </c>
      <c r="AQ38" s="321">
        <v>32</v>
      </c>
      <c r="AR38" s="309" t="s">
        <v>506</v>
      </c>
      <c r="AS38" s="316"/>
    </row>
    <row r="39" spans="1:46">
      <c r="A39" s="272"/>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1199" t="s">
        <v>528</v>
      </c>
      <c r="AL39" s="1200"/>
      <c r="AM39" s="1200"/>
      <c r="AN39" s="1201"/>
      <c r="AO39" s="317" t="s">
        <v>506</v>
      </c>
      <c r="AP39" s="317" t="s">
        <v>506</v>
      </c>
      <c r="AQ39" s="318">
        <v>-3300</v>
      </c>
      <c r="AR39" s="319" t="s">
        <v>506</v>
      </c>
      <c r="AS39" s="316"/>
    </row>
    <row r="40" spans="1:46" ht="27" customHeight="1">
      <c r="A40" s="272"/>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1196" t="s">
        <v>529</v>
      </c>
      <c r="AL40" s="1197"/>
      <c r="AM40" s="1197"/>
      <c r="AN40" s="1198"/>
      <c r="AO40" s="317">
        <v>-131464</v>
      </c>
      <c r="AP40" s="317">
        <v>-45177</v>
      </c>
      <c r="AQ40" s="318">
        <v>-100418</v>
      </c>
      <c r="AR40" s="319">
        <v>-55</v>
      </c>
      <c r="AS40" s="316"/>
    </row>
    <row r="41" spans="1:46">
      <c r="A41" s="272"/>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1202" t="s">
        <v>296</v>
      </c>
      <c r="AL41" s="1203"/>
      <c r="AM41" s="1203"/>
      <c r="AN41" s="1204"/>
      <c r="AO41" s="317">
        <v>9831</v>
      </c>
      <c r="AP41" s="317">
        <v>3378</v>
      </c>
      <c r="AQ41" s="318">
        <v>29653</v>
      </c>
      <c r="AR41" s="319">
        <v>-88.6</v>
      </c>
      <c r="AS41" s="316"/>
    </row>
    <row r="42" spans="1:46">
      <c r="A42" s="272"/>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322" t="s">
        <v>530</v>
      </c>
      <c r="AL42" s="268"/>
      <c r="AM42" s="268"/>
      <c r="AN42" s="268"/>
      <c r="AO42" s="268"/>
      <c r="AP42" s="268"/>
      <c r="AQ42" s="293"/>
      <c r="AR42" s="293"/>
      <c r="AS42" s="316"/>
    </row>
    <row r="43" spans="1:46">
      <c r="A43" s="272"/>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323"/>
      <c r="AQ43" s="293"/>
      <c r="AR43" s="268"/>
      <c r="AS43" s="316"/>
    </row>
    <row r="44" spans="1:46">
      <c r="A44" s="272"/>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93"/>
      <c r="AR44" s="268"/>
    </row>
    <row r="45" spans="1:46">
      <c r="A45" s="270"/>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324"/>
      <c r="AR45" s="270"/>
      <c r="AS45" s="270"/>
      <c r="AT45" s="268"/>
    </row>
    <row r="46" spans="1:46">
      <c r="A46" s="325"/>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268"/>
    </row>
    <row r="47" spans="1:46" ht="17.25" customHeight="1">
      <c r="A47" s="326" t="s">
        <v>531</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row>
    <row r="48" spans="1:46">
      <c r="A48" s="272"/>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327" t="s">
        <v>532</v>
      </c>
      <c r="AL48" s="327"/>
      <c r="AM48" s="327"/>
      <c r="AN48" s="327"/>
      <c r="AO48" s="327"/>
      <c r="AP48" s="327"/>
      <c r="AQ48" s="328"/>
      <c r="AR48" s="327"/>
    </row>
    <row r="49" spans="1:44" ht="13.5" customHeight="1">
      <c r="A49" s="272"/>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329"/>
      <c r="AL49" s="330"/>
      <c r="AM49" s="1191" t="s">
        <v>497</v>
      </c>
      <c r="AN49" s="1193" t="s">
        <v>533</v>
      </c>
      <c r="AO49" s="1194"/>
      <c r="AP49" s="1194"/>
      <c r="AQ49" s="1194"/>
      <c r="AR49" s="1195"/>
    </row>
    <row r="50" spans="1:44">
      <c r="A50" s="272"/>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331"/>
      <c r="AL50" s="332"/>
      <c r="AM50" s="1192"/>
      <c r="AN50" s="333" t="s">
        <v>534</v>
      </c>
      <c r="AO50" s="334" t="s">
        <v>535</v>
      </c>
      <c r="AP50" s="335" t="s">
        <v>536</v>
      </c>
      <c r="AQ50" s="336" t="s">
        <v>537</v>
      </c>
      <c r="AR50" s="337" t="s">
        <v>538</v>
      </c>
    </row>
    <row r="51" spans="1:44">
      <c r="A51" s="272"/>
      <c r="B51" s="268"/>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329" t="s">
        <v>539</v>
      </c>
      <c r="AL51" s="330"/>
      <c r="AM51" s="338">
        <v>691887</v>
      </c>
      <c r="AN51" s="339">
        <v>215675</v>
      </c>
      <c r="AO51" s="340">
        <v>236.8</v>
      </c>
      <c r="AP51" s="341">
        <v>238802</v>
      </c>
      <c r="AQ51" s="342">
        <v>29.1</v>
      </c>
      <c r="AR51" s="343">
        <v>207.7</v>
      </c>
    </row>
    <row r="52" spans="1:44">
      <c r="A52" s="272"/>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344"/>
      <c r="AL52" s="345" t="s">
        <v>540</v>
      </c>
      <c r="AM52" s="346">
        <v>410523</v>
      </c>
      <c r="AN52" s="347">
        <v>127969</v>
      </c>
      <c r="AO52" s="348">
        <v>145.1</v>
      </c>
      <c r="AP52" s="349">
        <v>128562</v>
      </c>
      <c r="AQ52" s="350">
        <v>35.200000000000003</v>
      </c>
      <c r="AR52" s="351">
        <v>109.9</v>
      </c>
    </row>
    <row r="53" spans="1:44">
      <c r="A53" s="272"/>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329" t="s">
        <v>541</v>
      </c>
      <c r="AL53" s="330"/>
      <c r="AM53" s="338">
        <v>341425</v>
      </c>
      <c r="AN53" s="339">
        <v>108907</v>
      </c>
      <c r="AO53" s="340">
        <v>-49.5</v>
      </c>
      <c r="AP53" s="341">
        <v>288550</v>
      </c>
      <c r="AQ53" s="342">
        <v>20.8</v>
      </c>
      <c r="AR53" s="343">
        <v>-70.3</v>
      </c>
    </row>
    <row r="54" spans="1:44">
      <c r="A54" s="272"/>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344"/>
      <c r="AL54" s="345" t="s">
        <v>540</v>
      </c>
      <c r="AM54" s="346">
        <v>241483</v>
      </c>
      <c r="AN54" s="347">
        <v>77028</v>
      </c>
      <c r="AO54" s="348">
        <v>-39.799999999999997</v>
      </c>
      <c r="AP54" s="349">
        <v>141525</v>
      </c>
      <c r="AQ54" s="350">
        <v>10.1</v>
      </c>
      <c r="AR54" s="351">
        <v>-49.9</v>
      </c>
    </row>
    <row r="55" spans="1:44">
      <c r="A55" s="272"/>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329" t="s">
        <v>542</v>
      </c>
      <c r="AL55" s="330"/>
      <c r="AM55" s="338">
        <v>195038</v>
      </c>
      <c r="AN55" s="339">
        <v>63989</v>
      </c>
      <c r="AO55" s="340">
        <v>-41.2</v>
      </c>
      <c r="AP55" s="341">
        <v>245039</v>
      </c>
      <c r="AQ55" s="342">
        <v>-15.1</v>
      </c>
      <c r="AR55" s="343">
        <v>-26.1</v>
      </c>
    </row>
    <row r="56" spans="1:44">
      <c r="A56" s="272"/>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344"/>
      <c r="AL56" s="345" t="s">
        <v>540</v>
      </c>
      <c r="AM56" s="346">
        <v>160881</v>
      </c>
      <c r="AN56" s="347">
        <v>52782</v>
      </c>
      <c r="AO56" s="348">
        <v>-31.5</v>
      </c>
      <c r="AP56" s="349">
        <v>108922</v>
      </c>
      <c r="AQ56" s="350">
        <v>-23</v>
      </c>
      <c r="AR56" s="351">
        <v>-8.5</v>
      </c>
    </row>
    <row r="57" spans="1:44">
      <c r="A57" s="272"/>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329" t="s">
        <v>543</v>
      </c>
      <c r="AL57" s="330"/>
      <c r="AM57" s="338">
        <v>483295</v>
      </c>
      <c r="AN57" s="339">
        <v>161475</v>
      </c>
      <c r="AO57" s="340">
        <v>152.30000000000001</v>
      </c>
      <c r="AP57" s="341">
        <v>237994</v>
      </c>
      <c r="AQ57" s="342">
        <v>-2.9</v>
      </c>
      <c r="AR57" s="343">
        <v>155.19999999999999</v>
      </c>
    </row>
    <row r="58" spans="1:44">
      <c r="A58" s="272"/>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344"/>
      <c r="AL58" s="345" t="s">
        <v>540</v>
      </c>
      <c r="AM58" s="346">
        <v>452692</v>
      </c>
      <c r="AN58" s="347">
        <v>151250</v>
      </c>
      <c r="AO58" s="348">
        <v>186.6</v>
      </c>
      <c r="AP58" s="349">
        <v>110361</v>
      </c>
      <c r="AQ58" s="350">
        <v>1.3</v>
      </c>
      <c r="AR58" s="351">
        <v>185.3</v>
      </c>
    </row>
    <row r="59" spans="1:44">
      <c r="A59" s="272"/>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329" t="s">
        <v>544</v>
      </c>
      <c r="AL59" s="330"/>
      <c r="AM59" s="338">
        <v>163326</v>
      </c>
      <c r="AN59" s="339">
        <v>56126</v>
      </c>
      <c r="AO59" s="340">
        <v>-65.2</v>
      </c>
      <c r="AP59" s="341">
        <v>267911</v>
      </c>
      <c r="AQ59" s="342">
        <v>12.6</v>
      </c>
      <c r="AR59" s="343">
        <v>-77.8</v>
      </c>
    </row>
    <row r="60" spans="1:44">
      <c r="A60" s="272"/>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344"/>
      <c r="AL60" s="345" t="s">
        <v>540</v>
      </c>
      <c r="AM60" s="346">
        <v>135349</v>
      </c>
      <c r="AN60" s="347">
        <v>46512</v>
      </c>
      <c r="AO60" s="348">
        <v>-69.2</v>
      </c>
      <c r="AP60" s="349">
        <v>106425</v>
      </c>
      <c r="AQ60" s="350">
        <v>-3.6</v>
      </c>
      <c r="AR60" s="351">
        <v>-65.599999999999994</v>
      </c>
    </row>
    <row r="61" spans="1:44">
      <c r="A61" s="272"/>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329" t="s">
        <v>545</v>
      </c>
      <c r="AL61" s="352"/>
      <c r="AM61" s="353">
        <v>374994</v>
      </c>
      <c r="AN61" s="354">
        <v>121234</v>
      </c>
      <c r="AO61" s="355">
        <v>46.6</v>
      </c>
      <c r="AP61" s="356">
        <v>255659</v>
      </c>
      <c r="AQ61" s="357">
        <v>8.9</v>
      </c>
      <c r="AR61" s="343">
        <v>37.700000000000003</v>
      </c>
    </row>
    <row r="62" spans="1:44">
      <c r="A62" s="272"/>
      <c r="B62" s="268"/>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344"/>
      <c r="AL62" s="345" t="s">
        <v>540</v>
      </c>
      <c r="AM62" s="346">
        <v>280186</v>
      </c>
      <c r="AN62" s="347">
        <v>91108</v>
      </c>
      <c r="AO62" s="348">
        <v>38.200000000000003</v>
      </c>
      <c r="AP62" s="349">
        <v>119159</v>
      </c>
      <c r="AQ62" s="350">
        <v>4</v>
      </c>
      <c r="AR62" s="351">
        <v>34.200000000000003</v>
      </c>
    </row>
    <row r="63" spans="1:44">
      <c r="A63" s="272"/>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row>
    <row r="64" spans="1:44">
      <c r="A64" s="272"/>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row>
    <row r="65" spans="1:46">
      <c r="A65" s="272"/>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row>
    <row r="66" spans="1:46">
      <c r="A66" s="358"/>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59"/>
    </row>
    <row r="67" spans="1:46" ht="13.5" hidden="1" customHeight="1">
      <c r="AK67" s="268"/>
      <c r="AL67" s="268"/>
      <c r="AM67" s="268"/>
      <c r="AN67" s="268"/>
      <c r="AO67" s="268"/>
      <c r="AP67" s="268"/>
      <c r="AQ67" s="268"/>
      <c r="AR67" s="268"/>
      <c r="AS67" s="268"/>
      <c r="AT67" s="268"/>
    </row>
    <row r="68" spans="1:46" ht="13.5" hidden="1" customHeight="1">
      <c r="AK68" s="268"/>
      <c r="AL68" s="268"/>
      <c r="AM68" s="268"/>
      <c r="AN68" s="268"/>
      <c r="AO68" s="268"/>
      <c r="AP68" s="268"/>
      <c r="AQ68" s="268"/>
      <c r="AR68" s="268"/>
    </row>
    <row r="69" spans="1:46" ht="13.5" hidden="1" customHeight="1">
      <c r="AK69" s="268"/>
      <c r="AL69" s="268"/>
      <c r="AM69" s="268"/>
      <c r="AN69" s="268"/>
      <c r="AO69" s="268"/>
      <c r="AP69" s="268"/>
      <c r="AQ69" s="268"/>
      <c r="AR69" s="268"/>
    </row>
    <row r="70" spans="1:46" hidden="1">
      <c r="AK70" s="268"/>
      <c r="AL70" s="268"/>
      <c r="AM70" s="268"/>
      <c r="AN70" s="268"/>
      <c r="AO70" s="268"/>
      <c r="AP70" s="268"/>
      <c r="AQ70" s="268"/>
      <c r="AR70" s="268"/>
    </row>
    <row r="71" spans="1:46" hidden="1">
      <c r="AK71" s="268"/>
      <c r="AL71" s="268"/>
      <c r="AM71" s="268"/>
      <c r="AN71" s="268"/>
      <c r="AO71" s="268"/>
      <c r="AP71" s="268"/>
      <c r="AQ71" s="268"/>
      <c r="AR71" s="268"/>
    </row>
    <row r="72" spans="1:46" hidden="1">
      <c r="AK72" s="268"/>
      <c r="AL72" s="268"/>
      <c r="AM72" s="268"/>
      <c r="AN72" s="268"/>
      <c r="AO72" s="268"/>
      <c r="AP72" s="268"/>
      <c r="AQ72" s="268"/>
      <c r="AR72" s="268"/>
    </row>
    <row r="73" spans="1:46" hidden="1">
      <c r="AK73" s="268"/>
      <c r="AL73" s="268"/>
      <c r="AM73" s="268"/>
      <c r="AN73" s="268"/>
      <c r="AO73" s="268"/>
      <c r="AP73" s="268"/>
      <c r="AQ73" s="268"/>
      <c r="AR73" s="268"/>
    </row>
    <row r="74" spans="1:46" hidden="1"/>
  </sheetData>
  <sheetProtection algorithmName="SHA-512" hashValue="um7NHWeIptJoIJG1r9m0bnUGZ7WexR7VN8ghDBHBiGK7Mki9ktnPRNgYRYqdgkbHKXuwfCuCcN57NUFZWNyozg==" saltValue="hqwdebsWXtKNwmyEBtvD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66" customWidth="1"/>
    <col min="126" max="16384" width="9" style="265" hidden="1"/>
  </cols>
  <sheetData>
    <row r="1" spans="2:125" ht="13.5" customHeight="1">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c r="DQ1" s="265"/>
      <c r="DR1" s="265"/>
      <c r="DS1" s="265"/>
      <c r="DT1" s="265"/>
      <c r="DU1" s="265"/>
    </row>
    <row r="2" spans="2:125">
      <c r="B2" s="265"/>
      <c r="DG2" s="265"/>
    </row>
    <row r="3" spans="2:12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CR3" s="265"/>
      <c r="CS3" s="265"/>
      <c r="CT3" s="265"/>
      <c r="CU3" s="265"/>
      <c r="CV3" s="265"/>
      <c r="CW3" s="265"/>
      <c r="CX3" s="265"/>
      <c r="CY3" s="265"/>
      <c r="CZ3" s="265"/>
      <c r="DA3" s="265"/>
      <c r="DB3" s="265"/>
      <c r="DC3" s="265"/>
      <c r="DD3" s="265"/>
      <c r="DE3" s="265"/>
      <c r="DF3" s="265"/>
      <c r="DH3" s="265"/>
      <c r="DI3" s="265"/>
      <c r="DJ3" s="265"/>
      <c r="DK3" s="265"/>
      <c r="DL3" s="265"/>
      <c r="DM3" s="265"/>
      <c r="DN3" s="265"/>
      <c r="DO3" s="265"/>
      <c r="DP3" s="265"/>
      <c r="DQ3" s="265"/>
      <c r="DR3" s="265"/>
      <c r="DS3" s="265"/>
      <c r="DT3" s="265"/>
      <c r="DU3" s="265"/>
    </row>
    <row r="4" spans="2:125"/>
    <row r="5" spans="2:125"/>
    <row r="6" spans="2:125"/>
    <row r="7" spans="2:125"/>
    <row r="8" spans="2:125"/>
    <row r="9" spans="2:125">
      <c r="DU9" s="265"/>
    </row>
    <row r="10" spans="2:125"/>
    <row r="11" spans="2:125"/>
    <row r="12" spans="2:125"/>
    <row r="13" spans="2:125"/>
    <row r="14" spans="2:125"/>
    <row r="15" spans="2:125"/>
    <row r="16" spans="2:125"/>
    <row r="17" spans="125:125">
      <c r="DU17" s="265"/>
    </row>
    <row r="18" spans="125:125"/>
    <row r="19" spans="125:125"/>
    <row r="20" spans="125:125">
      <c r="DU20" s="265"/>
    </row>
    <row r="21" spans="125:125">
      <c r="DU21" s="265"/>
    </row>
    <row r="22" spans="125:125"/>
    <row r="23" spans="125:125"/>
    <row r="24" spans="125:125"/>
    <row r="25" spans="125:125"/>
    <row r="26" spans="125:125"/>
    <row r="27" spans="125:125"/>
    <row r="28" spans="125:125">
      <c r="DU28" s="265"/>
    </row>
    <row r="29" spans="125:125"/>
    <row r="30" spans="125:125"/>
    <row r="31" spans="125:125"/>
    <row r="32" spans="125:125"/>
    <row r="33" spans="2:125">
      <c r="B33" s="265"/>
      <c r="G33" s="265"/>
      <c r="I33" s="265"/>
    </row>
    <row r="34" spans="2:125">
      <c r="C34" s="265"/>
      <c r="P34" s="265"/>
      <c r="DE34" s="265"/>
      <c r="DH34" s="265"/>
    </row>
    <row r="35" spans="2:125">
      <c r="D35" s="265"/>
      <c r="E35" s="265"/>
      <c r="DG35" s="265"/>
      <c r="DJ35" s="265"/>
      <c r="DP35" s="265"/>
      <c r="DQ35" s="265"/>
      <c r="DR35" s="265"/>
      <c r="DS35" s="265"/>
      <c r="DT35" s="265"/>
      <c r="DU35" s="265"/>
    </row>
    <row r="36" spans="2:125">
      <c r="F36" s="265"/>
      <c r="H36" s="265"/>
      <c r="J36" s="265"/>
      <c r="K36" s="265"/>
      <c r="L36" s="265"/>
      <c r="M36" s="265"/>
      <c r="N36" s="265"/>
      <c r="O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5"/>
      <c r="BR36" s="265"/>
      <c r="BS36" s="265"/>
      <c r="BT36" s="265"/>
      <c r="BU36" s="265"/>
      <c r="BV36" s="265"/>
      <c r="BW36" s="265"/>
      <c r="BX36" s="265"/>
      <c r="BY36" s="265"/>
      <c r="BZ36" s="265"/>
      <c r="CA36" s="265"/>
      <c r="CB36" s="265"/>
      <c r="CC36" s="265"/>
      <c r="CD36" s="265"/>
      <c r="CE36" s="265"/>
      <c r="CF36" s="265"/>
      <c r="CG36" s="265"/>
      <c r="CH36" s="265"/>
      <c r="CI36" s="265"/>
      <c r="CJ36" s="265"/>
      <c r="CK36" s="265"/>
      <c r="CL36" s="265"/>
      <c r="CM36" s="265"/>
      <c r="CN36" s="265"/>
      <c r="CO36" s="265"/>
      <c r="CP36" s="265"/>
      <c r="CQ36" s="265"/>
      <c r="CR36" s="265"/>
      <c r="CS36" s="265"/>
      <c r="CT36" s="265"/>
      <c r="CU36" s="265"/>
      <c r="CV36" s="265"/>
      <c r="CW36" s="265"/>
      <c r="CX36" s="265"/>
      <c r="CY36" s="265"/>
      <c r="CZ36" s="265"/>
      <c r="DA36" s="265"/>
      <c r="DB36" s="265"/>
      <c r="DC36" s="265"/>
      <c r="DD36" s="265"/>
      <c r="DF36" s="265"/>
      <c r="DI36" s="265"/>
      <c r="DK36" s="265"/>
      <c r="DL36" s="265"/>
      <c r="DM36" s="265"/>
      <c r="DN36" s="265"/>
      <c r="DO36" s="265"/>
      <c r="DP36" s="265"/>
      <c r="DQ36" s="265"/>
      <c r="DR36" s="265"/>
      <c r="DS36" s="265"/>
      <c r="DT36" s="265"/>
      <c r="DU36" s="265"/>
    </row>
    <row r="37" spans="2:125">
      <c r="DU37" s="265"/>
    </row>
    <row r="38" spans="2:125">
      <c r="DT38" s="265"/>
      <c r="DU38" s="265"/>
    </row>
    <row r="39" spans="2:125"/>
    <row r="40" spans="2:125">
      <c r="DH40" s="265"/>
    </row>
    <row r="41" spans="2:125">
      <c r="DE41" s="265"/>
    </row>
    <row r="42" spans="2:125">
      <c r="DG42" s="265"/>
      <c r="DJ42" s="265"/>
    </row>
    <row r="43" spans="2:12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K43" s="265"/>
      <c r="CL43" s="265"/>
      <c r="CM43" s="265"/>
      <c r="CN43" s="265"/>
      <c r="CO43" s="265"/>
      <c r="CP43" s="265"/>
      <c r="CQ43" s="265"/>
      <c r="CR43" s="265"/>
      <c r="CS43" s="265"/>
      <c r="CT43" s="265"/>
      <c r="CU43" s="265"/>
      <c r="CV43" s="265"/>
      <c r="CW43" s="265"/>
      <c r="CX43" s="265"/>
      <c r="CY43" s="265"/>
      <c r="CZ43" s="265"/>
      <c r="DA43" s="265"/>
      <c r="DB43" s="265"/>
      <c r="DC43" s="265"/>
      <c r="DD43" s="265"/>
      <c r="DF43" s="265"/>
      <c r="DI43" s="265"/>
      <c r="DK43" s="265"/>
      <c r="DL43" s="265"/>
      <c r="DM43" s="265"/>
      <c r="DN43" s="265"/>
      <c r="DO43" s="265"/>
      <c r="DP43" s="265"/>
      <c r="DQ43" s="265"/>
      <c r="DR43" s="265"/>
      <c r="DS43" s="265"/>
      <c r="DT43" s="265"/>
      <c r="DU43" s="265"/>
    </row>
    <row r="44" spans="2:125">
      <c r="DU44" s="265"/>
    </row>
    <row r="45" spans="2:125"/>
    <row r="46" spans="2:125"/>
    <row r="47" spans="2:125"/>
    <row r="48" spans="2:125">
      <c r="DT48" s="265"/>
      <c r="DU48" s="265"/>
    </row>
    <row r="49" spans="120:125">
      <c r="DU49" s="265"/>
    </row>
    <row r="50" spans="120:125">
      <c r="DU50" s="265"/>
    </row>
    <row r="51" spans="120:125">
      <c r="DP51" s="265"/>
      <c r="DQ51" s="265"/>
      <c r="DR51" s="265"/>
      <c r="DS51" s="265"/>
      <c r="DT51" s="265"/>
      <c r="DU51" s="265"/>
    </row>
    <row r="52" spans="120:125"/>
    <row r="53" spans="120:125"/>
    <row r="54" spans="120:125">
      <c r="DU54" s="265"/>
    </row>
    <row r="55" spans="120:125"/>
    <row r="56" spans="120:125"/>
    <row r="57" spans="120:125"/>
    <row r="58" spans="120:125">
      <c r="DU58" s="265"/>
    </row>
    <row r="59" spans="120:125"/>
    <row r="60" spans="120:125"/>
    <row r="61" spans="120:125"/>
    <row r="62" spans="120:125"/>
    <row r="63" spans="120:125">
      <c r="DU63" s="265"/>
    </row>
    <row r="64" spans="120:125">
      <c r="DT64" s="265"/>
      <c r="DU64" s="265"/>
    </row>
    <row r="65" spans="123:125"/>
    <row r="66" spans="123:125"/>
    <row r="67" spans="123:125"/>
    <row r="68" spans="123:125"/>
    <row r="69" spans="123:125">
      <c r="DS69" s="265"/>
      <c r="DT69" s="265"/>
      <c r="DU69" s="265"/>
    </row>
    <row r="70" spans="123:125"/>
    <row r="71" spans="123:125"/>
    <row r="72" spans="123:125"/>
    <row r="73" spans="123:125"/>
    <row r="74" spans="123:125"/>
    <row r="75" spans="123:125"/>
    <row r="76" spans="123:125"/>
    <row r="77" spans="123:125"/>
    <row r="78" spans="123:125"/>
    <row r="79" spans="123:125"/>
    <row r="80" spans="123:125"/>
    <row r="81" spans="116:125"/>
    <row r="82" spans="116:125">
      <c r="DL82" s="265"/>
    </row>
    <row r="83" spans="116:125">
      <c r="DM83" s="265"/>
      <c r="DN83" s="265"/>
      <c r="DO83" s="265"/>
      <c r="DP83" s="265"/>
      <c r="DQ83" s="265"/>
      <c r="DR83" s="265"/>
      <c r="DS83" s="265"/>
      <c r="DT83" s="265"/>
      <c r="DU83" s="265"/>
    </row>
    <row r="84" spans="116:125"/>
    <row r="85" spans="116:125"/>
    <row r="86" spans="116:125"/>
    <row r="87" spans="116:125"/>
    <row r="88" spans="116:125">
      <c r="DU88" s="265"/>
    </row>
    <row r="89" spans="116:125"/>
    <row r="90" spans="116:125"/>
    <row r="91" spans="116:125"/>
    <row r="92" spans="116:125" ht="13.5" customHeight="1"/>
    <row r="93" spans="116:125" ht="13.5" customHeight="1"/>
    <row r="94" spans="116:125" ht="13.5" customHeight="1">
      <c r="DS94" s="265"/>
      <c r="DT94" s="265"/>
      <c r="DU94" s="265"/>
    </row>
    <row r="95" spans="116:125" ht="13.5" customHeight="1">
      <c r="DU95" s="265"/>
    </row>
    <row r="96" spans="116:125" ht="13.5" customHeight="1"/>
    <row r="97" spans="124:125" ht="13.5" customHeight="1"/>
    <row r="98" spans="124:125" ht="13.5" customHeight="1"/>
    <row r="99" spans="124:125" ht="13.5" customHeight="1"/>
    <row r="100" spans="124:125" ht="13.5" customHeight="1"/>
    <row r="101" spans="124:125" ht="13.5" customHeight="1">
      <c r="DU101" s="265"/>
    </row>
    <row r="102" spans="124:125" ht="13.5" customHeight="1"/>
    <row r="103" spans="124:125" ht="13.5" customHeight="1"/>
    <row r="104" spans="124:125" ht="13.5" customHeight="1">
      <c r="DT104" s="265"/>
      <c r="DU104" s="26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5" t="s">
        <v>547</v>
      </c>
    </row>
    <row r="117" spans="125:125" ht="13.5" hidden="1" customHeight="1"/>
    <row r="118" spans="125:125" ht="13.5" hidden="1" customHeight="1"/>
    <row r="119" spans="125:125" ht="13.5" hidden="1" customHeight="1"/>
    <row r="120" spans="125:125" ht="13.5" hidden="1" customHeight="1"/>
    <row r="121" spans="125:125" ht="13.5" hidden="1" customHeight="1">
      <c r="DU121" s="26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trvh4ftkCuG92w+BUEXDOdQoPrC9+XsSIr61Y5GBnK6CEkvrpKE2ThzsOMbPPjzLfOmQUJVcqobqYLMBPMHbA==" saltValue="YxbZh2wGnWTOCvbGkQR5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66" customWidth="1"/>
    <col min="126" max="142" width="0" style="265" hidden="1" customWidth="1"/>
    <col min="143" max="16384" width="9" style="265" hidden="1"/>
  </cols>
  <sheetData>
    <row r="1" spans="1:125" ht="13.5" customHeight="1">
      <c r="A1" s="26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c r="DQ1" s="265"/>
      <c r="DR1" s="265"/>
      <c r="DS1" s="265"/>
      <c r="DT1" s="265"/>
      <c r="DU1" s="265"/>
    </row>
    <row r="2" spans="1:125">
      <c r="B2" s="265"/>
      <c r="T2" s="265"/>
    </row>
    <row r="3" spans="1:125">
      <c r="C3" s="265"/>
      <c r="D3" s="265"/>
      <c r="E3" s="265"/>
      <c r="F3" s="265"/>
      <c r="G3" s="265"/>
      <c r="H3" s="265"/>
      <c r="I3" s="265"/>
      <c r="J3" s="265"/>
      <c r="K3" s="265"/>
      <c r="L3" s="265"/>
      <c r="M3" s="265"/>
      <c r="N3" s="265"/>
      <c r="O3" s="265"/>
      <c r="P3" s="265"/>
      <c r="Q3" s="265"/>
      <c r="R3" s="265"/>
      <c r="S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CR3" s="265"/>
      <c r="CS3" s="265"/>
      <c r="CT3" s="265"/>
      <c r="CU3" s="265"/>
      <c r="CV3" s="265"/>
      <c r="CW3" s="265"/>
      <c r="CX3" s="265"/>
      <c r="CY3" s="265"/>
      <c r="CZ3" s="265"/>
      <c r="DA3" s="265"/>
      <c r="DB3" s="265"/>
      <c r="DC3" s="265"/>
      <c r="DD3" s="265"/>
      <c r="DE3" s="265"/>
      <c r="DF3" s="265"/>
      <c r="DG3" s="265"/>
      <c r="DH3" s="265"/>
      <c r="DI3" s="265"/>
      <c r="DJ3" s="265"/>
      <c r="DK3" s="265"/>
      <c r="DL3" s="265"/>
      <c r="DM3" s="265"/>
      <c r="DN3" s="265"/>
      <c r="DO3" s="265"/>
      <c r="DP3" s="265"/>
      <c r="DQ3" s="265"/>
      <c r="DR3" s="265"/>
      <c r="DS3" s="265"/>
      <c r="DT3" s="265"/>
      <c r="DU3" s="26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5"/>
      <c r="G33" s="265"/>
      <c r="I33" s="265"/>
    </row>
    <row r="34" spans="2:125">
      <c r="C34" s="265"/>
      <c r="P34" s="265"/>
      <c r="R34" s="265"/>
      <c r="U34" s="265"/>
    </row>
    <row r="35" spans="2:125">
      <c r="D35" s="265"/>
      <c r="E35" s="265"/>
      <c r="T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5"/>
      <c r="BR35" s="265"/>
      <c r="BS35" s="265"/>
      <c r="BT35" s="265"/>
      <c r="BU35" s="265"/>
      <c r="BV35" s="265"/>
      <c r="BW35" s="265"/>
      <c r="BX35" s="265"/>
      <c r="BY35" s="265"/>
      <c r="BZ35" s="265"/>
      <c r="CA35" s="265"/>
      <c r="CB35" s="265"/>
      <c r="CC35" s="265"/>
      <c r="CD35" s="265"/>
      <c r="CE35" s="265"/>
      <c r="CF35" s="265"/>
      <c r="CG35" s="265"/>
      <c r="CH35" s="265"/>
      <c r="CI35" s="265"/>
      <c r="CJ35" s="265"/>
      <c r="CK35" s="265"/>
      <c r="CL35" s="265"/>
      <c r="CM35" s="265"/>
      <c r="CN35" s="265"/>
      <c r="CO35" s="265"/>
      <c r="CP35" s="265"/>
      <c r="CQ35" s="265"/>
      <c r="CR35" s="265"/>
      <c r="CS35" s="265"/>
      <c r="CT35" s="265"/>
      <c r="CU35" s="265"/>
      <c r="CV35" s="265"/>
      <c r="CW35" s="265"/>
      <c r="CX35" s="265"/>
      <c r="CY35" s="265"/>
      <c r="CZ35" s="265"/>
      <c r="DA35" s="265"/>
      <c r="DB35" s="265"/>
      <c r="DC35" s="265"/>
      <c r="DD35" s="265"/>
      <c r="DE35" s="265"/>
      <c r="DF35" s="265"/>
      <c r="DG35" s="265"/>
      <c r="DH35" s="265"/>
      <c r="DI35" s="265"/>
      <c r="DJ35" s="265"/>
      <c r="DK35" s="265"/>
      <c r="DL35" s="265"/>
      <c r="DM35" s="265"/>
      <c r="DN35" s="265"/>
      <c r="DO35" s="265"/>
      <c r="DP35" s="265"/>
      <c r="DQ35" s="265"/>
      <c r="DR35" s="265"/>
      <c r="DS35" s="265"/>
      <c r="DT35" s="265"/>
      <c r="DU35" s="265"/>
    </row>
    <row r="36" spans="2:125">
      <c r="F36" s="265"/>
      <c r="H36" s="265"/>
      <c r="J36" s="265"/>
      <c r="K36" s="265"/>
      <c r="L36" s="265"/>
      <c r="M36" s="265"/>
      <c r="N36" s="265"/>
      <c r="O36" s="265"/>
      <c r="Q36" s="265"/>
      <c r="S36" s="265"/>
      <c r="V36" s="265"/>
    </row>
    <row r="37" spans="2:125"/>
    <row r="38" spans="2:125"/>
    <row r="39" spans="2:125"/>
    <row r="40" spans="2:125">
      <c r="U40" s="265"/>
    </row>
    <row r="41" spans="2:125">
      <c r="R41" s="265"/>
    </row>
    <row r="42" spans="2:125">
      <c r="T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5"/>
      <c r="BR42" s="265"/>
      <c r="BS42" s="265"/>
      <c r="BT42" s="265"/>
      <c r="BU42" s="265"/>
      <c r="BV42" s="265"/>
      <c r="BW42" s="265"/>
      <c r="BX42" s="265"/>
      <c r="BY42" s="265"/>
      <c r="BZ42" s="265"/>
      <c r="CA42" s="265"/>
      <c r="CB42" s="265"/>
      <c r="CC42" s="265"/>
      <c r="CD42" s="265"/>
      <c r="CE42" s="265"/>
      <c r="CF42" s="265"/>
      <c r="CG42" s="265"/>
      <c r="CH42" s="265"/>
      <c r="CI42" s="265"/>
      <c r="CJ42" s="265"/>
      <c r="CK42" s="265"/>
      <c r="CL42" s="265"/>
      <c r="CM42" s="265"/>
      <c r="CN42" s="265"/>
      <c r="CO42" s="265"/>
      <c r="CP42" s="265"/>
      <c r="CQ42" s="265"/>
      <c r="CR42" s="265"/>
      <c r="CS42" s="265"/>
      <c r="CT42" s="265"/>
      <c r="CU42" s="265"/>
      <c r="CV42" s="265"/>
      <c r="CW42" s="265"/>
      <c r="CX42" s="265"/>
      <c r="CY42" s="265"/>
      <c r="CZ42" s="265"/>
      <c r="DA42" s="265"/>
      <c r="DB42" s="265"/>
      <c r="DC42" s="265"/>
      <c r="DD42" s="265"/>
      <c r="DE42" s="265"/>
      <c r="DF42" s="265"/>
      <c r="DG42" s="265"/>
      <c r="DH42" s="265"/>
      <c r="DI42" s="265"/>
      <c r="DJ42" s="265"/>
      <c r="DK42" s="265"/>
      <c r="DL42" s="265"/>
      <c r="DM42" s="265"/>
      <c r="DN42" s="265"/>
      <c r="DO42" s="265"/>
      <c r="DP42" s="265"/>
      <c r="DQ42" s="265"/>
      <c r="DR42" s="265"/>
      <c r="DS42" s="265"/>
      <c r="DT42" s="265"/>
      <c r="DU42" s="265"/>
    </row>
    <row r="43" spans="2:125">
      <c r="Q43" s="265"/>
      <c r="S43" s="265"/>
      <c r="V43" s="26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6"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tia7mhFuVslyHmG06RloUuUF55JkoM1+V+0cG8rkl7j/QhwLnEQpxSljql+HWGoAQCaE3IUGUlTiq0RdxUZog==" saltValue="sLFWM7aTjex7hOOD3Jh2u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05" t="s">
        <v>3</v>
      </c>
      <c r="D47" s="1205"/>
      <c r="E47" s="1206"/>
      <c r="F47" s="11">
        <v>95.8</v>
      </c>
      <c r="G47" s="12">
        <v>105.94</v>
      </c>
      <c r="H47" s="12">
        <v>100.82</v>
      </c>
      <c r="I47" s="12">
        <v>100.19</v>
      </c>
      <c r="J47" s="13">
        <v>100.36</v>
      </c>
    </row>
    <row r="48" spans="2:10" ht="57.75" customHeight="1">
      <c r="B48" s="14"/>
      <c r="C48" s="1207" t="s">
        <v>4</v>
      </c>
      <c r="D48" s="1207"/>
      <c r="E48" s="1208"/>
      <c r="F48" s="15">
        <v>11.14</v>
      </c>
      <c r="G48" s="16">
        <v>6.94</v>
      </c>
      <c r="H48" s="16">
        <v>8.5399999999999991</v>
      </c>
      <c r="I48" s="16">
        <v>9.0299999999999994</v>
      </c>
      <c r="J48" s="17">
        <v>11.09</v>
      </c>
    </row>
    <row r="49" spans="2:10" ht="57.75" customHeight="1" thickBot="1">
      <c r="B49" s="18"/>
      <c r="C49" s="1209" t="s">
        <v>5</v>
      </c>
      <c r="D49" s="1209"/>
      <c r="E49" s="1210"/>
      <c r="F49" s="19">
        <v>7.56</v>
      </c>
      <c r="G49" s="20">
        <v>2.9</v>
      </c>
      <c r="H49" s="20">
        <v>5.83</v>
      </c>
      <c r="I49" s="20" t="s">
        <v>554</v>
      </c>
      <c r="J49" s="21" t="s">
        <v>555</v>
      </c>
    </row>
    <row r="50" spans="2:10" ht="13.5" customHeight="1"/>
    <row r="51" spans="2:10" ht="13.5" hidden="1" customHeight="1"/>
    <row r="52" spans="2:10" ht="13.5" hidden="1" customHeight="1"/>
    <row r="53" spans="2:10" ht="13.5" hidden="1" customHeight="1"/>
  </sheetData>
  <sheetProtection algorithmName="SHA-512" hashValue="LWj1cu6DIOS0jwKVbWJbvmacj8yl7upiuBNYk/jPlTGOBWsnPBplQMyaPWd02OFq04S/w4Bq5Co68LMYYvd26g==" saltValue="XaEGWVxpukuk/gKVzJyx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2019-10-25T07:38:20Z</cp:lastPrinted>
  <dcterms:created xsi:type="dcterms:W3CDTF">2019-06-06T05:23:43Z</dcterms:created>
  <dcterms:modified xsi:type="dcterms:W3CDTF">2019-10-25T07:38:52Z</dcterms:modified>
  <cp:category/>
</cp:coreProperties>
</file>