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<sst xmlns="http://schemas.openxmlformats.org/spreadsheetml/2006/main" count="1114" uniqueCount="600">
  <si>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</si>
  <si>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</si>
  <si>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</si>
  <si>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</si>
  <si>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</si>
  <si>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</si>
  <si>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</si>
  <si>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</si>
  <si>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</si>
  <si>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</si>
  <si>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</si>
  <si>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</si>
  <si>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</si>
  <si>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</si>
  <si>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</si>
  <si>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</si>
  <si>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</si>
  <si>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</si>
  <si>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</si>
  <si>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</si>
  <si>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</si>
  <si>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</si>
  <si>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</si>
  <si>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</si>
  <si>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</si>
  <si>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</si>
  <si>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</si>
  <si>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</si>
  <si>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</si>
  <si>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</si>
  <si>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</si>
  <si>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</si>
  <si>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</si>
  <si>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</si>
  <si>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</si>
  <si>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</si>
  <si>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</si>
  <si>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</si>
  <si>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</si>
  <si>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</si>
  <si>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</si>
  <si>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</si>
  <si>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</si>
  <si>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</si>
  <si>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</si>
  <si>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</si>
  <si>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</si>
  <si>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</si>
  <si>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</si>
  <si>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</si>
  <si>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</si>
  <si>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</si>
  <si>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</si>
  <si>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</si>
  <si>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</si>
  <si>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</si>
  <si>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</si>
  <si>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</si>
  <si>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</si>
  <si>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</si>
  <si>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</si>
  <si>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</si>
  <si>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</si>
  <si>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</si>
  <si>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</si>
  <si>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</si>
  <si>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</si>
  <si>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</si>
  <si>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</si>
  <si>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</si>
  <si>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</si>
  <si>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</si>
  <si>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</si>
  <si>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</si>
  <si>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</si>
  <si>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</si>
  <si>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</si>
  <si>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</si>
  <si>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</si>
  <si>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</si>
  <si>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</si>
  <si>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</si>
  <si>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</si>
  <si>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</si>
  <si>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</si>
  <si>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</si>
  <si>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</si>
  <si>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</si>
  <si>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</si>
  <si>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</si>
  <si>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</si>
  <si>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</si>
  <si>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</si>
  <si>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</si>
  <si>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</si>
  <si>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</si>
  <si>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</si>
  <si>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</si>
  <si>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</si>
  <si>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</si>
  <si>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</si>
  <si>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</si>
  <si>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</si>
  <si>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</si>
  <si>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</si>
  <si>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</si>
  <si>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</si>
  <si>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</si>
  <si>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</si>
  <si>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</si>
  <si>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</si>
  <si>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</si>
  <si>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</si>
  <si>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</si>
  <si>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</si>
  <si>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</si>
  <si>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</si>
  <si>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</si>
  <si>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</si>
  <si>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</si>
  <si>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</si>
  <si>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</si>
  <si>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</si>
  <si>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</si>
  <si>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</si>
  <si>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</si>
  <si>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</si>
  <si>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</si>
  <si>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</si>
  <si>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</si>
  <si>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</si>
  <si>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</si>
  <si>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</si>
  <si>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</si>
  <si>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</si>
  <si>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</si>
  <si>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</si>
  <si>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</si>
  <si>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</si>
  <si>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</si>
  <si>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</si>
  <si>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</si>
  <si>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</si>
  <si>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</si>
  <si>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</si>
  <si>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</si>
  <si>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</si>
  <si>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</si>
  <si>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</si>
  <si>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</si>
  <si>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</si>
  <si>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</si>
  <si>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</si>
  <si>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</si>
  <si>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</si>
  <si>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</si>
  <si>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</si>
  <si>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</si>
  <si>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</si>
  <si>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</si>
  <si>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</si>
  <si>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</si>
  <si>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</si>
  <si>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</si>
  <si>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</si>
  <si>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</si>
  <si>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</si>
  <si>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</si>
  <si>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</si>
  <si>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</si>
  <si>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</si>
  <si>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</si>
  <si>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</si>
  <si>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</si>
  <si>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</si>
  <si>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</si>
  <si>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</si>
  <si>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</si>
  <si>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</si>
  <si>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</si>
  <si>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</si>
  <si>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</si>
  <si>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</si>
  <si>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</si>
  <si>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</si>
  <si>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</si>
  <si>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</si>
  <si>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</si>
  <si>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</si>
  <si>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</si>
  <si>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</si>
  <si>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</si>
  <si>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</si>
  <si>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</si>
  <si>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</si>
  <si>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</si>
  <si>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</si>
  <si>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</si>
  <si>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</si>
  <si>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</si>
  <si>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</si>
  <si>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</si>
  <si>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</si>
  <si>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</si>
  <si>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</si>
  <si>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</si>
  <si>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</si>
  <si>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</si>
  <si>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</si>
  <si>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</si>
  <si>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</si>
  <si>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埼玉県杉戸町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</si>
  <si>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</si>
  <si>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</si>
  <si>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</si>
  <si>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</si>
  <si>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</si>
  <si>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</si>
  <si>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</si>
  <si>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</si>
  <si>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</si>
  <si>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</si>
  <si>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</si>
  <si>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</si>
  <si>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</si>
  <si>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</si>
  <si>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</si>
  <si>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</si>
  <si>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</si>
  <si>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</si>
  <si>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</si>
  <si>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</si>
  <si>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</si>
  <si>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</si>
  <si>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</si>
  <si>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</si>
  <si>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</si>
  <si>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</si>
  <si>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</si>
  <si>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</si>
  <si>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</si>
  <si>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</si>
  <si>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</si>
  <si>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</si>
  <si>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</si>
  <si>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</si>
  <si>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</si>
  <si>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</si>
  <si>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</si>
  <si>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</si>
  <si>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</si>
  <si>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</si>
  <si>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</si>
  <si>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</si>
  <si>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</si>
  <si>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</si>
  <si>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</si>
  <si>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</si>
  <si>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</si>
  <si>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</si>
  <si>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</si>
  <si>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</si>
  <si>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</si>
  <si>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</si>
  <si>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</si>
  <si>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</si>
  <si>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</si>
  <si>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</si>
  <si>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</si>
  <si>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</si>
  <si>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</si>
  <si>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</si>
  <si>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</si>
  <si>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</si>
  <si>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</si>
  <si>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</si>
  <si>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</si>
  <si>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</si>
  <si>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</si>
  <si>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</si>
  <si>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</si>
  <si>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</si>
  <si>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</si>
  <si>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</si>
  <si>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</si>
  <si>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</si>
  <si>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</si>
  <si>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</si>
  <si>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</si>
  <si>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</si>
  <si>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</si>
  <si>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</si>
  <si>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</si>
  <si>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</si>
  <si>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</si>
  <si>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</si>
  <si>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</si>
  <si>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</si>
  <si>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</si>
  <si>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</si>
  <si>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</si>
  <si>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</si>
  <si>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</si>
  <si>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</si>
  <si>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</si>
  <si>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</si>
  <si>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</si>
  <si>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</si>
  <si>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</si>
  <si>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</si>
  <si>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</si>
  <si>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</si>
  <si>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</si>
  <si>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</si>
  <si>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</si>
  <si>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</si>
  <si>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</si>
  <si>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</si>
  <si>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</si>
  <si>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</si>
  <si>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</si>
  <si>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</si>
  <si>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</si>
  <si>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</si>
  <si>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</si>
  <si>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</si>
  <si>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</si>
  <si>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</si>
  <si>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</si>
  <si>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</si>
  <si>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</si>
  <si>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</si>
  <si>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</si>
  <si>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</si>
  <si>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</si>
  <si>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</si>
  <si>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</si>
  <si>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</si>
  <si>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</si>
  <si>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</si>
  <si>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</si>
  <si>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</si>
  <si>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</si>
  <si>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</si>
  <si>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</si>
  <si>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</si>
  <si>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</si>
  <si>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</si>
  <si>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</si>
  <si>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</si>
  <si>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</si>
  <si>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</si>
  <si>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</si>
  <si>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</si>
  <si>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</si>
  <si>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</si>
  <si>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</si>
  <si>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</si>
  <si>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</si>
  <si>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</si>
  <si>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</si>
  <si>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</si>
  <si>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埼玉県杉戸町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</si>
  <si>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</si>
  <si>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</si>
  <si>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</si>
  <si>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</si>
  <si>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</si>
  <si>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</si>
  <si>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</si>
  <si>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</si>
  <si>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</si>
  <si>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</si>
  <si>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</si>
  <si>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</si>
  <si>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</si>
  <si>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</si>
  <si>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</si>
  <si>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</si>
  <si>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</si>
  <si>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</si>
  <si>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</si>
  <si>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</si>
  <si>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</si>
  <si>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</si>
  <si>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</si>
  <si>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</si>
  <si>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</si>
  <si>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</si>
  <si>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</si>
  <si>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</si>
  <si>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</si>
  <si>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</si>
  <si>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</si>
  <si>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</si>
  <si>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</si>
  <si>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</si>
  <si>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</si>
  <si>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</si>
  <si>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</si>
  <si>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杉戸町水道事業会計</t>
    <phoneticPr fontId="5"/>
  </si>
  <si>
    <t>法適用企業</t>
    <phoneticPr fontId="5"/>
  </si>
  <si>
    <t>杉戸町公共下水道事業特別会計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</si>
  <si>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</si>
  <si>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</si>
  <si>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</si>
  <si>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</si>
  <si>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</si>
  <si>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</si>
  <si>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</si>
  <si>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</si>
  <si>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</si>
  <si>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</si>
  <si>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</si>
  <si>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</si>
  <si>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</si>
  <si>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</si>
  <si>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</si>
  <si>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</si>
  <si>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</si>
  <si>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</si>
  <si>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</si>
  <si>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</si>
  <si>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</si>
  <si>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</si>
  <si>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</si>
  <si>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</si>
  <si>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</si>
  <si>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</si>
  <si>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</si>
  <si>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</si>
  <si>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</si>
  <si>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</si>
  <si>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</si>
  <si>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</si>
  <si>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</si>
  <si>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</si>
  <si>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</si>
  <si>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</si>
  <si>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</si>
  <si>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</si>
  <si>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</si>
  <si>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</si>
  <si>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</si>
  <si>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</si>
  <si>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</si>
  <si>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</si>
  <si>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</si>
  <si>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</si>
  <si>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</si>
  <si>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</si>
  <si>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</si>
  <si>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</si>
  <si>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</si>
  <si>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</si>
  <si>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</si>
  <si>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</si>
  <si>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</si>
  <si>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</si>
  <si>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</si>
  <si>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</si>
  <si>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</si>
  <si>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</si>
  <si>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</si>
  <si>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杉戸町水道事業会計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</si>
  <si>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</si>
  <si>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</si>
  <si>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</si>
  <si>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</si>
  <si>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</si>
  <si>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</si>
  <si>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</si>
  <si>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</si>
  <si>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</si>
  <si>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</si>
  <si>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</si>
  <si>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</si>
  <si>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</si>
  <si>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</si>
  <si>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</si>
  <si>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</si>
  <si>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</si>
  <si>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</si>
  <si>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</si>
  <si>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</si>
  <si>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</si>
  <si>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</si>
  <si>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</si>
  <si>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</si>
  <si>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</si>
  <si>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</si>
  <si>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</si>
  <si>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</si>
  <si>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</si>
  <si>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</si>
  <si>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</si>
  <si>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</si>
  <si>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</si>
  <si>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</si>
  <si>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</si>
  <si>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</si>
  <si>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</si>
  <si>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</si>
  <si>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</si>
  <si>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</si>
  <si>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</si>
  <si>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</si>
  <si>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</si>
  <si>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</si>
  <si>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</si>
  <si>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</si>
  <si>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</si>
  <si>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</si>
  <si>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</si>
  <si>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</si>
  <si>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</si>
  <si>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</si>
  <si>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</si>
  <si>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</si>
  <si>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</si>
  <si>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</si>
  <si>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</si>
  <si>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</si>
  <si>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</si>
  <si>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</si>
  <si>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</si>
  <si>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</si>
  <si>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</si>
  <si>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</si>
  <si>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</si>
  <si>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</si>
  <si>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</si>
  <si>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</si>
  <si>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</si>
  <si>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</si>
  <si>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</si>
  <si>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</si>
  <si>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</si>
  <si>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</si>
  <si>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</si>
  <si>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</si>
  <si>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</si>
  <si>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</si>
  <si>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</si>
  <si>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</si>
  <si>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</si>
  <si>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</si>
  <si>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</si>
  <si>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</si>
  <si>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</si>
  <si>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</si>
  <si>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</si>
  <si>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</si>
  <si>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</si>
  <si>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</si>
  <si>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6.03</t>
  </si>
  <si>
    <t>▲ 7.93</t>
  </si>
  <si>
    <t>▲ 1.11</t>
  </si>
  <si>
    <t>▲ 6.83</t>
  </si>
  <si>
    <t>▲ 2.50</t>
  </si>
  <si>
    <t>杉戸町水道事業会計</t>
  </si>
  <si>
    <t>国民健康保険特別会計</t>
  </si>
  <si>
    <t>一般会計</t>
  </si>
  <si>
    <t>介護保険特別会計</t>
  </si>
  <si>
    <t>杉戸町公共下水道事業特別会計</t>
  </si>
  <si>
    <t>後期高齢者医療特別会計</t>
  </si>
  <si>
    <t>その他会計（赤字）</t>
  </si>
  <si>
    <t>その他会計（黒字）</t>
  </si>
  <si>
    <t>埼葛斎場組合</t>
    <rPh sb="0" eb="2">
      <t>サイカツ</t>
    </rPh>
    <rPh sb="2" eb="4">
      <t>サイジョウ</t>
    </rPh>
    <rPh sb="4" eb="6">
      <t>クミアイ</t>
    </rPh>
    <phoneticPr fontId="2"/>
  </si>
  <si>
    <t>利根川栗橋流域水防事務組合</t>
    <rPh sb="0" eb="3">
      <t>トネガワ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</si>
  <si>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</si>
  <si>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</si>
  <si>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</si>
  <si>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</si>
  <si>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㈲アグリパークゆめすぎと</t>
    <phoneticPr fontId="2"/>
  </si>
  <si>
    <t>-</t>
    <phoneticPr fontId="2"/>
  </si>
  <si>
    <t>-</t>
    <phoneticPr fontId="2"/>
  </si>
  <si>
    <t>-</t>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</si>
  <si>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</si>
  <si>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</si>
  <si>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</si>
  <si>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t>
    <phoneticPr fontId="2"/>
  </si>
  <si>
    <t>-</t>
    <phoneticPr fontId="2"/>
  </si>
  <si>
    <t>公共施設改修基金</t>
    <rPh sb="0" eb="2">
      <t>コウキョウ</t>
    </rPh>
    <rPh sb="2" eb="4">
      <t>シセツ</t>
    </rPh>
    <rPh sb="4" eb="6">
      <t>カイシュウ</t>
    </rPh>
    <rPh sb="6" eb="8">
      <t>キキン</t>
    </rPh>
    <phoneticPr fontId="2"/>
  </si>
  <si>
    <t>地域福祉基金</t>
    <rPh sb="0" eb="2">
      <t>チイキ</t>
    </rPh>
    <rPh sb="2" eb="4">
      <t>フクシ</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</si>
  <si>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</si>
  <si>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</si>
  <si>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</si>
  <si>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</si>
  <si>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</si>
  <si>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一方、有形固定資産減価償却率は類似団体よりも高く、前年度からも上昇しているが、主な要因としては、小中学校のほとんどが昭和30年～50年代に建設され、老朽化が進んでおり、学校施設の有形固定資産減価償却率が78.9%であること、環境センターをはじめとする一般廃棄物処理施設の有形固定資産減価償却率が86.3%であることなどが挙げられる。今後については、公共施設等総合管理計画や、現在策定中の個別施設計画に基づき、公共施設等の適正管理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イッポウ</t>
    </rPh>
    <rPh sb="35" eb="37">
      <t>ユウケイ</t>
    </rPh>
    <rPh sb="37" eb="39">
      <t>コテイ</t>
    </rPh>
    <rPh sb="39" eb="41">
      <t>シサン</t>
    </rPh>
    <rPh sb="41" eb="43">
      <t>ゲンカ</t>
    </rPh>
    <rPh sb="43" eb="45">
      <t>ショウキャク</t>
    </rPh>
    <rPh sb="45" eb="46">
      <t>リツ</t>
    </rPh>
    <rPh sb="47" eb="49">
      <t>ルイジ</t>
    </rPh>
    <rPh sb="49" eb="51">
      <t>ダンタイ</t>
    </rPh>
    <rPh sb="54" eb="55">
      <t>タカ</t>
    </rPh>
    <rPh sb="57" eb="60">
      <t>ゼンネンド</t>
    </rPh>
    <rPh sb="63" eb="65">
      <t>ジョウショウ</t>
    </rPh>
    <rPh sb="71" eb="72">
      <t>オモ</t>
    </rPh>
    <rPh sb="73" eb="75">
      <t>ヨウイン</t>
    </rPh>
    <rPh sb="80" eb="81">
      <t>ショウ</t>
    </rPh>
    <rPh sb="81" eb="82">
      <t>チュウ</t>
    </rPh>
    <rPh sb="82" eb="84">
      <t>ガッコウ</t>
    </rPh>
    <rPh sb="90" eb="92">
      <t>ショウワ</t>
    </rPh>
    <rPh sb="94" eb="95">
      <t>ネン</t>
    </rPh>
    <rPh sb="98" eb="99">
      <t>ネン</t>
    </rPh>
    <rPh sb="99" eb="100">
      <t>ダイ</t>
    </rPh>
    <rPh sb="101" eb="103">
      <t>ケンセツ</t>
    </rPh>
    <rPh sb="106" eb="109">
      <t>ロウキュウカ</t>
    </rPh>
    <rPh sb="110" eb="111">
      <t>スス</t>
    </rPh>
    <rPh sb="116" eb="118">
      <t>ガッコウ</t>
    </rPh>
    <rPh sb="118" eb="120">
      <t>シセツ</t>
    </rPh>
    <rPh sb="121" eb="123">
      <t>ユウケイ</t>
    </rPh>
    <rPh sb="123" eb="125">
      <t>コテイ</t>
    </rPh>
    <rPh sb="125" eb="127">
      <t>シサン</t>
    </rPh>
    <rPh sb="127" eb="129">
      <t>ゲンカ</t>
    </rPh>
    <rPh sb="129" eb="131">
      <t>ショウキャク</t>
    </rPh>
    <rPh sb="131" eb="132">
      <t>リツ</t>
    </rPh>
    <rPh sb="144" eb="146">
      <t>カンキョウ</t>
    </rPh>
    <rPh sb="157" eb="159">
      <t>イッパン</t>
    </rPh>
    <rPh sb="159" eb="162">
      <t>ハイキブツ</t>
    </rPh>
    <rPh sb="162" eb="164">
      <t>ショリ</t>
    </rPh>
    <rPh sb="164" eb="166">
      <t>シセツ</t>
    </rPh>
    <rPh sb="167" eb="169">
      <t>ユウケイ</t>
    </rPh>
    <rPh sb="169" eb="171">
      <t>コテイ</t>
    </rPh>
    <rPh sb="171" eb="173">
      <t>シサン</t>
    </rPh>
    <rPh sb="173" eb="175">
      <t>ゲンカ</t>
    </rPh>
    <rPh sb="175" eb="177">
      <t>ショウキャク</t>
    </rPh>
    <rPh sb="177" eb="178">
      <t>リツ</t>
    </rPh>
    <rPh sb="192" eb="193">
      <t>ア</t>
    </rPh>
    <rPh sb="198" eb="200">
      <t>コンゴ</t>
    </rPh>
    <rPh sb="206" eb="208">
      <t>コウキョウ</t>
    </rPh>
    <rPh sb="208" eb="210">
      <t>シセツ</t>
    </rPh>
    <rPh sb="210" eb="211">
      <t>トウ</t>
    </rPh>
    <rPh sb="211" eb="213">
      <t>ソウゴウ</t>
    </rPh>
    <rPh sb="213" eb="215">
      <t>カンリ</t>
    </rPh>
    <rPh sb="215" eb="217">
      <t>ケイカク</t>
    </rPh>
    <rPh sb="219" eb="221">
      <t>ゲンザイ</t>
    </rPh>
    <rPh sb="221" eb="224">
      <t>サクテイチュウ</t>
    </rPh>
    <rPh sb="225" eb="227">
      <t>コベツ</t>
    </rPh>
    <rPh sb="227" eb="229">
      <t>シセツ</t>
    </rPh>
    <rPh sb="229" eb="231">
      <t>ケイカク</t>
    </rPh>
    <rPh sb="232" eb="233">
      <t>モト</t>
    </rPh>
    <rPh sb="236" eb="238">
      <t>コウキョウ</t>
    </rPh>
    <rPh sb="238" eb="240">
      <t>シセツ</t>
    </rPh>
    <rPh sb="240" eb="241">
      <t>トウ</t>
    </rPh>
    <rPh sb="242" eb="244">
      <t>テキセイ</t>
    </rPh>
    <rPh sb="244" eb="246">
      <t>カンリ</t>
    </rPh>
    <rPh sb="247" eb="248">
      <t>ト</t>
    </rPh>
    <rPh sb="249" eb="25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</si>
  <si>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</si>
  <si>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</si>
  <si>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</si>
  <si>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</si>
  <si>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</si>
  <si>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</si>
  <si>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</si>
  <si>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近年では減少傾向にある。また、将来負担比率は類似団体と比較してかなり低い数値となっている。これは、地方債の新規発行額を原則、当該年度の元金償還額を超えないよう抑制してきたためである。しかしながら、今後、老朽化が進む公共施設等の改修など行政需要の増大が見込まれることから、公共施設等の適正管理に取り組むとともに、計画的な地方債借入に努めていく。</t>
    <rPh sb="0" eb="2">
      <t>ジッシツ</t>
    </rPh>
    <rPh sb="2" eb="4">
      <t>コウサイ</t>
    </rPh>
    <rPh sb="4" eb="5">
      <t>ヒ</t>
    </rPh>
    <rPh sb="5" eb="7">
      <t>ヒリツ</t>
    </rPh>
    <rPh sb="8" eb="10">
      <t>ルイジ</t>
    </rPh>
    <rPh sb="10" eb="12">
      <t>ダンタイ</t>
    </rPh>
    <rPh sb="13" eb="15">
      <t>ヒカク</t>
    </rPh>
    <rPh sb="17" eb="18">
      <t>タカ</t>
    </rPh>
    <rPh sb="23" eb="25">
      <t>キンネン</t>
    </rPh>
    <rPh sb="27" eb="29">
      <t>ゲンショウ</t>
    </rPh>
    <rPh sb="29" eb="31">
      <t>ケイコウ</t>
    </rPh>
    <rPh sb="38" eb="40">
      <t>ショウライ</t>
    </rPh>
    <rPh sb="40" eb="42">
      <t>フタン</t>
    </rPh>
    <rPh sb="42" eb="44">
      <t>ヒリツ</t>
    </rPh>
    <rPh sb="45" eb="47">
      <t>ルイジ</t>
    </rPh>
    <rPh sb="47" eb="49">
      <t>ダンタイ</t>
    </rPh>
    <rPh sb="50" eb="52">
      <t>ヒカク</t>
    </rPh>
    <rPh sb="57" eb="58">
      <t>ヒク</t>
    </rPh>
    <rPh sb="59" eb="61">
      <t>スウチ</t>
    </rPh>
    <rPh sb="76" eb="78">
      <t>シンキ</t>
    </rPh>
    <rPh sb="78" eb="80">
      <t>ハッコウ</t>
    </rPh>
    <rPh sb="121" eb="123">
      <t>コンゴ</t>
    </rPh>
    <rPh sb="124" eb="127">
      <t>ロウキュウカ</t>
    </rPh>
    <rPh sb="128" eb="129">
      <t>スス</t>
    </rPh>
    <rPh sb="130" eb="132">
      <t>コウキョウ</t>
    </rPh>
    <rPh sb="132" eb="134">
      <t>シセツ</t>
    </rPh>
    <rPh sb="134" eb="135">
      <t>トウ</t>
    </rPh>
    <rPh sb="136" eb="138">
      <t>カイシュウ</t>
    </rPh>
    <rPh sb="140" eb="142">
      <t>ギョウセイ</t>
    </rPh>
    <rPh sb="142" eb="144">
      <t>ジュヨウ</t>
    </rPh>
    <rPh sb="145" eb="147">
      <t>ゾウダイ</t>
    </rPh>
    <rPh sb="148" eb="150">
      <t>ミコ</t>
    </rPh>
    <rPh sb="158" eb="160">
      <t>コウキョウ</t>
    </rPh>
    <rPh sb="160" eb="162">
      <t>シセツ</t>
    </rPh>
    <rPh sb="162" eb="163">
      <t>トウ</t>
    </rPh>
    <rPh sb="164" eb="166">
      <t>テキセイ</t>
    </rPh>
    <rPh sb="166" eb="168">
      <t>カンリ</t>
    </rPh>
    <rPh sb="169" eb="170">
      <t>ト</t>
    </rPh>
    <rPh sb="171" eb="172">
      <t>ク</t>
    </rPh>
    <rPh sb="178" eb="181">
      <t>ケイカクテキ</t>
    </rPh>
    <rPh sb="182" eb="185">
      <t>チホウサイ</t>
    </rPh>
    <rPh sb="185" eb="187">
      <t>カリイレ</t>
    </rPh>
    <rPh sb="188" eb="18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</si>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</sst>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A08E-46EA-B849-17E5A9B231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21035</c:v>
                </c:pt>
                <c:pt idx="1">
                  <c:v>26126</c:v>
                </c:pt>
                <c:pt idx="2">
                  <c:v>39896</c:v>
                </c:pt>
                <c:pt idx="3">
                  <c:v>27303</c:v>
                </c:pt>
                <c:pt idx="4">
                  <c:v>21364</c:v>
                </c:pt>
              </c:numCache>
            </c:numRef>
          </c:val>
          <c:smooth val="0"/>
          <c:extLst xmlns:c16r2="http://schemas.microsoft.com/office/drawing/2015/06/chart">
            <c:ext xmlns:c16="http://schemas.microsoft.com/office/drawing/2014/chart" uri="{C3380CC4-5D6E-409C-BE32-E72D297353CC}">
              <c16:uniqueId val="{00000001-A08E-46EA-B849-17E5A9B23116}"/>
            </c:ext>
          </c:extLst>
        </c:ser>
        <c:dLbls>
          <c:showLegendKey val="0"/>
          <c:showVal val="0"/>
          <c:showCatName val="0"/>
          <c:showSerName val="0"/>
          <c:showPercent val="0"/>
          <c:showBubbleSize val="0"/>
        </c:dLbls>
        <c:marker val="1"/>
        <c:smooth val="0"/>
        <c:axId val="147123584"/>
        <c:axId val="151614976"/>
      </c:lineChart>
      <c:catAx>
        <c:axId val="147123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614976"/>
        <c:crosses val="autoZero"/>
        <c:auto val="1"/>
        <c:lblAlgn val="ctr"/>
        <c:lblOffset val="100"/>
        <c:tickLblSkip val="1"/>
        <c:tickMarkSkip val="1"/>
        <c:noMultiLvlLbl val="0"/>
      </c:catAx>
      <c:valAx>
        <c:axId val="1516149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12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5.0999999999999996</c:v>
                </c:pt>
                <c:pt idx="1">
                  <c:v>6.26</c:v>
                </c:pt>
                <c:pt idx="2">
                  <c:v>6.54</c:v>
                </c:pt>
                <c:pt idx="3">
                  <c:v>4.28</c:v>
                </c:pt>
                <c:pt idx="4">
                  <c:v>4.29</c:v>
                </c:pt>
              </c:numCache>
            </c:numRef>
          </c:val>
          <c:extLst xmlns:c16r2="http://schemas.microsoft.com/office/drawing/2015/06/chart">
            <c:ext xmlns:c16="http://schemas.microsoft.com/office/drawing/2014/chart" uri="{C3380CC4-5D6E-409C-BE32-E72D297353CC}">
              <c16:uniqueId val="{00000000-4B2A-4FEF-A8E7-A1AEA9D4DD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17.47</c:v>
                </c:pt>
                <c:pt idx="1">
                  <c:v>10.97</c:v>
                </c:pt>
                <c:pt idx="2">
                  <c:v>12.58</c:v>
                </c:pt>
                <c:pt idx="3">
                  <c:v>11.45</c:v>
                </c:pt>
                <c:pt idx="4">
                  <c:v>11.05</c:v>
                </c:pt>
              </c:numCache>
            </c:numRef>
          </c:val>
          <c:extLst xmlns:c16r2="http://schemas.microsoft.com/office/drawing/2015/06/chart">
            <c:ext xmlns:c16="http://schemas.microsoft.com/office/drawing/2014/chart" uri="{C3380CC4-5D6E-409C-BE32-E72D297353CC}">
              <c16:uniqueId val="{00000001-4B2A-4FEF-A8E7-A1AEA9D4DD1D}"/>
            </c:ext>
          </c:extLst>
        </c:ser>
        <c:dLbls>
          <c:showLegendKey val="0"/>
          <c:showVal val="0"/>
          <c:showCatName val="0"/>
          <c:showSerName val="0"/>
          <c:showPercent val="0"/>
          <c:showBubbleSize val="0"/>
        </c:dLbls>
        <c:gapWidth val="250"/>
        <c:overlap val="100"/>
        <c:axId val="158181248"/>
        <c:axId val="158191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-6.03</c:v>
                </c:pt>
                <c:pt idx="1">
                  <c:v>-7.93</c:v>
                </c:pt>
                <c:pt idx="2">
                  <c:v>-1.1100000000000001</c:v>
                </c:pt>
                <c:pt idx="3">
                  <c:v>-6.83</c:v>
                </c:pt>
                <c:pt idx="4">
                  <c:v>-2.5</c:v>
                </c:pt>
              </c:numCache>
            </c:numRef>
          </c:val>
          <c:smooth val="0"/>
          <c:extLst xmlns:c16r2="http://schemas.microsoft.com/office/drawing/2015/06/chart">
            <c:ext xmlns:c16="http://schemas.microsoft.com/office/drawing/2014/chart" uri="{C3380CC4-5D6E-409C-BE32-E72D297353CC}">
              <c16:uniqueId val="{00000002-4B2A-4FEF-A8E7-A1AEA9D4DD1D}"/>
            </c:ext>
          </c:extLst>
        </c:ser>
        <c:dLbls>
          <c:showLegendKey val="0"/>
          <c:showVal val="0"/>
          <c:showCatName val="0"/>
          <c:showSerName val="0"/>
          <c:showPercent val="0"/>
          <c:showBubbleSize val="0"/>
        </c:dLbls>
        <c:marker val="1"/>
        <c:smooth val="0"/>
        <c:axId val="158181248"/>
        <c:axId val="158191616"/>
      </c:lineChart>
      <c:catAx>
        <c:axId val="15818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191616"/>
        <c:crosses val="autoZero"/>
        <c:auto val="1"/>
        <c:lblAlgn val="ctr"/>
        <c:lblOffset val="100"/>
        <c:tickLblSkip val="1"/>
        <c:tickMarkSkip val="1"/>
        <c:noMultiLvlLbl val="0"/>
      </c:catAx>
      <c:valAx>
        <c:axId val="15819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8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254-48E6-A2FE-DFBF2F1DA4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254-48E6-A2FE-DFBF2F1DA4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254-48E6-A2FE-DFBF2F1DA4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254-48E6-A2FE-DFBF2F1DA4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254-48E6-A2FE-DFBF2F1DA4F0}"/>
            </c:ext>
          </c:extLst>
        </c:ser>
        <c:ser>
          <c:idx val="5"/>
          <c:order val="5"/>
          <c:tx>
            <c:strRef>
              <c:f>データシート!$A$32</c:f>
              <c:strCache>
                <c:ptCount val="1"/>
                <c:pt idx="0">
                  <c:v>杉戸町公共下水道事業特別会計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0.2</c:v>
                </c:pt>
                <c:pt idx="4">
                  <c:v>#N/A</c:v>
                </c:pt>
                <c:pt idx="5">
                  <c:v>0.35</c:v>
                </c:pt>
                <c:pt idx="6">
                  <c:v>#N/A</c:v>
                </c:pt>
                <c:pt idx="7">
                  <c:v>0.35</c:v>
                </c:pt>
                <c:pt idx="8">
                  <c:v>#N/A</c:v>
                </c:pt>
                <c:pt idx="9">
                  <c:v>0.15</c:v>
                </c:pt>
              </c:numCache>
            </c:numRef>
          </c:val>
          <c:extLst xmlns:c16r2="http://schemas.microsoft.com/office/drawing/2015/06/chart">
            <c:ext xmlns:c16="http://schemas.microsoft.com/office/drawing/2014/chart" uri="{C3380CC4-5D6E-409C-BE32-E72D297353CC}">
              <c16:uniqueId val="{00000005-7254-48E6-A2FE-DFBF2F1DA4F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1.44</c:v>
                </c:pt>
                <c:pt idx="2">
                  <c:v>#N/A</c:v>
                </c:pt>
                <c:pt idx="3">
                  <c:v>1.87</c:v>
                </c:pt>
                <c:pt idx="4">
                  <c:v>#N/A</c:v>
                </c:pt>
                <c:pt idx="5">
                  <c:v>1.63</c:v>
                </c:pt>
                <c:pt idx="6">
                  <c:v>#N/A</c:v>
                </c:pt>
                <c:pt idx="7">
                  <c:v>2.09</c:v>
                </c:pt>
                <c:pt idx="8">
                  <c:v>#N/A</c:v>
                </c:pt>
                <c:pt idx="9">
                  <c:v>2.63</c:v>
                </c:pt>
              </c:numCache>
            </c:numRef>
          </c:val>
          <c:extLst xmlns:c16r2="http://schemas.microsoft.com/office/drawing/2015/06/chart">
            <c:ext xmlns:c16="http://schemas.microsoft.com/office/drawing/2014/chart" uri="{C3380CC4-5D6E-409C-BE32-E72D297353CC}">
              <c16:uniqueId val="{00000006-7254-48E6-A2FE-DFBF2F1DA4F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5.0999999999999996</c:v>
                </c:pt>
                <c:pt idx="2">
                  <c:v>#N/A</c:v>
                </c:pt>
                <c:pt idx="3">
                  <c:v>6.25</c:v>
                </c:pt>
                <c:pt idx="4">
                  <c:v>#N/A</c:v>
                </c:pt>
                <c:pt idx="5">
                  <c:v>6.54</c:v>
                </c:pt>
                <c:pt idx="6">
                  <c:v>#N/A</c:v>
                </c:pt>
                <c:pt idx="7">
                  <c:v>4.2699999999999996</c:v>
                </c:pt>
                <c:pt idx="8">
                  <c:v>#N/A</c:v>
                </c:pt>
                <c:pt idx="9">
                  <c:v>4.29</c:v>
                </c:pt>
              </c:numCache>
            </c:numRef>
          </c:val>
          <c:extLst xmlns:c16r2="http://schemas.microsoft.com/office/drawing/2015/06/chart">
            <c:ext xmlns:c16="http://schemas.microsoft.com/office/drawing/2014/chart" uri="{C3380CC4-5D6E-409C-BE32-E72D297353CC}">
              <c16:uniqueId val="{00000007-7254-48E6-A2FE-DFBF2F1DA4F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2.92</c:v>
                </c:pt>
                <c:pt idx="2">
                  <c:v>#N/A</c:v>
                </c:pt>
                <c:pt idx="3">
                  <c:v>2.85</c:v>
                </c:pt>
                <c:pt idx="4">
                  <c:v>#N/A</c:v>
                </c:pt>
                <c:pt idx="5">
                  <c:v>5.76</c:v>
                </c:pt>
                <c:pt idx="6">
                  <c:v>#N/A</c:v>
                </c:pt>
                <c:pt idx="7">
                  <c:v>2.93</c:v>
                </c:pt>
                <c:pt idx="8">
                  <c:v>#N/A</c:v>
                </c:pt>
                <c:pt idx="9">
                  <c:v>4.96</c:v>
                </c:pt>
              </c:numCache>
            </c:numRef>
          </c:val>
          <c:extLst xmlns:c16r2="http://schemas.microsoft.com/office/drawing/2015/06/chart">
            <c:ext xmlns:c16="http://schemas.microsoft.com/office/drawing/2014/chart" uri="{C3380CC4-5D6E-409C-BE32-E72D297353CC}">
              <c16:uniqueId val="{00000008-7254-48E6-A2FE-DFBF2F1DA4F0}"/>
            </c:ext>
          </c:extLst>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12.44</c:v>
                </c:pt>
                <c:pt idx="2">
                  <c:v>#N/A</c:v>
                </c:pt>
                <c:pt idx="3">
                  <c:v>12.05</c:v>
                </c:pt>
                <c:pt idx="4">
                  <c:v>#N/A</c:v>
                </c:pt>
                <c:pt idx="5">
                  <c:v>14.03</c:v>
                </c:pt>
                <c:pt idx="6">
                  <c:v>#N/A</c:v>
                </c:pt>
                <c:pt idx="7">
                  <c:v>14.79</c:v>
                </c:pt>
                <c:pt idx="8">
                  <c:v>#N/A</c:v>
                </c:pt>
                <c:pt idx="9">
                  <c:v>15.14</c:v>
                </c:pt>
              </c:numCache>
            </c:numRef>
          </c:val>
          <c:extLst xmlns:c16r2="http://schemas.microsoft.com/office/drawing/2015/06/chart">
            <c:ext xmlns:c16="http://schemas.microsoft.com/office/drawing/2014/chart" uri="{C3380CC4-5D6E-409C-BE32-E72D297353CC}">
              <c16:uniqueId val="{00000009-7254-48E6-A2FE-DFBF2F1DA4F0}"/>
            </c:ext>
          </c:extLst>
        </c:ser>
        <c:dLbls>
          <c:showLegendKey val="0"/>
          <c:showVal val="0"/>
          <c:showCatName val="0"/>
          <c:showSerName val="0"/>
          <c:showPercent val="0"/>
          <c:showBubbleSize val="0"/>
        </c:dLbls>
        <c:gapWidth val="150"/>
        <c:overlap val="100"/>
        <c:axId val="158212096"/>
        <c:axId val="158213632"/>
      </c:barChart>
      <c:catAx>
        <c:axId val="1582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213632"/>
        <c:crosses val="autoZero"/>
        <c:auto val="1"/>
        <c:lblAlgn val="ctr"/>
        <c:lblOffset val="100"/>
        <c:tickLblSkip val="1"/>
        <c:tickMarkSkip val="1"/>
        <c:noMultiLvlLbl val="0"/>
      </c:catAx>
      <c:valAx>
        <c:axId val="15821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21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963</c:v>
                </c:pt>
                <c:pt idx="5">
                  <c:v>1018</c:v>
                </c:pt>
                <c:pt idx="8">
                  <c:v>840</c:v>
                </c:pt>
                <c:pt idx="11">
                  <c:v>850</c:v>
                </c:pt>
                <c:pt idx="14">
                  <c:v>850</c:v>
                </c:pt>
              </c:numCache>
            </c:numRef>
          </c:val>
          <c:extLst xmlns:c16r2="http://schemas.microsoft.com/office/drawing/2015/06/chart">
            <c:ext xmlns:c16="http://schemas.microsoft.com/office/drawing/2014/chart" uri="{C3380CC4-5D6E-409C-BE32-E72D297353CC}">
              <c16:uniqueId val="{00000000-4A47-4036-A398-ABF121DF47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A47-4036-A398-ABF121DF47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260</c:v>
                </c:pt>
                <c:pt idx="3">
                  <c:v>261</c:v>
                </c:pt>
                <c:pt idx="6">
                  <c:v>262</c:v>
                </c:pt>
                <c:pt idx="9">
                  <c:v>261</c:v>
                </c:pt>
                <c:pt idx="12">
                  <c:v>237</c:v>
                </c:pt>
              </c:numCache>
            </c:numRef>
          </c:val>
          <c:extLst xmlns:c16r2="http://schemas.microsoft.com/office/drawing/2015/06/chart">
            <c:ext xmlns:c16="http://schemas.microsoft.com/office/drawing/2014/chart" uri="{C3380CC4-5D6E-409C-BE32-E72D297353CC}">
              <c16:uniqueId val="{00000002-4A47-4036-A398-ABF121DF47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36</c:v>
                </c:pt>
                <c:pt idx="6">
                  <c:v>38</c:v>
                </c:pt>
                <c:pt idx="9">
                  <c:v>51</c:v>
                </c:pt>
                <c:pt idx="12">
                  <c:v>49</c:v>
                </c:pt>
              </c:numCache>
            </c:numRef>
          </c:val>
          <c:extLst xmlns:c16r2="http://schemas.microsoft.com/office/drawing/2015/06/chart">
            <c:ext xmlns:c16="http://schemas.microsoft.com/office/drawing/2014/chart" uri="{C3380CC4-5D6E-409C-BE32-E72D297353CC}">
              <c16:uniqueId val="{00000003-4A47-4036-A398-ABF121DF47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277</c:v>
                </c:pt>
                <c:pt idx="3">
                  <c:v>266</c:v>
                </c:pt>
                <c:pt idx="6">
                  <c:v>229</c:v>
                </c:pt>
                <c:pt idx="9">
                  <c:v>209</c:v>
                </c:pt>
                <c:pt idx="12">
                  <c:v>222</c:v>
                </c:pt>
              </c:numCache>
            </c:numRef>
          </c:val>
          <c:extLst xmlns:c16r2="http://schemas.microsoft.com/office/drawing/2015/06/chart">
            <c:ext xmlns:c16="http://schemas.microsoft.com/office/drawing/2014/chart" uri="{C3380CC4-5D6E-409C-BE32-E72D297353CC}">
              <c16:uniqueId val="{00000004-4A47-4036-A398-ABF121DF47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47-4036-A398-ABF121DF47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47-4036-A398-ABF121DF47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1075</c:v>
                </c:pt>
                <c:pt idx="3">
                  <c:v>1106</c:v>
                </c:pt>
                <c:pt idx="6">
                  <c:v>989</c:v>
                </c:pt>
                <c:pt idx="9">
                  <c:v>1029</c:v>
                </c:pt>
                <c:pt idx="12">
                  <c:v>1001</c:v>
                </c:pt>
              </c:numCache>
            </c:numRef>
          </c:val>
          <c:extLst xmlns:c16r2="http://schemas.microsoft.com/office/drawing/2015/06/chart">
            <c:ext xmlns:c16="http://schemas.microsoft.com/office/drawing/2014/chart" uri="{C3380CC4-5D6E-409C-BE32-E72D297353CC}">
              <c16:uniqueId val="{00000007-4A47-4036-A398-ABF121DF47B7}"/>
            </c:ext>
          </c:extLst>
        </c:ser>
        <c:dLbls>
          <c:showLegendKey val="0"/>
          <c:showVal val="0"/>
          <c:showCatName val="0"/>
          <c:showSerName val="0"/>
          <c:showPercent val="0"/>
          <c:showBubbleSize val="0"/>
        </c:dLbls>
        <c:gapWidth val="100"/>
        <c:overlap val="100"/>
        <c:axId val="151021824"/>
        <c:axId val="15102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691</c:v>
                </c:pt>
                <c:pt idx="2">
                  <c:v>#N/A</c:v>
                </c:pt>
                <c:pt idx="3">
                  <c:v>#N/A</c:v>
                </c:pt>
                <c:pt idx="4">
                  <c:v>651</c:v>
                </c:pt>
                <c:pt idx="5">
                  <c:v>#N/A</c:v>
                </c:pt>
                <c:pt idx="6">
                  <c:v>#N/A</c:v>
                </c:pt>
                <c:pt idx="7">
                  <c:v>678</c:v>
                </c:pt>
                <c:pt idx="8">
                  <c:v>#N/A</c:v>
                </c:pt>
                <c:pt idx="9">
                  <c:v>#N/A</c:v>
                </c:pt>
                <c:pt idx="10">
                  <c:v>700</c:v>
                </c:pt>
                <c:pt idx="11">
                  <c:v>#N/A</c:v>
                </c:pt>
                <c:pt idx="12">
                  <c:v>#N/A</c:v>
                </c:pt>
                <c:pt idx="13">
                  <c:v>659</c:v>
                </c:pt>
                <c:pt idx="14">
                  <c:v>#N/A</c:v>
                </c:pt>
              </c:numCache>
            </c:numRef>
          </c:val>
          <c:smooth val="0"/>
          <c:extLst xmlns:c16r2="http://schemas.microsoft.com/office/drawing/2015/06/chart">
            <c:ext xmlns:c16="http://schemas.microsoft.com/office/drawing/2014/chart" uri="{C3380CC4-5D6E-409C-BE32-E72D297353CC}">
              <c16:uniqueId val="{00000008-4A47-4036-A398-ABF121DF47B7}"/>
            </c:ext>
          </c:extLst>
        </c:ser>
        <c:dLbls>
          <c:showLegendKey val="0"/>
          <c:showVal val="0"/>
          <c:showCatName val="0"/>
          <c:showSerName val="0"/>
          <c:showPercent val="0"/>
          <c:showBubbleSize val="0"/>
        </c:dLbls>
        <c:marker val="1"/>
        <c:smooth val="0"/>
        <c:axId val="151021824"/>
        <c:axId val="151028096"/>
      </c:lineChart>
      <c:catAx>
        <c:axId val="1510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028096"/>
        <c:crosses val="autoZero"/>
        <c:auto val="1"/>
        <c:lblAlgn val="ctr"/>
        <c:lblOffset val="100"/>
        <c:tickLblSkip val="1"/>
        <c:tickMarkSkip val="1"/>
        <c:noMultiLvlLbl val="0"/>
      </c:catAx>
      <c:valAx>
        <c:axId val="15102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0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10753</c:v>
                </c:pt>
                <c:pt idx="5">
                  <c:v>10932</c:v>
                </c:pt>
                <c:pt idx="8">
                  <c:v>10848</c:v>
                </c:pt>
                <c:pt idx="11">
                  <c:v>10824</c:v>
                </c:pt>
                <c:pt idx="14">
                  <c:v>10793</c:v>
                </c:pt>
              </c:numCache>
            </c:numRef>
          </c:val>
          <c:extLst xmlns:c16r2="http://schemas.microsoft.com/office/drawing/2015/06/chart">
            <c:ext xmlns:c16="http://schemas.microsoft.com/office/drawing/2014/chart" uri="{C3380CC4-5D6E-409C-BE32-E72D297353CC}">
              <c16:uniqueId val="{00000000-DBD1-4580-8D5B-331C126DB5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BD1-4580-8D5B-331C126DB5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2086</c:v>
                </c:pt>
                <c:pt idx="5">
                  <c:v>1482</c:v>
                </c:pt>
                <c:pt idx="8">
                  <c:v>1543</c:v>
                </c:pt>
                <c:pt idx="11">
                  <c:v>1440</c:v>
                </c:pt>
                <c:pt idx="14">
                  <c:v>1457</c:v>
                </c:pt>
              </c:numCache>
            </c:numRef>
          </c:val>
          <c:extLst xmlns:c16r2="http://schemas.microsoft.com/office/drawing/2015/06/chart">
            <c:ext xmlns:c16="http://schemas.microsoft.com/office/drawing/2014/chart" uri="{C3380CC4-5D6E-409C-BE32-E72D297353CC}">
              <c16:uniqueId val="{00000002-DBD1-4580-8D5B-331C126DB5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D1-4580-8D5B-331C126DB5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D1-4580-8D5B-331C126DB5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D1-4580-8D5B-331C126DB5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837</c:v>
                </c:pt>
                <c:pt idx="3">
                  <c:v>627</c:v>
                </c:pt>
                <c:pt idx="6">
                  <c:v>366</c:v>
                </c:pt>
                <c:pt idx="9">
                  <c:v>483</c:v>
                </c:pt>
                <c:pt idx="12">
                  <c:v>412</c:v>
                </c:pt>
              </c:numCache>
            </c:numRef>
          </c:val>
          <c:extLst xmlns:c16r2="http://schemas.microsoft.com/office/drawing/2015/06/chart">
            <c:ext xmlns:c16="http://schemas.microsoft.com/office/drawing/2014/chart" uri="{C3380CC4-5D6E-409C-BE32-E72D297353CC}">
              <c16:uniqueId val="{00000006-DBD1-4580-8D5B-331C126DB5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146</c:v>
                </c:pt>
                <c:pt idx="3">
                  <c:v>112</c:v>
                </c:pt>
                <c:pt idx="6">
                  <c:v>257</c:v>
                </c:pt>
                <c:pt idx="9">
                  <c:v>216</c:v>
                </c:pt>
                <c:pt idx="12">
                  <c:v>174</c:v>
                </c:pt>
              </c:numCache>
            </c:numRef>
          </c:val>
          <c:extLst xmlns:c16r2="http://schemas.microsoft.com/office/drawing/2015/06/chart">
            <c:ext xmlns:c16="http://schemas.microsoft.com/office/drawing/2014/chart" uri="{C3380CC4-5D6E-409C-BE32-E72D297353CC}">
              <c16:uniqueId val="{00000007-DBD1-4580-8D5B-331C126DB5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2993</c:v>
                </c:pt>
                <c:pt idx="3">
                  <c:v>2929</c:v>
                </c:pt>
                <c:pt idx="6">
                  <c:v>2955</c:v>
                </c:pt>
                <c:pt idx="9">
                  <c:v>2692</c:v>
                </c:pt>
                <c:pt idx="12">
                  <c:v>2561</c:v>
                </c:pt>
              </c:numCache>
            </c:numRef>
          </c:val>
          <c:extLst xmlns:c16r2="http://schemas.microsoft.com/office/drawing/2015/06/chart">
            <c:ext xmlns:c16="http://schemas.microsoft.com/office/drawing/2014/chart" uri="{C3380CC4-5D6E-409C-BE32-E72D297353CC}">
              <c16:uniqueId val="{00000008-DBD1-4580-8D5B-331C126DB5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1463</c:v>
                </c:pt>
                <c:pt idx="3">
                  <c:v>1304</c:v>
                </c:pt>
                <c:pt idx="6">
                  <c:v>1125</c:v>
                </c:pt>
                <c:pt idx="9">
                  <c:v>939</c:v>
                </c:pt>
                <c:pt idx="12">
                  <c:v>770</c:v>
                </c:pt>
              </c:numCache>
            </c:numRef>
          </c:val>
          <c:extLst xmlns:c16r2="http://schemas.microsoft.com/office/drawing/2015/06/chart">
            <c:ext xmlns:c16="http://schemas.microsoft.com/office/drawing/2014/chart" uri="{C3380CC4-5D6E-409C-BE32-E72D297353CC}">
              <c16:uniqueId val="{00000009-DBD1-4580-8D5B-331C126DB5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8852</c:v>
                </c:pt>
                <c:pt idx="3">
                  <c:v>8708</c:v>
                </c:pt>
                <c:pt idx="6">
                  <c:v>8872</c:v>
                </c:pt>
                <c:pt idx="9">
                  <c:v>8667</c:v>
                </c:pt>
                <c:pt idx="12">
                  <c:v>8486</c:v>
                </c:pt>
              </c:numCache>
            </c:numRef>
          </c:val>
          <c:extLst xmlns:c16r2="http://schemas.microsoft.com/office/drawing/2015/06/chart">
            <c:ext xmlns:c16="http://schemas.microsoft.com/office/drawing/2014/chart" uri="{C3380CC4-5D6E-409C-BE32-E72D297353CC}">
              <c16:uniqueId val="{0000000A-DBD1-4580-8D5B-331C126DB585}"/>
            </c:ext>
          </c:extLst>
        </c:ser>
        <c:dLbls>
          <c:showLegendKey val="0"/>
          <c:showVal val="0"/>
          <c:showCatName val="0"/>
          <c:showSerName val="0"/>
          <c:showPercent val="0"/>
          <c:showBubbleSize val="0"/>
        </c:dLbls>
        <c:gapWidth val="100"/>
        <c:overlap val="100"/>
        <c:axId val="159107328"/>
        <c:axId val="15879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1452</c:v>
                </c:pt>
                <c:pt idx="2">
                  <c:v>#N/A</c:v>
                </c:pt>
                <c:pt idx="3">
                  <c:v>#N/A</c:v>
                </c:pt>
                <c:pt idx="4">
                  <c:v>1266</c:v>
                </c:pt>
                <c:pt idx="5">
                  <c:v>#N/A</c:v>
                </c:pt>
                <c:pt idx="6">
                  <c:v>#N/A</c:v>
                </c:pt>
                <c:pt idx="7">
                  <c:v>1185</c:v>
                </c:pt>
                <c:pt idx="8">
                  <c:v>#N/A</c:v>
                </c:pt>
                <c:pt idx="9">
                  <c:v>#N/A</c:v>
                </c:pt>
                <c:pt idx="10">
                  <c:v>733</c:v>
                </c:pt>
                <c:pt idx="11">
                  <c:v>#N/A</c:v>
                </c:pt>
                <c:pt idx="12">
                  <c:v>#N/A</c:v>
                </c:pt>
                <c:pt idx="13">
                  <c:v>154</c:v>
                </c:pt>
                <c:pt idx="14">
                  <c:v>#N/A</c:v>
                </c:pt>
              </c:numCache>
            </c:numRef>
          </c:val>
          <c:smooth val="0"/>
          <c:extLst xmlns:c16r2="http://schemas.microsoft.com/office/drawing/2015/06/chart">
            <c:ext xmlns:c16="http://schemas.microsoft.com/office/drawing/2014/chart" uri="{C3380CC4-5D6E-409C-BE32-E72D297353CC}">
              <c16:uniqueId val="{0000000B-DBD1-4580-8D5B-331C126DB585}"/>
            </c:ext>
          </c:extLst>
        </c:ser>
        <c:dLbls>
          <c:showLegendKey val="0"/>
          <c:showVal val="0"/>
          <c:showCatName val="0"/>
          <c:showSerName val="0"/>
          <c:showPercent val="0"/>
          <c:showBubbleSize val="0"/>
        </c:dLbls>
        <c:marker val="1"/>
        <c:smooth val="0"/>
        <c:axId val="159107328"/>
        <c:axId val="158793728"/>
      </c:lineChart>
      <c:catAx>
        <c:axId val="1591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793728"/>
        <c:crosses val="autoZero"/>
        <c:auto val="1"/>
        <c:lblAlgn val="ctr"/>
        <c:lblOffset val="100"/>
        <c:tickLblSkip val="1"/>
        <c:tickMarkSkip val="1"/>
        <c:noMultiLvlLbl val="0"/>
      </c:catAx>
      <c:valAx>
        <c:axId val="15879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1070</c:v>
                </c:pt>
                <c:pt idx="1">
                  <c:v>967</c:v>
                </c:pt>
                <c:pt idx="2">
                  <c:v>935</c:v>
                </c:pt>
              </c:numCache>
            </c:numRef>
          </c:val>
          <c:extLst xmlns:c16r2="http://schemas.microsoft.com/office/drawing/2015/06/chart">
            <c:ext xmlns:c16="http://schemas.microsoft.com/office/drawing/2014/chart" uri="{C3380CC4-5D6E-409C-BE32-E72D297353CC}">
              <c16:uniqueId val="{00000000-0D26-4EA5-B53F-AD86F1F29F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D26-4EA5-B53F-AD86F1F29F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366</c:v>
                </c:pt>
                <c:pt idx="1">
                  <c:v>365</c:v>
                </c:pt>
                <c:pt idx="2">
                  <c:v>415</c:v>
                </c:pt>
              </c:numCache>
            </c:numRef>
          </c:val>
          <c:extLst xmlns:c16r2="http://schemas.microsoft.com/office/drawing/2015/06/chart">
            <c:ext xmlns:c16="http://schemas.microsoft.com/office/drawing/2014/chart" uri="{C3380CC4-5D6E-409C-BE32-E72D297353CC}">
              <c16:uniqueId val="{00000002-0D26-4EA5-B53F-AD86F1F29F09}"/>
            </c:ext>
          </c:extLst>
        </c:ser>
        <c:dLbls>
          <c:showLegendKey val="0"/>
          <c:showVal val="0"/>
          <c:showCatName val="0"/>
          <c:showSerName val="0"/>
          <c:showPercent val="0"/>
          <c:showBubbleSize val="0"/>
        </c:dLbls>
        <c:gapWidth val="120"/>
        <c:overlap val="100"/>
        <c:axId val="150904192"/>
        <c:axId val="150905984"/>
      </c:barChart>
      <c:catAx>
        <c:axId val="1509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905984"/>
        <c:crosses val="autoZero"/>
        <c:auto val="1"/>
        <c:lblAlgn val="ctr"/>
        <c:lblOffset val="100"/>
        <c:tickLblSkip val="1"/>
        <c:tickMarkSkip val="1"/>
        <c:noMultiLvlLbl val="0"/>
      </c:catAx>
      <c:valAx>
        <c:axId val="15090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9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99-4574-B8EC-92C6C8B9F7F8}"/>
                </c:ext>
                <c:ext xmlns:c15="http://schemas.microsoft.com/office/drawing/2012/chart" uri="{CE6537A1-D6FC-4f65-9D91-7224C49458BB}">
                  <c15:dlblFieldTable>
                    <c15:dlblFTEntry>
                      <c15:txfldGUID>{87636B06-F402-4C3F-8C8C-A3647850861C}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99-4574-B8EC-92C6C8B9F7F8}"/>
                </c:ext>
                <c:ext xmlns:c15="http://schemas.microsoft.com/office/drawing/2012/chart" uri="{CE6537A1-D6FC-4f65-9D91-7224C49458BB}">
                  <c15:dlblFieldTable>
                    <c15:dlblFTEntry>
                      <c15:txfldGUID>{71E0A62D-D687-41C0-8658-8077C09BE124}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99-4574-B8EC-92C6C8B9F7F8}"/>
                </c:ext>
                <c:ext xmlns:c15="http://schemas.microsoft.com/office/drawing/2012/chart" uri="{CE6537A1-D6FC-4f65-9D91-7224C49458BB}">
                  <c15:dlblFieldTable>
                    <c15:dlblFTEntry>
                      <c15:txfldGUID>{3B3AADA8-0758-4D6D-84D7-A52308DF7536}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99-4574-B8EC-92C6C8B9F7F8}"/>
                </c:ext>
                <c:ext xmlns:c15="http://schemas.microsoft.com/office/drawing/2012/chart" uri="{CE6537A1-D6FC-4f65-9D91-7224C49458BB}">
                  <c15:dlblFieldTable>
                    <c15:dlblFTEntry>
                      <c15:txfldGUID>{FD5B7180-A108-4EFB-A6D0-3516582CDFCF}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99-4574-B8EC-92C6C8B9F7F8}"/>
                </c:ext>
                <c:ext xmlns:c15="http://schemas.microsoft.com/office/drawing/2012/chart" uri="{CE6537A1-D6FC-4f65-9D91-7224C49458BB}">
                  <c15:dlblFieldTable>
                    <c15:dlblFTEntry>
                      <c15:txfldGUID>{B5C0A311-DB08-4A68-BC12-03BA6D68391D}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99-4574-B8EC-92C6C8B9F7F8}"/>
                </c:ext>
                <c:ext xmlns:c15="http://schemas.microsoft.com/office/drawing/2012/chart" uri="{CE6537A1-D6FC-4f65-9D91-7224C49458BB}">
                  <c15:dlblFieldTable>
                    <c15:dlblFTEntry>
                      <c15:txfldGUID>{072F08CC-4C40-4B00-B814-76BBD3046270}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99-4574-B8EC-92C6C8B9F7F8}"/>
                </c:ext>
                <c:ext xmlns:c15="http://schemas.microsoft.com/office/drawing/2012/chart" uri="{CE6537A1-D6FC-4f65-9D91-7224C49458BB}">
                  <c15:dlblFieldTable>
                    <c15:dlblFTEntry>
                      <c15:txfldGUID>{6C701C68-92E7-4B8E-9F50-047E18951535}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99-4574-B8EC-92C6C8B9F7F8}"/>
                </c:ext>
                <c:ext xmlns:c15="http://schemas.microsoft.com/office/drawing/2012/chart" uri="{CE6537A1-D6FC-4f65-9D91-7224C49458BB}">
                  <c15:dlblFieldTable>
                    <c15:dlblFTEntry>
                      <c15:txfldGUID>{95F43262-CF61-4DE4-8943-4719B319D8C2}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99-4574-B8EC-92C6C8B9F7F8}"/>
                </c:ext>
                <c:ext xmlns:c15="http://schemas.microsoft.com/office/drawing/2012/chart" uri="{CE6537A1-D6FC-4f65-9D91-7224C49458BB}">
                  <c15:dlblFieldTable>
                    <c15:dlblFTEntry>
                      <c15:txfldGUID>{25FD9EF1-A686-4A48-B886-819F220CB323}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65.400000000000006</c:v>
                </c:pt>
                <c:pt idx="32">
                  <c:v>65.5</c:v>
                </c:pt>
              </c:numCache>
            </c:numRef>
          </c:xVal>
          <c:yVal>
            <c:numRef>
              <c:f>公会計指標分析・財政指標組合せ分析表!$BP$51:$DC$51</c:f>
              <c:numCache>
                <c:formatCode>#,##0.0;"▲ "#,##0.0</c:formatCode>
                <c:ptCount val="40"/>
                <c:pt idx="24">
                  <c:v>9.6</c:v>
                </c:pt>
                <c:pt idx="32">
                  <c:v>2</c:v>
                </c:pt>
              </c:numCache>
            </c:numRef>
          </c:yVal>
          <c:smooth val="0"/>
          <c:extLst xmlns:c16r2="http://schemas.microsoft.com/office/drawing/2015/06/chart">
            <c:ext xmlns:c16="http://schemas.microsoft.com/office/drawing/2014/chart" uri="{C3380CC4-5D6E-409C-BE32-E72D297353CC}">
              <c16:uniqueId val="{00000009-8D99-4574-B8EC-92C6C8B9F7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99-4574-B8EC-92C6C8B9F7F8}"/>
                </c:ext>
                <c:ext xmlns:c15="http://schemas.microsoft.com/office/drawing/2012/chart" uri="{CE6537A1-D6FC-4f65-9D91-7224C49458BB}">
                  <c15:dlblFieldTable>
                    <c15:dlblFTEntry>
                      <c15:txfldGUID>{EAAB876F-3E32-4BF3-8143-8959FC48A559}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99-4574-B8EC-92C6C8B9F7F8}"/>
                </c:ext>
                <c:ext xmlns:c15="http://schemas.microsoft.com/office/drawing/2012/chart" uri="{CE6537A1-D6FC-4f65-9D91-7224C49458BB}">
                  <c15:dlblFieldTable>
                    <c15:dlblFTEntry>
                      <c15:txfldGUID>{80724218-021C-45AC-8E5E-6F711831A400}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99-4574-B8EC-92C6C8B9F7F8}"/>
                </c:ext>
                <c:ext xmlns:c15="http://schemas.microsoft.com/office/drawing/2012/chart" uri="{CE6537A1-D6FC-4f65-9D91-7224C49458BB}">
                  <c15:dlblFieldTable>
                    <c15:dlblFTEntry>
                      <c15:txfldGUID>{B81E3605-763C-4A3F-B6C1-C2680D5419E1}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99-4574-B8EC-92C6C8B9F7F8}"/>
                </c:ext>
                <c:ext xmlns:c15="http://schemas.microsoft.com/office/drawing/2012/chart" uri="{CE6537A1-D6FC-4f65-9D91-7224C49458BB}">
                  <c15:dlblFieldTable>
                    <c15:dlblFTEntry>
                      <c15:txfldGUID>{9D0F70F3-B0B1-413A-ADD3-CC89DEF0615A}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99-4574-B8EC-92C6C8B9F7F8}"/>
                </c:ext>
                <c:ext xmlns:c15="http://schemas.microsoft.com/office/drawing/2012/chart" uri="{CE6537A1-D6FC-4f65-9D91-7224C49458BB}">
                  <c15:dlblFieldTable>
                    <c15:dlblFTEntry>
                      <c15:txfldGUID>{E18A2659-30AD-4947-8C43-6C0BBDCF7627}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99-4574-B8EC-92C6C8B9F7F8}"/>
                </c:ext>
                <c:ext xmlns:c15="http://schemas.microsoft.com/office/drawing/2012/chart" uri="{CE6537A1-D6FC-4f65-9D91-7224C49458BB}">
                  <c15:dlblFieldTable>
                    <c15:dlblFTEntry>
                      <c15:txfldGUID>{CDB73160-6569-4A92-92DC-1F618893772A}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99-4574-B8EC-92C6C8B9F7F8}"/>
                </c:ext>
                <c:ext xmlns:c15="http://schemas.microsoft.com/office/drawing/2012/chart" uri="{CE6537A1-D6FC-4f65-9D91-7224C49458BB}">
                  <c15:dlblFieldTable>
                    <c15:dlblFTEntry>
                      <c15:txfldGUID>{4908D995-7CE7-4D25-A4C2-7A042602F763}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99-4574-B8EC-92C6C8B9F7F8}"/>
                </c:ext>
                <c:ext xmlns:c15="http://schemas.microsoft.com/office/drawing/2012/chart" uri="{CE6537A1-D6FC-4f65-9D91-7224C49458BB}">
                  <c15:dlblFieldTable>
                    <c15:dlblFTEntry>
                      <c15:txfldGUID>{0C38C872-F097-4B5D-80B5-75C16E0E4E5E}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99-4574-B8EC-92C6C8B9F7F8}"/>
                </c:ext>
                <c:ext xmlns:c15="http://schemas.microsoft.com/office/drawing/2012/chart" uri="{CE6537A1-D6FC-4f65-9D91-7224C49458BB}">
                  <c15:dlblFieldTable>
                    <c15:dlblFTEntry>
                      <c15:txfldGUID>{BEE3332F-289F-4F89-AF15-3DC8F28EA917}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8D99-4574-B8EC-92C6C8B9F7F8}"/>
            </c:ext>
          </c:extLst>
        </c:ser>
        <c:dLbls>
          <c:showLegendKey val="0"/>
          <c:showVal val="1"/>
          <c:showCatName val="0"/>
          <c:showSerName val="0"/>
          <c:showPercent val="0"/>
          <c:showBubbleSize val="0"/>
        </c:dLbls>
        <c:axId val="158517504"/>
        <c:axId val="158523776"/>
      </c:scatterChart>
      <c:valAx>
        <c:axId val="158517504"/>
        <c:scaling>
          <c:orientation val="minMax"/>
          <c:max val="66.3"/>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523776"/>
        <c:crosses val="autoZero"/>
        <c:crossBetween val="midCat"/>
      </c:valAx>
      <c:valAx>
        <c:axId val="158523776"/>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517504"/>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7D-447F-9D25-A07730577BFF}"/>
                </c:ext>
                <c:ext xmlns:c15="http://schemas.microsoft.com/office/drawing/2012/chart" uri="{CE6537A1-D6FC-4f65-9D91-7224C49458BB}">
                  <c15:dlblFieldTable>
                    <c15:dlblFTEntry>
                      <c15:txfldGUID>{DDA7A6C6-E2DE-4806-9266-79646E1B1A42}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7D-447F-9D25-A07730577BFF}"/>
                </c:ext>
                <c:ext xmlns:c15="http://schemas.microsoft.com/office/drawing/2012/chart" uri="{CE6537A1-D6FC-4f65-9D91-7224C49458BB}">
                  <c15:dlblFieldTable>
                    <c15:dlblFTEntry>
                      <c15:txfldGUID>{C1791100-7F74-4444-BA6C-BF4983E0A0AC}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7D-447F-9D25-A07730577BFF}"/>
                </c:ext>
                <c:ext xmlns:c15="http://schemas.microsoft.com/office/drawing/2012/chart" uri="{CE6537A1-D6FC-4f65-9D91-7224C49458BB}">
                  <c15:dlblFieldTable>
                    <c15:dlblFTEntry>
                      <c15:txfldGUID>{378B444C-D8D1-41AF-A012-1E9DAEEABA63}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7D-447F-9D25-A07730577BFF}"/>
                </c:ext>
                <c:ext xmlns:c15="http://schemas.microsoft.com/office/drawing/2012/chart" uri="{CE6537A1-D6FC-4f65-9D91-7224C49458BB}">
                  <c15:dlblFieldTable>
                    <c15:dlblFTEntry>
                      <c15:txfldGUID>{CC19CE0E-4DF4-4F4B-96E9-E8E0DA94A50E}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7D-447F-9D25-A07730577BFF}"/>
                </c:ext>
                <c:ext xmlns:c15="http://schemas.microsoft.com/office/drawing/2012/chart" uri="{CE6537A1-D6FC-4f65-9D91-7224C49458BB}">
                  <c15:dlblFieldTable>
                    <c15:dlblFTEntry>
                      <c15:txfldGUID>{1A5D41C4-E26D-485C-A975-39AF9C699CBD}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7D-447F-9D25-A07730577BFF}"/>
                </c:ext>
                <c:ext xmlns:c15="http://schemas.microsoft.com/office/drawing/2012/chart" uri="{CE6537A1-D6FC-4f65-9D91-7224C49458BB}">
                  <c15:dlblFieldTable>
                    <c15:dlblFTEntry>
                      <c15:txfldGUID>{7E31A9CF-3DC3-474A-8233-89ACBD01CBB8}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7D-447F-9D25-A07730577BFF}"/>
                </c:ext>
                <c:ext xmlns:c15="http://schemas.microsoft.com/office/drawing/2012/chart" uri="{CE6537A1-D6FC-4f65-9D91-7224C49458BB}">
                  <c15:dlblFieldTable>
                    <c15:dlblFTEntry>
                      <c15:txfldGUID>{B4D44412-5AA8-4799-925C-7D8CB2B03115}</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7D-447F-9D25-A07730577BFF}"/>
                </c:ext>
                <c:ext xmlns:c15="http://schemas.microsoft.com/office/drawing/2012/chart" uri="{CE6537A1-D6FC-4f65-9D91-7224C49458BB}">
                  <c15:dlblFieldTable>
                    <c15:dlblFTEntry>
                      <c15:txfldGUID>{A9596223-F409-4774-BAFB-0B76D5DF41CC}</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7D-447F-9D25-A07730577BFF}"/>
                </c:ext>
                <c:ext xmlns:c15="http://schemas.microsoft.com/office/drawing/2012/chart" uri="{CE6537A1-D6FC-4f65-9D91-7224C49458BB}">
                  <c15:dlblFieldTable>
                    <c15:dlblFTEntry>
                      <c15:txfldGUID>{3BB3B33C-3E61-4EAA-AD95-3596DF2C28FA}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8.9</c:v>
                </c:pt>
                <c:pt idx="16">
                  <c:v>8.9</c:v>
                </c:pt>
                <c:pt idx="24">
                  <c:v>8.9</c:v>
                </c:pt>
                <c:pt idx="32">
                  <c:v>8.9</c:v>
                </c:pt>
              </c:numCache>
            </c:numRef>
          </c:xVal>
          <c:yVal>
            <c:numRef>
              <c:f>公会計指標分析・財政指標組合せ分析表!$BP$73:$DC$73</c:f>
              <c:numCache>
                <c:formatCode>#,##0.0;"▲ "#,##0.0</c:formatCode>
                <c:ptCount val="40"/>
                <c:pt idx="0">
                  <c:v>19.3</c:v>
                </c:pt>
                <c:pt idx="8">
                  <c:v>17</c:v>
                </c:pt>
                <c:pt idx="16">
                  <c:v>15.4</c:v>
                </c:pt>
                <c:pt idx="24">
                  <c:v>9.6</c:v>
                </c:pt>
                <c:pt idx="32">
                  <c:v>2</c:v>
                </c:pt>
              </c:numCache>
            </c:numRef>
          </c:yVal>
          <c:smooth val="0"/>
          <c:extLst xmlns:c16r2="http://schemas.microsoft.com/office/drawing/2015/06/chart">
            <c:ext xmlns:c16="http://schemas.microsoft.com/office/drawing/2014/chart" uri="{C3380CC4-5D6E-409C-BE32-E72D297353CC}">
              <c16:uniqueId val="{00000009-BA7D-447F-9D25-A07730577B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7D-447F-9D25-A07730577BFF}"/>
                </c:ext>
                <c:ext xmlns:c15="http://schemas.microsoft.com/office/drawing/2012/chart" uri="{CE6537A1-D6FC-4f65-9D91-7224C49458BB}">
                  <c15:dlblFieldTable>
                    <c15:dlblFTEntry>
                      <c15:txfldGUID>{64C7979D-A4A6-4A9C-84E1-875FDCE68F77}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7D-447F-9D25-A07730577BFF}"/>
                </c:ext>
                <c:ext xmlns:c15="http://schemas.microsoft.com/office/drawing/2012/chart" uri="{CE6537A1-D6FC-4f65-9D91-7224C49458BB}">
                  <c15:dlblFieldTable>
                    <c15:dlblFTEntry>
                      <c15:txfldGUID>{6E637FC3-16F9-4F0B-B070-E0D3CF184B97}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7D-447F-9D25-A07730577BFF}"/>
                </c:ext>
                <c:ext xmlns:c15="http://schemas.microsoft.com/office/drawing/2012/chart" uri="{CE6537A1-D6FC-4f65-9D91-7224C49458BB}">
                  <c15:dlblFieldTable>
                    <c15:dlblFTEntry>
                      <c15:txfldGUID>{456FB3CA-6DA6-4521-B5CD-013E705E75AD}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7D-447F-9D25-A07730577BFF}"/>
                </c:ext>
                <c:ext xmlns:c15="http://schemas.microsoft.com/office/drawing/2012/chart" uri="{CE6537A1-D6FC-4f65-9D91-7224C49458BB}">
                  <c15:dlblFieldTable>
                    <c15:dlblFTEntry>
                      <c15:txfldGUID>{B96B83E0-2647-4167-A9E5-10B9B8C99E13}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7D-447F-9D25-A07730577BFF}"/>
                </c:ext>
                <c:ext xmlns:c15="http://schemas.microsoft.com/office/drawing/2012/chart" uri="{CE6537A1-D6FC-4f65-9D91-7224C49458BB}">
                  <c15:dlblFieldTable>
                    <c15:dlblFTEntry>
                      <c15:txfldGUID>{B5F9B183-879F-45D2-A7E0-7D544B2ECA5A}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7D-447F-9D25-A07730577BFF}"/>
                </c:ext>
                <c:ext xmlns:c15="http://schemas.microsoft.com/office/drawing/2012/chart" uri="{CE6537A1-D6FC-4f65-9D91-7224C49458BB}">
                  <c15:dlblFieldTable>
                    <c15:dlblFTEntry>
                      <c15:txfldGUID>{806426EF-36F4-4D60-B78F-EB34068BAB24}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7D-447F-9D25-A07730577BFF}"/>
                </c:ext>
                <c:ext xmlns:c15="http://schemas.microsoft.com/office/drawing/2012/chart" uri="{CE6537A1-D6FC-4f65-9D91-7224C49458BB}">
                  <c15:dlblFieldTable>
                    <c15:dlblFTEntry>
                      <c15:txfldGUID>{CA5CE589-DA39-4CDD-8B74-A89D3965BB69}</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7D-447F-9D25-A07730577BFF}"/>
                </c:ext>
                <c:ext xmlns:c15="http://schemas.microsoft.com/office/drawing/2012/chart" uri="{CE6537A1-D6FC-4f65-9D91-7224C49458BB}">
                  <c15:dlblFieldTable>
                    <c15:dlblFTEntry>
                      <c15:txfldGUID>{9262F03C-0C96-4640-BB2D-7B3139E7F279}</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7D-447F-9D25-A07730577BFF}"/>
                </c:ext>
                <c:ext xmlns:c15="http://schemas.microsoft.com/office/drawing/2012/chart" uri="{CE6537A1-D6FC-4f65-9D91-7224C49458BB}">
                  <c15:dlblFieldTable>
                    <c15:dlblFTEntry>
                      <c15:txfldGUID>{7072F191-D2A6-4954-A889-3BAA3C581D9E}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BA7D-447F-9D25-A07730577BFF}"/>
            </c:ext>
          </c:extLst>
        </c:ser>
        <c:dLbls>
          <c:showLegendKey val="0"/>
          <c:showVal val="1"/>
          <c:showCatName val="0"/>
          <c:showSerName val="0"/>
          <c:showPercent val="0"/>
          <c:showBubbleSize val="0"/>
        </c:dLbls>
        <c:axId val="159725440"/>
        <c:axId val="159768576"/>
      </c:scatterChart>
      <c:valAx>
        <c:axId val="159725440"/>
        <c:scaling>
          <c:orientation val="minMax"/>
          <c:max val="9.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768576"/>
        <c:crosses val="autoZero"/>
        <c:crossBetween val="midCat"/>
      </c:valAx>
      <c:valAx>
        <c:axId val="159768576"/>
        <c:scaling>
          <c:orientation val="minMax"/>
          <c:max val="2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725440"/>
        <c:crosses val="autoZero"/>
        <c:crossBetween val="midCat"/>
        <c:majorUnit val="3.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年度の分子に相当する額が、約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億円減少となった理由は、一般会計債の元利償還金が約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億円の減少となったほか、債務負担行為に基づく支出額が約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億円の減少になったことが主因である。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高野台小学校立替施行借換債の償還が終了したことや五省協定による（仮称）西保育所用地取得事業の償還が終了したことなどが要因である。</a:t>
          </a: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年度の分子に相当する額が、約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億円減少となった理由は、一般会計等に係る地方債現在高が約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億円の減少のほか、債務負担行為に基づく支出予定額が約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億円減少になったことが主因である。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高野台小学校立替施行借換債の償還が終了したことや五省協定による（仮称）西保育所用地取得事業の償還が終了したことなどが要因である。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億円の増加となった。今後の公共施設の改修にかかる経費の財源に充てるため、財産売払収入分（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億円）を公共施設改修基金に積立を行ったことが増加の要因である。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基金全体としては、将来にわたり安定的な住民サービスの提供を図ることや老朽化した公共施設の改修等を進めていくため、可能な限り基金残高の増加に努めていく。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公共施設改修基金は、公共施設の改修に要する経費の財源に充てるものである。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地域福祉基金は、在宅福祉の推進など、地域における保健福祉活動の振興を図るため、下記の対象事業経費の財源に充てるものである。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（１）在宅保健福祉の促進事業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（２）生きがいづくり促進事業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（３）健康づくり促進事業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（４）ボランティア活動の促進事業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公共施設改修基金は、前年度比約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年度は、基金の取崩しは行わず、財産売払収入分（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年度は、基金の取崩しを約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億円行い、社会福祉協議会やシニアサロン事業に対する補助金の財源として活用した。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年度に策定された公共施設等総合管理計画や平成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年度までに策定予定の個別施設計画等に基づく施設等の管理を進めていくため、将来の公共施設改修にかかる財政負担の軽減化を図るため、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億円程度の基金の保有を目指す。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地域福祉基金は、今後も在宅福祉の推進など、地域における保健福祉活動の振興を図るため、基金の活用を図っていく。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億円の減少となった。主な要因は、法人町民税や市町村たばこ税の減収による地方税の減収や臨時財政対策債発行可能額の増加による普通交付税の減収等によるものである。、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財政調整基金の残高は、安定的な住民サービスの提供を図っていくため、柔軟に対応できる財源として、歳出決算規模（約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億円）の残高となるよう努めていく。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45,432
44,927
30.03
12,410,014
12,020,240
363,122
8,460,182
8,485,990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年以上経過している施設が全体の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以上あり、施設の老朽化が進んでいることから、有形固定資産減価償却率は類似団体より高い水準にある。現在、公共施設等総合管理計画に基づく個別施設計画を作成中であるが、将来の人口動態や行政ニーズを見極めながら、施設総量の縮減を図るなど、公共施設等の適正管理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0" name="楕円 79"/>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1"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82" name="楕円 81"/>
        <xdr:cNvSpPr/>
      </xdr:nvSpPr>
      <xdr:spPr>
        <a:xfrm>
          <a:off x="4000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28</xdr:row>
      <xdr:rowOff>139609</xdr:rowOff>
    </xdr:to>
    <xdr:cxnSp macro="">
      <xdr:nvCxnSpPr>
        <xdr:cNvPr id="83" name="直線コネクタ 82"/>
        <xdr:cNvCxnSpPr/>
      </xdr:nvCxnSpPr>
      <xdr:spPr>
        <a:xfrm flipV="1">
          <a:off x="4051300" y="570865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86" name="n_1mainValue有形固定資産減価償却率"/>
        <xdr:cNvSpPr txBox="1"/>
      </xdr:nvSpPr>
      <xdr:spPr>
        <a:xfrm>
          <a:off x="38360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下回っており、主な要因としては、地方債の新規発行額を原則、当該年度の元金償還額を超えないよう抑制していることにより、地方債残高が減少していること、業務支出の減少により業務活動収支が増加し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引き続き、人件費や物件費などの内部管理経費の節減に努めるとともに、計画的な地方債借入に取り組んでいく。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0"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40428</xdr:rowOff>
    </xdr:from>
    <xdr:to>
      <xdr:col>76</xdr:col>
      <xdr:colOff>73025</xdr:colOff>
      <xdr:row>32</xdr:row>
      <xdr:rowOff>142028</xdr:rowOff>
    </xdr:to>
    <xdr:sp macro="" textlink="">
      <xdr:nvSpPr>
        <xdr:cNvPr id="127" name="楕円 126"/>
        <xdr:cNvSpPr/>
      </xdr:nvSpPr>
      <xdr:spPr>
        <a:xfrm>
          <a:off x="147447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18855</xdr:rowOff>
    </xdr:from>
    <xdr:ext cx="340478" cy="259045"/>
    <xdr:sp macro="" textlink="">
      <xdr:nvSpPr>
        <xdr:cNvPr id="128" name="債務償還可能年数該当値テキスト"/>
        <xdr:cNvSpPr txBox="1"/>
      </xdr:nvSpPr>
      <xdr:spPr>
        <a:xfrm>
          <a:off x="14846300" y="6276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45,432
44,927
30.03
12,410,014
12,020,240
363,122
8,460,182
8,485,990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0" name="楕円 69"/>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1" name="【道路】&#10;有形固定資産減価償却率該当値テキスト"/>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73025</xdr:rowOff>
    </xdr:from>
    <xdr:to>
      <xdr:col>20</xdr:col>
      <xdr:colOff>38100</xdr:colOff>
      <xdr:row>37</xdr:row>
      <xdr:rowOff>3175</xdr:rowOff>
    </xdr:to>
    <xdr:sp macro="" textlink="">
      <xdr:nvSpPr>
        <xdr:cNvPr id="72" name="楕円 71"/>
        <xdr:cNvSpPr/>
      </xdr:nvSpPr>
      <xdr:spPr>
        <a:xfrm>
          <a:off x="3746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123825</xdr:rowOff>
    </xdr:from>
    <xdr:to>
      <xdr:col>24</xdr:col>
      <xdr:colOff>63500</xdr:colOff>
      <xdr:row>36</xdr:row>
      <xdr:rowOff>127635</xdr:rowOff>
    </xdr:to>
    <xdr:cxnSp macro="">
      <xdr:nvCxnSpPr>
        <xdr:cNvPr id="73" name="直線コネクタ 72"/>
        <xdr:cNvCxnSpPr/>
      </xdr:nvCxnSpPr>
      <xdr:spPr>
        <a:xfrm>
          <a:off x="3797300" y="62960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4"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19702</xdr:rowOff>
    </xdr:from>
    <xdr:ext cx="405111" cy="259045"/>
    <xdr:sp macro="" textlink="">
      <xdr:nvSpPr>
        <xdr:cNvPr id="76" name="n_1mainValue【道路】&#10;有形固定資産減価償却率"/>
        <xdr:cNvSpPr txBox="1"/>
      </xdr:nvSpPr>
      <xdr:spPr>
        <a:xfrm>
          <a:off x="3582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110622</xdr:rowOff>
    </xdr:from>
    <xdr:to>
      <xdr:col>55</xdr:col>
      <xdr:colOff>50800</xdr:colOff>
      <xdr:row>39</xdr:row>
      <xdr:rowOff>40772</xdr:rowOff>
    </xdr:to>
    <xdr:sp macro="" textlink="">
      <xdr:nvSpPr>
        <xdr:cNvPr id="112" name="楕円 111"/>
        <xdr:cNvSpPr/>
      </xdr:nvSpPr>
      <xdr:spPr>
        <a:xfrm>
          <a:off x="10426700" y="66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133499</xdr:rowOff>
    </xdr:from>
    <xdr:ext cx="534377" cy="259045"/>
    <xdr:sp macro="" textlink="">
      <xdr:nvSpPr>
        <xdr:cNvPr id="113" name="【道路】&#10;一人当たり延長該当値テキスト"/>
        <xdr:cNvSpPr txBox="1"/>
      </xdr:nvSpPr>
      <xdr:spPr>
        <a:xfrm>
          <a:off x="10515600" y="64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116794</xdr:rowOff>
    </xdr:from>
    <xdr:to>
      <xdr:col>50</xdr:col>
      <xdr:colOff>165100</xdr:colOff>
      <xdr:row>39</xdr:row>
      <xdr:rowOff>46944</xdr:rowOff>
    </xdr:to>
    <xdr:sp macro="" textlink="">
      <xdr:nvSpPr>
        <xdr:cNvPr id="114" name="楕円 113"/>
        <xdr:cNvSpPr/>
      </xdr:nvSpPr>
      <xdr:spPr>
        <a:xfrm>
          <a:off x="9588500" y="66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161422</xdr:rowOff>
    </xdr:from>
    <xdr:to>
      <xdr:col>55</xdr:col>
      <xdr:colOff>0</xdr:colOff>
      <xdr:row>38</xdr:row>
      <xdr:rowOff>167594</xdr:rowOff>
    </xdr:to>
    <xdr:cxnSp macro="">
      <xdr:nvCxnSpPr>
        <xdr:cNvPr id="115" name="直線コネクタ 114"/>
        <xdr:cNvCxnSpPr/>
      </xdr:nvCxnSpPr>
      <xdr:spPr>
        <a:xfrm flipV="1">
          <a:off x="9639300" y="667652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16"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63471</xdr:rowOff>
    </xdr:from>
    <xdr:ext cx="534377" cy="259045"/>
    <xdr:sp macro="" textlink="">
      <xdr:nvSpPr>
        <xdr:cNvPr id="118" name="n_1mainValue【道路】&#10;一人当たり延長"/>
        <xdr:cNvSpPr txBox="1"/>
      </xdr:nvSpPr>
      <xdr:spPr>
        <a:xfrm>
          <a:off x="9359411" y="64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49"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楕円 157"/>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54990</xdr:rowOff>
    </xdr:from>
    <xdr:ext cx="405111" cy="259045"/>
    <xdr:sp macro="" textlink="">
      <xdr:nvSpPr>
        <xdr:cNvPr id="159" name="【橋りょう・トンネル】&#10;有形固定資産減価償却率該当値テキスト"/>
        <xdr:cNvSpPr txBox="1"/>
      </xdr:nvSpPr>
      <xdr:spPr>
        <a:xfrm>
          <a:off x="4673600"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60" name="楕円 159"/>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155122</xdr:rowOff>
    </xdr:to>
    <xdr:cxnSp macro="">
      <xdr:nvCxnSpPr>
        <xdr:cNvPr id="161" name="直線コネクタ 160"/>
        <xdr:cNvCxnSpPr/>
      </xdr:nvCxnSpPr>
      <xdr:spPr>
        <a:xfrm flipV="1">
          <a:off x="3797300" y="102429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2"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25599</xdr:rowOff>
    </xdr:from>
    <xdr:ext cx="405111" cy="259045"/>
    <xdr:sp macro="" textlink="">
      <xdr:nvSpPr>
        <xdr:cNvPr id="164" name="n_1mainValue【橋りょう・トンネル】&#10;有形固定資産減価償却率"/>
        <xdr:cNvSpPr txBox="1"/>
      </xdr:nvSpPr>
      <xdr:spPr>
        <a:xfrm>
          <a:off x="3582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161651</xdr:rowOff>
    </xdr:from>
    <xdr:to>
      <xdr:col>55</xdr:col>
      <xdr:colOff>50800</xdr:colOff>
      <xdr:row>63</xdr:row>
      <xdr:rowOff>91801</xdr:rowOff>
    </xdr:to>
    <xdr:sp macro="" textlink="">
      <xdr:nvSpPr>
        <xdr:cNvPr id="202" name="楕円 201"/>
        <xdr:cNvSpPr/>
      </xdr:nvSpPr>
      <xdr:spPr>
        <a:xfrm>
          <a:off x="10426700" y="107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140078</xdr:rowOff>
    </xdr:from>
    <xdr:ext cx="599010" cy="259045"/>
    <xdr:sp macro="" textlink="">
      <xdr:nvSpPr>
        <xdr:cNvPr id="203" name="【橋りょう・トンネル】&#10;一人当たり有形固定資産（償却資産）額該当値テキスト"/>
        <xdr:cNvSpPr txBox="1"/>
      </xdr:nvSpPr>
      <xdr:spPr>
        <a:xfrm>
          <a:off x="10515600" y="1076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163681</xdr:rowOff>
    </xdr:from>
    <xdr:to>
      <xdr:col>50</xdr:col>
      <xdr:colOff>165100</xdr:colOff>
      <xdr:row>63</xdr:row>
      <xdr:rowOff>93831</xdr:rowOff>
    </xdr:to>
    <xdr:sp macro="" textlink="">
      <xdr:nvSpPr>
        <xdr:cNvPr id="204" name="楕円 203"/>
        <xdr:cNvSpPr/>
      </xdr:nvSpPr>
      <xdr:spPr>
        <a:xfrm>
          <a:off x="9588500" y="107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41001</xdr:rowOff>
    </xdr:from>
    <xdr:to>
      <xdr:col>55</xdr:col>
      <xdr:colOff>0</xdr:colOff>
      <xdr:row>63</xdr:row>
      <xdr:rowOff>43031</xdr:rowOff>
    </xdr:to>
    <xdr:cxnSp macro="">
      <xdr:nvCxnSpPr>
        <xdr:cNvPr id="205" name="直線コネクタ 204"/>
        <xdr:cNvCxnSpPr/>
      </xdr:nvCxnSpPr>
      <xdr:spPr>
        <a:xfrm flipV="1">
          <a:off x="9639300" y="10842351"/>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84958</xdr:rowOff>
    </xdr:from>
    <xdr:ext cx="599010" cy="259045"/>
    <xdr:sp macro="" textlink="">
      <xdr:nvSpPr>
        <xdr:cNvPr id="208" name="n_1mainValue【橋りょう・トンネル】&#10;一人当たり有形固定資産（償却資産）額"/>
        <xdr:cNvSpPr txBox="1"/>
      </xdr:nvSpPr>
      <xdr:spPr>
        <a:xfrm>
          <a:off x="9327095" y="1088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47" name="楕円 246"/>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248" name="【公営住宅】&#10;有形固定資産減価償却率該当値テキスト"/>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49" name="楕円 248"/>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144780</xdr:rowOff>
    </xdr:to>
    <xdr:cxnSp macro="">
      <xdr:nvCxnSpPr>
        <xdr:cNvPr id="250" name="直線コネクタ 249"/>
        <xdr:cNvCxnSpPr/>
      </xdr:nvCxnSpPr>
      <xdr:spPr>
        <a:xfrm flipV="1">
          <a:off x="3797300" y="13992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1"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40657</xdr:rowOff>
    </xdr:from>
    <xdr:ext cx="405111" cy="259045"/>
    <xdr:sp macro="" textlink="">
      <xdr:nvSpPr>
        <xdr:cNvPr id="253" name="n_1mainValue【公営住宅】&#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80046</xdr:rowOff>
    </xdr:from>
    <xdr:to>
      <xdr:col>55</xdr:col>
      <xdr:colOff>50800</xdr:colOff>
      <xdr:row>87</xdr:row>
      <xdr:rowOff>10196</xdr:rowOff>
    </xdr:to>
    <xdr:sp macro="" textlink="">
      <xdr:nvSpPr>
        <xdr:cNvPr id="293" name="楕円 292"/>
        <xdr:cNvSpPr/>
      </xdr:nvSpPr>
      <xdr:spPr>
        <a:xfrm>
          <a:off x="10426700" y="148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166423</xdr:rowOff>
    </xdr:from>
    <xdr:ext cx="469744" cy="259045"/>
    <xdr:sp macro="" textlink="">
      <xdr:nvSpPr>
        <xdr:cNvPr id="294" name="【公営住宅】&#10;一人当たり面積該当値テキスト"/>
        <xdr:cNvSpPr txBox="1"/>
      </xdr:nvSpPr>
      <xdr:spPr>
        <a:xfrm>
          <a:off x="10515600" y="1473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80373</xdr:rowOff>
    </xdr:from>
    <xdr:to>
      <xdr:col>50</xdr:col>
      <xdr:colOff>165100</xdr:colOff>
      <xdr:row>87</xdr:row>
      <xdr:rowOff>10523</xdr:rowOff>
    </xdr:to>
    <xdr:sp macro="" textlink="">
      <xdr:nvSpPr>
        <xdr:cNvPr id="295" name="楕円 294"/>
        <xdr:cNvSpPr/>
      </xdr:nvSpPr>
      <xdr:spPr>
        <a:xfrm>
          <a:off x="9588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130846</xdr:rowOff>
    </xdr:from>
    <xdr:to>
      <xdr:col>55</xdr:col>
      <xdr:colOff>0</xdr:colOff>
      <xdr:row>86</xdr:row>
      <xdr:rowOff>131173</xdr:rowOff>
    </xdr:to>
    <xdr:cxnSp macro="">
      <xdr:nvCxnSpPr>
        <xdr:cNvPr id="296" name="直線コネクタ 295"/>
        <xdr:cNvCxnSpPr/>
      </xdr:nvCxnSpPr>
      <xdr:spPr>
        <a:xfrm flipV="1">
          <a:off x="9639300" y="1487554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1650</xdr:rowOff>
    </xdr:from>
    <xdr:ext cx="469744" cy="259045"/>
    <xdr:sp macro="" textlink="">
      <xdr:nvSpPr>
        <xdr:cNvPr id="299" name="n_1mainValue【公営住宅】&#10;一人当たり面積"/>
        <xdr:cNvSpPr txBox="1"/>
      </xdr:nvSpPr>
      <xdr:spPr>
        <a:xfrm>
          <a:off x="9391727" y="14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6"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55" name="楕円 354"/>
        <xdr:cNvSpPr/>
      </xdr:nvSpPr>
      <xdr:spPr>
        <a:xfrm>
          <a:off x="16268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114861</xdr:rowOff>
    </xdr:from>
    <xdr:ext cx="405111" cy="259045"/>
    <xdr:sp macro="" textlink="">
      <xdr:nvSpPr>
        <xdr:cNvPr id="356" name="【認定こども園・幼稚園・保育所】&#10;有形固定資産減価償却率該当値テキスト"/>
        <xdr:cNvSpPr txBox="1"/>
      </xdr:nvSpPr>
      <xdr:spPr>
        <a:xfrm>
          <a:off x="16357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357" name="楕円 356"/>
        <xdr:cNvSpPr/>
      </xdr:nvSpPr>
      <xdr:spPr>
        <a:xfrm>
          <a:off x="15430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xdr:rowOff>
    </xdr:from>
    <xdr:to>
      <xdr:col>85</xdr:col>
      <xdr:colOff>127000</xdr:colOff>
      <xdr:row>39</xdr:row>
      <xdr:rowOff>43543</xdr:rowOff>
    </xdr:to>
    <xdr:cxnSp macro="">
      <xdr:nvCxnSpPr>
        <xdr:cNvPr id="358" name="直線コネクタ 357"/>
        <xdr:cNvCxnSpPr/>
      </xdr:nvCxnSpPr>
      <xdr:spPr>
        <a:xfrm flipV="1">
          <a:off x="15481300" y="67023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85470</xdr:rowOff>
    </xdr:from>
    <xdr:ext cx="405111" cy="259045"/>
    <xdr:sp macro="" textlink="">
      <xdr:nvSpPr>
        <xdr:cNvPr id="361" name="n_1mainValue【認定こども園・幼稚園・保育所】&#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xdr:rowOff>
    </xdr:from>
    <xdr:to>
      <xdr:col>116</xdr:col>
      <xdr:colOff>114300</xdr:colOff>
      <xdr:row>40</xdr:row>
      <xdr:rowOff>102235</xdr:rowOff>
    </xdr:to>
    <xdr:sp macro="" textlink="">
      <xdr:nvSpPr>
        <xdr:cNvPr id="399" name="楕円 398"/>
        <xdr:cNvSpPr/>
      </xdr:nvSpPr>
      <xdr:spPr>
        <a:xfrm>
          <a:off x="22110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23512</xdr:rowOff>
    </xdr:from>
    <xdr:ext cx="469744" cy="259045"/>
    <xdr:sp macro="" textlink="">
      <xdr:nvSpPr>
        <xdr:cNvPr id="400" name="【認定こども園・幼稚園・保育所】&#10;一人当たり面積該当値テキスト"/>
        <xdr:cNvSpPr txBox="1"/>
      </xdr:nvSpPr>
      <xdr:spPr>
        <a:xfrm>
          <a:off x="22199600" y="67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154940</xdr:rowOff>
    </xdr:from>
    <xdr:to>
      <xdr:col>112</xdr:col>
      <xdr:colOff>38100</xdr:colOff>
      <xdr:row>40</xdr:row>
      <xdr:rowOff>85090</xdr:rowOff>
    </xdr:to>
    <xdr:sp macro="" textlink="">
      <xdr:nvSpPr>
        <xdr:cNvPr id="401" name="楕円 400"/>
        <xdr:cNvSpPr/>
      </xdr:nvSpPr>
      <xdr:spPr>
        <a:xfrm>
          <a:off x="2127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34290</xdr:rowOff>
    </xdr:from>
    <xdr:to>
      <xdr:col>116</xdr:col>
      <xdr:colOff>63500</xdr:colOff>
      <xdr:row>40</xdr:row>
      <xdr:rowOff>51435</xdr:rowOff>
    </xdr:to>
    <xdr:cxnSp macro="">
      <xdr:nvCxnSpPr>
        <xdr:cNvPr id="402" name="直線コネクタ 401"/>
        <xdr:cNvCxnSpPr/>
      </xdr:nvCxnSpPr>
      <xdr:spPr>
        <a:xfrm>
          <a:off x="21323300" y="68922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03"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101617</xdr:rowOff>
    </xdr:from>
    <xdr:ext cx="469744" cy="259045"/>
    <xdr:sp macro="" textlink="">
      <xdr:nvSpPr>
        <xdr:cNvPr id="405" name="n_1mainValue【認定こども園・幼稚園・保育所】&#10;一人当たり面積"/>
        <xdr:cNvSpPr txBox="1"/>
      </xdr:nvSpPr>
      <xdr:spPr>
        <a:xfrm>
          <a:off x="21075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103505</xdr:rowOff>
    </xdr:from>
    <xdr:to>
      <xdr:col>85</xdr:col>
      <xdr:colOff>177800</xdr:colOff>
      <xdr:row>58</xdr:row>
      <xdr:rowOff>33655</xdr:rowOff>
    </xdr:to>
    <xdr:sp macro="" textlink="">
      <xdr:nvSpPr>
        <xdr:cNvPr id="444" name="楕円 443"/>
        <xdr:cNvSpPr/>
      </xdr:nvSpPr>
      <xdr:spPr>
        <a:xfrm>
          <a:off x="16268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126382</xdr:rowOff>
    </xdr:from>
    <xdr:ext cx="405111" cy="259045"/>
    <xdr:sp macro="" textlink="">
      <xdr:nvSpPr>
        <xdr:cNvPr id="445" name="【学校施設】&#10;有形固定資産減価償却率該当値テキスト"/>
        <xdr:cNvSpPr txBox="1"/>
      </xdr:nvSpPr>
      <xdr:spPr>
        <a:xfrm>
          <a:off x="16357600"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137795</xdr:rowOff>
    </xdr:from>
    <xdr:to>
      <xdr:col>81</xdr:col>
      <xdr:colOff>101600</xdr:colOff>
      <xdr:row>58</xdr:row>
      <xdr:rowOff>67945</xdr:rowOff>
    </xdr:to>
    <xdr:sp macro="" textlink="">
      <xdr:nvSpPr>
        <xdr:cNvPr id="446" name="楕円 445"/>
        <xdr:cNvSpPr/>
      </xdr:nvSpPr>
      <xdr:spPr>
        <a:xfrm>
          <a:off x="15430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154305</xdr:rowOff>
    </xdr:from>
    <xdr:to>
      <xdr:col>85</xdr:col>
      <xdr:colOff>127000</xdr:colOff>
      <xdr:row>58</xdr:row>
      <xdr:rowOff>17145</xdr:rowOff>
    </xdr:to>
    <xdr:cxnSp macro="">
      <xdr:nvCxnSpPr>
        <xdr:cNvPr id="447" name="直線コネクタ 446"/>
        <xdr:cNvCxnSpPr/>
      </xdr:nvCxnSpPr>
      <xdr:spPr>
        <a:xfrm flipV="1">
          <a:off x="15481300" y="99269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8"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84472</xdr:rowOff>
    </xdr:from>
    <xdr:ext cx="405111" cy="259045"/>
    <xdr:sp macro="" textlink="">
      <xdr:nvSpPr>
        <xdr:cNvPr id="450" name="n_1mainValue【学校施設】&#10;有形固定資産減価償却率"/>
        <xdr:cNvSpPr txBox="1"/>
      </xdr:nvSpPr>
      <xdr:spPr>
        <a:xfrm>
          <a:off x="15266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78"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117907</xdr:rowOff>
    </xdr:from>
    <xdr:to>
      <xdr:col>116</xdr:col>
      <xdr:colOff>114300</xdr:colOff>
      <xdr:row>62</xdr:row>
      <xdr:rowOff>48057</xdr:rowOff>
    </xdr:to>
    <xdr:sp macro="" textlink="">
      <xdr:nvSpPr>
        <xdr:cNvPr id="487" name="楕円 486"/>
        <xdr:cNvSpPr/>
      </xdr:nvSpPr>
      <xdr:spPr>
        <a:xfrm>
          <a:off x="221107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96334</xdr:rowOff>
    </xdr:from>
    <xdr:ext cx="469744" cy="259045"/>
    <xdr:sp macro="" textlink="">
      <xdr:nvSpPr>
        <xdr:cNvPr id="488" name="【学校施設】&#10;一人当たり面積該当値テキスト"/>
        <xdr:cNvSpPr txBox="1"/>
      </xdr:nvSpPr>
      <xdr:spPr>
        <a:xfrm>
          <a:off x="22199600" y="105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130708</xdr:rowOff>
    </xdr:from>
    <xdr:to>
      <xdr:col>112</xdr:col>
      <xdr:colOff>38100</xdr:colOff>
      <xdr:row>62</xdr:row>
      <xdr:rowOff>60858</xdr:rowOff>
    </xdr:to>
    <xdr:sp macro="" textlink="">
      <xdr:nvSpPr>
        <xdr:cNvPr id="489" name="楕円 488"/>
        <xdr:cNvSpPr/>
      </xdr:nvSpPr>
      <xdr:spPr>
        <a:xfrm>
          <a:off x="21272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168707</xdr:rowOff>
    </xdr:from>
    <xdr:to>
      <xdr:col>116</xdr:col>
      <xdr:colOff>63500</xdr:colOff>
      <xdr:row>62</xdr:row>
      <xdr:rowOff>10058</xdr:rowOff>
    </xdr:to>
    <xdr:cxnSp macro="">
      <xdr:nvCxnSpPr>
        <xdr:cNvPr id="490" name="直線コネクタ 489"/>
        <xdr:cNvCxnSpPr/>
      </xdr:nvCxnSpPr>
      <xdr:spPr>
        <a:xfrm flipV="1">
          <a:off x="21323300" y="10627157"/>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51985</xdr:rowOff>
    </xdr:from>
    <xdr:ext cx="469744" cy="259045"/>
    <xdr:sp macro="" textlink="">
      <xdr:nvSpPr>
        <xdr:cNvPr id="493" name="n_1mainValue【学校施設】&#10;一人当たり面積"/>
        <xdr:cNvSpPr txBox="1"/>
      </xdr:nvSpPr>
      <xdr:spPr>
        <a:xfrm>
          <a:off x="21075727" y="106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2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533" name="楕円 532"/>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534" name="【児童館】&#10;有形固定資産減価償却率該当値テキスト"/>
        <xdr:cNvSpPr txBox="1"/>
      </xdr:nvSpPr>
      <xdr:spPr>
        <a:xfrm>
          <a:off x="16357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535" name="楕円 534"/>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136071</xdr:rowOff>
    </xdr:to>
    <xdr:cxnSp macro="">
      <xdr:nvCxnSpPr>
        <xdr:cNvPr id="536" name="直線コネクタ 535"/>
        <xdr:cNvCxnSpPr/>
      </xdr:nvCxnSpPr>
      <xdr:spPr>
        <a:xfrm flipV="1">
          <a:off x="15481300" y="1446276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3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3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539" name="n_1mainValue【児童館】&#10;有形固定資産減価償却率"/>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6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577" name="楕円 576"/>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578"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79" name="楕円 578"/>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580" name="直線コネクタ 579"/>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1"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583"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11"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20" name="楕円 619"/>
        <xdr:cNvSpPr/>
      </xdr:nvSpPr>
      <xdr:spPr>
        <a:xfrm>
          <a:off x="16268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91712</xdr:rowOff>
    </xdr:from>
    <xdr:ext cx="405111" cy="259045"/>
    <xdr:sp macro="" textlink="">
      <xdr:nvSpPr>
        <xdr:cNvPr id="621" name="【公民館】&#10;有形固定資産減価償却率該当値テキスト"/>
        <xdr:cNvSpPr txBox="1"/>
      </xdr:nvSpPr>
      <xdr:spPr>
        <a:xfrm>
          <a:off x="16357600" y="1775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119126</xdr:rowOff>
    </xdr:from>
    <xdr:to>
      <xdr:col>81</xdr:col>
      <xdr:colOff>101600</xdr:colOff>
      <xdr:row>105</xdr:row>
      <xdr:rowOff>49276</xdr:rowOff>
    </xdr:to>
    <xdr:sp macro="" textlink="">
      <xdr:nvSpPr>
        <xdr:cNvPr id="622" name="楕円 621"/>
        <xdr:cNvSpPr/>
      </xdr:nvSpPr>
      <xdr:spPr>
        <a:xfrm>
          <a:off x="15430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119635</xdr:rowOff>
    </xdr:from>
    <xdr:to>
      <xdr:col>85</xdr:col>
      <xdr:colOff>127000</xdr:colOff>
      <xdr:row>104</xdr:row>
      <xdr:rowOff>169926</xdr:rowOff>
    </xdr:to>
    <xdr:cxnSp macro="">
      <xdr:nvCxnSpPr>
        <xdr:cNvPr id="623" name="直線コネクタ 622"/>
        <xdr:cNvCxnSpPr/>
      </xdr:nvCxnSpPr>
      <xdr:spPr>
        <a:xfrm flipV="1">
          <a:off x="15481300" y="1795043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24"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25"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65803</xdr:rowOff>
    </xdr:from>
    <xdr:ext cx="405111" cy="259045"/>
    <xdr:sp macro="" textlink="">
      <xdr:nvSpPr>
        <xdr:cNvPr id="626" name="n_1mainValue【公民館】&#10;有形固定資産減価償却率"/>
        <xdr:cNvSpPr txBox="1"/>
      </xdr:nvSpPr>
      <xdr:spPr>
        <a:xfrm>
          <a:off x="152660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53"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2" name="楕円 661"/>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663"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664" name="楕円 663"/>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32765</xdr:rowOff>
    </xdr:to>
    <xdr:cxnSp macro="">
      <xdr:nvCxnSpPr>
        <xdr:cNvPr id="665" name="直線コネクタ 664"/>
        <xdr:cNvCxnSpPr/>
      </xdr:nvCxnSpPr>
      <xdr:spPr>
        <a:xfrm flipV="1">
          <a:off x="21323300" y="183756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668" name="n_1mainValue【公民館】&#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類似団体と比較して特に有形固定資産減価償却率が高くなっている施設は、学校施設であり、特に低くなっている施設は、幼稚園・保育園、児童館である。学校施設については、小学校全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校であり　、また、中学校全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校のうち、昭和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であり、ほとんどの学校について老朽化が進んでおり、有形固定資産減価償却率が高くなっている。現在、長寿命化計画（個別施設計画）を策定中であるが、将来の児童数・生徒数の推移を見極めながら、施設の改修や総量の縮減など、学校施設の適正管理に取り組んでいく。幼稚園・保育園、児童館については、施設の老朽化への対応、子育て環境の充実を図るため、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月に老朽化していた保育園（児童館併設）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園の建て替えを実施したほか、平成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は幼稚園３園を統合し、保育園を併設した複合施設を新たに建設したため、有形固定資産減価償却率が低くなっている。当町では町立幼稚園数・町立保育園数が類似団体と比較して多いことから、維持管理に係る経費の増加に留意しつつ、引き続き、子育て環境の整備・充実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45,432
44,927
30.03
12,410,014
12,020,240
363,122
8,460,182
8,485,990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68" name="楕円 67"/>
        <xdr:cNvSpPr/>
      </xdr:nvSpPr>
      <xdr:spPr>
        <a:xfrm>
          <a:off x="4584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140987</xdr:rowOff>
    </xdr:from>
    <xdr:ext cx="405111" cy="259045"/>
    <xdr:sp macro="" textlink="">
      <xdr:nvSpPr>
        <xdr:cNvPr id="69" name="【図書館】&#10;有形固定資産減価償却率該当値テキスト"/>
        <xdr:cNvSpPr txBox="1"/>
      </xdr:nvSpPr>
      <xdr:spPr>
        <a:xfrm>
          <a:off x="4673600"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0" name="楕円 69"/>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41910</xdr:rowOff>
    </xdr:from>
    <xdr:to>
      <xdr:col>24</xdr:col>
      <xdr:colOff>63500</xdr:colOff>
      <xdr:row>41</xdr:row>
      <xdr:rowOff>87630</xdr:rowOff>
    </xdr:to>
    <xdr:cxnSp macro="">
      <xdr:nvCxnSpPr>
        <xdr:cNvPr id="71" name="直線コネクタ 70"/>
        <xdr:cNvCxnSpPr/>
      </xdr:nvCxnSpPr>
      <xdr:spPr>
        <a:xfrm flipV="1">
          <a:off x="3797300" y="7071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74" name="n_1mainValue【図書館】&#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148844</xdr:rowOff>
    </xdr:from>
    <xdr:to>
      <xdr:col>55</xdr:col>
      <xdr:colOff>50800</xdr:colOff>
      <xdr:row>39</xdr:row>
      <xdr:rowOff>78994</xdr:rowOff>
    </xdr:to>
    <xdr:sp macro="" textlink="">
      <xdr:nvSpPr>
        <xdr:cNvPr id="110" name="楕円 109"/>
        <xdr:cNvSpPr/>
      </xdr:nvSpPr>
      <xdr:spPr>
        <a:xfrm>
          <a:off x="10426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271</xdr:rowOff>
    </xdr:from>
    <xdr:ext cx="469744" cy="259045"/>
    <xdr:sp macro="" textlink="">
      <xdr:nvSpPr>
        <xdr:cNvPr id="111" name="【図書館】&#10;一人当たり面積該当値テキスト"/>
        <xdr:cNvSpPr txBox="1"/>
      </xdr:nvSpPr>
      <xdr:spPr>
        <a:xfrm>
          <a:off x="10515600"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153416</xdr:rowOff>
    </xdr:from>
    <xdr:to>
      <xdr:col>50</xdr:col>
      <xdr:colOff>165100</xdr:colOff>
      <xdr:row>39</xdr:row>
      <xdr:rowOff>83566</xdr:rowOff>
    </xdr:to>
    <xdr:sp macro="" textlink="">
      <xdr:nvSpPr>
        <xdr:cNvPr id="112" name="楕円 111"/>
        <xdr:cNvSpPr/>
      </xdr:nvSpPr>
      <xdr:spPr>
        <a:xfrm>
          <a:off x="9588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28194</xdr:rowOff>
    </xdr:from>
    <xdr:to>
      <xdr:col>55</xdr:col>
      <xdr:colOff>0</xdr:colOff>
      <xdr:row>39</xdr:row>
      <xdr:rowOff>32766</xdr:rowOff>
    </xdr:to>
    <xdr:cxnSp macro="">
      <xdr:nvCxnSpPr>
        <xdr:cNvPr id="113" name="直線コネクタ 112"/>
        <xdr:cNvCxnSpPr/>
      </xdr:nvCxnSpPr>
      <xdr:spPr>
        <a:xfrm flipV="1">
          <a:off x="9639300" y="6714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100093</xdr:rowOff>
    </xdr:from>
    <xdr:ext cx="469744" cy="259045"/>
    <xdr:sp macro="" textlink="">
      <xdr:nvSpPr>
        <xdr:cNvPr id="116" name="n_1mainValue【図書館】&#10;一人当たり面積"/>
        <xdr:cNvSpPr txBox="1"/>
      </xdr:nvSpPr>
      <xdr:spPr>
        <a:xfrm>
          <a:off x="9391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3" name="テキスト ボックス 1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4" name="直線コネクタ 1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5" name="テキスト ボックス 1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6" name="直線コネクタ 1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7" name="テキスト ボックス 1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8" name="直線コネクタ 1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9" name="テキスト ボックス 1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0" name="直線コネクタ 1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1" name="テキスト ボックス 1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55" name="直線コネクタ 154"/>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56"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57" name="直線コネクタ 156"/>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5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59" name="直線コネクタ 15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160"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61" name="フローチャート: 判断 160"/>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62" name="フローチャート: 判断 161"/>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163" name="フローチャート: 判断 162"/>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169" name="楕円 168"/>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170" name="【福祉施設】&#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171" name="楕円 170"/>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152400</xdr:rowOff>
    </xdr:to>
    <xdr:cxnSp macro="">
      <xdr:nvCxnSpPr>
        <xdr:cNvPr id="172" name="直線コネクタ 171"/>
        <xdr:cNvCxnSpPr/>
      </xdr:nvCxnSpPr>
      <xdr:spPr>
        <a:xfrm flipV="1">
          <a:off x="3797300" y="14679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173"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174"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175" name="n_1mainValue【福祉施設】&#10;有形固定資産減価償却率"/>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6" name="直線コネクタ 1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7" name="テキスト ボックス 1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8" name="直線コネクタ 1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9" name="テキスト ボックス 1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0" name="直線コネクタ 1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1" name="テキスト ボックス 1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2" name="直線コネクタ 1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3" name="テキスト ボックス 1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197" name="直線コネクタ 196"/>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198"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199" name="直線コネクタ 198"/>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00"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01" name="直線コネクタ 200"/>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02"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03" name="フローチャート: 判断 202"/>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04" name="フローチャート: 判断 20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05" name="フローチャート: 判断 20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211" name="楕円 210"/>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93742</xdr:rowOff>
    </xdr:from>
    <xdr:ext cx="469744" cy="259045"/>
    <xdr:sp macro="" textlink="">
      <xdr:nvSpPr>
        <xdr:cNvPr id="212" name="【福祉施設】&#10;一人当たり面積該当値テキスト"/>
        <xdr:cNvSpPr txBox="1"/>
      </xdr:nvSpPr>
      <xdr:spPr>
        <a:xfrm>
          <a:off x="10515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213" name="楕円 212"/>
        <xdr:cNvSpPr/>
      </xdr:nvSpPr>
      <xdr:spPr>
        <a:xfrm>
          <a:off x="9588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166115</xdr:rowOff>
    </xdr:from>
    <xdr:to>
      <xdr:col>55</xdr:col>
      <xdr:colOff>0</xdr:colOff>
      <xdr:row>84</xdr:row>
      <xdr:rowOff>166115</xdr:rowOff>
    </xdr:to>
    <xdr:cxnSp macro="">
      <xdr:nvCxnSpPr>
        <xdr:cNvPr id="214" name="直線コネクタ 213"/>
        <xdr:cNvCxnSpPr/>
      </xdr:nvCxnSpPr>
      <xdr:spPr>
        <a:xfrm>
          <a:off x="9639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215"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1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217" name="n_1mainValue【福祉施設】&#10;一人当たり面積"/>
        <xdr:cNvSpPr txBox="1"/>
      </xdr:nvSpPr>
      <xdr:spPr>
        <a:xfrm>
          <a:off x="9391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2" name="テキスト ボックス 2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3" name="直線コネクタ 2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4" name="テキスト ボックス 2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5" name="直線コネクタ 2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6" name="テキスト ボックス 2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7" name="直線コネクタ 2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8" name="テキスト ボックス 2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9" name="直線コネクタ 2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0" name="テキスト ボックス 2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1" name="直線コネクタ 2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2" name="テキスト ボックス 2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3" name="直線コネクタ 2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4" name="テキスト ボックス 2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6" name="テキスト ボックス 2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58" name="直線コネクタ 25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5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60" name="直線コネクタ 25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6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62" name="直線コネクタ 26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263"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64" name="フローチャート: 判断 26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65" name="フローチャート: 判断 26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266" name="フローチャート: 判断 26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95885</xdr:rowOff>
    </xdr:from>
    <xdr:to>
      <xdr:col>85</xdr:col>
      <xdr:colOff>177800</xdr:colOff>
      <xdr:row>35</xdr:row>
      <xdr:rowOff>26035</xdr:rowOff>
    </xdr:to>
    <xdr:sp macro="" textlink="">
      <xdr:nvSpPr>
        <xdr:cNvPr id="272" name="楕円 271"/>
        <xdr:cNvSpPr/>
      </xdr:nvSpPr>
      <xdr:spPr>
        <a:xfrm>
          <a:off x="16268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10812</xdr:rowOff>
    </xdr:from>
    <xdr:ext cx="405111" cy="259045"/>
    <xdr:sp macro="" textlink="">
      <xdr:nvSpPr>
        <xdr:cNvPr id="273" name="【一般廃棄物処理施設】&#10;有形固定資産減価償却率該当値テキスト"/>
        <xdr:cNvSpPr txBox="1"/>
      </xdr:nvSpPr>
      <xdr:spPr>
        <a:xfrm>
          <a:off x="16357600" y="584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90170</xdr:rowOff>
    </xdr:from>
    <xdr:to>
      <xdr:col>81</xdr:col>
      <xdr:colOff>101600</xdr:colOff>
      <xdr:row>35</xdr:row>
      <xdr:rowOff>20320</xdr:rowOff>
    </xdr:to>
    <xdr:sp macro="" textlink="">
      <xdr:nvSpPr>
        <xdr:cNvPr id="274" name="楕円 273"/>
        <xdr:cNvSpPr/>
      </xdr:nvSpPr>
      <xdr:spPr>
        <a:xfrm>
          <a:off x="15430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140970</xdr:rowOff>
    </xdr:from>
    <xdr:to>
      <xdr:col>85</xdr:col>
      <xdr:colOff>127000</xdr:colOff>
      <xdr:row>34</xdr:row>
      <xdr:rowOff>146685</xdr:rowOff>
    </xdr:to>
    <xdr:cxnSp macro="">
      <xdr:nvCxnSpPr>
        <xdr:cNvPr id="275" name="直線コネクタ 274"/>
        <xdr:cNvCxnSpPr/>
      </xdr:nvCxnSpPr>
      <xdr:spPr>
        <a:xfrm>
          <a:off x="15481300" y="59702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276"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277"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36847</xdr:rowOff>
    </xdr:from>
    <xdr:ext cx="405111" cy="259045"/>
    <xdr:sp macro="" textlink="">
      <xdr:nvSpPr>
        <xdr:cNvPr id="278" name="n_1mainValue【一般廃棄物処理施設】&#10;有形固定資産減価償却率"/>
        <xdr:cNvSpPr txBox="1"/>
      </xdr:nvSpPr>
      <xdr:spPr>
        <a:xfrm>
          <a:off x="15266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9" name="正方形/長方形 2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0" name="正方形/長方形 2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1" name="正方形/長方形 2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2" name="正方形/長方形 2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3" name="正方形/長方形 2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4" name="正方形/長方形 2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5" name="正方形/長方形 2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7" name="テキスト ボックス 2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8" name="直線コネクタ 2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9" name="直線コネクタ 2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0" name="テキスト ボックス 28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1" name="直線コネクタ 2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2" name="テキスト ボックス 29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3" name="直線コネクタ 2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4" name="テキスト ボックス 29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5" name="直線コネクタ 2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96" name="テキスト ボックス 29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7" name="直線コネクタ 2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8" name="テキスト ボックス 2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00" name="直線コネクタ 299"/>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01"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02" name="直線コネクタ 301"/>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03"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04" name="直線コネクタ 303"/>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05"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06" name="フローチャート: 判断 305"/>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07" name="フローチャート: 判断 306"/>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08" name="フローチャート: 判断 307"/>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9" name="テキスト ボックス 3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0" name="テキスト ボックス 3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1" name="テキスト ボックス 3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2" name="テキスト ボックス 3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3" name="テキスト ボックス 3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79569</xdr:rowOff>
    </xdr:from>
    <xdr:to>
      <xdr:col>116</xdr:col>
      <xdr:colOff>114300</xdr:colOff>
      <xdr:row>39</xdr:row>
      <xdr:rowOff>9719</xdr:rowOff>
    </xdr:to>
    <xdr:sp macro="" textlink="">
      <xdr:nvSpPr>
        <xdr:cNvPr id="314" name="楕円 313"/>
        <xdr:cNvSpPr/>
      </xdr:nvSpPr>
      <xdr:spPr>
        <a:xfrm>
          <a:off x="22110700" y="65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102446</xdr:rowOff>
    </xdr:from>
    <xdr:ext cx="599010" cy="259045"/>
    <xdr:sp macro="" textlink="">
      <xdr:nvSpPr>
        <xdr:cNvPr id="315" name="【一般廃棄物処理施設】&#10;一人当たり有形固定資産（償却資産）額該当値テキスト"/>
        <xdr:cNvSpPr txBox="1"/>
      </xdr:nvSpPr>
      <xdr:spPr>
        <a:xfrm>
          <a:off x="22199600" y="644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92069</xdr:rowOff>
    </xdr:from>
    <xdr:to>
      <xdr:col>112</xdr:col>
      <xdr:colOff>38100</xdr:colOff>
      <xdr:row>39</xdr:row>
      <xdr:rowOff>22219</xdr:rowOff>
    </xdr:to>
    <xdr:sp macro="" textlink="">
      <xdr:nvSpPr>
        <xdr:cNvPr id="316" name="楕円 315"/>
        <xdr:cNvSpPr/>
      </xdr:nvSpPr>
      <xdr:spPr>
        <a:xfrm>
          <a:off x="21272500" y="66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130369</xdr:rowOff>
    </xdr:from>
    <xdr:to>
      <xdr:col>116</xdr:col>
      <xdr:colOff>63500</xdr:colOff>
      <xdr:row>38</xdr:row>
      <xdr:rowOff>142869</xdr:rowOff>
    </xdr:to>
    <xdr:cxnSp macro="">
      <xdr:nvCxnSpPr>
        <xdr:cNvPr id="317" name="直線コネクタ 316"/>
        <xdr:cNvCxnSpPr/>
      </xdr:nvCxnSpPr>
      <xdr:spPr>
        <a:xfrm flipV="1">
          <a:off x="21323300" y="6645469"/>
          <a:ext cx="8382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318"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319"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38746</xdr:rowOff>
    </xdr:from>
    <xdr:ext cx="599010" cy="259045"/>
    <xdr:sp macro="" textlink="">
      <xdr:nvSpPr>
        <xdr:cNvPr id="320" name="n_1mainValue【一般廃棄物処理施設】&#10;一人当たり有形固定資産（償却資産）額"/>
        <xdr:cNvSpPr txBox="1"/>
      </xdr:nvSpPr>
      <xdr:spPr>
        <a:xfrm>
          <a:off x="21011095" y="638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1" name="正方形/長方形 3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2" name="正方形/長方形 3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3" name="正方形/長方形 3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4" name="正方形/長方形 3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5" name="正方形/長方形 3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6" name="正方形/長方形 3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7" name="正方形/長方形 3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8" name="正方形/長方形 3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9" name="テキスト ボックス 3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0" name="直線コネクタ 3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1" name="テキスト ボックス 3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2" name="直線コネクタ 3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3" name="テキスト ボックス 3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4" name="直線コネクタ 3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5" name="テキスト ボックス 3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6" name="直線コネクタ 3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7" name="テキスト ボックス 3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8" name="直線コネクタ 3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9" name="テキスト ボックス 3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0" name="直線コネクタ 3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1" name="テキスト ボックス 3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2" name="直線コネクタ 3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3" name="テキスト ボックス 3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45" name="直線コネクタ 34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4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47" name="直線コネクタ 34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4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49" name="直線コネクタ 34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5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51" name="フローチャート: 判断 35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52" name="フローチャート: 判断 35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53" name="フローチャート: 判断 35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4" name="テキスト ボックス 3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5" name="テキスト ボックス 3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6" name="テキスト ボックス 3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7" name="テキスト ボックス 3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8" name="テキスト ボックス 3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359" name="楕円 358"/>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360" name="【保健センター・保健所】&#10;有形固定資産減価償却率該当値テキスト"/>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361" name="楕円 360"/>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95250</xdr:rowOff>
    </xdr:to>
    <xdr:cxnSp macro="">
      <xdr:nvCxnSpPr>
        <xdr:cNvPr id="362" name="直線コネクタ 361"/>
        <xdr:cNvCxnSpPr/>
      </xdr:nvCxnSpPr>
      <xdr:spPr>
        <a:xfrm flipV="1">
          <a:off x="15481300" y="101784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63"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364"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365" name="n_1mainValue【保健センター・保健所】&#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6" name="直線コネクタ 3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7" name="テキスト ボックス 3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8" name="直線コネクタ 3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9" name="テキスト ボックス 3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0" name="直線コネクタ 3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1" name="テキスト ボックス 3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2" name="直線コネクタ 3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3" name="テキスト ボックス 3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4" name="直線コネクタ 3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5" name="テキスト ボックス 3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6" name="直線コネクタ 3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7" name="テキスト ボックス 3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391" name="直線コネクタ 390"/>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9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93" name="直線コネクタ 39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94"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95" name="直線コネクタ 394"/>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396"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397" name="フローチャート: 判断 396"/>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98" name="フローチャート: 判断 39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399" name="フローチャート: 判断 398"/>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405" name="楕円 404"/>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406" name="【保健センター・保健所】&#10;一人当たり面積該当値テキスト"/>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407" name="楕円 406"/>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408" name="直線コネクタ 407"/>
        <xdr:cNvCxnSpPr/>
      </xdr:nvCxnSpPr>
      <xdr:spPr>
        <a:xfrm>
          <a:off x="21323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09"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1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87647</xdr:rowOff>
    </xdr:from>
    <xdr:ext cx="469744" cy="259045"/>
    <xdr:sp macro="" textlink="">
      <xdr:nvSpPr>
        <xdr:cNvPr id="411" name="n_1mainValue【保健センター・保健所】&#10;一人当たり面積"/>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0" name="テキスト ボックス 4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1" name="直線コネクタ 4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2" name="直線コネクタ 4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3" name="テキスト ボックス 4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4" name="直線コネクタ 4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5" name="テキスト ボックス 4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6" name="直線コネクタ 4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7" name="テキスト ボックス 4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8" name="直線コネクタ 4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9" name="テキスト ボックス 4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0" name="直線コネクタ 4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1" name="テキスト ボックス 4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2" name="直線コネクタ 4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3" name="テキスト ボックス 4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4" name="直線コネクタ 4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5" name="テキスト ボックス 4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37" name="直線コネクタ 436"/>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3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39" name="直線コネクタ 43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4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41" name="直線コネクタ 44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442"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43" name="フローチャート: 判断 442"/>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44" name="フローチャート: 判断 443"/>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45" name="フローチャート: 判断 44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451" name="楕円 450"/>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452" name="【消防施設】&#10;有形固定資産減価償却率該当値テキスト"/>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453" name="楕円 452"/>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154032</xdr:rowOff>
    </xdr:to>
    <xdr:cxnSp macro="">
      <xdr:nvCxnSpPr>
        <xdr:cNvPr id="454" name="直線コネクタ 453"/>
        <xdr:cNvCxnSpPr/>
      </xdr:nvCxnSpPr>
      <xdr:spPr>
        <a:xfrm flipV="1">
          <a:off x="15481300" y="1418843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455"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56"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24509</xdr:rowOff>
    </xdr:from>
    <xdr:ext cx="405111" cy="259045"/>
    <xdr:sp macro="" textlink="">
      <xdr:nvSpPr>
        <xdr:cNvPr id="457"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5" name="正方形/長方形 4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8" name="直線コネクタ 4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9" name="テキスト ボックス 4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0" name="直線コネクタ 4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1" name="テキスト ボックス 4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2" name="直線コネクタ 4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3" name="テキスト ボックス 4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4" name="直線コネクタ 4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5" name="テキスト ボックス 4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79" name="直線コネクタ 478"/>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80"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81" name="直線コネクタ 480"/>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82"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83" name="直線コネクタ 48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484"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85" name="フローチャート: 判断 484"/>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86" name="フローチャート: 判断 485"/>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487" name="フローチャート: 判断 48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493" name="楕円 492"/>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494" name="【消防施設】&#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495" name="楕円 494"/>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97537</xdr:rowOff>
    </xdr:to>
    <xdr:cxnSp macro="">
      <xdr:nvCxnSpPr>
        <xdr:cNvPr id="496" name="直線コネクタ 495"/>
        <xdr:cNvCxnSpPr/>
      </xdr:nvCxnSpPr>
      <xdr:spPr>
        <a:xfrm flipV="1">
          <a:off x="21323300" y="14494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497"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498"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499"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25" name="直線コネクタ 524"/>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2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7" name="直線コネクタ 5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9" name="直線コネクタ 52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30"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31" name="フローチャート: 判断 530"/>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32" name="フローチャート: 判断 53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33" name="フローチャート: 判断 53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539" name="楕円 538"/>
        <xdr:cNvSpPr/>
      </xdr:nvSpPr>
      <xdr:spPr>
        <a:xfrm>
          <a:off x="16268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103795</xdr:rowOff>
    </xdr:from>
    <xdr:ext cx="405111" cy="259045"/>
    <xdr:sp macro="" textlink="">
      <xdr:nvSpPr>
        <xdr:cNvPr id="540" name="【庁舎】&#10;有形固定資産減価償却率該当値テキスト"/>
        <xdr:cNvSpPr txBox="1"/>
      </xdr:nvSpPr>
      <xdr:spPr>
        <a:xfrm>
          <a:off x="16357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541" name="楕円 540"/>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131718</xdr:rowOff>
    </xdr:from>
    <xdr:to>
      <xdr:col>85</xdr:col>
      <xdr:colOff>127000</xdr:colOff>
      <xdr:row>104</xdr:row>
      <xdr:rowOff>7620</xdr:rowOff>
    </xdr:to>
    <xdr:cxnSp macro="">
      <xdr:nvCxnSpPr>
        <xdr:cNvPr id="542" name="直線コネクタ 541"/>
        <xdr:cNvCxnSpPr/>
      </xdr:nvCxnSpPr>
      <xdr:spPr>
        <a:xfrm flipV="1">
          <a:off x="15481300" y="1779106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43"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544"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545" name="n_1main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71" name="直線コネクタ 57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7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73" name="直線コネクタ 57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7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75" name="直線コネクタ 57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576"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77" name="フローチャート: 判断 57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78" name="フローチャート: 判断 57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579" name="フローチャート: 判断 57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585" name="楕円 584"/>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586" name="【庁舎】&#10;一人当たり面積該当値テキスト"/>
        <xdr:cNvSpPr txBox="1"/>
      </xdr:nvSpPr>
      <xdr:spPr>
        <a:xfrm>
          <a:off x="22199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14514</xdr:rowOff>
    </xdr:from>
    <xdr:to>
      <xdr:col>112</xdr:col>
      <xdr:colOff>38100</xdr:colOff>
      <xdr:row>108</xdr:row>
      <xdr:rowOff>116114</xdr:rowOff>
    </xdr:to>
    <xdr:sp macro="" textlink="">
      <xdr:nvSpPr>
        <xdr:cNvPr id="587" name="楕円 586"/>
        <xdr:cNvSpPr/>
      </xdr:nvSpPr>
      <xdr:spPr>
        <a:xfrm>
          <a:off x="212725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65314</xdr:rowOff>
    </xdr:to>
    <xdr:cxnSp macro="">
      <xdr:nvCxnSpPr>
        <xdr:cNvPr id="588" name="直線コネクタ 587"/>
        <xdr:cNvCxnSpPr/>
      </xdr:nvCxnSpPr>
      <xdr:spPr>
        <a:xfrm flipV="1">
          <a:off x="21323300" y="1857973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58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59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107241</xdr:rowOff>
    </xdr:from>
    <xdr:ext cx="469744" cy="259045"/>
    <xdr:sp macro="" textlink="">
      <xdr:nvSpPr>
        <xdr:cNvPr id="591" name="n_1mainValue【庁舎】&#10;一人当たり面積"/>
        <xdr:cNvSpPr txBox="1"/>
      </xdr:nvSpPr>
      <xdr:spPr>
        <a:xfrm>
          <a:off x="21075727" y="18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a:t>
          </a:r>
          <a:r>
            <a:rPr kumimoji="1" lang="ja-JP" altLang="en-US" sz="1400">
              <a:solidFill>
                <a:schemeClr val="dk1"/>
              </a:solidFill>
              <a:effectLst/>
              <a:latin typeface="+mn-lt"/>
              <a:ea typeface="+mn-ea"/>
              <a:cs typeface="+mn-cs"/>
            </a:rPr>
            <a:t>一般廃棄物処理施設と保健センター</a:t>
          </a:r>
          <a:r>
            <a:rPr kumimoji="1" lang="ja-JP" altLang="ja-JP" sz="1400">
              <a:solidFill>
                <a:schemeClr val="dk1"/>
              </a:solidFill>
              <a:effectLst/>
              <a:latin typeface="+mn-lt"/>
              <a:ea typeface="+mn-ea"/>
              <a:cs typeface="+mn-cs"/>
            </a:rPr>
            <a:t>であり、特に低くなっている施設は、</a:t>
          </a:r>
          <a:r>
            <a:rPr kumimoji="1" lang="ja-JP" altLang="en-US" sz="1400">
              <a:solidFill>
                <a:schemeClr val="dk1"/>
              </a:solidFill>
              <a:effectLst/>
              <a:latin typeface="+mn-lt"/>
              <a:ea typeface="+mn-ea"/>
              <a:cs typeface="+mn-cs"/>
            </a:rPr>
            <a:t>図書館で</a:t>
          </a:r>
          <a:r>
            <a:rPr kumimoji="1" lang="ja-JP" altLang="ja-JP" sz="1400">
              <a:solidFill>
                <a:schemeClr val="dk1"/>
              </a:solidFill>
              <a:effectLst/>
              <a:latin typeface="+mn-lt"/>
              <a:ea typeface="+mn-ea"/>
              <a:cs typeface="+mn-cs"/>
            </a:rPr>
            <a:t>ある。</a:t>
          </a:r>
          <a:r>
            <a:rPr kumimoji="1" lang="ja-JP" altLang="en-US" sz="1400">
              <a:solidFill>
                <a:schemeClr val="dk1"/>
              </a:solidFill>
              <a:effectLst/>
              <a:latin typeface="+mn-lt"/>
              <a:ea typeface="+mn-ea"/>
              <a:cs typeface="+mn-cs"/>
            </a:rPr>
            <a:t>一般廃棄物処理施設（環境センター）については、平成</a:t>
          </a:r>
          <a:r>
            <a:rPr kumimoji="1" lang="en-US" altLang="ja-JP" sz="1400">
              <a:solidFill>
                <a:schemeClr val="dk1"/>
              </a:solidFill>
              <a:effectLst/>
              <a:latin typeface="+mn-lt"/>
              <a:ea typeface="+mn-ea"/>
              <a:cs typeface="+mn-cs"/>
            </a:rPr>
            <a:t>9</a:t>
          </a:r>
          <a:r>
            <a:rPr kumimoji="1" lang="ja-JP" altLang="en-US" sz="1400">
              <a:solidFill>
                <a:schemeClr val="dk1"/>
              </a:solidFill>
              <a:effectLst/>
              <a:latin typeface="+mn-lt"/>
              <a:ea typeface="+mn-ea"/>
              <a:cs typeface="+mn-cs"/>
            </a:rPr>
            <a:t>年に建設された施設であり、長期施設整備計画に基づき、焼却設備の改修等を計画的に実施しているものの、設備の経年劣化により有形固定資産減価償却率が高くなっている。そのため、長期的には新たな枠組みでのごみ処理の広域化を視野に入れつつ、当面の対応として、大規模改修などによる施設の延命化に取り組んでいく。保健センターについては、昭和</a:t>
          </a:r>
          <a:r>
            <a:rPr kumimoji="1" lang="en-US" altLang="ja-JP" sz="1400">
              <a:solidFill>
                <a:schemeClr val="dk1"/>
              </a:solidFill>
              <a:effectLst/>
              <a:latin typeface="+mn-lt"/>
              <a:ea typeface="+mn-ea"/>
              <a:cs typeface="+mn-cs"/>
            </a:rPr>
            <a:t>60</a:t>
          </a:r>
          <a:r>
            <a:rPr kumimoji="1" lang="ja-JP" altLang="en-US" sz="1400">
              <a:solidFill>
                <a:schemeClr val="dk1"/>
              </a:solidFill>
              <a:effectLst/>
              <a:latin typeface="+mn-lt"/>
              <a:ea typeface="+mn-ea"/>
              <a:cs typeface="+mn-cs"/>
            </a:rPr>
            <a:t>年に建設された施設であり、老朽化が進んでいることから有形固定資産減価償却率が高くなっている。そのため、施設の点検結果を踏まえた計画的な修繕・改修等により、長寿命化を図っていく。図書館については、平成</a:t>
          </a:r>
          <a:r>
            <a:rPr kumimoji="1" lang="en-US" altLang="ja-JP" sz="1400">
              <a:solidFill>
                <a:schemeClr val="dk1"/>
              </a:solidFill>
              <a:effectLst/>
              <a:latin typeface="+mn-lt"/>
              <a:ea typeface="+mn-ea"/>
              <a:cs typeface="+mn-cs"/>
            </a:rPr>
            <a:t>17</a:t>
          </a:r>
          <a:r>
            <a:rPr kumimoji="1" lang="ja-JP" altLang="en-US" sz="1400">
              <a:solidFill>
                <a:schemeClr val="dk1"/>
              </a:solidFill>
              <a:effectLst/>
              <a:latin typeface="+mn-lt"/>
              <a:ea typeface="+mn-ea"/>
              <a:cs typeface="+mn-cs"/>
            </a:rPr>
            <a:t>年に建設され、比較的新しい施設であるが、計画的な老朽化対策を行い、施設の長寿命化を図っていく。</a:t>
          </a:r>
          <a:endParaRPr kumimoji="1" lang="en-US" altLang="ja-JP" sz="14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45,432
44,927
30.03
12,410,014
12,020,240
363,122
8,460,182
8,485,990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ポイント上昇した理由は、臨時財政対策債発行可能額の増額や幼児数、児童数、生徒数など、測定単位の減少により、分母である基準財政需要額が減少したことが、主な要因となっている。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年度決算では、実質単年度収支は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年連続で赤字となっており、町の基幹的歳入である町税収入をはじめとした財源確保の強化に取り組み、財政基盤の強化に努める。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41</xdr:row>
      <xdr:rowOff>170039</xdr:rowOff>
    </xdr:to>
    <xdr:cxnSp macro="">
      <xdr:nvCxnSpPr>
        <xdr:cNvPr id="78" name="直線コネクタ 77"/>
        <xdr:cNvCxnSpPr/>
      </xdr:nvCxnSpPr>
      <xdr:spPr>
        <a:xfrm>
          <a:off x="1447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扶助費及び繰出金の増加等により、前年度比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ポイント上昇し、比率が悪化している。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今後も社会保障関係経費等の増加が避けられない状況であり、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％を超える高止まりの傾向から脱却できない状況にある。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次杉戸町行政改革大綱等に基づき、民間委託や指定管理者制度の活用等により、人件費の削減など義務的経費の削減に努め、比率の改善に努める。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63</xdr:row>
      <xdr:rowOff>166581</xdr:rowOff>
    </xdr:to>
    <xdr:cxnSp macro="">
      <xdr:nvCxnSpPr>
        <xdr:cNvPr id="132" name="直線コネクタ 131"/>
        <xdr:cNvCxnSpPr/>
      </xdr:nvCxnSpPr>
      <xdr:spPr>
        <a:xfrm>
          <a:off x="4114800" y="1095586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63</xdr:row>
      <xdr:rowOff>154517</xdr:rowOff>
    </xdr:to>
    <xdr:cxnSp macro="">
      <xdr:nvCxnSpPr>
        <xdr:cNvPr id="135" name="直線コネクタ 134"/>
        <xdr:cNvCxnSpPr/>
      </xdr:nvCxnSpPr>
      <xdr:spPr>
        <a:xfrm>
          <a:off x="3225800" y="1082315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146473</xdr:rowOff>
    </xdr:to>
    <xdr:cxnSp macro="">
      <xdr:nvCxnSpPr>
        <xdr:cNvPr id="138" name="直線コネクタ 137"/>
        <xdr:cNvCxnSpPr/>
      </xdr:nvCxnSpPr>
      <xdr:spPr>
        <a:xfrm flipV="1">
          <a:off x="2336800" y="1082315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146473</xdr:rowOff>
    </xdr:to>
    <xdr:cxnSp macro="">
      <xdr:nvCxnSpPr>
        <xdr:cNvPr id="141" name="直線コネクタ 140"/>
        <xdr:cNvCxnSpPr/>
      </xdr:nvCxnSpPr>
      <xdr:spPr>
        <a:xfrm>
          <a:off x="1447800" y="1086336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51" name="楕円 150"/>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87858</xdr:rowOff>
    </xdr:from>
    <xdr:ext cx="762000" cy="259045"/>
    <xdr:sp macro="" textlink="">
      <xdr:nvSpPr>
        <xdr:cNvPr id="152" name="財政構造の弾力性該当値テキスト"/>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5" name="楕円 154"/>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57379</xdr:rowOff>
    </xdr:from>
    <xdr:ext cx="762000" cy="259045"/>
    <xdr:sp macro="" textlink="">
      <xdr:nvSpPr>
        <xdr:cNvPr id="156" name="テキスト ボックス 155"/>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7" name="楕円 156"/>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58" name="テキスト ボックス 157"/>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9" name="楕円 158"/>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60" name="テキスト ボックス 159"/>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人件費及び物件費は減少しているものの、ごみ処理事業や町立幼稚園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園の運営等を単独で実施していることから物件費が他団体に比較して高い状況となっている。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今後も、より適切な定員管理に努めるとともに、契約内容や方法の見直しをはじめとした物件費の更なる縮減に努める。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225</xdr:rowOff>
    </xdr:from>
    <xdr:to>
      <xdr:col>23</xdr:col>
      <xdr:colOff>133350</xdr:colOff>
      <xdr:row>83</xdr:row>
      <xdr:rowOff>14446</xdr:rowOff>
    </xdr:to>
    <xdr:cxnSp macro="">
      <xdr:nvCxnSpPr>
        <xdr:cNvPr id="195" name="直線コネクタ 194"/>
        <xdr:cNvCxnSpPr/>
      </xdr:nvCxnSpPr>
      <xdr:spPr>
        <a:xfrm flipV="1">
          <a:off x="4114800" y="14230575"/>
          <a:ext cx="8382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167066</xdr:rowOff>
    </xdr:from>
    <xdr:to>
      <xdr:col>19</xdr:col>
      <xdr:colOff>133350</xdr:colOff>
      <xdr:row>83</xdr:row>
      <xdr:rowOff>14446</xdr:rowOff>
    </xdr:to>
    <xdr:cxnSp macro="">
      <xdr:nvCxnSpPr>
        <xdr:cNvPr id="198" name="直線コネクタ 197"/>
        <xdr:cNvCxnSpPr/>
      </xdr:nvCxnSpPr>
      <xdr:spPr>
        <a:xfrm>
          <a:off x="3225800" y="14225966"/>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167066</xdr:rowOff>
    </xdr:from>
    <xdr:to>
      <xdr:col>15</xdr:col>
      <xdr:colOff>82550</xdr:colOff>
      <xdr:row>82</xdr:row>
      <xdr:rowOff>170621</xdr:rowOff>
    </xdr:to>
    <xdr:cxnSp macro="">
      <xdr:nvCxnSpPr>
        <xdr:cNvPr id="201" name="直線コネクタ 200"/>
        <xdr:cNvCxnSpPr/>
      </xdr:nvCxnSpPr>
      <xdr:spPr>
        <a:xfrm flipV="1">
          <a:off x="2336800" y="14225966"/>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136502</xdr:rowOff>
    </xdr:from>
    <xdr:to>
      <xdr:col>11</xdr:col>
      <xdr:colOff>31750</xdr:colOff>
      <xdr:row>82</xdr:row>
      <xdr:rowOff>170621</xdr:rowOff>
    </xdr:to>
    <xdr:cxnSp macro="">
      <xdr:nvCxnSpPr>
        <xdr:cNvPr id="204" name="直線コネクタ 203"/>
        <xdr:cNvCxnSpPr/>
      </xdr:nvCxnSpPr>
      <xdr:spPr>
        <a:xfrm>
          <a:off x="1447800" y="14195402"/>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120875</xdr:rowOff>
    </xdr:from>
    <xdr:to>
      <xdr:col>23</xdr:col>
      <xdr:colOff>184150</xdr:colOff>
      <xdr:row>83</xdr:row>
      <xdr:rowOff>51025</xdr:rowOff>
    </xdr:to>
    <xdr:sp macro="" textlink="">
      <xdr:nvSpPr>
        <xdr:cNvPr id="214" name="楕円 213"/>
        <xdr:cNvSpPr/>
      </xdr:nvSpPr>
      <xdr:spPr>
        <a:xfrm>
          <a:off x="4902200" y="141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137402</xdr:rowOff>
    </xdr:from>
    <xdr:ext cx="762000" cy="259045"/>
    <xdr:sp macro="" textlink="">
      <xdr:nvSpPr>
        <xdr:cNvPr id="215" name="人件費・物件費等の状況該当値テキスト"/>
        <xdr:cNvSpPr txBox="1"/>
      </xdr:nvSpPr>
      <xdr:spPr>
        <a:xfrm>
          <a:off x="5041900" y="140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135096</xdr:rowOff>
    </xdr:from>
    <xdr:to>
      <xdr:col>19</xdr:col>
      <xdr:colOff>184150</xdr:colOff>
      <xdr:row>83</xdr:row>
      <xdr:rowOff>65246</xdr:rowOff>
    </xdr:to>
    <xdr:sp macro="" textlink="">
      <xdr:nvSpPr>
        <xdr:cNvPr id="216" name="楕円 215"/>
        <xdr:cNvSpPr/>
      </xdr:nvSpPr>
      <xdr:spPr>
        <a:xfrm>
          <a:off x="4064000" y="141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75423</xdr:rowOff>
    </xdr:from>
    <xdr:ext cx="736600" cy="259045"/>
    <xdr:sp macro="" textlink="">
      <xdr:nvSpPr>
        <xdr:cNvPr id="217" name="テキスト ボックス 216"/>
        <xdr:cNvSpPr txBox="1"/>
      </xdr:nvSpPr>
      <xdr:spPr>
        <a:xfrm>
          <a:off x="3733800" y="1396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116266</xdr:rowOff>
    </xdr:from>
    <xdr:to>
      <xdr:col>15</xdr:col>
      <xdr:colOff>133350</xdr:colOff>
      <xdr:row>83</xdr:row>
      <xdr:rowOff>46416</xdr:rowOff>
    </xdr:to>
    <xdr:sp macro="" textlink="">
      <xdr:nvSpPr>
        <xdr:cNvPr id="218" name="楕円 217"/>
        <xdr:cNvSpPr/>
      </xdr:nvSpPr>
      <xdr:spPr>
        <a:xfrm>
          <a:off x="3175000" y="141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56593</xdr:rowOff>
    </xdr:from>
    <xdr:ext cx="762000" cy="259045"/>
    <xdr:sp macro="" textlink="">
      <xdr:nvSpPr>
        <xdr:cNvPr id="219" name="テキスト ボックス 218"/>
        <xdr:cNvSpPr txBox="1"/>
      </xdr:nvSpPr>
      <xdr:spPr>
        <a:xfrm>
          <a:off x="2844800" y="139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119821</xdr:rowOff>
    </xdr:from>
    <xdr:to>
      <xdr:col>11</xdr:col>
      <xdr:colOff>82550</xdr:colOff>
      <xdr:row>83</xdr:row>
      <xdr:rowOff>49971</xdr:rowOff>
    </xdr:to>
    <xdr:sp macro="" textlink="">
      <xdr:nvSpPr>
        <xdr:cNvPr id="220" name="楕円 219"/>
        <xdr:cNvSpPr/>
      </xdr:nvSpPr>
      <xdr:spPr>
        <a:xfrm>
          <a:off x="2286000" y="141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60148</xdr:rowOff>
    </xdr:from>
    <xdr:ext cx="762000" cy="259045"/>
    <xdr:sp macro="" textlink="">
      <xdr:nvSpPr>
        <xdr:cNvPr id="221" name="テキスト ボックス 220"/>
        <xdr:cNvSpPr txBox="1"/>
      </xdr:nvSpPr>
      <xdr:spPr>
        <a:xfrm>
          <a:off x="1955800" y="1394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85702</xdr:rowOff>
    </xdr:from>
    <xdr:to>
      <xdr:col>7</xdr:col>
      <xdr:colOff>31750</xdr:colOff>
      <xdr:row>83</xdr:row>
      <xdr:rowOff>15852</xdr:rowOff>
    </xdr:to>
    <xdr:sp macro="" textlink="">
      <xdr:nvSpPr>
        <xdr:cNvPr id="222" name="楕円 221"/>
        <xdr:cNvSpPr/>
      </xdr:nvSpPr>
      <xdr:spPr>
        <a:xfrm>
          <a:off x="1397000" y="141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26029</xdr:rowOff>
    </xdr:from>
    <xdr:ext cx="762000" cy="259045"/>
    <xdr:sp macro="" textlink="">
      <xdr:nvSpPr>
        <xdr:cNvPr id="223" name="テキスト ボックス 222"/>
        <xdr:cNvSpPr txBox="1"/>
      </xdr:nvSpPr>
      <xdr:spPr>
        <a:xfrm>
          <a:off x="1066800" y="1391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類似団体平均の水準であるが、今後も、国や他団体の給与水準等を踏まえ、給与の適正化を図る。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年度数値は、地方公務員給与実態状況調査の数値が未確定のため、平成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年度数値を引用している。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57" name="直線コネクタ 256"/>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60" name="直線コネクタ 259"/>
        <xdr:cNvCxnSpPr/>
      </xdr:nvCxnSpPr>
      <xdr:spPr>
        <a:xfrm>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21166</xdr:rowOff>
    </xdr:to>
    <xdr:cxnSp macro="">
      <xdr:nvCxnSpPr>
        <xdr:cNvPr id="263" name="直線コネクタ 262"/>
        <xdr:cNvCxnSpPr/>
      </xdr:nvCxnSpPr>
      <xdr:spPr>
        <a:xfrm>
          <a:off x="14401800" y="146586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85372</xdr:rowOff>
    </xdr:to>
    <xdr:cxnSp macro="">
      <xdr:nvCxnSpPr>
        <xdr:cNvPr id="266" name="直線コネクタ 265"/>
        <xdr:cNvCxnSpPr/>
      </xdr:nvCxnSpPr>
      <xdr:spPr>
        <a:xfrm>
          <a:off x="13512800" y="145379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6" name="楕円 275"/>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7"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78" name="楕円 277"/>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79" name="テキスト ボックス 278"/>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2" name="楕円 281"/>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3" name="テキスト ボックス 282"/>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4" name="楕円 283"/>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5" name="テキスト ボックス 284"/>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年度は、前年度と比較して人口が減少したことにより、人口千人当たり職員数が</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類似団体平均の水準ではあるが、今後も、より適切な定員管理に努める。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年度数値は、地方公務員給与実態状況調査の数値が未確定のため、平成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年度の職員数を引用している。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148731</xdr:rowOff>
    </xdr:from>
    <xdr:to>
      <xdr:col>81</xdr:col>
      <xdr:colOff>44450</xdr:colOff>
      <xdr:row>60</xdr:row>
      <xdr:rowOff>156774</xdr:rowOff>
    </xdr:to>
    <xdr:cxnSp macro="">
      <xdr:nvCxnSpPr>
        <xdr:cNvPr id="320" name="直線コネクタ 319"/>
        <xdr:cNvCxnSpPr/>
      </xdr:nvCxnSpPr>
      <xdr:spPr>
        <a:xfrm>
          <a:off x="16179800" y="1043573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147390</xdr:rowOff>
    </xdr:from>
    <xdr:to>
      <xdr:col>77</xdr:col>
      <xdr:colOff>44450</xdr:colOff>
      <xdr:row>60</xdr:row>
      <xdr:rowOff>148731</xdr:rowOff>
    </xdr:to>
    <xdr:cxnSp macro="">
      <xdr:nvCxnSpPr>
        <xdr:cNvPr id="323" name="直線コネクタ 322"/>
        <xdr:cNvCxnSpPr/>
      </xdr:nvCxnSpPr>
      <xdr:spPr>
        <a:xfrm>
          <a:off x="15290800" y="10434390"/>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147390</xdr:rowOff>
    </xdr:to>
    <xdr:cxnSp macro="">
      <xdr:nvCxnSpPr>
        <xdr:cNvPr id="326" name="直線コネクタ 325"/>
        <xdr:cNvCxnSpPr/>
      </xdr:nvCxnSpPr>
      <xdr:spPr>
        <a:xfrm>
          <a:off x="14401800" y="10404898"/>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116558</xdr:rowOff>
    </xdr:from>
    <xdr:to>
      <xdr:col>68</xdr:col>
      <xdr:colOff>152400</xdr:colOff>
      <xdr:row>60</xdr:row>
      <xdr:rowOff>117898</xdr:rowOff>
    </xdr:to>
    <xdr:cxnSp macro="">
      <xdr:nvCxnSpPr>
        <xdr:cNvPr id="329" name="直線コネクタ 328"/>
        <xdr:cNvCxnSpPr/>
      </xdr:nvCxnSpPr>
      <xdr:spPr>
        <a:xfrm>
          <a:off x="13512800" y="1040355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105974</xdr:rowOff>
    </xdr:from>
    <xdr:to>
      <xdr:col>81</xdr:col>
      <xdr:colOff>95250</xdr:colOff>
      <xdr:row>61</xdr:row>
      <xdr:rowOff>36124</xdr:rowOff>
    </xdr:to>
    <xdr:sp macro="" textlink="">
      <xdr:nvSpPr>
        <xdr:cNvPr id="339" name="楕円 338"/>
        <xdr:cNvSpPr/>
      </xdr:nvSpPr>
      <xdr:spPr>
        <a:xfrm>
          <a:off x="16967200" y="103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122501</xdr:rowOff>
    </xdr:from>
    <xdr:ext cx="762000" cy="259045"/>
    <xdr:sp macro="" textlink="">
      <xdr:nvSpPr>
        <xdr:cNvPr id="340" name="定員管理の状況該当値テキスト"/>
        <xdr:cNvSpPr txBox="1"/>
      </xdr:nvSpPr>
      <xdr:spPr>
        <a:xfrm>
          <a:off x="17106900" y="102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97931</xdr:rowOff>
    </xdr:from>
    <xdr:to>
      <xdr:col>77</xdr:col>
      <xdr:colOff>95250</xdr:colOff>
      <xdr:row>61</xdr:row>
      <xdr:rowOff>28081</xdr:rowOff>
    </xdr:to>
    <xdr:sp macro="" textlink="">
      <xdr:nvSpPr>
        <xdr:cNvPr id="341" name="楕円 340"/>
        <xdr:cNvSpPr/>
      </xdr:nvSpPr>
      <xdr:spPr>
        <a:xfrm>
          <a:off x="16129000" y="103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38258</xdr:rowOff>
    </xdr:from>
    <xdr:ext cx="736600" cy="259045"/>
    <xdr:sp macro="" textlink="">
      <xdr:nvSpPr>
        <xdr:cNvPr id="342" name="テキスト ボックス 341"/>
        <xdr:cNvSpPr txBox="1"/>
      </xdr:nvSpPr>
      <xdr:spPr>
        <a:xfrm>
          <a:off x="15798800" y="1015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96590</xdr:rowOff>
    </xdr:from>
    <xdr:to>
      <xdr:col>73</xdr:col>
      <xdr:colOff>44450</xdr:colOff>
      <xdr:row>61</xdr:row>
      <xdr:rowOff>26740</xdr:rowOff>
    </xdr:to>
    <xdr:sp macro="" textlink="">
      <xdr:nvSpPr>
        <xdr:cNvPr id="343" name="楕円 342"/>
        <xdr:cNvSpPr/>
      </xdr:nvSpPr>
      <xdr:spPr>
        <a:xfrm>
          <a:off x="15240000" y="103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11517</xdr:rowOff>
    </xdr:from>
    <xdr:ext cx="762000" cy="259045"/>
    <xdr:sp macro="" textlink="">
      <xdr:nvSpPr>
        <xdr:cNvPr id="344" name="テキスト ボックス 343"/>
        <xdr:cNvSpPr txBox="1"/>
      </xdr:nvSpPr>
      <xdr:spPr>
        <a:xfrm>
          <a:off x="14909800" y="1046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5" name="楕円 344"/>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6" name="テキスト ボックス 345"/>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65758</xdr:rowOff>
    </xdr:from>
    <xdr:to>
      <xdr:col>64</xdr:col>
      <xdr:colOff>152400</xdr:colOff>
      <xdr:row>60</xdr:row>
      <xdr:rowOff>167358</xdr:rowOff>
    </xdr:to>
    <xdr:sp macro="" textlink="">
      <xdr:nvSpPr>
        <xdr:cNvPr id="347" name="楕円 346"/>
        <xdr:cNvSpPr/>
      </xdr:nvSpPr>
      <xdr:spPr>
        <a:xfrm>
          <a:off x="13462000" y="103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6085</xdr:rowOff>
    </xdr:from>
    <xdr:ext cx="762000" cy="259045"/>
    <xdr:sp macro="" textlink="">
      <xdr:nvSpPr>
        <xdr:cNvPr id="348" name="テキスト ボックス 347"/>
        <xdr:cNvSpPr txBox="1"/>
      </xdr:nvSpPr>
      <xdr:spPr>
        <a:xfrm>
          <a:off x="13131800" y="1012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年度の単年度実質公債費比率は、分子となる一般会計債の償還が減少（約▲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億円）したこと、並びに分母となる臨時財政対策債が増加（約</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億円）したことなどから、前年度比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しかしながら、類似団体平均よりも上回っていることから、今後とも、新規の地方債発行や債務負担行為設定の抑制に努め、実質公債費比率の上昇の防止に努める。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90678</xdr:rowOff>
    </xdr:to>
    <xdr:cxnSp macro="">
      <xdr:nvCxnSpPr>
        <xdr:cNvPr id="380" name="直線コネクタ 379"/>
        <xdr:cNvCxnSpPr/>
      </xdr:nvCxnSpPr>
      <xdr:spPr>
        <a:xfrm>
          <a:off x="16179800" y="7120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90678</xdr:rowOff>
    </xdr:to>
    <xdr:cxnSp macro="">
      <xdr:nvCxnSpPr>
        <xdr:cNvPr id="383" name="直線コネクタ 382"/>
        <xdr:cNvCxnSpPr/>
      </xdr:nvCxnSpPr>
      <xdr:spPr>
        <a:xfrm>
          <a:off x="15290800" y="712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90678</xdr:rowOff>
    </xdr:to>
    <xdr:cxnSp macro="">
      <xdr:nvCxnSpPr>
        <xdr:cNvPr id="386" name="直線コネクタ 385"/>
        <xdr:cNvCxnSpPr/>
      </xdr:nvCxnSpPr>
      <xdr:spPr>
        <a:xfrm>
          <a:off x="14401800" y="712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158242</xdr:rowOff>
    </xdr:to>
    <xdr:cxnSp macro="">
      <xdr:nvCxnSpPr>
        <xdr:cNvPr id="389" name="直線コネクタ 388"/>
        <xdr:cNvCxnSpPr/>
      </xdr:nvCxnSpPr>
      <xdr:spPr>
        <a:xfrm flipV="1">
          <a:off x="13512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0"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2" name="テキスト ボックス 401"/>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3" name="楕円 402"/>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4" name="テキスト ボックス 403"/>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5" name="楕円 404"/>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6" name="テキスト ボックス 40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7" name="楕円 406"/>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8" name="テキスト ボックス 407"/>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地方債の償還終了等による地方債現在高の減少（約▲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による（仮称）生涯学習センター整備等事業の償還が順調に進み、債務負担行為に基づく支出予定額の減少（約▲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億円）等により、将来負担比率が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107345</xdr:rowOff>
    </xdr:from>
    <xdr:to>
      <xdr:col>81</xdr:col>
      <xdr:colOff>44450</xdr:colOff>
      <xdr:row>14</xdr:row>
      <xdr:rowOff>23223</xdr:rowOff>
    </xdr:to>
    <xdr:cxnSp macro="">
      <xdr:nvCxnSpPr>
        <xdr:cNvPr id="444" name="直線コネクタ 443"/>
        <xdr:cNvCxnSpPr/>
      </xdr:nvCxnSpPr>
      <xdr:spPr>
        <a:xfrm flipV="1">
          <a:off x="16179800" y="2336195"/>
          <a:ext cx="8382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23223</xdr:rowOff>
    </xdr:from>
    <xdr:to>
      <xdr:col>77</xdr:col>
      <xdr:colOff>44450</xdr:colOff>
      <xdr:row>14</xdr:row>
      <xdr:rowOff>89868</xdr:rowOff>
    </xdr:to>
    <xdr:cxnSp macro="">
      <xdr:nvCxnSpPr>
        <xdr:cNvPr id="447" name="直線コネクタ 446"/>
        <xdr:cNvCxnSpPr/>
      </xdr:nvCxnSpPr>
      <xdr:spPr>
        <a:xfrm flipV="1">
          <a:off x="15290800" y="2423523"/>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89868</xdr:rowOff>
    </xdr:from>
    <xdr:to>
      <xdr:col>72</xdr:col>
      <xdr:colOff>203200</xdr:colOff>
      <xdr:row>14</xdr:row>
      <xdr:rowOff>108252</xdr:rowOff>
    </xdr:to>
    <xdr:cxnSp macro="">
      <xdr:nvCxnSpPr>
        <xdr:cNvPr id="450" name="直線コネクタ 449"/>
        <xdr:cNvCxnSpPr/>
      </xdr:nvCxnSpPr>
      <xdr:spPr>
        <a:xfrm flipV="1">
          <a:off x="14401800" y="249016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108252</xdr:rowOff>
    </xdr:from>
    <xdr:to>
      <xdr:col>68</xdr:col>
      <xdr:colOff>152400</xdr:colOff>
      <xdr:row>14</xdr:row>
      <xdr:rowOff>134681</xdr:rowOff>
    </xdr:to>
    <xdr:cxnSp macro="">
      <xdr:nvCxnSpPr>
        <xdr:cNvPr id="453" name="直線コネクタ 452"/>
        <xdr:cNvCxnSpPr/>
      </xdr:nvCxnSpPr>
      <xdr:spPr>
        <a:xfrm flipV="1">
          <a:off x="13512800" y="2508552"/>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56545</xdr:rowOff>
    </xdr:from>
    <xdr:to>
      <xdr:col>81</xdr:col>
      <xdr:colOff>95250</xdr:colOff>
      <xdr:row>13</xdr:row>
      <xdr:rowOff>158145</xdr:rowOff>
    </xdr:to>
    <xdr:sp macro="" textlink="">
      <xdr:nvSpPr>
        <xdr:cNvPr id="463" name="楕円 462"/>
        <xdr:cNvSpPr/>
      </xdr:nvSpPr>
      <xdr:spPr>
        <a:xfrm>
          <a:off x="169672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149272</xdr:rowOff>
    </xdr:from>
    <xdr:ext cx="762000" cy="259045"/>
    <xdr:sp macro="" textlink="">
      <xdr:nvSpPr>
        <xdr:cNvPr id="464" name="将来負担の状況該当値テキスト"/>
        <xdr:cNvSpPr txBox="1"/>
      </xdr:nvSpPr>
      <xdr:spPr>
        <a:xfrm>
          <a:off x="17106900" y="22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143873</xdr:rowOff>
    </xdr:from>
    <xdr:to>
      <xdr:col>77</xdr:col>
      <xdr:colOff>95250</xdr:colOff>
      <xdr:row>14</xdr:row>
      <xdr:rowOff>74023</xdr:rowOff>
    </xdr:to>
    <xdr:sp macro="" textlink="">
      <xdr:nvSpPr>
        <xdr:cNvPr id="465" name="楕円 464"/>
        <xdr:cNvSpPr/>
      </xdr:nvSpPr>
      <xdr:spPr>
        <a:xfrm>
          <a:off x="16129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84200</xdr:rowOff>
    </xdr:from>
    <xdr:ext cx="736600" cy="259045"/>
    <xdr:sp macro="" textlink="">
      <xdr:nvSpPr>
        <xdr:cNvPr id="466" name="テキスト ボックス 465"/>
        <xdr:cNvSpPr txBox="1"/>
      </xdr:nvSpPr>
      <xdr:spPr>
        <a:xfrm>
          <a:off x="15798800" y="214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39068</xdr:rowOff>
    </xdr:from>
    <xdr:to>
      <xdr:col>73</xdr:col>
      <xdr:colOff>44450</xdr:colOff>
      <xdr:row>14</xdr:row>
      <xdr:rowOff>140668</xdr:rowOff>
    </xdr:to>
    <xdr:sp macro="" textlink="">
      <xdr:nvSpPr>
        <xdr:cNvPr id="467" name="楕円 466"/>
        <xdr:cNvSpPr/>
      </xdr:nvSpPr>
      <xdr:spPr>
        <a:xfrm>
          <a:off x="15240000" y="24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125445</xdr:rowOff>
    </xdr:from>
    <xdr:ext cx="762000" cy="259045"/>
    <xdr:sp macro="" textlink="">
      <xdr:nvSpPr>
        <xdr:cNvPr id="468" name="テキスト ボックス 467"/>
        <xdr:cNvSpPr txBox="1"/>
      </xdr:nvSpPr>
      <xdr:spPr>
        <a:xfrm>
          <a:off x="14909800" y="252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57452</xdr:rowOff>
    </xdr:from>
    <xdr:to>
      <xdr:col>68</xdr:col>
      <xdr:colOff>203200</xdr:colOff>
      <xdr:row>14</xdr:row>
      <xdr:rowOff>159052</xdr:rowOff>
    </xdr:to>
    <xdr:sp macro="" textlink="">
      <xdr:nvSpPr>
        <xdr:cNvPr id="469" name="楕円 468"/>
        <xdr:cNvSpPr/>
      </xdr:nvSpPr>
      <xdr:spPr>
        <a:xfrm>
          <a:off x="14351000" y="2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169229</xdr:rowOff>
    </xdr:from>
    <xdr:ext cx="762000" cy="259045"/>
    <xdr:sp macro="" textlink="">
      <xdr:nvSpPr>
        <xdr:cNvPr id="470" name="テキスト ボックス 469"/>
        <xdr:cNvSpPr txBox="1"/>
      </xdr:nvSpPr>
      <xdr:spPr>
        <a:xfrm>
          <a:off x="14020800" y="222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83881</xdr:rowOff>
    </xdr:from>
    <xdr:to>
      <xdr:col>64</xdr:col>
      <xdr:colOff>152400</xdr:colOff>
      <xdr:row>15</xdr:row>
      <xdr:rowOff>14031</xdr:rowOff>
    </xdr:to>
    <xdr:sp macro="" textlink="">
      <xdr:nvSpPr>
        <xdr:cNvPr id="471" name="楕円 470"/>
        <xdr:cNvSpPr/>
      </xdr:nvSpPr>
      <xdr:spPr>
        <a:xfrm>
          <a:off x="13462000" y="24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24208</xdr:rowOff>
    </xdr:from>
    <xdr:ext cx="762000" cy="259045"/>
    <xdr:sp macro="" textlink="">
      <xdr:nvSpPr>
        <xdr:cNvPr id="472" name="テキスト ボックス 471"/>
        <xdr:cNvSpPr txBox="1"/>
      </xdr:nvSpPr>
      <xdr:spPr>
        <a:xfrm>
          <a:off x="13131800" y="22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45,432
44,927
30.03
12,410,014
12,020,240
363,122
8,460,182
8,485,990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人件費は減少しているものの、ごみ処理事業及び町立幼稚園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園を町単独で運営していることが主因として、類似団体よりも高い水準となっているが、行政サービスの提供方法の差異によるものといえる。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今後とも、適正な定員管理に努めるとともに、民間でも実施可能な部分については、指定管理者制度の導入などを検討し、人件費の削減に努める。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124714</xdr:rowOff>
    </xdr:to>
    <xdr:cxnSp macro="">
      <xdr:nvCxnSpPr>
        <xdr:cNvPr id="64" name="直線コネクタ 63"/>
        <xdr:cNvCxnSpPr/>
      </xdr:nvCxnSpPr>
      <xdr:spPr>
        <a:xfrm flipV="1">
          <a:off x="3987800" y="6459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124714</xdr:rowOff>
    </xdr:to>
    <xdr:cxnSp macro="">
      <xdr:nvCxnSpPr>
        <xdr:cNvPr id="67" name="直線コネクタ 66"/>
        <xdr:cNvCxnSpPr/>
      </xdr:nvCxnSpPr>
      <xdr:spPr>
        <a:xfrm>
          <a:off x="3098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70" name="直線コネクタ 69"/>
        <xdr:cNvCxnSpPr/>
      </xdr:nvCxnSpPr>
      <xdr:spPr>
        <a:xfrm>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69850</xdr:rowOff>
    </xdr:to>
    <xdr:cxnSp macro="">
      <xdr:nvCxnSpPr>
        <xdr:cNvPr id="73" name="直線コネクタ 72"/>
        <xdr:cNvCxnSpPr/>
      </xdr:nvCxnSpPr>
      <xdr:spPr>
        <a:xfrm>
          <a:off x="1320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物件費が類似団体平均に比べ高止まりしているのは、ごみ処理事業を町単独で運営、かつ幸手市分も受託していることや、学校給食事業を一般会計で処理していることなどが主因である。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年度は、前年度と比較し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ポイント上昇しているが、これは、すぎとピア指定管理業務委託料の増等が要因となっている。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今後は、契約内容や方法の見直しなどにより、物件費の縮減に努める。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50800</xdr:rowOff>
    </xdr:to>
    <xdr:cxnSp macro="">
      <xdr:nvCxnSpPr>
        <xdr:cNvPr id="125" name="直線コネクタ 124"/>
        <xdr:cNvCxnSpPr/>
      </xdr:nvCxnSpPr>
      <xdr:spPr>
        <a:xfrm>
          <a:off x="15671800" y="2786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43180</xdr:rowOff>
    </xdr:to>
    <xdr:cxnSp macro="">
      <xdr:nvCxnSpPr>
        <xdr:cNvPr id="128" name="直線コネクタ 127"/>
        <xdr:cNvCxnSpPr/>
      </xdr:nvCxnSpPr>
      <xdr:spPr>
        <a:xfrm>
          <a:off x="14782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104140</xdr:rowOff>
    </xdr:to>
    <xdr:cxnSp macro="">
      <xdr:nvCxnSpPr>
        <xdr:cNvPr id="131" name="直線コネクタ 130"/>
        <xdr:cNvCxnSpPr/>
      </xdr:nvCxnSpPr>
      <xdr:spPr>
        <a:xfrm flipV="1">
          <a:off x="13893800" y="274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104140</xdr:rowOff>
    </xdr:to>
    <xdr:cxnSp macro="">
      <xdr:nvCxnSpPr>
        <xdr:cNvPr id="134" name="直線コネクタ 133"/>
        <xdr:cNvCxnSpPr/>
      </xdr:nvCxnSpPr>
      <xdr:spPr>
        <a:xfrm>
          <a:off x="13004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5"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49" name="テキスト ボックス 148"/>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2" name="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53" name="テキスト ボックス 152"/>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保育園運営業務委託料（杉戸みちのこ保育園）の皆増（約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一般的に扶助費の削減は困難であるが、町単独事業に係るものについては、不断の見直しを行うなど、引き続き適正水準の維持に努める。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140607</xdr:rowOff>
    </xdr:to>
    <xdr:cxnSp macro="">
      <xdr:nvCxnSpPr>
        <xdr:cNvPr id="188" name="直線コネクタ 187"/>
        <xdr:cNvCxnSpPr/>
      </xdr:nvCxnSpPr>
      <xdr:spPr>
        <a:xfrm>
          <a:off x="3987800" y="9526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107950</xdr:rowOff>
    </xdr:to>
    <xdr:cxnSp macro="">
      <xdr:nvCxnSpPr>
        <xdr:cNvPr id="191" name="直線コネクタ 190"/>
        <xdr:cNvCxnSpPr/>
      </xdr:nvCxnSpPr>
      <xdr:spPr>
        <a:xfrm flipV="1">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107950</xdr:rowOff>
    </xdr:to>
    <xdr:cxnSp macro="">
      <xdr:nvCxnSpPr>
        <xdr:cNvPr id="194" name="直線コネクタ 193"/>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97065</xdr:rowOff>
    </xdr:to>
    <xdr:cxnSp macro="">
      <xdr:nvCxnSpPr>
        <xdr:cNvPr id="197" name="直線コネクタ 196"/>
        <xdr:cNvCxnSpPr/>
      </xdr:nvCxnSpPr>
      <xdr:spPr>
        <a:xfrm flipV="1">
          <a:off x="1320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4" name="テキスト ボックス 213"/>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216" name="テキスト ボックス 21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その他に係る経常収支比率が類似団体平均を上回るのは、繰出金の増加が主因と考えられる。国民健康保険事業の赤字補てん的な繰出しや、下水道施設の起債償還費や維持管理費に対する繰出しなどが必要とされ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今後は、特別会計への繰出金の抑制を図るため、税率や使用料の見直しによる経営健全化をはじめ、各種負担の適正化を検討し、普通会計からの負担額を減らすよう努める。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59</xdr:row>
      <xdr:rowOff>54610</xdr:rowOff>
    </xdr:to>
    <xdr:cxnSp macro="">
      <xdr:nvCxnSpPr>
        <xdr:cNvPr id="249" name="直線コネクタ 248"/>
        <xdr:cNvCxnSpPr/>
      </xdr:nvCxnSpPr>
      <xdr:spPr>
        <a:xfrm>
          <a:off x="15671800" y="1013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59</xdr:row>
      <xdr:rowOff>16510</xdr:rowOff>
    </xdr:to>
    <xdr:cxnSp macro="">
      <xdr:nvCxnSpPr>
        <xdr:cNvPr id="252" name="直線コネクタ 251"/>
        <xdr:cNvCxnSpPr/>
      </xdr:nvCxnSpPr>
      <xdr:spPr>
        <a:xfrm>
          <a:off x="14782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1270</xdr:rowOff>
    </xdr:to>
    <xdr:cxnSp macro="">
      <xdr:nvCxnSpPr>
        <xdr:cNvPr id="255" name="直線コネクタ 254"/>
        <xdr:cNvCxnSpPr/>
      </xdr:nvCxnSpPr>
      <xdr:spPr>
        <a:xfrm flipV="1">
          <a:off x="13893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59</xdr:row>
      <xdr:rowOff>1270</xdr:rowOff>
    </xdr:to>
    <xdr:cxnSp macro="">
      <xdr:nvCxnSpPr>
        <xdr:cNvPr id="258" name="直線コネクタ 257"/>
        <xdr:cNvCxnSpPr/>
      </xdr:nvCxnSpPr>
      <xdr:spPr>
        <a:xfrm>
          <a:off x="13004800" y="1001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68" name="楕円 267"/>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69"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0" name="楕円 269"/>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1" name="テキスト ボックス 270"/>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2" name="楕円 271"/>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3" name="テキスト ボックス 272"/>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4" name="楕円 273"/>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5" name="テキスト ボックス 274"/>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6" name="楕円 275"/>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7" name="テキスト ボックス 276"/>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補助費等充当経常一般財源等は前年度と比較し増加しているが、分母である経常一般財源総額の増により、比率は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今後は、各種補助金等について見直しを進め、補助費等の抑制に努める。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94996</xdr:rowOff>
    </xdr:to>
    <xdr:cxnSp macro="">
      <xdr:nvCxnSpPr>
        <xdr:cNvPr id="307" name="直線コネクタ 306"/>
        <xdr:cNvCxnSpPr/>
      </xdr:nvCxnSpPr>
      <xdr:spPr>
        <a:xfrm flipV="1">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94996</xdr:rowOff>
    </xdr:to>
    <xdr:cxnSp macro="">
      <xdr:nvCxnSpPr>
        <xdr:cNvPr id="310" name="直線コネクタ 309"/>
        <xdr:cNvCxnSpPr/>
      </xdr:nvCxnSpPr>
      <xdr:spPr>
        <a:xfrm>
          <a:off x="14782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99568</xdr:rowOff>
    </xdr:to>
    <xdr:cxnSp macro="">
      <xdr:nvCxnSpPr>
        <xdr:cNvPr id="313" name="直線コネクタ 312"/>
        <xdr:cNvCxnSpPr/>
      </xdr:nvCxnSpPr>
      <xdr:spPr>
        <a:xfrm flipV="1">
          <a:off x="13893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108712</xdr:rowOff>
    </xdr:to>
    <xdr:cxnSp macro="">
      <xdr:nvCxnSpPr>
        <xdr:cNvPr id="316" name="直線コネクタ 315"/>
        <xdr:cNvCxnSpPr/>
      </xdr:nvCxnSpPr>
      <xdr:spPr>
        <a:xfrm flipV="1">
          <a:off x="13004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6" name="楕円 325"/>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7"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8" name="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9" name="テキスト ボックス 328"/>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2" name="楕円 33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3" name="テキスト ボックス 332"/>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4" name="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地方債現在高が減少していることから、前年度比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今後とも、「起債額を当該年度の償還元金を超えない」を基本ルールとして、新規の地方債発行の抑制を図る。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27939</xdr:rowOff>
    </xdr:to>
    <xdr:cxnSp macro="">
      <xdr:nvCxnSpPr>
        <xdr:cNvPr id="368" name="直線コネクタ 367"/>
        <xdr:cNvCxnSpPr/>
      </xdr:nvCxnSpPr>
      <xdr:spPr>
        <a:xfrm flipV="1">
          <a:off x="3987800" y="13027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27939</xdr:rowOff>
    </xdr:to>
    <xdr:cxnSp macro="">
      <xdr:nvCxnSpPr>
        <xdr:cNvPr id="371" name="直線コネクタ 370"/>
        <xdr:cNvCxnSpPr/>
      </xdr:nvCxnSpPr>
      <xdr:spPr>
        <a:xfrm>
          <a:off x="3098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73661</xdr:rowOff>
    </xdr:to>
    <xdr:cxnSp macro="">
      <xdr:nvCxnSpPr>
        <xdr:cNvPr id="374" name="直線コネクタ 373"/>
        <xdr:cNvCxnSpPr/>
      </xdr:nvCxnSpPr>
      <xdr:spPr>
        <a:xfrm flipV="1">
          <a:off x="2209800" y="129895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73661</xdr:rowOff>
    </xdr:to>
    <xdr:cxnSp macro="">
      <xdr:nvCxnSpPr>
        <xdr:cNvPr id="377" name="直線コネクタ 376"/>
        <xdr:cNvCxnSpPr/>
      </xdr:nvCxnSpPr>
      <xdr:spPr>
        <a:xfrm>
          <a:off x="1320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7" name="楕円 386"/>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88"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9" name="楕円 388"/>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0" name="テキスト ボックス 389"/>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1" name="楕円 390"/>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2" name="テキスト ボックス 391"/>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3" name="楕円 392"/>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4" name="テキスト ボックス 393"/>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5" name="楕円 394"/>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6" name="テキスト ボックス 395"/>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公債費以外に係る経常収支比率が類似団体平均を上回っているのは、ゴミ処理事業、町立幼稚園</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園を町単独で運営していることなどによる物件費の高止まり、及び、高齢化の進展などを背景に国民健康保険事業など各特別会計への繰出金が増加していることが原因となっている。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今後も、普通会計から特別会計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の繰出金</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の抑制を図るため、</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税率や使用料の見直しを検討するとともに、契約内容や方法の見直しをはじめとした物件費の更なる縮減に努める。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69850</xdr:rowOff>
    </xdr:to>
    <xdr:cxnSp macro="">
      <xdr:nvCxnSpPr>
        <xdr:cNvPr id="427" name="直線コネクタ 426"/>
        <xdr:cNvCxnSpPr/>
      </xdr:nvCxnSpPr>
      <xdr:spPr>
        <a:xfrm>
          <a:off x="15671800" y="135823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37846</xdr:rowOff>
    </xdr:to>
    <xdr:cxnSp macro="">
      <xdr:nvCxnSpPr>
        <xdr:cNvPr id="430" name="直線コネクタ 429"/>
        <xdr:cNvCxnSpPr/>
      </xdr:nvCxnSpPr>
      <xdr:spPr>
        <a:xfrm>
          <a:off x="14782800" y="13472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1270</xdr:rowOff>
    </xdr:to>
    <xdr:cxnSp macro="">
      <xdr:nvCxnSpPr>
        <xdr:cNvPr id="433" name="直線コネクタ 432"/>
        <xdr:cNvCxnSpPr/>
      </xdr:nvCxnSpPr>
      <xdr:spPr>
        <a:xfrm flipV="1">
          <a:off x="13893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79</xdr:row>
      <xdr:rowOff>1270</xdr:rowOff>
    </xdr:to>
    <xdr:cxnSp macro="">
      <xdr:nvCxnSpPr>
        <xdr:cNvPr id="436" name="直線コネクタ 435"/>
        <xdr:cNvCxnSpPr/>
      </xdr:nvCxnSpPr>
      <xdr:spPr>
        <a:xfrm>
          <a:off x="13004800" y="13449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6" name="楕円 445"/>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7"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8" name="楕円 447"/>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9" name="テキスト ボックス 448"/>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0" name="楕円 449"/>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1" name="テキスト ボックス 450"/>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2" name="楕円 451"/>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3" name="テキスト ボックス 452"/>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4" name="楕円 453"/>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5" name="テキスト ボックス 454"/>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123615</xdr:rowOff>
    </xdr:from>
    <xdr:to>
      <xdr:col>29</xdr:col>
      <xdr:colOff>127000</xdr:colOff>
      <xdr:row>17</xdr:row>
      <xdr:rowOff>157986</xdr:rowOff>
    </xdr:to>
    <xdr:cxnSp macro="">
      <xdr:nvCxnSpPr>
        <xdr:cNvPr id="52" name="直線コネクタ 51"/>
        <xdr:cNvCxnSpPr/>
      </xdr:nvCxnSpPr>
      <xdr:spPr bwMode="auto">
        <a:xfrm flipV="1">
          <a:off x="5003800" y="3085890"/>
          <a:ext cx="647700" cy="34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108391</xdr:rowOff>
    </xdr:from>
    <xdr:ext cx="762000" cy="259045"/>
    <xdr:sp macro="" textlink="">
      <xdr:nvSpPr>
        <xdr:cNvPr id="53" name="人口1人当たり決算額の推移平均値テキスト130"/>
        <xdr:cNvSpPr txBox="1"/>
      </xdr:nvSpPr>
      <xdr:spPr>
        <a:xfrm>
          <a:off x="5740400" y="3070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144172</xdr:rowOff>
    </xdr:from>
    <xdr:to>
      <xdr:col>26</xdr:col>
      <xdr:colOff>50800</xdr:colOff>
      <xdr:row>17</xdr:row>
      <xdr:rowOff>157986</xdr:rowOff>
    </xdr:to>
    <xdr:cxnSp macro="">
      <xdr:nvCxnSpPr>
        <xdr:cNvPr id="55" name="直線コネクタ 54"/>
        <xdr:cNvCxnSpPr/>
      </xdr:nvCxnSpPr>
      <xdr:spPr bwMode="auto">
        <a:xfrm>
          <a:off x="4305300" y="3106447"/>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144172</xdr:rowOff>
    </xdr:from>
    <xdr:to>
      <xdr:col>22</xdr:col>
      <xdr:colOff>114300</xdr:colOff>
      <xdr:row>18</xdr:row>
      <xdr:rowOff>98942</xdr:rowOff>
    </xdr:to>
    <xdr:cxnSp macro="">
      <xdr:nvCxnSpPr>
        <xdr:cNvPr id="58" name="直線コネクタ 57"/>
        <xdr:cNvCxnSpPr/>
      </xdr:nvCxnSpPr>
      <xdr:spPr bwMode="auto">
        <a:xfrm flipV="1">
          <a:off x="3606800" y="3106447"/>
          <a:ext cx="698500" cy="126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40959</xdr:rowOff>
    </xdr:from>
    <xdr:to>
      <xdr:col>18</xdr:col>
      <xdr:colOff>177800</xdr:colOff>
      <xdr:row>18</xdr:row>
      <xdr:rowOff>98942</xdr:rowOff>
    </xdr:to>
    <xdr:cxnSp macro="">
      <xdr:nvCxnSpPr>
        <xdr:cNvPr id="61" name="直線コネクタ 60"/>
        <xdr:cNvCxnSpPr/>
      </xdr:nvCxnSpPr>
      <xdr:spPr bwMode="auto">
        <a:xfrm>
          <a:off x="2908300" y="3174684"/>
          <a:ext cx="698500" cy="5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72815</xdr:rowOff>
    </xdr:from>
    <xdr:to>
      <xdr:col>29</xdr:col>
      <xdr:colOff>177800</xdr:colOff>
      <xdr:row>18</xdr:row>
      <xdr:rowOff>2965</xdr:rowOff>
    </xdr:to>
    <xdr:sp macro="" textlink="">
      <xdr:nvSpPr>
        <xdr:cNvPr id="71" name="楕円 70"/>
        <xdr:cNvSpPr/>
      </xdr:nvSpPr>
      <xdr:spPr bwMode="auto">
        <a:xfrm>
          <a:off x="5600700" y="303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89342</xdr:rowOff>
    </xdr:from>
    <xdr:ext cx="762000" cy="259045"/>
    <xdr:sp macro="" textlink="">
      <xdr:nvSpPr>
        <xdr:cNvPr id="72" name="人口1人当たり決算額の推移該当値テキスト130"/>
        <xdr:cNvSpPr txBox="1"/>
      </xdr:nvSpPr>
      <xdr:spPr>
        <a:xfrm>
          <a:off x="5740400" y="28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107186</xdr:rowOff>
    </xdr:from>
    <xdr:to>
      <xdr:col>26</xdr:col>
      <xdr:colOff>101600</xdr:colOff>
      <xdr:row>18</xdr:row>
      <xdr:rowOff>37336</xdr:rowOff>
    </xdr:to>
    <xdr:sp macro="" textlink="">
      <xdr:nvSpPr>
        <xdr:cNvPr id="73" name="楕円 72"/>
        <xdr:cNvSpPr/>
      </xdr:nvSpPr>
      <xdr:spPr bwMode="auto">
        <a:xfrm>
          <a:off x="4953000" y="306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47513</xdr:rowOff>
    </xdr:from>
    <xdr:ext cx="736600" cy="259045"/>
    <xdr:sp macro="" textlink="">
      <xdr:nvSpPr>
        <xdr:cNvPr id="74" name="テキスト ボックス 73"/>
        <xdr:cNvSpPr txBox="1"/>
      </xdr:nvSpPr>
      <xdr:spPr>
        <a:xfrm>
          <a:off x="4622800" y="283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93372</xdr:rowOff>
    </xdr:from>
    <xdr:to>
      <xdr:col>22</xdr:col>
      <xdr:colOff>165100</xdr:colOff>
      <xdr:row>18</xdr:row>
      <xdr:rowOff>23522</xdr:rowOff>
    </xdr:to>
    <xdr:sp macro="" textlink="">
      <xdr:nvSpPr>
        <xdr:cNvPr id="75" name="楕円 74"/>
        <xdr:cNvSpPr/>
      </xdr:nvSpPr>
      <xdr:spPr bwMode="auto">
        <a:xfrm>
          <a:off x="4254500" y="305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33699</xdr:rowOff>
    </xdr:from>
    <xdr:ext cx="762000" cy="259045"/>
    <xdr:sp macro="" textlink="">
      <xdr:nvSpPr>
        <xdr:cNvPr id="76" name="テキスト ボックス 75"/>
        <xdr:cNvSpPr txBox="1"/>
      </xdr:nvSpPr>
      <xdr:spPr>
        <a:xfrm>
          <a:off x="3924300" y="282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48142</xdr:rowOff>
    </xdr:from>
    <xdr:to>
      <xdr:col>19</xdr:col>
      <xdr:colOff>38100</xdr:colOff>
      <xdr:row>18</xdr:row>
      <xdr:rowOff>149742</xdr:rowOff>
    </xdr:to>
    <xdr:sp macro="" textlink="">
      <xdr:nvSpPr>
        <xdr:cNvPr id="77" name="楕円 76"/>
        <xdr:cNvSpPr/>
      </xdr:nvSpPr>
      <xdr:spPr bwMode="auto">
        <a:xfrm>
          <a:off x="3556000" y="318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134519</xdr:rowOff>
    </xdr:from>
    <xdr:ext cx="762000" cy="259045"/>
    <xdr:sp macro="" textlink="">
      <xdr:nvSpPr>
        <xdr:cNvPr id="78" name="テキスト ボックス 77"/>
        <xdr:cNvSpPr txBox="1"/>
      </xdr:nvSpPr>
      <xdr:spPr>
        <a:xfrm>
          <a:off x="3225800" y="326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161609</xdr:rowOff>
    </xdr:from>
    <xdr:to>
      <xdr:col>15</xdr:col>
      <xdr:colOff>101600</xdr:colOff>
      <xdr:row>18</xdr:row>
      <xdr:rowOff>91759</xdr:rowOff>
    </xdr:to>
    <xdr:sp macro="" textlink="">
      <xdr:nvSpPr>
        <xdr:cNvPr id="79" name="楕円 78"/>
        <xdr:cNvSpPr/>
      </xdr:nvSpPr>
      <xdr:spPr bwMode="auto">
        <a:xfrm>
          <a:off x="2857500" y="312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76536</xdr:rowOff>
    </xdr:from>
    <xdr:ext cx="762000" cy="259045"/>
    <xdr:sp macro="" textlink="">
      <xdr:nvSpPr>
        <xdr:cNvPr id="80" name="テキスト ボックス 79"/>
        <xdr:cNvSpPr txBox="1"/>
      </xdr:nvSpPr>
      <xdr:spPr>
        <a:xfrm>
          <a:off x="2527300" y="321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176606</xdr:rowOff>
    </xdr:from>
    <xdr:to>
      <xdr:col>29</xdr:col>
      <xdr:colOff>127000</xdr:colOff>
      <xdr:row>35</xdr:row>
      <xdr:rowOff>200315</xdr:rowOff>
    </xdr:to>
    <xdr:cxnSp macro="">
      <xdr:nvCxnSpPr>
        <xdr:cNvPr id="115" name="直線コネクタ 114"/>
        <xdr:cNvCxnSpPr/>
      </xdr:nvCxnSpPr>
      <xdr:spPr bwMode="auto">
        <a:xfrm>
          <a:off x="5003800" y="6786956"/>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185092</xdr:rowOff>
    </xdr:from>
    <xdr:ext cx="762000" cy="259045"/>
    <xdr:sp macro="" textlink="">
      <xdr:nvSpPr>
        <xdr:cNvPr id="116" name="人口1人当たり決算額の推移平均値テキスト445"/>
        <xdr:cNvSpPr txBox="1"/>
      </xdr:nvSpPr>
      <xdr:spPr>
        <a:xfrm>
          <a:off x="5740400" y="679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176606</xdr:rowOff>
    </xdr:from>
    <xdr:to>
      <xdr:col>26</xdr:col>
      <xdr:colOff>50800</xdr:colOff>
      <xdr:row>35</xdr:row>
      <xdr:rowOff>194241</xdr:rowOff>
    </xdr:to>
    <xdr:cxnSp macro="">
      <xdr:nvCxnSpPr>
        <xdr:cNvPr id="118" name="直線コネクタ 117"/>
        <xdr:cNvCxnSpPr/>
      </xdr:nvCxnSpPr>
      <xdr:spPr bwMode="auto">
        <a:xfrm flipV="1">
          <a:off x="4305300" y="6786956"/>
          <a:ext cx="6985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194241</xdr:rowOff>
    </xdr:from>
    <xdr:to>
      <xdr:col>22</xdr:col>
      <xdr:colOff>114300</xdr:colOff>
      <xdr:row>35</xdr:row>
      <xdr:rowOff>215305</xdr:rowOff>
    </xdr:to>
    <xdr:cxnSp macro="">
      <xdr:nvCxnSpPr>
        <xdr:cNvPr id="121" name="直線コネクタ 120"/>
        <xdr:cNvCxnSpPr/>
      </xdr:nvCxnSpPr>
      <xdr:spPr bwMode="auto">
        <a:xfrm flipV="1">
          <a:off x="3606800" y="6804591"/>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190159</xdr:rowOff>
    </xdr:from>
    <xdr:to>
      <xdr:col>18</xdr:col>
      <xdr:colOff>177800</xdr:colOff>
      <xdr:row>35</xdr:row>
      <xdr:rowOff>215305</xdr:rowOff>
    </xdr:to>
    <xdr:cxnSp macro="">
      <xdr:nvCxnSpPr>
        <xdr:cNvPr id="124" name="直線コネクタ 123"/>
        <xdr:cNvCxnSpPr/>
      </xdr:nvCxnSpPr>
      <xdr:spPr bwMode="auto">
        <a:xfrm>
          <a:off x="2908300" y="6800509"/>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149515</xdr:rowOff>
    </xdr:from>
    <xdr:to>
      <xdr:col>29</xdr:col>
      <xdr:colOff>177800</xdr:colOff>
      <xdr:row>35</xdr:row>
      <xdr:rowOff>251115</xdr:rowOff>
    </xdr:to>
    <xdr:sp macro="" textlink="">
      <xdr:nvSpPr>
        <xdr:cNvPr id="134" name="楕円 133"/>
        <xdr:cNvSpPr/>
      </xdr:nvSpPr>
      <xdr:spPr bwMode="auto">
        <a:xfrm>
          <a:off x="5600700" y="6759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337492</xdr:rowOff>
    </xdr:from>
    <xdr:ext cx="762000" cy="259045"/>
    <xdr:sp macro="" textlink="">
      <xdr:nvSpPr>
        <xdr:cNvPr id="135" name="人口1人当たり決算額の推移該当値テキスト445"/>
        <xdr:cNvSpPr txBox="1"/>
      </xdr:nvSpPr>
      <xdr:spPr>
        <a:xfrm>
          <a:off x="5740400" y="660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125806</xdr:rowOff>
    </xdr:from>
    <xdr:to>
      <xdr:col>26</xdr:col>
      <xdr:colOff>101600</xdr:colOff>
      <xdr:row>35</xdr:row>
      <xdr:rowOff>227406</xdr:rowOff>
    </xdr:to>
    <xdr:sp macro="" textlink="">
      <xdr:nvSpPr>
        <xdr:cNvPr id="136" name="楕円 135"/>
        <xdr:cNvSpPr/>
      </xdr:nvSpPr>
      <xdr:spPr bwMode="auto">
        <a:xfrm>
          <a:off x="4953000" y="67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237583</xdr:rowOff>
    </xdr:from>
    <xdr:ext cx="736600" cy="259045"/>
    <xdr:sp macro="" textlink="">
      <xdr:nvSpPr>
        <xdr:cNvPr id="137" name="テキスト ボックス 136"/>
        <xdr:cNvSpPr txBox="1"/>
      </xdr:nvSpPr>
      <xdr:spPr>
        <a:xfrm>
          <a:off x="4622800" y="6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143441</xdr:rowOff>
    </xdr:from>
    <xdr:to>
      <xdr:col>22</xdr:col>
      <xdr:colOff>165100</xdr:colOff>
      <xdr:row>35</xdr:row>
      <xdr:rowOff>245041</xdr:rowOff>
    </xdr:to>
    <xdr:sp macro="" textlink="">
      <xdr:nvSpPr>
        <xdr:cNvPr id="138" name="楕円 137"/>
        <xdr:cNvSpPr/>
      </xdr:nvSpPr>
      <xdr:spPr bwMode="auto">
        <a:xfrm>
          <a:off x="4254500" y="675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255218</xdr:rowOff>
    </xdr:from>
    <xdr:ext cx="762000" cy="259045"/>
    <xdr:sp macro="" textlink="">
      <xdr:nvSpPr>
        <xdr:cNvPr id="139" name="テキスト ボックス 138"/>
        <xdr:cNvSpPr txBox="1"/>
      </xdr:nvSpPr>
      <xdr:spPr>
        <a:xfrm>
          <a:off x="3924300" y="652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164505</xdr:rowOff>
    </xdr:from>
    <xdr:to>
      <xdr:col>19</xdr:col>
      <xdr:colOff>38100</xdr:colOff>
      <xdr:row>35</xdr:row>
      <xdr:rowOff>266105</xdr:rowOff>
    </xdr:to>
    <xdr:sp macro="" textlink="">
      <xdr:nvSpPr>
        <xdr:cNvPr id="140" name="楕円 139"/>
        <xdr:cNvSpPr/>
      </xdr:nvSpPr>
      <xdr:spPr bwMode="auto">
        <a:xfrm>
          <a:off x="3556000" y="677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276282</xdr:rowOff>
    </xdr:from>
    <xdr:ext cx="762000" cy="259045"/>
    <xdr:sp macro="" textlink="">
      <xdr:nvSpPr>
        <xdr:cNvPr id="141" name="テキスト ボックス 140"/>
        <xdr:cNvSpPr txBox="1"/>
      </xdr:nvSpPr>
      <xdr:spPr>
        <a:xfrm>
          <a:off x="3225800" y="654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139359</xdr:rowOff>
    </xdr:from>
    <xdr:to>
      <xdr:col>15</xdr:col>
      <xdr:colOff>101600</xdr:colOff>
      <xdr:row>35</xdr:row>
      <xdr:rowOff>240959</xdr:rowOff>
    </xdr:to>
    <xdr:sp macro="" textlink="">
      <xdr:nvSpPr>
        <xdr:cNvPr id="142" name="楕円 141"/>
        <xdr:cNvSpPr/>
      </xdr:nvSpPr>
      <xdr:spPr bwMode="auto">
        <a:xfrm>
          <a:off x="2857500" y="674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225736</xdr:rowOff>
    </xdr:from>
    <xdr:ext cx="762000" cy="259045"/>
    <xdr:sp macro="" textlink="">
      <xdr:nvSpPr>
        <xdr:cNvPr id="143" name="テキスト ボックス 142"/>
        <xdr:cNvSpPr txBox="1"/>
      </xdr:nvSpPr>
      <xdr:spPr>
        <a:xfrm>
          <a:off x="2527300" y="68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45,432
44,927
30.03
12,410,014
12,020,240
363,122
8,460,182
8,485,990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74924</xdr:rowOff>
    </xdr:from>
    <xdr:to>
      <xdr:col>24</xdr:col>
      <xdr:colOff>63500</xdr:colOff>
      <xdr:row>36</xdr:row>
      <xdr:rowOff>82354</xdr:rowOff>
    </xdr:to>
    <xdr:cxnSp macro="">
      <xdr:nvCxnSpPr>
        <xdr:cNvPr id="63" name="直線コネクタ 62"/>
        <xdr:cNvCxnSpPr/>
      </xdr:nvCxnSpPr>
      <xdr:spPr>
        <a:xfrm flipV="1">
          <a:off x="3797300" y="6247124"/>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73243</xdr:rowOff>
    </xdr:from>
    <xdr:to>
      <xdr:col>19</xdr:col>
      <xdr:colOff>177800</xdr:colOff>
      <xdr:row>36</xdr:row>
      <xdr:rowOff>82354</xdr:rowOff>
    </xdr:to>
    <xdr:cxnSp macro="">
      <xdr:nvCxnSpPr>
        <xdr:cNvPr id="66" name="直線コネクタ 65"/>
        <xdr:cNvCxnSpPr/>
      </xdr:nvCxnSpPr>
      <xdr:spPr>
        <a:xfrm>
          <a:off x="2908300" y="6245443"/>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73243</xdr:rowOff>
    </xdr:from>
    <xdr:to>
      <xdr:col>15</xdr:col>
      <xdr:colOff>50800</xdr:colOff>
      <xdr:row>36</xdr:row>
      <xdr:rowOff>86991</xdr:rowOff>
    </xdr:to>
    <xdr:cxnSp macro="">
      <xdr:nvCxnSpPr>
        <xdr:cNvPr id="69" name="直線コネクタ 68"/>
        <xdr:cNvCxnSpPr/>
      </xdr:nvCxnSpPr>
      <xdr:spPr>
        <a:xfrm flipV="1">
          <a:off x="2019300" y="624544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86991</xdr:rowOff>
    </xdr:from>
    <xdr:to>
      <xdr:col>10</xdr:col>
      <xdr:colOff>114300</xdr:colOff>
      <xdr:row>36</xdr:row>
      <xdr:rowOff>106945</xdr:rowOff>
    </xdr:to>
    <xdr:cxnSp macro="">
      <xdr:nvCxnSpPr>
        <xdr:cNvPr id="72" name="直線コネクタ 71"/>
        <xdr:cNvCxnSpPr/>
      </xdr:nvCxnSpPr>
      <xdr:spPr>
        <a:xfrm flipV="1">
          <a:off x="1130300" y="6259191"/>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24124</xdr:rowOff>
    </xdr:from>
    <xdr:to>
      <xdr:col>24</xdr:col>
      <xdr:colOff>114300</xdr:colOff>
      <xdr:row>36</xdr:row>
      <xdr:rowOff>125724</xdr:rowOff>
    </xdr:to>
    <xdr:sp macro="" textlink="">
      <xdr:nvSpPr>
        <xdr:cNvPr id="82" name="楕円 81"/>
        <xdr:cNvSpPr/>
      </xdr:nvSpPr>
      <xdr:spPr>
        <a:xfrm>
          <a:off x="4584700" y="6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2551</xdr:rowOff>
    </xdr:from>
    <xdr:ext cx="534377" cy="259045"/>
    <xdr:sp macro="" textlink="">
      <xdr:nvSpPr>
        <xdr:cNvPr id="83" name="人件費該当値テキスト"/>
        <xdr:cNvSpPr txBox="1"/>
      </xdr:nvSpPr>
      <xdr:spPr>
        <a:xfrm>
          <a:off x="4686300" y="61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31554</xdr:rowOff>
    </xdr:from>
    <xdr:to>
      <xdr:col>20</xdr:col>
      <xdr:colOff>38100</xdr:colOff>
      <xdr:row>36</xdr:row>
      <xdr:rowOff>133154</xdr:rowOff>
    </xdr:to>
    <xdr:sp macro="" textlink="">
      <xdr:nvSpPr>
        <xdr:cNvPr id="84" name="楕円 83"/>
        <xdr:cNvSpPr/>
      </xdr:nvSpPr>
      <xdr:spPr>
        <a:xfrm>
          <a:off x="3746500" y="62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124281</xdr:rowOff>
    </xdr:from>
    <xdr:ext cx="534377" cy="259045"/>
    <xdr:sp macro="" textlink="">
      <xdr:nvSpPr>
        <xdr:cNvPr id="85" name="テキスト ボックス 84"/>
        <xdr:cNvSpPr txBox="1"/>
      </xdr:nvSpPr>
      <xdr:spPr>
        <a:xfrm>
          <a:off x="3530111" y="62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22443</xdr:rowOff>
    </xdr:from>
    <xdr:to>
      <xdr:col>15</xdr:col>
      <xdr:colOff>101600</xdr:colOff>
      <xdr:row>36</xdr:row>
      <xdr:rowOff>124043</xdr:rowOff>
    </xdr:to>
    <xdr:sp macro="" textlink="">
      <xdr:nvSpPr>
        <xdr:cNvPr id="86" name="楕円 85"/>
        <xdr:cNvSpPr/>
      </xdr:nvSpPr>
      <xdr:spPr>
        <a:xfrm>
          <a:off x="2857500" y="61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115170</xdr:rowOff>
    </xdr:from>
    <xdr:ext cx="534377" cy="259045"/>
    <xdr:sp macro="" textlink="">
      <xdr:nvSpPr>
        <xdr:cNvPr id="87" name="テキスト ボックス 86"/>
        <xdr:cNvSpPr txBox="1"/>
      </xdr:nvSpPr>
      <xdr:spPr>
        <a:xfrm>
          <a:off x="2641111" y="62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36191</xdr:rowOff>
    </xdr:from>
    <xdr:to>
      <xdr:col>10</xdr:col>
      <xdr:colOff>165100</xdr:colOff>
      <xdr:row>36</xdr:row>
      <xdr:rowOff>137791</xdr:rowOff>
    </xdr:to>
    <xdr:sp macro="" textlink="">
      <xdr:nvSpPr>
        <xdr:cNvPr id="88" name="楕円 87"/>
        <xdr:cNvSpPr/>
      </xdr:nvSpPr>
      <xdr:spPr>
        <a:xfrm>
          <a:off x="1968500" y="6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128918</xdr:rowOff>
    </xdr:from>
    <xdr:ext cx="534377" cy="259045"/>
    <xdr:sp macro="" textlink="">
      <xdr:nvSpPr>
        <xdr:cNvPr id="89" name="テキスト ボックス 88"/>
        <xdr:cNvSpPr txBox="1"/>
      </xdr:nvSpPr>
      <xdr:spPr>
        <a:xfrm>
          <a:off x="1752111" y="63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56145</xdr:rowOff>
    </xdr:from>
    <xdr:to>
      <xdr:col>6</xdr:col>
      <xdr:colOff>38100</xdr:colOff>
      <xdr:row>36</xdr:row>
      <xdr:rowOff>157745</xdr:rowOff>
    </xdr:to>
    <xdr:sp macro="" textlink="">
      <xdr:nvSpPr>
        <xdr:cNvPr id="90" name="楕円 89"/>
        <xdr:cNvSpPr/>
      </xdr:nvSpPr>
      <xdr:spPr>
        <a:xfrm>
          <a:off x="1079500" y="62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148872</xdr:rowOff>
    </xdr:from>
    <xdr:ext cx="534377" cy="259045"/>
    <xdr:sp macro="" textlink="">
      <xdr:nvSpPr>
        <xdr:cNvPr id="91" name="テキスト ボックス 90"/>
        <xdr:cNvSpPr txBox="1"/>
      </xdr:nvSpPr>
      <xdr:spPr>
        <a:xfrm>
          <a:off x="863111" y="63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11226</xdr:rowOff>
    </xdr:from>
    <xdr:to>
      <xdr:col>24</xdr:col>
      <xdr:colOff>63500</xdr:colOff>
      <xdr:row>58</xdr:row>
      <xdr:rowOff>39105</xdr:rowOff>
    </xdr:to>
    <xdr:cxnSp macro="">
      <xdr:nvCxnSpPr>
        <xdr:cNvPr id="123" name="直線コネクタ 122"/>
        <xdr:cNvCxnSpPr/>
      </xdr:nvCxnSpPr>
      <xdr:spPr>
        <a:xfrm>
          <a:off x="3797300" y="9955326"/>
          <a:ext cx="8382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11226</xdr:rowOff>
    </xdr:from>
    <xdr:to>
      <xdr:col>19</xdr:col>
      <xdr:colOff>177800</xdr:colOff>
      <xdr:row>58</xdr:row>
      <xdr:rowOff>33248</xdr:rowOff>
    </xdr:to>
    <xdr:cxnSp macro="">
      <xdr:nvCxnSpPr>
        <xdr:cNvPr id="126" name="直線コネクタ 125"/>
        <xdr:cNvCxnSpPr/>
      </xdr:nvCxnSpPr>
      <xdr:spPr>
        <a:xfrm flipV="1">
          <a:off x="2908300" y="9955326"/>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18662</xdr:rowOff>
    </xdr:from>
    <xdr:to>
      <xdr:col>15</xdr:col>
      <xdr:colOff>50800</xdr:colOff>
      <xdr:row>58</xdr:row>
      <xdr:rowOff>33248</xdr:rowOff>
    </xdr:to>
    <xdr:cxnSp macro="">
      <xdr:nvCxnSpPr>
        <xdr:cNvPr id="129" name="直線コネクタ 128"/>
        <xdr:cNvCxnSpPr/>
      </xdr:nvCxnSpPr>
      <xdr:spPr>
        <a:xfrm>
          <a:off x="2019300" y="9962762"/>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18662</xdr:rowOff>
    </xdr:from>
    <xdr:to>
      <xdr:col>10</xdr:col>
      <xdr:colOff>114300</xdr:colOff>
      <xdr:row>58</xdr:row>
      <xdr:rowOff>41304</xdr:rowOff>
    </xdr:to>
    <xdr:cxnSp macro="">
      <xdr:nvCxnSpPr>
        <xdr:cNvPr id="132" name="直線コネクタ 131"/>
        <xdr:cNvCxnSpPr/>
      </xdr:nvCxnSpPr>
      <xdr:spPr>
        <a:xfrm flipV="1">
          <a:off x="1130300" y="9962762"/>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159755</xdr:rowOff>
    </xdr:from>
    <xdr:to>
      <xdr:col>24</xdr:col>
      <xdr:colOff>114300</xdr:colOff>
      <xdr:row>58</xdr:row>
      <xdr:rowOff>89905</xdr:rowOff>
    </xdr:to>
    <xdr:sp macro="" textlink="">
      <xdr:nvSpPr>
        <xdr:cNvPr id="142" name="楕円 141"/>
        <xdr:cNvSpPr/>
      </xdr:nvSpPr>
      <xdr:spPr>
        <a:xfrm>
          <a:off x="4584700" y="99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138182</xdr:rowOff>
    </xdr:from>
    <xdr:ext cx="534377" cy="259045"/>
    <xdr:sp macro="" textlink="">
      <xdr:nvSpPr>
        <xdr:cNvPr id="143" name="物件費該当値テキスト"/>
        <xdr:cNvSpPr txBox="1"/>
      </xdr:nvSpPr>
      <xdr:spPr>
        <a:xfrm>
          <a:off x="4686300" y="99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131876</xdr:rowOff>
    </xdr:from>
    <xdr:to>
      <xdr:col>20</xdr:col>
      <xdr:colOff>38100</xdr:colOff>
      <xdr:row>58</xdr:row>
      <xdr:rowOff>62026</xdr:rowOff>
    </xdr:to>
    <xdr:sp macro="" textlink="">
      <xdr:nvSpPr>
        <xdr:cNvPr id="144" name="楕円 143"/>
        <xdr:cNvSpPr/>
      </xdr:nvSpPr>
      <xdr:spPr>
        <a:xfrm>
          <a:off x="3746500" y="99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53153</xdr:rowOff>
    </xdr:from>
    <xdr:ext cx="534377" cy="259045"/>
    <xdr:sp macro="" textlink="">
      <xdr:nvSpPr>
        <xdr:cNvPr id="145" name="テキスト ボックス 144"/>
        <xdr:cNvSpPr txBox="1"/>
      </xdr:nvSpPr>
      <xdr:spPr>
        <a:xfrm>
          <a:off x="3530111" y="99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153898</xdr:rowOff>
    </xdr:from>
    <xdr:to>
      <xdr:col>15</xdr:col>
      <xdr:colOff>101600</xdr:colOff>
      <xdr:row>58</xdr:row>
      <xdr:rowOff>84048</xdr:rowOff>
    </xdr:to>
    <xdr:sp macro="" textlink="">
      <xdr:nvSpPr>
        <xdr:cNvPr id="146" name="楕円 145"/>
        <xdr:cNvSpPr/>
      </xdr:nvSpPr>
      <xdr:spPr>
        <a:xfrm>
          <a:off x="2857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75175</xdr:rowOff>
    </xdr:from>
    <xdr:ext cx="534377" cy="259045"/>
    <xdr:sp macro="" textlink="">
      <xdr:nvSpPr>
        <xdr:cNvPr id="147" name="テキスト ボックス 146"/>
        <xdr:cNvSpPr txBox="1"/>
      </xdr:nvSpPr>
      <xdr:spPr>
        <a:xfrm>
          <a:off x="2641111" y="100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139312</xdr:rowOff>
    </xdr:from>
    <xdr:to>
      <xdr:col>10</xdr:col>
      <xdr:colOff>165100</xdr:colOff>
      <xdr:row>58</xdr:row>
      <xdr:rowOff>69462</xdr:rowOff>
    </xdr:to>
    <xdr:sp macro="" textlink="">
      <xdr:nvSpPr>
        <xdr:cNvPr id="148" name="楕円 147"/>
        <xdr:cNvSpPr/>
      </xdr:nvSpPr>
      <xdr:spPr>
        <a:xfrm>
          <a:off x="1968500" y="99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60589</xdr:rowOff>
    </xdr:from>
    <xdr:ext cx="534377" cy="259045"/>
    <xdr:sp macro="" textlink="">
      <xdr:nvSpPr>
        <xdr:cNvPr id="149" name="テキスト ボックス 148"/>
        <xdr:cNvSpPr txBox="1"/>
      </xdr:nvSpPr>
      <xdr:spPr>
        <a:xfrm>
          <a:off x="1752111" y="100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161954</xdr:rowOff>
    </xdr:from>
    <xdr:to>
      <xdr:col>6</xdr:col>
      <xdr:colOff>38100</xdr:colOff>
      <xdr:row>58</xdr:row>
      <xdr:rowOff>92104</xdr:rowOff>
    </xdr:to>
    <xdr:sp macro="" textlink="">
      <xdr:nvSpPr>
        <xdr:cNvPr id="150" name="楕円 149"/>
        <xdr:cNvSpPr/>
      </xdr:nvSpPr>
      <xdr:spPr>
        <a:xfrm>
          <a:off x="1079500" y="993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83231</xdr:rowOff>
    </xdr:from>
    <xdr:ext cx="534377" cy="259045"/>
    <xdr:sp macro="" textlink="">
      <xdr:nvSpPr>
        <xdr:cNvPr id="151" name="テキスト ボックス 150"/>
        <xdr:cNvSpPr txBox="1"/>
      </xdr:nvSpPr>
      <xdr:spPr>
        <a:xfrm>
          <a:off x="863111" y="1002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148158</xdr:rowOff>
    </xdr:from>
    <xdr:to>
      <xdr:col>24</xdr:col>
      <xdr:colOff>63500</xdr:colOff>
      <xdr:row>77</xdr:row>
      <xdr:rowOff>151206</xdr:rowOff>
    </xdr:to>
    <xdr:cxnSp macro="">
      <xdr:nvCxnSpPr>
        <xdr:cNvPr id="180" name="直線コネクタ 179"/>
        <xdr:cNvCxnSpPr/>
      </xdr:nvCxnSpPr>
      <xdr:spPr>
        <a:xfrm flipV="1">
          <a:off x="3797300" y="133498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151206</xdr:rowOff>
    </xdr:from>
    <xdr:to>
      <xdr:col>19</xdr:col>
      <xdr:colOff>177800</xdr:colOff>
      <xdr:row>77</xdr:row>
      <xdr:rowOff>171095</xdr:rowOff>
    </xdr:to>
    <xdr:cxnSp macro="">
      <xdr:nvCxnSpPr>
        <xdr:cNvPr id="183" name="直線コネクタ 182"/>
        <xdr:cNvCxnSpPr/>
      </xdr:nvCxnSpPr>
      <xdr:spPr>
        <a:xfrm flipV="1">
          <a:off x="2908300" y="1335285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171095</xdr:rowOff>
    </xdr:from>
    <xdr:to>
      <xdr:col>15</xdr:col>
      <xdr:colOff>50800</xdr:colOff>
      <xdr:row>78</xdr:row>
      <xdr:rowOff>13742</xdr:rowOff>
    </xdr:to>
    <xdr:cxnSp macro="">
      <xdr:nvCxnSpPr>
        <xdr:cNvPr id="186" name="直線コネクタ 185"/>
        <xdr:cNvCxnSpPr/>
      </xdr:nvCxnSpPr>
      <xdr:spPr>
        <a:xfrm flipV="1">
          <a:off x="2019300" y="1337274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3608</xdr:rowOff>
    </xdr:from>
    <xdr:to>
      <xdr:col>10</xdr:col>
      <xdr:colOff>114300</xdr:colOff>
      <xdr:row>78</xdr:row>
      <xdr:rowOff>13742</xdr:rowOff>
    </xdr:to>
    <xdr:cxnSp macro="">
      <xdr:nvCxnSpPr>
        <xdr:cNvPr id="189" name="直線コネクタ 188"/>
        <xdr:cNvCxnSpPr/>
      </xdr:nvCxnSpPr>
      <xdr:spPr>
        <a:xfrm>
          <a:off x="1130300" y="1337670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97358</xdr:rowOff>
    </xdr:from>
    <xdr:to>
      <xdr:col>24</xdr:col>
      <xdr:colOff>114300</xdr:colOff>
      <xdr:row>78</xdr:row>
      <xdr:rowOff>27508</xdr:rowOff>
    </xdr:to>
    <xdr:sp macro="" textlink="">
      <xdr:nvSpPr>
        <xdr:cNvPr id="199" name="楕円 198"/>
        <xdr:cNvSpPr/>
      </xdr:nvSpPr>
      <xdr:spPr>
        <a:xfrm>
          <a:off x="45847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75785</xdr:rowOff>
    </xdr:from>
    <xdr:ext cx="469744" cy="259045"/>
    <xdr:sp macro="" textlink="">
      <xdr:nvSpPr>
        <xdr:cNvPr id="200" name="維持補修費該当値テキスト"/>
        <xdr:cNvSpPr txBox="1"/>
      </xdr:nvSpPr>
      <xdr:spPr>
        <a:xfrm>
          <a:off x="4686300" y="1327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100406</xdr:rowOff>
    </xdr:from>
    <xdr:to>
      <xdr:col>20</xdr:col>
      <xdr:colOff>38100</xdr:colOff>
      <xdr:row>78</xdr:row>
      <xdr:rowOff>30556</xdr:rowOff>
    </xdr:to>
    <xdr:sp macro="" textlink="">
      <xdr:nvSpPr>
        <xdr:cNvPr id="201" name="楕円 200"/>
        <xdr:cNvSpPr/>
      </xdr:nvSpPr>
      <xdr:spPr>
        <a:xfrm>
          <a:off x="3746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21683</xdr:rowOff>
    </xdr:from>
    <xdr:ext cx="469744" cy="259045"/>
    <xdr:sp macro="" textlink="">
      <xdr:nvSpPr>
        <xdr:cNvPr id="202" name="テキスト ボックス 201"/>
        <xdr:cNvSpPr txBox="1"/>
      </xdr:nvSpPr>
      <xdr:spPr>
        <a:xfrm>
          <a:off x="3562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120295</xdr:rowOff>
    </xdr:from>
    <xdr:to>
      <xdr:col>15</xdr:col>
      <xdr:colOff>101600</xdr:colOff>
      <xdr:row>78</xdr:row>
      <xdr:rowOff>50445</xdr:rowOff>
    </xdr:to>
    <xdr:sp macro="" textlink="">
      <xdr:nvSpPr>
        <xdr:cNvPr id="203" name="楕円 202"/>
        <xdr:cNvSpPr/>
      </xdr:nvSpPr>
      <xdr:spPr>
        <a:xfrm>
          <a:off x="2857500" y="133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41572</xdr:rowOff>
    </xdr:from>
    <xdr:ext cx="469744" cy="259045"/>
    <xdr:sp macro="" textlink="">
      <xdr:nvSpPr>
        <xdr:cNvPr id="204" name="テキスト ボックス 203"/>
        <xdr:cNvSpPr txBox="1"/>
      </xdr:nvSpPr>
      <xdr:spPr>
        <a:xfrm>
          <a:off x="2673428" y="134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134392</xdr:rowOff>
    </xdr:from>
    <xdr:to>
      <xdr:col>10</xdr:col>
      <xdr:colOff>165100</xdr:colOff>
      <xdr:row>78</xdr:row>
      <xdr:rowOff>64542</xdr:rowOff>
    </xdr:to>
    <xdr:sp macro="" textlink="">
      <xdr:nvSpPr>
        <xdr:cNvPr id="205" name="楕円 204"/>
        <xdr:cNvSpPr/>
      </xdr:nvSpPr>
      <xdr:spPr>
        <a:xfrm>
          <a:off x="1968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55669</xdr:rowOff>
    </xdr:from>
    <xdr:ext cx="469744" cy="259045"/>
    <xdr:sp macro="" textlink="">
      <xdr:nvSpPr>
        <xdr:cNvPr id="206" name="テキスト ボックス 205"/>
        <xdr:cNvSpPr txBox="1"/>
      </xdr:nvSpPr>
      <xdr:spPr>
        <a:xfrm>
          <a:off x="1784428"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124258</xdr:rowOff>
    </xdr:from>
    <xdr:to>
      <xdr:col>6</xdr:col>
      <xdr:colOff>38100</xdr:colOff>
      <xdr:row>78</xdr:row>
      <xdr:rowOff>54408</xdr:rowOff>
    </xdr:to>
    <xdr:sp macro="" textlink="">
      <xdr:nvSpPr>
        <xdr:cNvPr id="207" name="楕円 206"/>
        <xdr:cNvSpPr/>
      </xdr:nvSpPr>
      <xdr:spPr>
        <a:xfrm>
          <a:off x="1079500" y="13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45535</xdr:rowOff>
    </xdr:from>
    <xdr:ext cx="469744" cy="259045"/>
    <xdr:sp macro="" textlink="">
      <xdr:nvSpPr>
        <xdr:cNvPr id="208" name="テキスト ボックス 207"/>
        <xdr:cNvSpPr txBox="1"/>
      </xdr:nvSpPr>
      <xdr:spPr>
        <a:xfrm>
          <a:off x="895428" y="134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127405</xdr:rowOff>
    </xdr:from>
    <xdr:to>
      <xdr:col>24</xdr:col>
      <xdr:colOff>63500</xdr:colOff>
      <xdr:row>98</xdr:row>
      <xdr:rowOff>162249</xdr:rowOff>
    </xdr:to>
    <xdr:cxnSp macro="">
      <xdr:nvCxnSpPr>
        <xdr:cNvPr id="240" name="直線コネクタ 239"/>
        <xdr:cNvCxnSpPr/>
      </xdr:nvCxnSpPr>
      <xdr:spPr>
        <a:xfrm flipV="1">
          <a:off x="3797300" y="16929505"/>
          <a:ext cx="838200" cy="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162249</xdr:rowOff>
    </xdr:from>
    <xdr:to>
      <xdr:col>19</xdr:col>
      <xdr:colOff>177800</xdr:colOff>
      <xdr:row>99</xdr:row>
      <xdr:rowOff>26510</xdr:rowOff>
    </xdr:to>
    <xdr:cxnSp macro="">
      <xdr:nvCxnSpPr>
        <xdr:cNvPr id="243" name="直線コネクタ 242"/>
        <xdr:cNvCxnSpPr/>
      </xdr:nvCxnSpPr>
      <xdr:spPr>
        <a:xfrm flipV="1">
          <a:off x="2908300" y="16964349"/>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26510</xdr:rowOff>
    </xdr:from>
    <xdr:to>
      <xdr:col>15</xdr:col>
      <xdr:colOff>50800</xdr:colOff>
      <xdr:row>99</xdr:row>
      <xdr:rowOff>29025</xdr:rowOff>
    </xdr:to>
    <xdr:cxnSp macro="">
      <xdr:nvCxnSpPr>
        <xdr:cNvPr id="246" name="直線コネクタ 245"/>
        <xdr:cNvCxnSpPr/>
      </xdr:nvCxnSpPr>
      <xdr:spPr>
        <a:xfrm flipV="1">
          <a:off x="2019300" y="1700006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29025</xdr:rowOff>
    </xdr:from>
    <xdr:to>
      <xdr:col>10</xdr:col>
      <xdr:colOff>114300</xdr:colOff>
      <xdr:row>99</xdr:row>
      <xdr:rowOff>111027</xdr:rowOff>
    </xdr:to>
    <xdr:cxnSp macro="">
      <xdr:nvCxnSpPr>
        <xdr:cNvPr id="249" name="直線コネクタ 248"/>
        <xdr:cNvCxnSpPr/>
      </xdr:nvCxnSpPr>
      <xdr:spPr>
        <a:xfrm flipV="1">
          <a:off x="1130300" y="17002575"/>
          <a:ext cx="889000" cy="8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76605</xdr:rowOff>
    </xdr:from>
    <xdr:to>
      <xdr:col>24</xdr:col>
      <xdr:colOff>114300</xdr:colOff>
      <xdr:row>99</xdr:row>
      <xdr:rowOff>6755</xdr:rowOff>
    </xdr:to>
    <xdr:sp macro="" textlink="">
      <xdr:nvSpPr>
        <xdr:cNvPr id="259" name="楕円 258"/>
        <xdr:cNvSpPr/>
      </xdr:nvSpPr>
      <xdr:spPr>
        <a:xfrm>
          <a:off x="4584700" y="168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55032</xdr:rowOff>
    </xdr:from>
    <xdr:ext cx="534377" cy="259045"/>
    <xdr:sp macro="" textlink="">
      <xdr:nvSpPr>
        <xdr:cNvPr id="260" name="扶助費該当値テキスト"/>
        <xdr:cNvSpPr txBox="1"/>
      </xdr:nvSpPr>
      <xdr:spPr>
        <a:xfrm>
          <a:off x="4686300" y="1685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111449</xdr:rowOff>
    </xdr:from>
    <xdr:to>
      <xdr:col>20</xdr:col>
      <xdr:colOff>38100</xdr:colOff>
      <xdr:row>99</xdr:row>
      <xdr:rowOff>41599</xdr:rowOff>
    </xdr:to>
    <xdr:sp macro="" textlink="">
      <xdr:nvSpPr>
        <xdr:cNvPr id="261" name="楕円 260"/>
        <xdr:cNvSpPr/>
      </xdr:nvSpPr>
      <xdr:spPr>
        <a:xfrm>
          <a:off x="3746500" y="169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32726</xdr:rowOff>
    </xdr:from>
    <xdr:ext cx="534377" cy="259045"/>
    <xdr:sp macro="" textlink="">
      <xdr:nvSpPr>
        <xdr:cNvPr id="262" name="テキスト ボックス 261"/>
        <xdr:cNvSpPr txBox="1"/>
      </xdr:nvSpPr>
      <xdr:spPr>
        <a:xfrm>
          <a:off x="3530111" y="170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147160</xdr:rowOff>
    </xdr:from>
    <xdr:to>
      <xdr:col>15</xdr:col>
      <xdr:colOff>101600</xdr:colOff>
      <xdr:row>99</xdr:row>
      <xdr:rowOff>77310</xdr:rowOff>
    </xdr:to>
    <xdr:sp macro="" textlink="">
      <xdr:nvSpPr>
        <xdr:cNvPr id="263" name="楕円 262"/>
        <xdr:cNvSpPr/>
      </xdr:nvSpPr>
      <xdr:spPr>
        <a:xfrm>
          <a:off x="2857500" y="16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68437</xdr:rowOff>
    </xdr:from>
    <xdr:ext cx="534377" cy="259045"/>
    <xdr:sp macro="" textlink="">
      <xdr:nvSpPr>
        <xdr:cNvPr id="264" name="テキスト ボックス 263"/>
        <xdr:cNvSpPr txBox="1"/>
      </xdr:nvSpPr>
      <xdr:spPr>
        <a:xfrm>
          <a:off x="2641111" y="170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149675</xdr:rowOff>
    </xdr:from>
    <xdr:to>
      <xdr:col>10</xdr:col>
      <xdr:colOff>165100</xdr:colOff>
      <xdr:row>99</xdr:row>
      <xdr:rowOff>79825</xdr:rowOff>
    </xdr:to>
    <xdr:sp macro="" textlink="">
      <xdr:nvSpPr>
        <xdr:cNvPr id="265" name="楕円 264"/>
        <xdr:cNvSpPr/>
      </xdr:nvSpPr>
      <xdr:spPr>
        <a:xfrm>
          <a:off x="1968500" y="1695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70952</xdr:rowOff>
    </xdr:from>
    <xdr:ext cx="534377" cy="259045"/>
    <xdr:sp macro="" textlink="">
      <xdr:nvSpPr>
        <xdr:cNvPr id="266" name="テキスト ボックス 265"/>
        <xdr:cNvSpPr txBox="1"/>
      </xdr:nvSpPr>
      <xdr:spPr>
        <a:xfrm>
          <a:off x="1752111" y="1704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60227</xdr:rowOff>
    </xdr:from>
    <xdr:to>
      <xdr:col>6</xdr:col>
      <xdr:colOff>38100</xdr:colOff>
      <xdr:row>99</xdr:row>
      <xdr:rowOff>161827</xdr:rowOff>
    </xdr:to>
    <xdr:sp macro="" textlink="">
      <xdr:nvSpPr>
        <xdr:cNvPr id="267" name="楕円 266"/>
        <xdr:cNvSpPr/>
      </xdr:nvSpPr>
      <xdr:spPr>
        <a:xfrm>
          <a:off x="1079500" y="170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152954</xdr:rowOff>
    </xdr:from>
    <xdr:ext cx="534377" cy="259045"/>
    <xdr:sp macro="" textlink="">
      <xdr:nvSpPr>
        <xdr:cNvPr id="268" name="テキスト ボックス 267"/>
        <xdr:cNvSpPr txBox="1"/>
      </xdr:nvSpPr>
      <xdr:spPr>
        <a:xfrm>
          <a:off x="863111" y="171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29046</xdr:rowOff>
    </xdr:from>
    <xdr:to>
      <xdr:col>55</xdr:col>
      <xdr:colOff>0</xdr:colOff>
      <xdr:row>37</xdr:row>
      <xdr:rowOff>49335</xdr:rowOff>
    </xdr:to>
    <xdr:cxnSp macro="">
      <xdr:nvCxnSpPr>
        <xdr:cNvPr id="293" name="直線コネクタ 292"/>
        <xdr:cNvCxnSpPr/>
      </xdr:nvCxnSpPr>
      <xdr:spPr>
        <a:xfrm>
          <a:off x="9639300" y="6372696"/>
          <a:ext cx="8382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29046</xdr:rowOff>
    </xdr:from>
    <xdr:to>
      <xdr:col>50</xdr:col>
      <xdr:colOff>114300</xdr:colOff>
      <xdr:row>37</xdr:row>
      <xdr:rowOff>47071</xdr:rowOff>
    </xdr:to>
    <xdr:cxnSp macro="">
      <xdr:nvCxnSpPr>
        <xdr:cNvPr id="296" name="直線コネクタ 295"/>
        <xdr:cNvCxnSpPr/>
      </xdr:nvCxnSpPr>
      <xdr:spPr>
        <a:xfrm flipV="1">
          <a:off x="8750300" y="6372696"/>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47071</xdr:rowOff>
    </xdr:from>
    <xdr:to>
      <xdr:col>45</xdr:col>
      <xdr:colOff>177800</xdr:colOff>
      <xdr:row>37</xdr:row>
      <xdr:rowOff>52592</xdr:rowOff>
    </xdr:to>
    <xdr:cxnSp macro="">
      <xdr:nvCxnSpPr>
        <xdr:cNvPr id="299" name="直線コネクタ 298"/>
        <xdr:cNvCxnSpPr/>
      </xdr:nvCxnSpPr>
      <xdr:spPr>
        <a:xfrm flipV="1">
          <a:off x="7861300" y="6390721"/>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52592</xdr:rowOff>
    </xdr:from>
    <xdr:to>
      <xdr:col>41</xdr:col>
      <xdr:colOff>50800</xdr:colOff>
      <xdr:row>37</xdr:row>
      <xdr:rowOff>58656</xdr:rowOff>
    </xdr:to>
    <xdr:cxnSp macro="">
      <xdr:nvCxnSpPr>
        <xdr:cNvPr id="302" name="直線コネクタ 301"/>
        <xdr:cNvCxnSpPr/>
      </xdr:nvCxnSpPr>
      <xdr:spPr>
        <a:xfrm flipV="1">
          <a:off x="6972300" y="6396242"/>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169985</xdr:rowOff>
    </xdr:from>
    <xdr:to>
      <xdr:col>55</xdr:col>
      <xdr:colOff>50800</xdr:colOff>
      <xdr:row>37</xdr:row>
      <xdr:rowOff>100135</xdr:rowOff>
    </xdr:to>
    <xdr:sp macro="" textlink="">
      <xdr:nvSpPr>
        <xdr:cNvPr id="312" name="楕円 311"/>
        <xdr:cNvSpPr/>
      </xdr:nvSpPr>
      <xdr:spPr>
        <a:xfrm>
          <a:off x="10426700" y="63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84912</xdr:rowOff>
    </xdr:from>
    <xdr:ext cx="534377" cy="259045"/>
    <xdr:sp macro="" textlink="">
      <xdr:nvSpPr>
        <xdr:cNvPr id="313" name="補助費等該当値テキスト"/>
        <xdr:cNvSpPr txBox="1"/>
      </xdr:nvSpPr>
      <xdr:spPr>
        <a:xfrm>
          <a:off x="10528300" y="62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149696</xdr:rowOff>
    </xdr:from>
    <xdr:to>
      <xdr:col>50</xdr:col>
      <xdr:colOff>165100</xdr:colOff>
      <xdr:row>37</xdr:row>
      <xdr:rowOff>79846</xdr:rowOff>
    </xdr:to>
    <xdr:sp macro="" textlink="">
      <xdr:nvSpPr>
        <xdr:cNvPr id="314" name="楕円 313"/>
        <xdr:cNvSpPr/>
      </xdr:nvSpPr>
      <xdr:spPr>
        <a:xfrm>
          <a:off x="9588500" y="63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70973</xdr:rowOff>
    </xdr:from>
    <xdr:ext cx="534377" cy="259045"/>
    <xdr:sp macro="" textlink="">
      <xdr:nvSpPr>
        <xdr:cNvPr id="315" name="テキスト ボックス 314"/>
        <xdr:cNvSpPr txBox="1"/>
      </xdr:nvSpPr>
      <xdr:spPr>
        <a:xfrm>
          <a:off x="9372111" y="64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167721</xdr:rowOff>
    </xdr:from>
    <xdr:to>
      <xdr:col>46</xdr:col>
      <xdr:colOff>38100</xdr:colOff>
      <xdr:row>37</xdr:row>
      <xdr:rowOff>97871</xdr:rowOff>
    </xdr:to>
    <xdr:sp macro="" textlink="">
      <xdr:nvSpPr>
        <xdr:cNvPr id="316" name="楕円 315"/>
        <xdr:cNvSpPr/>
      </xdr:nvSpPr>
      <xdr:spPr>
        <a:xfrm>
          <a:off x="8699500" y="63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88998</xdr:rowOff>
    </xdr:from>
    <xdr:ext cx="534377" cy="259045"/>
    <xdr:sp macro="" textlink="">
      <xdr:nvSpPr>
        <xdr:cNvPr id="317" name="テキスト ボックス 316"/>
        <xdr:cNvSpPr txBox="1"/>
      </xdr:nvSpPr>
      <xdr:spPr>
        <a:xfrm>
          <a:off x="8483111" y="643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1792</xdr:rowOff>
    </xdr:from>
    <xdr:to>
      <xdr:col>41</xdr:col>
      <xdr:colOff>101600</xdr:colOff>
      <xdr:row>37</xdr:row>
      <xdr:rowOff>103392</xdr:rowOff>
    </xdr:to>
    <xdr:sp macro="" textlink="">
      <xdr:nvSpPr>
        <xdr:cNvPr id="318" name="楕円 317"/>
        <xdr:cNvSpPr/>
      </xdr:nvSpPr>
      <xdr:spPr>
        <a:xfrm>
          <a:off x="7810500" y="634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94519</xdr:rowOff>
    </xdr:from>
    <xdr:ext cx="534377" cy="259045"/>
    <xdr:sp macro="" textlink="">
      <xdr:nvSpPr>
        <xdr:cNvPr id="319" name="テキスト ボックス 318"/>
        <xdr:cNvSpPr txBox="1"/>
      </xdr:nvSpPr>
      <xdr:spPr>
        <a:xfrm>
          <a:off x="7594111" y="643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7856</xdr:rowOff>
    </xdr:from>
    <xdr:to>
      <xdr:col>36</xdr:col>
      <xdr:colOff>165100</xdr:colOff>
      <xdr:row>37</xdr:row>
      <xdr:rowOff>109456</xdr:rowOff>
    </xdr:to>
    <xdr:sp macro="" textlink="">
      <xdr:nvSpPr>
        <xdr:cNvPr id="320" name="楕円 319"/>
        <xdr:cNvSpPr/>
      </xdr:nvSpPr>
      <xdr:spPr>
        <a:xfrm>
          <a:off x="6921500" y="63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100583</xdr:rowOff>
    </xdr:from>
    <xdr:ext cx="534377" cy="259045"/>
    <xdr:sp macro="" textlink="">
      <xdr:nvSpPr>
        <xdr:cNvPr id="321" name="テキスト ボックス 320"/>
        <xdr:cNvSpPr txBox="1"/>
      </xdr:nvSpPr>
      <xdr:spPr>
        <a:xfrm>
          <a:off x="6705111" y="64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7851</xdr:rowOff>
    </xdr:from>
    <xdr:to>
      <xdr:col>55</xdr:col>
      <xdr:colOff>0</xdr:colOff>
      <xdr:row>58</xdr:row>
      <xdr:rowOff>53106</xdr:rowOff>
    </xdr:to>
    <xdr:cxnSp macro="">
      <xdr:nvCxnSpPr>
        <xdr:cNvPr id="350" name="直線コネクタ 349"/>
        <xdr:cNvCxnSpPr/>
      </xdr:nvCxnSpPr>
      <xdr:spPr>
        <a:xfrm>
          <a:off x="9639300" y="9951951"/>
          <a:ext cx="8382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83342</xdr:rowOff>
    </xdr:from>
    <xdr:to>
      <xdr:col>50</xdr:col>
      <xdr:colOff>114300</xdr:colOff>
      <xdr:row>58</xdr:row>
      <xdr:rowOff>7851</xdr:rowOff>
    </xdr:to>
    <xdr:cxnSp macro="">
      <xdr:nvCxnSpPr>
        <xdr:cNvPr id="353" name="直線コネクタ 352"/>
        <xdr:cNvCxnSpPr/>
      </xdr:nvCxnSpPr>
      <xdr:spPr>
        <a:xfrm>
          <a:off x="8750300" y="9855992"/>
          <a:ext cx="889000" cy="9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83342</xdr:rowOff>
    </xdr:from>
    <xdr:to>
      <xdr:col>45</xdr:col>
      <xdr:colOff>177800</xdr:colOff>
      <xdr:row>58</xdr:row>
      <xdr:rowOff>16820</xdr:rowOff>
    </xdr:to>
    <xdr:cxnSp macro="">
      <xdr:nvCxnSpPr>
        <xdr:cNvPr id="356" name="直線コネクタ 355"/>
        <xdr:cNvCxnSpPr/>
      </xdr:nvCxnSpPr>
      <xdr:spPr>
        <a:xfrm flipV="1">
          <a:off x="7861300" y="985599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16820</xdr:rowOff>
    </xdr:from>
    <xdr:to>
      <xdr:col>41</xdr:col>
      <xdr:colOff>50800</xdr:colOff>
      <xdr:row>58</xdr:row>
      <xdr:rowOff>55614</xdr:rowOff>
    </xdr:to>
    <xdr:cxnSp macro="">
      <xdr:nvCxnSpPr>
        <xdr:cNvPr id="359" name="直線コネクタ 358"/>
        <xdr:cNvCxnSpPr/>
      </xdr:nvCxnSpPr>
      <xdr:spPr>
        <a:xfrm flipV="1">
          <a:off x="6972300" y="9960920"/>
          <a:ext cx="8890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2306</xdr:rowOff>
    </xdr:from>
    <xdr:to>
      <xdr:col>55</xdr:col>
      <xdr:colOff>50800</xdr:colOff>
      <xdr:row>58</xdr:row>
      <xdr:rowOff>103906</xdr:rowOff>
    </xdr:to>
    <xdr:sp macro="" textlink="">
      <xdr:nvSpPr>
        <xdr:cNvPr id="369" name="楕円 368"/>
        <xdr:cNvSpPr/>
      </xdr:nvSpPr>
      <xdr:spPr>
        <a:xfrm>
          <a:off x="10426700" y="99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88683</xdr:rowOff>
    </xdr:from>
    <xdr:ext cx="534377" cy="259045"/>
    <xdr:sp macro="" textlink="">
      <xdr:nvSpPr>
        <xdr:cNvPr id="370" name="普通建設事業費該当値テキスト"/>
        <xdr:cNvSpPr txBox="1"/>
      </xdr:nvSpPr>
      <xdr:spPr>
        <a:xfrm>
          <a:off x="10528300" y="98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128501</xdr:rowOff>
    </xdr:from>
    <xdr:to>
      <xdr:col>50</xdr:col>
      <xdr:colOff>165100</xdr:colOff>
      <xdr:row>58</xdr:row>
      <xdr:rowOff>58651</xdr:rowOff>
    </xdr:to>
    <xdr:sp macro="" textlink="">
      <xdr:nvSpPr>
        <xdr:cNvPr id="371" name="楕円 370"/>
        <xdr:cNvSpPr/>
      </xdr:nvSpPr>
      <xdr:spPr>
        <a:xfrm>
          <a:off x="9588500" y="99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49778</xdr:rowOff>
    </xdr:from>
    <xdr:ext cx="534377" cy="259045"/>
    <xdr:sp macro="" textlink="">
      <xdr:nvSpPr>
        <xdr:cNvPr id="372" name="テキスト ボックス 371"/>
        <xdr:cNvSpPr txBox="1"/>
      </xdr:nvSpPr>
      <xdr:spPr>
        <a:xfrm>
          <a:off x="9372111" y="99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32542</xdr:rowOff>
    </xdr:from>
    <xdr:to>
      <xdr:col>46</xdr:col>
      <xdr:colOff>38100</xdr:colOff>
      <xdr:row>57</xdr:row>
      <xdr:rowOff>134142</xdr:rowOff>
    </xdr:to>
    <xdr:sp macro="" textlink="">
      <xdr:nvSpPr>
        <xdr:cNvPr id="373" name="楕円 372"/>
        <xdr:cNvSpPr/>
      </xdr:nvSpPr>
      <xdr:spPr>
        <a:xfrm>
          <a:off x="8699500" y="98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125269</xdr:rowOff>
    </xdr:from>
    <xdr:ext cx="534377" cy="259045"/>
    <xdr:sp macro="" textlink="">
      <xdr:nvSpPr>
        <xdr:cNvPr id="374" name="テキスト ボックス 373"/>
        <xdr:cNvSpPr txBox="1"/>
      </xdr:nvSpPr>
      <xdr:spPr>
        <a:xfrm>
          <a:off x="8483111" y="98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137470</xdr:rowOff>
    </xdr:from>
    <xdr:to>
      <xdr:col>41</xdr:col>
      <xdr:colOff>101600</xdr:colOff>
      <xdr:row>58</xdr:row>
      <xdr:rowOff>67620</xdr:rowOff>
    </xdr:to>
    <xdr:sp macro="" textlink="">
      <xdr:nvSpPr>
        <xdr:cNvPr id="375" name="楕円 374"/>
        <xdr:cNvSpPr/>
      </xdr:nvSpPr>
      <xdr:spPr>
        <a:xfrm>
          <a:off x="7810500" y="99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58747</xdr:rowOff>
    </xdr:from>
    <xdr:ext cx="534377" cy="259045"/>
    <xdr:sp macro="" textlink="">
      <xdr:nvSpPr>
        <xdr:cNvPr id="376" name="テキスト ボックス 375"/>
        <xdr:cNvSpPr txBox="1"/>
      </xdr:nvSpPr>
      <xdr:spPr>
        <a:xfrm>
          <a:off x="7594111" y="100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4814</xdr:rowOff>
    </xdr:from>
    <xdr:to>
      <xdr:col>36</xdr:col>
      <xdr:colOff>165100</xdr:colOff>
      <xdr:row>58</xdr:row>
      <xdr:rowOff>106414</xdr:rowOff>
    </xdr:to>
    <xdr:sp macro="" textlink="">
      <xdr:nvSpPr>
        <xdr:cNvPr id="377" name="楕円 376"/>
        <xdr:cNvSpPr/>
      </xdr:nvSpPr>
      <xdr:spPr>
        <a:xfrm>
          <a:off x="6921500" y="99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97541</xdr:rowOff>
    </xdr:from>
    <xdr:ext cx="534377" cy="259045"/>
    <xdr:sp macro="" textlink="">
      <xdr:nvSpPr>
        <xdr:cNvPr id="378" name="テキスト ボックス 377"/>
        <xdr:cNvSpPr txBox="1"/>
      </xdr:nvSpPr>
      <xdr:spPr>
        <a:xfrm>
          <a:off x="6705111" y="100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96462</xdr:rowOff>
    </xdr:from>
    <xdr:to>
      <xdr:col>55</xdr:col>
      <xdr:colOff>0</xdr:colOff>
      <xdr:row>79</xdr:row>
      <xdr:rowOff>98879</xdr:rowOff>
    </xdr:to>
    <xdr:cxnSp macro="">
      <xdr:nvCxnSpPr>
        <xdr:cNvPr id="409" name="直線コネクタ 408"/>
        <xdr:cNvCxnSpPr/>
      </xdr:nvCxnSpPr>
      <xdr:spPr>
        <a:xfrm>
          <a:off x="9639300" y="13641012"/>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60571</xdr:rowOff>
    </xdr:from>
    <xdr:to>
      <xdr:col>50</xdr:col>
      <xdr:colOff>114300</xdr:colOff>
      <xdr:row>79</xdr:row>
      <xdr:rowOff>96462</xdr:rowOff>
    </xdr:to>
    <xdr:cxnSp macro="">
      <xdr:nvCxnSpPr>
        <xdr:cNvPr id="412" name="直線コネクタ 411"/>
        <xdr:cNvCxnSpPr/>
      </xdr:nvCxnSpPr>
      <xdr:spPr>
        <a:xfrm>
          <a:off x="8750300" y="13262221"/>
          <a:ext cx="889000" cy="3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60571</xdr:rowOff>
    </xdr:from>
    <xdr:to>
      <xdr:col>45</xdr:col>
      <xdr:colOff>177800</xdr:colOff>
      <xdr:row>78</xdr:row>
      <xdr:rowOff>128972</xdr:rowOff>
    </xdr:to>
    <xdr:cxnSp macro="">
      <xdr:nvCxnSpPr>
        <xdr:cNvPr id="415" name="直線コネクタ 414"/>
        <xdr:cNvCxnSpPr/>
      </xdr:nvCxnSpPr>
      <xdr:spPr>
        <a:xfrm flipV="1">
          <a:off x="7861300" y="13262221"/>
          <a:ext cx="889000" cy="23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5" name="楕円 424"/>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6"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45662</xdr:rowOff>
    </xdr:from>
    <xdr:to>
      <xdr:col>50</xdr:col>
      <xdr:colOff>165100</xdr:colOff>
      <xdr:row>79</xdr:row>
      <xdr:rowOff>147262</xdr:rowOff>
    </xdr:to>
    <xdr:sp macro="" textlink="">
      <xdr:nvSpPr>
        <xdr:cNvPr id="427" name="楕円 426"/>
        <xdr:cNvSpPr/>
      </xdr:nvSpPr>
      <xdr:spPr>
        <a:xfrm>
          <a:off x="9588500" y="135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138389</xdr:rowOff>
    </xdr:from>
    <xdr:ext cx="378565" cy="259045"/>
    <xdr:sp macro="" textlink="">
      <xdr:nvSpPr>
        <xdr:cNvPr id="428" name="テキスト ボックス 427"/>
        <xdr:cNvSpPr txBox="1"/>
      </xdr:nvSpPr>
      <xdr:spPr>
        <a:xfrm>
          <a:off x="9450017" y="13682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9771</xdr:rowOff>
    </xdr:from>
    <xdr:to>
      <xdr:col>46</xdr:col>
      <xdr:colOff>38100</xdr:colOff>
      <xdr:row>77</xdr:row>
      <xdr:rowOff>111371</xdr:rowOff>
    </xdr:to>
    <xdr:sp macro="" textlink="">
      <xdr:nvSpPr>
        <xdr:cNvPr id="429" name="楕円 428"/>
        <xdr:cNvSpPr/>
      </xdr:nvSpPr>
      <xdr:spPr>
        <a:xfrm>
          <a:off x="8699500" y="132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102498</xdr:rowOff>
    </xdr:from>
    <xdr:ext cx="534377" cy="259045"/>
    <xdr:sp macro="" textlink="">
      <xdr:nvSpPr>
        <xdr:cNvPr id="430" name="テキスト ボックス 429"/>
        <xdr:cNvSpPr txBox="1"/>
      </xdr:nvSpPr>
      <xdr:spPr>
        <a:xfrm>
          <a:off x="8483111" y="1330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78172</xdr:rowOff>
    </xdr:from>
    <xdr:to>
      <xdr:col>41</xdr:col>
      <xdr:colOff>101600</xdr:colOff>
      <xdr:row>79</xdr:row>
      <xdr:rowOff>8322</xdr:rowOff>
    </xdr:to>
    <xdr:sp macro="" textlink="">
      <xdr:nvSpPr>
        <xdr:cNvPr id="431" name="楕円 430"/>
        <xdr:cNvSpPr/>
      </xdr:nvSpPr>
      <xdr:spPr>
        <a:xfrm>
          <a:off x="7810500" y="13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170899</xdr:rowOff>
    </xdr:from>
    <xdr:ext cx="469744" cy="259045"/>
    <xdr:sp macro="" textlink="">
      <xdr:nvSpPr>
        <xdr:cNvPr id="432" name="テキスト ボックス 431"/>
        <xdr:cNvSpPr txBox="1"/>
      </xdr:nvSpPr>
      <xdr:spPr>
        <a:xfrm>
          <a:off x="7626428" y="135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87973</xdr:rowOff>
    </xdr:from>
    <xdr:to>
      <xdr:col>55</xdr:col>
      <xdr:colOff>0</xdr:colOff>
      <xdr:row>97</xdr:row>
      <xdr:rowOff>144030</xdr:rowOff>
    </xdr:to>
    <xdr:cxnSp macro="">
      <xdr:nvCxnSpPr>
        <xdr:cNvPr id="461" name="直線コネクタ 460"/>
        <xdr:cNvCxnSpPr/>
      </xdr:nvCxnSpPr>
      <xdr:spPr>
        <a:xfrm>
          <a:off x="9639300" y="16718623"/>
          <a:ext cx="8382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87973</xdr:rowOff>
    </xdr:from>
    <xdr:to>
      <xdr:col>50</xdr:col>
      <xdr:colOff>114300</xdr:colOff>
      <xdr:row>98</xdr:row>
      <xdr:rowOff>43662</xdr:rowOff>
    </xdr:to>
    <xdr:cxnSp macro="">
      <xdr:nvCxnSpPr>
        <xdr:cNvPr id="464" name="直線コネクタ 463"/>
        <xdr:cNvCxnSpPr/>
      </xdr:nvCxnSpPr>
      <xdr:spPr>
        <a:xfrm flipV="1">
          <a:off x="8750300" y="16718623"/>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43662</xdr:rowOff>
    </xdr:from>
    <xdr:to>
      <xdr:col>45</xdr:col>
      <xdr:colOff>177800</xdr:colOff>
      <xdr:row>98</xdr:row>
      <xdr:rowOff>47853</xdr:rowOff>
    </xdr:to>
    <xdr:cxnSp macro="">
      <xdr:nvCxnSpPr>
        <xdr:cNvPr id="467" name="直線コネクタ 466"/>
        <xdr:cNvCxnSpPr/>
      </xdr:nvCxnSpPr>
      <xdr:spPr>
        <a:xfrm flipV="1">
          <a:off x="7861300" y="168457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93230</xdr:rowOff>
    </xdr:from>
    <xdr:to>
      <xdr:col>55</xdr:col>
      <xdr:colOff>50800</xdr:colOff>
      <xdr:row>98</xdr:row>
      <xdr:rowOff>23380</xdr:rowOff>
    </xdr:to>
    <xdr:sp macro="" textlink="">
      <xdr:nvSpPr>
        <xdr:cNvPr id="477" name="楕円 476"/>
        <xdr:cNvSpPr/>
      </xdr:nvSpPr>
      <xdr:spPr>
        <a:xfrm>
          <a:off x="10426700" y="16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71657</xdr:rowOff>
    </xdr:from>
    <xdr:ext cx="534377" cy="259045"/>
    <xdr:sp macro="" textlink="">
      <xdr:nvSpPr>
        <xdr:cNvPr id="478" name="普通建設事業費 （ うち更新整備　）該当値テキスト"/>
        <xdr:cNvSpPr txBox="1"/>
      </xdr:nvSpPr>
      <xdr:spPr>
        <a:xfrm>
          <a:off x="10528300" y="167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37173</xdr:rowOff>
    </xdr:from>
    <xdr:to>
      <xdr:col>50</xdr:col>
      <xdr:colOff>165100</xdr:colOff>
      <xdr:row>97</xdr:row>
      <xdr:rowOff>138773</xdr:rowOff>
    </xdr:to>
    <xdr:sp macro="" textlink="">
      <xdr:nvSpPr>
        <xdr:cNvPr id="479" name="楕円 478"/>
        <xdr:cNvSpPr/>
      </xdr:nvSpPr>
      <xdr:spPr>
        <a:xfrm>
          <a:off x="9588500" y="16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129900</xdr:rowOff>
    </xdr:from>
    <xdr:ext cx="534377" cy="259045"/>
    <xdr:sp macro="" textlink="">
      <xdr:nvSpPr>
        <xdr:cNvPr id="480" name="テキスト ボックス 479"/>
        <xdr:cNvSpPr txBox="1"/>
      </xdr:nvSpPr>
      <xdr:spPr>
        <a:xfrm>
          <a:off x="9372111" y="167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164312</xdr:rowOff>
    </xdr:from>
    <xdr:to>
      <xdr:col>46</xdr:col>
      <xdr:colOff>38100</xdr:colOff>
      <xdr:row>98</xdr:row>
      <xdr:rowOff>94462</xdr:rowOff>
    </xdr:to>
    <xdr:sp macro="" textlink="">
      <xdr:nvSpPr>
        <xdr:cNvPr id="481" name="楕円 480"/>
        <xdr:cNvSpPr/>
      </xdr:nvSpPr>
      <xdr:spPr>
        <a:xfrm>
          <a:off x="8699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85589</xdr:rowOff>
    </xdr:from>
    <xdr:ext cx="534377" cy="259045"/>
    <xdr:sp macro="" textlink="">
      <xdr:nvSpPr>
        <xdr:cNvPr id="482" name="テキスト ボックス 481"/>
        <xdr:cNvSpPr txBox="1"/>
      </xdr:nvSpPr>
      <xdr:spPr>
        <a:xfrm>
          <a:off x="8483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83" name="楕円 482"/>
        <xdr:cNvSpPr/>
      </xdr:nvSpPr>
      <xdr:spPr>
        <a:xfrm>
          <a:off x="7810500" y="167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89780</xdr:rowOff>
    </xdr:from>
    <xdr:ext cx="534377" cy="259045"/>
    <xdr:sp macro="" textlink="">
      <xdr:nvSpPr>
        <xdr:cNvPr id="484" name="テキスト ボックス 483"/>
        <xdr:cNvSpPr txBox="1"/>
      </xdr:nvSpPr>
      <xdr:spPr>
        <a:xfrm>
          <a:off x="7594111" y="1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75724</xdr:rowOff>
    </xdr:from>
    <xdr:to>
      <xdr:col>85</xdr:col>
      <xdr:colOff>127000</xdr:colOff>
      <xdr:row>77</xdr:row>
      <xdr:rowOff>81097</xdr:rowOff>
    </xdr:to>
    <xdr:cxnSp macro="">
      <xdr:nvCxnSpPr>
        <xdr:cNvPr id="619" name="直線コネクタ 618"/>
        <xdr:cNvCxnSpPr/>
      </xdr:nvCxnSpPr>
      <xdr:spPr>
        <a:xfrm>
          <a:off x="15481300" y="13277374"/>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75724</xdr:rowOff>
    </xdr:from>
    <xdr:to>
      <xdr:col>81</xdr:col>
      <xdr:colOff>50800</xdr:colOff>
      <xdr:row>77</xdr:row>
      <xdr:rowOff>91629</xdr:rowOff>
    </xdr:to>
    <xdr:cxnSp macro="">
      <xdr:nvCxnSpPr>
        <xdr:cNvPr id="622" name="直線コネクタ 621"/>
        <xdr:cNvCxnSpPr/>
      </xdr:nvCxnSpPr>
      <xdr:spPr>
        <a:xfrm flipV="1">
          <a:off x="14592300" y="13277374"/>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51820</xdr:rowOff>
    </xdr:from>
    <xdr:to>
      <xdr:col>76</xdr:col>
      <xdr:colOff>114300</xdr:colOff>
      <xdr:row>77</xdr:row>
      <xdr:rowOff>91629</xdr:rowOff>
    </xdr:to>
    <xdr:cxnSp macro="">
      <xdr:nvCxnSpPr>
        <xdr:cNvPr id="625" name="直線コネクタ 624"/>
        <xdr:cNvCxnSpPr/>
      </xdr:nvCxnSpPr>
      <xdr:spPr>
        <a:xfrm>
          <a:off x="13703300" y="13253470"/>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51820</xdr:rowOff>
    </xdr:from>
    <xdr:to>
      <xdr:col>71</xdr:col>
      <xdr:colOff>177800</xdr:colOff>
      <xdr:row>77</xdr:row>
      <xdr:rowOff>65063</xdr:rowOff>
    </xdr:to>
    <xdr:cxnSp macro="">
      <xdr:nvCxnSpPr>
        <xdr:cNvPr id="628" name="直線コネクタ 627"/>
        <xdr:cNvCxnSpPr/>
      </xdr:nvCxnSpPr>
      <xdr:spPr>
        <a:xfrm flipV="1">
          <a:off x="12814300" y="132534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30297</xdr:rowOff>
    </xdr:from>
    <xdr:to>
      <xdr:col>85</xdr:col>
      <xdr:colOff>177800</xdr:colOff>
      <xdr:row>77</xdr:row>
      <xdr:rowOff>131897</xdr:rowOff>
    </xdr:to>
    <xdr:sp macro="" textlink="">
      <xdr:nvSpPr>
        <xdr:cNvPr id="638" name="楕円 637"/>
        <xdr:cNvSpPr/>
      </xdr:nvSpPr>
      <xdr:spPr>
        <a:xfrm>
          <a:off x="16268700" y="1323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8724</xdr:rowOff>
    </xdr:from>
    <xdr:ext cx="534377" cy="259045"/>
    <xdr:sp macro="" textlink="">
      <xdr:nvSpPr>
        <xdr:cNvPr id="639" name="公債費該当値テキスト"/>
        <xdr:cNvSpPr txBox="1"/>
      </xdr:nvSpPr>
      <xdr:spPr>
        <a:xfrm>
          <a:off x="16370300" y="132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24924</xdr:rowOff>
    </xdr:from>
    <xdr:to>
      <xdr:col>81</xdr:col>
      <xdr:colOff>101600</xdr:colOff>
      <xdr:row>77</xdr:row>
      <xdr:rowOff>126524</xdr:rowOff>
    </xdr:to>
    <xdr:sp macro="" textlink="">
      <xdr:nvSpPr>
        <xdr:cNvPr id="640" name="楕円 639"/>
        <xdr:cNvSpPr/>
      </xdr:nvSpPr>
      <xdr:spPr>
        <a:xfrm>
          <a:off x="15430500" y="132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117651</xdr:rowOff>
    </xdr:from>
    <xdr:ext cx="534377" cy="259045"/>
    <xdr:sp macro="" textlink="">
      <xdr:nvSpPr>
        <xdr:cNvPr id="641" name="テキスト ボックス 640"/>
        <xdr:cNvSpPr txBox="1"/>
      </xdr:nvSpPr>
      <xdr:spPr>
        <a:xfrm>
          <a:off x="15214111" y="133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40829</xdr:rowOff>
    </xdr:from>
    <xdr:to>
      <xdr:col>76</xdr:col>
      <xdr:colOff>165100</xdr:colOff>
      <xdr:row>77</xdr:row>
      <xdr:rowOff>142429</xdr:rowOff>
    </xdr:to>
    <xdr:sp macro="" textlink="">
      <xdr:nvSpPr>
        <xdr:cNvPr id="642" name="楕円 641"/>
        <xdr:cNvSpPr/>
      </xdr:nvSpPr>
      <xdr:spPr>
        <a:xfrm>
          <a:off x="14541500" y="132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133556</xdr:rowOff>
    </xdr:from>
    <xdr:ext cx="534377" cy="259045"/>
    <xdr:sp macro="" textlink="">
      <xdr:nvSpPr>
        <xdr:cNvPr id="643" name="テキスト ボックス 642"/>
        <xdr:cNvSpPr txBox="1"/>
      </xdr:nvSpPr>
      <xdr:spPr>
        <a:xfrm>
          <a:off x="14325111" y="1333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xdr:rowOff>
    </xdr:from>
    <xdr:to>
      <xdr:col>72</xdr:col>
      <xdr:colOff>38100</xdr:colOff>
      <xdr:row>77</xdr:row>
      <xdr:rowOff>102620</xdr:rowOff>
    </xdr:to>
    <xdr:sp macro="" textlink="">
      <xdr:nvSpPr>
        <xdr:cNvPr id="644" name="楕円 643"/>
        <xdr:cNvSpPr/>
      </xdr:nvSpPr>
      <xdr:spPr>
        <a:xfrm>
          <a:off x="13652500" y="13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93747</xdr:rowOff>
    </xdr:from>
    <xdr:ext cx="534377" cy="259045"/>
    <xdr:sp macro="" textlink="">
      <xdr:nvSpPr>
        <xdr:cNvPr id="645" name="テキスト ボックス 644"/>
        <xdr:cNvSpPr txBox="1"/>
      </xdr:nvSpPr>
      <xdr:spPr>
        <a:xfrm>
          <a:off x="13436111" y="132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14263</xdr:rowOff>
    </xdr:from>
    <xdr:to>
      <xdr:col>67</xdr:col>
      <xdr:colOff>101600</xdr:colOff>
      <xdr:row>77</xdr:row>
      <xdr:rowOff>115863</xdr:rowOff>
    </xdr:to>
    <xdr:sp macro="" textlink="">
      <xdr:nvSpPr>
        <xdr:cNvPr id="646" name="楕円 645"/>
        <xdr:cNvSpPr/>
      </xdr:nvSpPr>
      <xdr:spPr>
        <a:xfrm>
          <a:off x="12763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106990</xdr:rowOff>
    </xdr:from>
    <xdr:ext cx="534377" cy="259045"/>
    <xdr:sp macro="" textlink="">
      <xdr:nvSpPr>
        <xdr:cNvPr id="647" name="テキスト ボックス 646"/>
        <xdr:cNvSpPr txBox="1"/>
      </xdr:nvSpPr>
      <xdr:spPr>
        <a:xfrm>
          <a:off x="12547111" y="13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134617</xdr:rowOff>
    </xdr:from>
    <xdr:to>
      <xdr:col>85</xdr:col>
      <xdr:colOff>127000</xdr:colOff>
      <xdr:row>98</xdr:row>
      <xdr:rowOff>134657</xdr:rowOff>
    </xdr:to>
    <xdr:cxnSp macro="">
      <xdr:nvCxnSpPr>
        <xdr:cNvPr id="674" name="直線コネクタ 673"/>
        <xdr:cNvCxnSpPr/>
      </xdr:nvCxnSpPr>
      <xdr:spPr>
        <a:xfrm>
          <a:off x="15481300" y="16936717"/>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129632</xdr:rowOff>
    </xdr:from>
    <xdr:to>
      <xdr:col>81</xdr:col>
      <xdr:colOff>50800</xdr:colOff>
      <xdr:row>98</xdr:row>
      <xdr:rowOff>134617</xdr:rowOff>
    </xdr:to>
    <xdr:cxnSp macro="">
      <xdr:nvCxnSpPr>
        <xdr:cNvPr id="677" name="直線コネクタ 676"/>
        <xdr:cNvCxnSpPr/>
      </xdr:nvCxnSpPr>
      <xdr:spPr>
        <a:xfrm>
          <a:off x="14592300" y="16931732"/>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129632</xdr:rowOff>
    </xdr:from>
    <xdr:to>
      <xdr:col>76</xdr:col>
      <xdr:colOff>114300</xdr:colOff>
      <xdr:row>98</xdr:row>
      <xdr:rowOff>139494</xdr:rowOff>
    </xdr:to>
    <xdr:cxnSp macro="">
      <xdr:nvCxnSpPr>
        <xdr:cNvPr id="680" name="直線コネクタ 679"/>
        <xdr:cNvCxnSpPr/>
      </xdr:nvCxnSpPr>
      <xdr:spPr>
        <a:xfrm flipV="1">
          <a:off x="13703300" y="16931732"/>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120754</xdr:rowOff>
    </xdr:from>
    <xdr:to>
      <xdr:col>71</xdr:col>
      <xdr:colOff>177800</xdr:colOff>
      <xdr:row>98</xdr:row>
      <xdr:rowOff>139494</xdr:rowOff>
    </xdr:to>
    <xdr:cxnSp macro="">
      <xdr:nvCxnSpPr>
        <xdr:cNvPr id="683" name="直線コネクタ 682"/>
        <xdr:cNvCxnSpPr/>
      </xdr:nvCxnSpPr>
      <xdr:spPr>
        <a:xfrm>
          <a:off x="12814300" y="16922854"/>
          <a:ext cx="8890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83857</xdr:rowOff>
    </xdr:from>
    <xdr:to>
      <xdr:col>85</xdr:col>
      <xdr:colOff>177800</xdr:colOff>
      <xdr:row>99</xdr:row>
      <xdr:rowOff>14007</xdr:rowOff>
    </xdr:to>
    <xdr:sp macro="" textlink="">
      <xdr:nvSpPr>
        <xdr:cNvPr id="693" name="楕円 692"/>
        <xdr:cNvSpPr/>
      </xdr:nvSpPr>
      <xdr:spPr>
        <a:xfrm>
          <a:off x="16268700" y="168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170234</xdr:rowOff>
    </xdr:from>
    <xdr:ext cx="469744" cy="259045"/>
    <xdr:sp macro="" textlink="">
      <xdr:nvSpPr>
        <xdr:cNvPr id="694" name="積立金該当値テキスト"/>
        <xdr:cNvSpPr txBox="1"/>
      </xdr:nvSpPr>
      <xdr:spPr>
        <a:xfrm>
          <a:off x="16370300" y="1680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83817</xdr:rowOff>
    </xdr:from>
    <xdr:to>
      <xdr:col>81</xdr:col>
      <xdr:colOff>101600</xdr:colOff>
      <xdr:row>99</xdr:row>
      <xdr:rowOff>13967</xdr:rowOff>
    </xdr:to>
    <xdr:sp macro="" textlink="">
      <xdr:nvSpPr>
        <xdr:cNvPr id="695" name="楕円 694"/>
        <xdr:cNvSpPr/>
      </xdr:nvSpPr>
      <xdr:spPr>
        <a:xfrm>
          <a:off x="15430500" y="168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5094</xdr:rowOff>
    </xdr:from>
    <xdr:ext cx="469744" cy="259045"/>
    <xdr:sp macro="" textlink="">
      <xdr:nvSpPr>
        <xdr:cNvPr id="696" name="テキスト ボックス 695"/>
        <xdr:cNvSpPr txBox="1"/>
      </xdr:nvSpPr>
      <xdr:spPr>
        <a:xfrm>
          <a:off x="15246428" y="1697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78832</xdr:rowOff>
    </xdr:from>
    <xdr:to>
      <xdr:col>76</xdr:col>
      <xdr:colOff>165100</xdr:colOff>
      <xdr:row>99</xdr:row>
      <xdr:rowOff>8982</xdr:rowOff>
    </xdr:to>
    <xdr:sp macro="" textlink="">
      <xdr:nvSpPr>
        <xdr:cNvPr id="697" name="楕円 696"/>
        <xdr:cNvSpPr/>
      </xdr:nvSpPr>
      <xdr:spPr>
        <a:xfrm>
          <a:off x="14541500" y="168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109</xdr:rowOff>
    </xdr:from>
    <xdr:ext cx="469744" cy="259045"/>
    <xdr:sp macro="" textlink="">
      <xdr:nvSpPr>
        <xdr:cNvPr id="698" name="テキスト ボックス 697"/>
        <xdr:cNvSpPr txBox="1"/>
      </xdr:nvSpPr>
      <xdr:spPr>
        <a:xfrm>
          <a:off x="14357428" y="1697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88694</xdr:rowOff>
    </xdr:from>
    <xdr:to>
      <xdr:col>72</xdr:col>
      <xdr:colOff>38100</xdr:colOff>
      <xdr:row>99</xdr:row>
      <xdr:rowOff>18844</xdr:rowOff>
    </xdr:to>
    <xdr:sp macro="" textlink="">
      <xdr:nvSpPr>
        <xdr:cNvPr id="699" name="楕円 698"/>
        <xdr:cNvSpPr/>
      </xdr:nvSpPr>
      <xdr:spPr>
        <a:xfrm>
          <a:off x="13652500" y="168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9971</xdr:rowOff>
    </xdr:from>
    <xdr:ext cx="313932" cy="259045"/>
    <xdr:sp macro="" textlink="">
      <xdr:nvSpPr>
        <xdr:cNvPr id="700" name="テキスト ボックス 699"/>
        <xdr:cNvSpPr txBox="1"/>
      </xdr:nvSpPr>
      <xdr:spPr>
        <a:xfrm>
          <a:off x="13546333" y="16983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69954</xdr:rowOff>
    </xdr:from>
    <xdr:to>
      <xdr:col>67</xdr:col>
      <xdr:colOff>101600</xdr:colOff>
      <xdr:row>99</xdr:row>
      <xdr:rowOff>104</xdr:rowOff>
    </xdr:to>
    <xdr:sp macro="" textlink="">
      <xdr:nvSpPr>
        <xdr:cNvPr id="701" name="楕円 700"/>
        <xdr:cNvSpPr/>
      </xdr:nvSpPr>
      <xdr:spPr>
        <a:xfrm>
          <a:off x="12763500" y="168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162681</xdr:rowOff>
    </xdr:from>
    <xdr:ext cx="469744" cy="259045"/>
    <xdr:sp macro="" textlink="">
      <xdr:nvSpPr>
        <xdr:cNvPr id="702" name="テキスト ボックス 701"/>
        <xdr:cNvSpPr txBox="1"/>
      </xdr:nvSpPr>
      <xdr:spPr>
        <a:xfrm>
          <a:off x="12579428" y="1696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131150</xdr:rowOff>
    </xdr:from>
    <xdr:to>
      <xdr:col>116</xdr:col>
      <xdr:colOff>63500</xdr:colOff>
      <xdr:row>58</xdr:row>
      <xdr:rowOff>131242</xdr:rowOff>
    </xdr:to>
    <xdr:cxnSp macro="">
      <xdr:nvCxnSpPr>
        <xdr:cNvPr id="788" name="直線コネクタ 787"/>
        <xdr:cNvCxnSpPr/>
      </xdr:nvCxnSpPr>
      <xdr:spPr>
        <a:xfrm flipV="1">
          <a:off x="21323300" y="1007525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131242</xdr:rowOff>
    </xdr:from>
    <xdr:to>
      <xdr:col>111</xdr:col>
      <xdr:colOff>177800</xdr:colOff>
      <xdr:row>58</xdr:row>
      <xdr:rowOff>131287</xdr:rowOff>
    </xdr:to>
    <xdr:cxnSp macro="">
      <xdr:nvCxnSpPr>
        <xdr:cNvPr id="791" name="直線コネクタ 790"/>
        <xdr:cNvCxnSpPr/>
      </xdr:nvCxnSpPr>
      <xdr:spPr>
        <a:xfrm flipV="1">
          <a:off x="20434300" y="100753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131287</xdr:rowOff>
    </xdr:from>
    <xdr:to>
      <xdr:col>107</xdr:col>
      <xdr:colOff>50800</xdr:colOff>
      <xdr:row>58</xdr:row>
      <xdr:rowOff>131287</xdr:rowOff>
    </xdr:to>
    <xdr:cxnSp macro="">
      <xdr:nvCxnSpPr>
        <xdr:cNvPr id="794" name="直線コネクタ 793"/>
        <xdr:cNvCxnSpPr/>
      </xdr:nvCxnSpPr>
      <xdr:spPr>
        <a:xfrm>
          <a:off x="19545300" y="10075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131287</xdr:rowOff>
    </xdr:from>
    <xdr:to>
      <xdr:col>102</xdr:col>
      <xdr:colOff>114300</xdr:colOff>
      <xdr:row>58</xdr:row>
      <xdr:rowOff>131379</xdr:rowOff>
    </xdr:to>
    <xdr:cxnSp macro="">
      <xdr:nvCxnSpPr>
        <xdr:cNvPr id="797" name="直線コネクタ 796"/>
        <xdr:cNvCxnSpPr/>
      </xdr:nvCxnSpPr>
      <xdr:spPr>
        <a:xfrm flipV="1">
          <a:off x="18656300" y="10075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80350</xdr:rowOff>
    </xdr:from>
    <xdr:to>
      <xdr:col>116</xdr:col>
      <xdr:colOff>114300</xdr:colOff>
      <xdr:row>59</xdr:row>
      <xdr:rowOff>10500</xdr:rowOff>
    </xdr:to>
    <xdr:sp macro="" textlink="">
      <xdr:nvSpPr>
        <xdr:cNvPr id="807" name="楕円 806"/>
        <xdr:cNvSpPr/>
      </xdr:nvSpPr>
      <xdr:spPr>
        <a:xfrm>
          <a:off x="221107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378565" cy="259045"/>
    <xdr:sp macro="" textlink="">
      <xdr:nvSpPr>
        <xdr:cNvPr id="808" name="貸付金該当値テキスト"/>
        <xdr:cNvSpPr txBox="1"/>
      </xdr:nvSpPr>
      <xdr:spPr>
        <a:xfrm>
          <a:off x="22212300" y="994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80442</xdr:rowOff>
    </xdr:from>
    <xdr:to>
      <xdr:col>112</xdr:col>
      <xdr:colOff>38100</xdr:colOff>
      <xdr:row>59</xdr:row>
      <xdr:rowOff>10592</xdr:rowOff>
    </xdr:to>
    <xdr:sp macro="" textlink="">
      <xdr:nvSpPr>
        <xdr:cNvPr id="809" name="楕円 808"/>
        <xdr:cNvSpPr/>
      </xdr:nvSpPr>
      <xdr:spPr>
        <a:xfrm>
          <a:off x="21272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1719</xdr:rowOff>
    </xdr:from>
    <xdr:ext cx="378565" cy="259045"/>
    <xdr:sp macro="" textlink="">
      <xdr:nvSpPr>
        <xdr:cNvPr id="810" name="テキスト ボックス 809"/>
        <xdr:cNvSpPr txBox="1"/>
      </xdr:nvSpPr>
      <xdr:spPr>
        <a:xfrm>
          <a:off x="21134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80487</xdr:rowOff>
    </xdr:from>
    <xdr:to>
      <xdr:col>107</xdr:col>
      <xdr:colOff>101600</xdr:colOff>
      <xdr:row>59</xdr:row>
      <xdr:rowOff>10637</xdr:rowOff>
    </xdr:to>
    <xdr:sp macro="" textlink="">
      <xdr:nvSpPr>
        <xdr:cNvPr id="811" name="楕円 810"/>
        <xdr:cNvSpPr/>
      </xdr:nvSpPr>
      <xdr:spPr>
        <a:xfrm>
          <a:off x="20383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1764</xdr:rowOff>
    </xdr:from>
    <xdr:ext cx="378565" cy="259045"/>
    <xdr:sp macro="" textlink="">
      <xdr:nvSpPr>
        <xdr:cNvPr id="812" name="テキスト ボックス 811"/>
        <xdr:cNvSpPr txBox="1"/>
      </xdr:nvSpPr>
      <xdr:spPr>
        <a:xfrm>
          <a:off x="20245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80487</xdr:rowOff>
    </xdr:from>
    <xdr:to>
      <xdr:col>102</xdr:col>
      <xdr:colOff>165100</xdr:colOff>
      <xdr:row>59</xdr:row>
      <xdr:rowOff>10637</xdr:rowOff>
    </xdr:to>
    <xdr:sp macro="" textlink="">
      <xdr:nvSpPr>
        <xdr:cNvPr id="813" name="楕円 812"/>
        <xdr:cNvSpPr/>
      </xdr:nvSpPr>
      <xdr:spPr>
        <a:xfrm>
          <a:off x="19494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1764</xdr:rowOff>
    </xdr:from>
    <xdr:ext cx="378565" cy="259045"/>
    <xdr:sp macro="" textlink="">
      <xdr:nvSpPr>
        <xdr:cNvPr id="814" name="テキスト ボックス 813"/>
        <xdr:cNvSpPr txBox="1"/>
      </xdr:nvSpPr>
      <xdr:spPr>
        <a:xfrm>
          <a:off x="19356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80579</xdr:rowOff>
    </xdr:from>
    <xdr:to>
      <xdr:col>98</xdr:col>
      <xdr:colOff>38100</xdr:colOff>
      <xdr:row>59</xdr:row>
      <xdr:rowOff>10729</xdr:rowOff>
    </xdr:to>
    <xdr:sp macro="" textlink="">
      <xdr:nvSpPr>
        <xdr:cNvPr id="815" name="楕円 814"/>
        <xdr:cNvSpPr/>
      </xdr:nvSpPr>
      <xdr:spPr>
        <a:xfrm>
          <a:off x="18605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1856</xdr:rowOff>
    </xdr:from>
    <xdr:ext cx="378565" cy="259045"/>
    <xdr:sp macro="" textlink="">
      <xdr:nvSpPr>
        <xdr:cNvPr id="816" name="テキスト ボックス 815"/>
        <xdr:cNvSpPr txBox="1"/>
      </xdr:nvSpPr>
      <xdr:spPr>
        <a:xfrm>
          <a:off x="18467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72949</xdr:rowOff>
    </xdr:from>
    <xdr:to>
      <xdr:col>116</xdr:col>
      <xdr:colOff>63500</xdr:colOff>
      <xdr:row>76</xdr:row>
      <xdr:rowOff>112268</xdr:rowOff>
    </xdr:to>
    <xdr:cxnSp macro="">
      <xdr:nvCxnSpPr>
        <xdr:cNvPr id="844" name="直線コネクタ 843"/>
        <xdr:cNvCxnSpPr/>
      </xdr:nvCxnSpPr>
      <xdr:spPr>
        <a:xfrm flipV="1">
          <a:off x="21323300" y="13103149"/>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112268</xdr:rowOff>
    </xdr:from>
    <xdr:to>
      <xdr:col>111</xdr:col>
      <xdr:colOff>177800</xdr:colOff>
      <xdr:row>76</xdr:row>
      <xdr:rowOff>124110</xdr:rowOff>
    </xdr:to>
    <xdr:cxnSp macro="">
      <xdr:nvCxnSpPr>
        <xdr:cNvPr id="847" name="直線コネクタ 846"/>
        <xdr:cNvCxnSpPr/>
      </xdr:nvCxnSpPr>
      <xdr:spPr>
        <a:xfrm flipV="1">
          <a:off x="20434300" y="13142468"/>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124110</xdr:rowOff>
    </xdr:from>
    <xdr:to>
      <xdr:col>107</xdr:col>
      <xdr:colOff>50800</xdr:colOff>
      <xdr:row>76</xdr:row>
      <xdr:rowOff>135539</xdr:rowOff>
    </xdr:to>
    <xdr:cxnSp macro="">
      <xdr:nvCxnSpPr>
        <xdr:cNvPr id="850" name="直線コネクタ 849"/>
        <xdr:cNvCxnSpPr/>
      </xdr:nvCxnSpPr>
      <xdr:spPr>
        <a:xfrm flipV="1">
          <a:off x="19545300" y="13154310"/>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135539</xdr:rowOff>
    </xdr:from>
    <xdr:to>
      <xdr:col>102</xdr:col>
      <xdr:colOff>114300</xdr:colOff>
      <xdr:row>77</xdr:row>
      <xdr:rowOff>46340</xdr:rowOff>
    </xdr:to>
    <xdr:cxnSp macro="">
      <xdr:nvCxnSpPr>
        <xdr:cNvPr id="853" name="直線コネクタ 852"/>
        <xdr:cNvCxnSpPr/>
      </xdr:nvCxnSpPr>
      <xdr:spPr>
        <a:xfrm flipV="1">
          <a:off x="18656300" y="13165739"/>
          <a:ext cx="889000" cy="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22149</xdr:rowOff>
    </xdr:from>
    <xdr:to>
      <xdr:col>116</xdr:col>
      <xdr:colOff>114300</xdr:colOff>
      <xdr:row>76</xdr:row>
      <xdr:rowOff>123749</xdr:rowOff>
    </xdr:to>
    <xdr:sp macro="" textlink="">
      <xdr:nvSpPr>
        <xdr:cNvPr id="863" name="楕円 862"/>
        <xdr:cNvSpPr/>
      </xdr:nvSpPr>
      <xdr:spPr>
        <a:xfrm>
          <a:off x="22110700" y="130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576</xdr:rowOff>
    </xdr:from>
    <xdr:ext cx="534377" cy="259045"/>
    <xdr:sp macro="" textlink="">
      <xdr:nvSpPr>
        <xdr:cNvPr id="864" name="繰出金該当値テキスト"/>
        <xdr:cNvSpPr txBox="1"/>
      </xdr:nvSpPr>
      <xdr:spPr>
        <a:xfrm>
          <a:off x="22212300" y="130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61468</xdr:rowOff>
    </xdr:from>
    <xdr:to>
      <xdr:col>112</xdr:col>
      <xdr:colOff>38100</xdr:colOff>
      <xdr:row>76</xdr:row>
      <xdr:rowOff>163068</xdr:rowOff>
    </xdr:to>
    <xdr:sp macro="" textlink="">
      <xdr:nvSpPr>
        <xdr:cNvPr id="865" name="楕円 864"/>
        <xdr:cNvSpPr/>
      </xdr:nvSpPr>
      <xdr:spPr>
        <a:xfrm>
          <a:off x="21272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154195</xdr:rowOff>
    </xdr:from>
    <xdr:ext cx="534377" cy="259045"/>
    <xdr:sp macro="" textlink="">
      <xdr:nvSpPr>
        <xdr:cNvPr id="866" name="テキスト ボックス 865"/>
        <xdr:cNvSpPr txBox="1"/>
      </xdr:nvSpPr>
      <xdr:spPr>
        <a:xfrm>
          <a:off x="21056111" y="131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73310</xdr:rowOff>
    </xdr:from>
    <xdr:to>
      <xdr:col>107</xdr:col>
      <xdr:colOff>101600</xdr:colOff>
      <xdr:row>77</xdr:row>
      <xdr:rowOff>3460</xdr:rowOff>
    </xdr:to>
    <xdr:sp macro="" textlink="">
      <xdr:nvSpPr>
        <xdr:cNvPr id="867" name="楕円 866"/>
        <xdr:cNvSpPr/>
      </xdr:nvSpPr>
      <xdr:spPr>
        <a:xfrm>
          <a:off x="20383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166037</xdr:rowOff>
    </xdr:from>
    <xdr:ext cx="534377" cy="259045"/>
    <xdr:sp macro="" textlink="">
      <xdr:nvSpPr>
        <xdr:cNvPr id="868" name="テキスト ボックス 867"/>
        <xdr:cNvSpPr txBox="1"/>
      </xdr:nvSpPr>
      <xdr:spPr>
        <a:xfrm>
          <a:off x="20167111"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84739</xdr:rowOff>
    </xdr:from>
    <xdr:to>
      <xdr:col>102</xdr:col>
      <xdr:colOff>165100</xdr:colOff>
      <xdr:row>77</xdr:row>
      <xdr:rowOff>14889</xdr:rowOff>
    </xdr:to>
    <xdr:sp macro="" textlink="">
      <xdr:nvSpPr>
        <xdr:cNvPr id="869" name="楕円 868"/>
        <xdr:cNvSpPr/>
      </xdr:nvSpPr>
      <xdr:spPr>
        <a:xfrm>
          <a:off x="19494500" y="131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6016</xdr:rowOff>
    </xdr:from>
    <xdr:ext cx="534377" cy="259045"/>
    <xdr:sp macro="" textlink="">
      <xdr:nvSpPr>
        <xdr:cNvPr id="870" name="テキスト ボックス 869"/>
        <xdr:cNvSpPr txBox="1"/>
      </xdr:nvSpPr>
      <xdr:spPr>
        <a:xfrm>
          <a:off x="19278111" y="132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166990</xdr:rowOff>
    </xdr:from>
    <xdr:to>
      <xdr:col>98</xdr:col>
      <xdr:colOff>38100</xdr:colOff>
      <xdr:row>77</xdr:row>
      <xdr:rowOff>97140</xdr:rowOff>
    </xdr:to>
    <xdr:sp macro="" textlink="">
      <xdr:nvSpPr>
        <xdr:cNvPr id="871" name="楕円 870"/>
        <xdr:cNvSpPr/>
      </xdr:nvSpPr>
      <xdr:spPr>
        <a:xfrm>
          <a:off x="18605500" y="131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88267</xdr:rowOff>
    </xdr:from>
    <xdr:ext cx="534377" cy="259045"/>
    <xdr:sp macro="" textlink="">
      <xdr:nvSpPr>
        <xdr:cNvPr id="872" name="テキスト ボックス 871"/>
        <xdr:cNvSpPr txBox="1"/>
      </xdr:nvSpPr>
      <xdr:spPr>
        <a:xfrm>
          <a:off x="18389111" y="132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歳出総額は、住民一人当たり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264,577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円となっている。全体として、類似団体平均より低い水準であることは、効率的な財政運営ができているものと分析できる。個別の項目として、補助費等が類似団体に比較して少ないのは、ごみ処理を一部事務組合ではなく町単独で実施していることが一因と考えられる。扶助費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以降伸びているのは、障がい者や高齢者にかかる社会保障関係費が伸びていることに加え、臨時福祉給付金の支給事業が加わったことによる。普通建設事業費（うち新規整備）は、原則休止の扱いとしているため、類似団体よりも低い水準となっ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年度は、町立幼稚園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園のうち</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園を統合し、保育園との複合施設（すぎと幼稚園・保育園）を新設したため、大幅に上昇した。普通建設事業費（うち更新整備）は、町道</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Ⅰ</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級</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号線築道陸橋耐震補強工事の皆減や杉戸小学校管理・教室棟トイレ改修工事費の減を主因として、平成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は大幅に低下した。繰出金が増加傾向にあるのは、高齢化等を背景にした国民健康保険特別会計及び後期高齢者医療特別会計の繰出金が増加傾向によるものである。最後に、公債費が類似団体より低い水準であるのは、毎年、</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元金償還額以上の借入をしないことを原則としているため、町債残高が減少傾向にあることによる。今後も、住民サービスの水準を維持しつつ効率的な財政運営に努める。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45,432
44,927
30.03
12,410,014
12,020,240
363,122
8,460,182
8,485,990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22352</xdr:rowOff>
    </xdr:from>
    <xdr:to>
      <xdr:col>24</xdr:col>
      <xdr:colOff>63500</xdr:colOff>
      <xdr:row>37</xdr:row>
      <xdr:rowOff>72263</xdr:rowOff>
    </xdr:to>
    <xdr:cxnSp macro="">
      <xdr:nvCxnSpPr>
        <xdr:cNvPr id="61" name="直線コネクタ 60"/>
        <xdr:cNvCxnSpPr/>
      </xdr:nvCxnSpPr>
      <xdr:spPr>
        <a:xfrm>
          <a:off x="3797300" y="6366002"/>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22352</xdr:rowOff>
    </xdr:from>
    <xdr:to>
      <xdr:col>19</xdr:col>
      <xdr:colOff>177800</xdr:colOff>
      <xdr:row>37</xdr:row>
      <xdr:rowOff>107696</xdr:rowOff>
    </xdr:to>
    <xdr:cxnSp macro="">
      <xdr:nvCxnSpPr>
        <xdr:cNvPr id="64" name="直線コネクタ 63"/>
        <xdr:cNvCxnSpPr/>
      </xdr:nvCxnSpPr>
      <xdr:spPr>
        <a:xfrm flipV="1">
          <a:off x="2908300" y="6366002"/>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59690</xdr:rowOff>
    </xdr:from>
    <xdr:to>
      <xdr:col>15</xdr:col>
      <xdr:colOff>50800</xdr:colOff>
      <xdr:row>37</xdr:row>
      <xdr:rowOff>107696</xdr:rowOff>
    </xdr:to>
    <xdr:cxnSp macro="">
      <xdr:nvCxnSpPr>
        <xdr:cNvPr id="67" name="直線コネクタ 66"/>
        <xdr:cNvCxnSpPr/>
      </xdr:nvCxnSpPr>
      <xdr:spPr>
        <a:xfrm>
          <a:off x="2019300" y="640334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59690</xdr:rowOff>
    </xdr:from>
    <xdr:to>
      <xdr:col>10</xdr:col>
      <xdr:colOff>114300</xdr:colOff>
      <xdr:row>37</xdr:row>
      <xdr:rowOff>96647</xdr:rowOff>
    </xdr:to>
    <xdr:cxnSp macro="">
      <xdr:nvCxnSpPr>
        <xdr:cNvPr id="70" name="直線コネクタ 69"/>
        <xdr:cNvCxnSpPr/>
      </xdr:nvCxnSpPr>
      <xdr:spPr>
        <a:xfrm flipV="1">
          <a:off x="1130300" y="6403340"/>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21463</xdr:rowOff>
    </xdr:from>
    <xdr:to>
      <xdr:col>24</xdr:col>
      <xdr:colOff>114300</xdr:colOff>
      <xdr:row>37</xdr:row>
      <xdr:rowOff>123063</xdr:rowOff>
    </xdr:to>
    <xdr:sp macro="" textlink="">
      <xdr:nvSpPr>
        <xdr:cNvPr id="80" name="楕円 79"/>
        <xdr:cNvSpPr/>
      </xdr:nvSpPr>
      <xdr:spPr>
        <a:xfrm>
          <a:off x="45847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107840</xdr:rowOff>
    </xdr:from>
    <xdr:ext cx="469744" cy="259045"/>
    <xdr:sp macro="" textlink="">
      <xdr:nvSpPr>
        <xdr:cNvPr id="81" name="議会費該当値テキスト"/>
        <xdr:cNvSpPr txBox="1"/>
      </xdr:nvSpPr>
      <xdr:spPr>
        <a:xfrm>
          <a:off x="4686300" y="62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143002</xdr:rowOff>
    </xdr:from>
    <xdr:to>
      <xdr:col>20</xdr:col>
      <xdr:colOff>38100</xdr:colOff>
      <xdr:row>37</xdr:row>
      <xdr:rowOff>73152</xdr:rowOff>
    </xdr:to>
    <xdr:sp macro="" textlink="">
      <xdr:nvSpPr>
        <xdr:cNvPr id="82" name="楕円 81"/>
        <xdr:cNvSpPr/>
      </xdr:nvSpPr>
      <xdr:spPr>
        <a:xfrm>
          <a:off x="3746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64279</xdr:rowOff>
    </xdr:from>
    <xdr:ext cx="469744" cy="259045"/>
    <xdr:sp macro="" textlink="">
      <xdr:nvSpPr>
        <xdr:cNvPr id="83" name="テキスト ボックス 82"/>
        <xdr:cNvSpPr txBox="1"/>
      </xdr:nvSpPr>
      <xdr:spPr>
        <a:xfrm>
          <a:off x="3562428"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56896</xdr:rowOff>
    </xdr:from>
    <xdr:to>
      <xdr:col>15</xdr:col>
      <xdr:colOff>101600</xdr:colOff>
      <xdr:row>37</xdr:row>
      <xdr:rowOff>158496</xdr:rowOff>
    </xdr:to>
    <xdr:sp macro="" textlink="">
      <xdr:nvSpPr>
        <xdr:cNvPr id="84" name="楕円 83"/>
        <xdr:cNvSpPr/>
      </xdr:nvSpPr>
      <xdr:spPr>
        <a:xfrm>
          <a:off x="2857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149623</xdr:rowOff>
    </xdr:from>
    <xdr:ext cx="469744" cy="259045"/>
    <xdr:sp macro="" textlink="">
      <xdr:nvSpPr>
        <xdr:cNvPr id="85" name="テキスト ボックス 84"/>
        <xdr:cNvSpPr txBox="1"/>
      </xdr:nvSpPr>
      <xdr:spPr>
        <a:xfrm>
          <a:off x="2673428"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8890</xdr:rowOff>
    </xdr:from>
    <xdr:to>
      <xdr:col>10</xdr:col>
      <xdr:colOff>165100</xdr:colOff>
      <xdr:row>37</xdr:row>
      <xdr:rowOff>110490</xdr:rowOff>
    </xdr:to>
    <xdr:sp macro="" textlink="">
      <xdr:nvSpPr>
        <xdr:cNvPr id="86" name="楕円 85"/>
        <xdr:cNvSpPr/>
      </xdr:nvSpPr>
      <xdr:spPr>
        <a:xfrm>
          <a:off x="1968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101617</xdr:rowOff>
    </xdr:from>
    <xdr:ext cx="469744" cy="259045"/>
    <xdr:sp macro="" textlink="">
      <xdr:nvSpPr>
        <xdr:cNvPr id="87" name="テキスト ボックス 86"/>
        <xdr:cNvSpPr txBox="1"/>
      </xdr:nvSpPr>
      <xdr:spPr>
        <a:xfrm>
          <a:off x="1784428"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45847</xdr:rowOff>
    </xdr:from>
    <xdr:to>
      <xdr:col>6</xdr:col>
      <xdr:colOff>38100</xdr:colOff>
      <xdr:row>37</xdr:row>
      <xdr:rowOff>147447</xdr:rowOff>
    </xdr:to>
    <xdr:sp macro="" textlink="">
      <xdr:nvSpPr>
        <xdr:cNvPr id="88" name="楕円 87"/>
        <xdr:cNvSpPr/>
      </xdr:nvSpPr>
      <xdr:spPr>
        <a:xfrm>
          <a:off x="1079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138574</xdr:rowOff>
    </xdr:from>
    <xdr:ext cx="469744" cy="259045"/>
    <xdr:sp macro="" textlink="">
      <xdr:nvSpPr>
        <xdr:cNvPr id="89" name="テキスト ボックス 88"/>
        <xdr:cNvSpPr txBox="1"/>
      </xdr:nvSpPr>
      <xdr:spPr>
        <a:xfrm>
          <a:off x="895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3784</xdr:rowOff>
    </xdr:from>
    <xdr:to>
      <xdr:col>24</xdr:col>
      <xdr:colOff>63500</xdr:colOff>
      <xdr:row>59</xdr:row>
      <xdr:rowOff>8291</xdr:rowOff>
    </xdr:to>
    <xdr:cxnSp macro="">
      <xdr:nvCxnSpPr>
        <xdr:cNvPr id="120" name="直線コネクタ 119"/>
        <xdr:cNvCxnSpPr/>
      </xdr:nvCxnSpPr>
      <xdr:spPr>
        <a:xfrm>
          <a:off x="3797300" y="10119334"/>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1198</xdr:rowOff>
    </xdr:from>
    <xdr:to>
      <xdr:col>19</xdr:col>
      <xdr:colOff>177800</xdr:colOff>
      <xdr:row>59</xdr:row>
      <xdr:rowOff>3784</xdr:rowOff>
    </xdr:to>
    <xdr:cxnSp macro="">
      <xdr:nvCxnSpPr>
        <xdr:cNvPr id="123" name="直線コネクタ 122"/>
        <xdr:cNvCxnSpPr/>
      </xdr:nvCxnSpPr>
      <xdr:spPr>
        <a:xfrm>
          <a:off x="2908300" y="10116748"/>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1198</xdr:rowOff>
    </xdr:from>
    <xdr:to>
      <xdr:col>15</xdr:col>
      <xdr:colOff>50800</xdr:colOff>
      <xdr:row>59</xdr:row>
      <xdr:rowOff>9578</xdr:rowOff>
    </xdr:to>
    <xdr:cxnSp macro="">
      <xdr:nvCxnSpPr>
        <xdr:cNvPr id="126" name="直線コネクタ 125"/>
        <xdr:cNvCxnSpPr/>
      </xdr:nvCxnSpPr>
      <xdr:spPr>
        <a:xfrm flipV="1">
          <a:off x="2019300" y="10116748"/>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166479</xdr:rowOff>
    </xdr:from>
    <xdr:to>
      <xdr:col>10</xdr:col>
      <xdr:colOff>114300</xdr:colOff>
      <xdr:row>59</xdr:row>
      <xdr:rowOff>9578</xdr:rowOff>
    </xdr:to>
    <xdr:cxnSp macro="">
      <xdr:nvCxnSpPr>
        <xdr:cNvPr id="129" name="直線コネクタ 128"/>
        <xdr:cNvCxnSpPr/>
      </xdr:nvCxnSpPr>
      <xdr:spPr>
        <a:xfrm>
          <a:off x="1130300" y="10110579"/>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128941</xdr:rowOff>
    </xdr:from>
    <xdr:to>
      <xdr:col>24</xdr:col>
      <xdr:colOff>114300</xdr:colOff>
      <xdr:row>59</xdr:row>
      <xdr:rowOff>59091</xdr:rowOff>
    </xdr:to>
    <xdr:sp macro="" textlink="">
      <xdr:nvSpPr>
        <xdr:cNvPr id="139" name="楕円 138"/>
        <xdr:cNvSpPr/>
      </xdr:nvSpPr>
      <xdr:spPr>
        <a:xfrm>
          <a:off x="45847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43868</xdr:rowOff>
    </xdr:from>
    <xdr:ext cx="534377" cy="259045"/>
    <xdr:sp macro="" textlink="">
      <xdr:nvSpPr>
        <xdr:cNvPr id="140" name="総務費該当値テキスト"/>
        <xdr:cNvSpPr txBox="1"/>
      </xdr:nvSpPr>
      <xdr:spPr>
        <a:xfrm>
          <a:off x="4686300" y="998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124434</xdr:rowOff>
    </xdr:from>
    <xdr:to>
      <xdr:col>20</xdr:col>
      <xdr:colOff>38100</xdr:colOff>
      <xdr:row>59</xdr:row>
      <xdr:rowOff>54584</xdr:rowOff>
    </xdr:to>
    <xdr:sp macro="" textlink="">
      <xdr:nvSpPr>
        <xdr:cNvPr id="141" name="楕円 140"/>
        <xdr:cNvSpPr/>
      </xdr:nvSpPr>
      <xdr:spPr>
        <a:xfrm>
          <a:off x="3746500" y="100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45711</xdr:rowOff>
    </xdr:from>
    <xdr:ext cx="534377" cy="259045"/>
    <xdr:sp macro="" textlink="">
      <xdr:nvSpPr>
        <xdr:cNvPr id="142" name="テキスト ボックス 141"/>
        <xdr:cNvSpPr txBox="1"/>
      </xdr:nvSpPr>
      <xdr:spPr>
        <a:xfrm>
          <a:off x="3530111" y="1016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121848</xdr:rowOff>
    </xdr:from>
    <xdr:to>
      <xdr:col>15</xdr:col>
      <xdr:colOff>101600</xdr:colOff>
      <xdr:row>59</xdr:row>
      <xdr:rowOff>51998</xdr:rowOff>
    </xdr:to>
    <xdr:sp macro="" textlink="">
      <xdr:nvSpPr>
        <xdr:cNvPr id="143" name="楕円 142"/>
        <xdr:cNvSpPr/>
      </xdr:nvSpPr>
      <xdr:spPr>
        <a:xfrm>
          <a:off x="2857500" y="100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43125</xdr:rowOff>
    </xdr:from>
    <xdr:ext cx="534377" cy="259045"/>
    <xdr:sp macro="" textlink="">
      <xdr:nvSpPr>
        <xdr:cNvPr id="144" name="テキスト ボックス 143"/>
        <xdr:cNvSpPr txBox="1"/>
      </xdr:nvSpPr>
      <xdr:spPr>
        <a:xfrm>
          <a:off x="2641111" y="1015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130228</xdr:rowOff>
    </xdr:from>
    <xdr:to>
      <xdr:col>10</xdr:col>
      <xdr:colOff>165100</xdr:colOff>
      <xdr:row>59</xdr:row>
      <xdr:rowOff>60378</xdr:rowOff>
    </xdr:to>
    <xdr:sp macro="" textlink="">
      <xdr:nvSpPr>
        <xdr:cNvPr id="145" name="楕円 144"/>
        <xdr:cNvSpPr/>
      </xdr:nvSpPr>
      <xdr:spPr>
        <a:xfrm>
          <a:off x="1968500" y="100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51505</xdr:rowOff>
    </xdr:from>
    <xdr:ext cx="534377" cy="259045"/>
    <xdr:sp macro="" textlink="">
      <xdr:nvSpPr>
        <xdr:cNvPr id="146" name="テキスト ボックス 145"/>
        <xdr:cNvSpPr txBox="1"/>
      </xdr:nvSpPr>
      <xdr:spPr>
        <a:xfrm>
          <a:off x="1752111" y="101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115679</xdr:rowOff>
    </xdr:from>
    <xdr:to>
      <xdr:col>6</xdr:col>
      <xdr:colOff>38100</xdr:colOff>
      <xdr:row>59</xdr:row>
      <xdr:rowOff>45829</xdr:rowOff>
    </xdr:to>
    <xdr:sp macro="" textlink="">
      <xdr:nvSpPr>
        <xdr:cNvPr id="147" name="楕円 146"/>
        <xdr:cNvSpPr/>
      </xdr:nvSpPr>
      <xdr:spPr>
        <a:xfrm>
          <a:off x="1079500" y="100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36956</xdr:rowOff>
    </xdr:from>
    <xdr:ext cx="534377" cy="259045"/>
    <xdr:sp macro="" textlink="">
      <xdr:nvSpPr>
        <xdr:cNvPr id="148" name="テキスト ボックス 147"/>
        <xdr:cNvSpPr txBox="1"/>
      </xdr:nvSpPr>
      <xdr:spPr>
        <a:xfrm>
          <a:off x="863111" y="101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169918</xdr:rowOff>
    </xdr:from>
    <xdr:to>
      <xdr:col>24</xdr:col>
      <xdr:colOff>63500</xdr:colOff>
      <xdr:row>77</xdr:row>
      <xdr:rowOff>32976</xdr:rowOff>
    </xdr:to>
    <xdr:cxnSp macro="">
      <xdr:nvCxnSpPr>
        <xdr:cNvPr id="180" name="直線コネクタ 179"/>
        <xdr:cNvCxnSpPr/>
      </xdr:nvCxnSpPr>
      <xdr:spPr>
        <a:xfrm>
          <a:off x="3797300" y="13200118"/>
          <a:ext cx="8382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169918</xdr:rowOff>
    </xdr:from>
    <xdr:to>
      <xdr:col>19</xdr:col>
      <xdr:colOff>177800</xdr:colOff>
      <xdr:row>77</xdr:row>
      <xdr:rowOff>110015</xdr:rowOff>
    </xdr:to>
    <xdr:cxnSp macro="">
      <xdr:nvCxnSpPr>
        <xdr:cNvPr id="183" name="直線コネクタ 182"/>
        <xdr:cNvCxnSpPr/>
      </xdr:nvCxnSpPr>
      <xdr:spPr>
        <a:xfrm flipV="1">
          <a:off x="2908300" y="13200118"/>
          <a:ext cx="889000" cy="11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110015</xdr:rowOff>
    </xdr:from>
    <xdr:to>
      <xdr:col>15</xdr:col>
      <xdr:colOff>50800</xdr:colOff>
      <xdr:row>77</xdr:row>
      <xdr:rowOff>116492</xdr:rowOff>
    </xdr:to>
    <xdr:cxnSp macro="">
      <xdr:nvCxnSpPr>
        <xdr:cNvPr id="186" name="直線コネクタ 185"/>
        <xdr:cNvCxnSpPr/>
      </xdr:nvCxnSpPr>
      <xdr:spPr>
        <a:xfrm flipV="1">
          <a:off x="2019300" y="1331166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116492</xdr:rowOff>
    </xdr:from>
    <xdr:to>
      <xdr:col>10</xdr:col>
      <xdr:colOff>114300</xdr:colOff>
      <xdr:row>78</xdr:row>
      <xdr:rowOff>56696</xdr:rowOff>
    </xdr:to>
    <xdr:cxnSp macro="">
      <xdr:nvCxnSpPr>
        <xdr:cNvPr id="189" name="直線コネクタ 188"/>
        <xdr:cNvCxnSpPr/>
      </xdr:nvCxnSpPr>
      <xdr:spPr>
        <a:xfrm flipV="1">
          <a:off x="1130300" y="13318142"/>
          <a:ext cx="8890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153626</xdr:rowOff>
    </xdr:from>
    <xdr:to>
      <xdr:col>24</xdr:col>
      <xdr:colOff>114300</xdr:colOff>
      <xdr:row>77</xdr:row>
      <xdr:rowOff>83776</xdr:rowOff>
    </xdr:to>
    <xdr:sp macro="" textlink="">
      <xdr:nvSpPr>
        <xdr:cNvPr id="199" name="楕円 198"/>
        <xdr:cNvSpPr/>
      </xdr:nvSpPr>
      <xdr:spPr>
        <a:xfrm>
          <a:off x="4584700" y="131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68553</xdr:rowOff>
    </xdr:from>
    <xdr:ext cx="534377" cy="259045"/>
    <xdr:sp macro="" textlink="">
      <xdr:nvSpPr>
        <xdr:cNvPr id="200" name="民生費該当値テキスト"/>
        <xdr:cNvSpPr txBox="1"/>
      </xdr:nvSpPr>
      <xdr:spPr>
        <a:xfrm>
          <a:off x="4686300" y="130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119118</xdr:rowOff>
    </xdr:from>
    <xdr:to>
      <xdr:col>20</xdr:col>
      <xdr:colOff>38100</xdr:colOff>
      <xdr:row>77</xdr:row>
      <xdr:rowOff>49268</xdr:rowOff>
    </xdr:to>
    <xdr:sp macro="" textlink="">
      <xdr:nvSpPr>
        <xdr:cNvPr id="201" name="楕円 200"/>
        <xdr:cNvSpPr/>
      </xdr:nvSpPr>
      <xdr:spPr>
        <a:xfrm>
          <a:off x="3746500" y="131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40395</xdr:rowOff>
    </xdr:from>
    <xdr:ext cx="599010" cy="259045"/>
    <xdr:sp macro="" textlink="">
      <xdr:nvSpPr>
        <xdr:cNvPr id="202" name="テキスト ボックス 201"/>
        <xdr:cNvSpPr txBox="1"/>
      </xdr:nvSpPr>
      <xdr:spPr>
        <a:xfrm>
          <a:off x="3497795" y="1324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59215</xdr:rowOff>
    </xdr:from>
    <xdr:to>
      <xdr:col>15</xdr:col>
      <xdr:colOff>101600</xdr:colOff>
      <xdr:row>77</xdr:row>
      <xdr:rowOff>160815</xdr:rowOff>
    </xdr:to>
    <xdr:sp macro="" textlink="">
      <xdr:nvSpPr>
        <xdr:cNvPr id="203" name="楕円 202"/>
        <xdr:cNvSpPr/>
      </xdr:nvSpPr>
      <xdr:spPr>
        <a:xfrm>
          <a:off x="2857500" y="132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151942</xdr:rowOff>
    </xdr:from>
    <xdr:ext cx="534377" cy="259045"/>
    <xdr:sp macro="" textlink="">
      <xdr:nvSpPr>
        <xdr:cNvPr id="204" name="テキスト ボックス 203"/>
        <xdr:cNvSpPr txBox="1"/>
      </xdr:nvSpPr>
      <xdr:spPr>
        <a:xfrm>
          <a:off x="2641111" y="133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65692</xdr:rowOff>
    </xdr:from>
    <xdr:to>
      <xdr:col>10</xdr:col>
      <xdr:colOff>165100</xdr:colOff>
      <xdr:row>77</xdr:row>
      <xdr:rowOff>167292</xdr:rowOff>
    </xdr:to>
    <xdr:sp macro="" textlink="">
      <xdr:nvSpPr>
        <xdr:cNvPr id="205" name="楕円 204"/>
        <xdr:cNvSpPr/>
      </xdr:nvSpPr>
      <xdr:spPr>
        <a:xfrm>
          <a:off x="1968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158419</xdr:rowOff>
    </xdr:from>
    <xdr:ext cx="534377" cy="259045"/>
    <xdr:sp macro="" textlink="">
      <xdr:nvSpPr>
        <xdr:cNvPr id="206" name="テキスト ボックス 205"/>
        <xdr:cNvSpPr txBox="1"/>
      </xdr:nvSpPr>
      <xdr:spPr>
        <a:xfrm>
          <a:off x="1752111" y="133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5896</xdr:rowOff>
    </xdr:from>
    <xdr:to>
      <xdr:col>6</xdr:col>
      <xdr:colOff>38100</xdr:colOff>
      <xdr:row>78</xdr:row>
      <xdr:rowOff>107496</xdr:rowOff>
    </xdr:to>
    <xdr:sp macro="" textlink="">
      <xdr:nvSpPr>
        <xdr:cNvPr id="207" name="楕円 206"/>
        <xdr:cNvSpPr/>
      </xdr:nvSpPr>
      <xdr:spPr>
        <a:xfrm>
          <a:off x="1079500" y="133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98623</xdr:rowOff>
    </xdr:from>
    <xdr:ext cx="534377" cy="259045"/>
    <xdr:sp macro="" textlink="">
      <xdr:nvSpPr>
        <xdr:cNvPr id="208" name="テキスト ボックス 207"/>
        <xdr:cNvSpPr txBox="1"/>
      </xdr:nvSpPr>
      <xdr:spPr>
        <a:xfrm>
          <a:off x="863111" y="134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28944</xdr:rowOff>
    </xdr:from>
    <xdr:to>
      <xdr:col>24</xdr:col>
      <xdr:colOff>63500</xdr:colOff>
      <xdr:row>97</xdr:row>
      <xdr:rowOff>34544</xdr:rowOff>
    </xdr:to>
    <xdr:cxnSp macro="">
      <xdr:nvCxnSpPr>
        <xdr:cNvPr id="233" name="直線コネクタ 232"/>
        <xdr:cNvCxnSpPr/>
      </xdr:nvCxnSpPr>
      <xdr:spPr>
        <a:xfrm>
          <a:off x="3797300" y="16659594"/>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28944</xdr:rowOff>
    </xdr:from>
    <xdr:to>
      <xdr:col>19</xdr:col>
      <xdr:colOff>177800</xdr:colOff>
      <xdr:row>97</xdr:row>
      <xdr:rowOff>32750</xdr:rowOff>
    </xdr:to>
    <xdr:cxnSp macro="">
      <xdr:nvCxnSpPr>
        <xdr:cNvPr id="236" name="直線コネクタ 235"/>
        <xdr:cNvCxnSpPr/>
      </xdr:nvCxnSpPr>
      <xdr:spPr>
        <a:xfrm flipV="1">
          <a:off x="2908300" y="16659594"/>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28240</xdr:rowOff>
    </xdr:from>
    <xdr:to>
      <xdr:col>15</xdr:col>
      <xdr:colOff>50800</xdr:colOff>
      <xdr:row>97</xdr:row>
      <xdr:rowOff>32750</xdr:rowOff>
    </xdr:to>
    <xdr:cxnSp macro="">
      <xdr:nvCxnSpPr>
        <xdr:cNvPr id="239" name="直線コネクタ 238"/>
        <xdr:cNvCxnSpPr/>
      </xdr:nvCxnSpPr>
      <xdr:spPr>
        <a:xfrm>
          <a:off x="2019300" y="16658890"/>
          <a:ext cx="889000" cy="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28240</xdr:rowOff>
    </xdr:from>
    <xdr:to>
      <xdr:col>10</xdr:col>
      <xdr:colOff>114300</xdr:colOff>
      <xdr:row>97</xdr:row>
      <xdr:rowOff>37264</xdr:rowOff>
    </xdr:to>
    <xdr:cxnSp macro="">
      <xdr:nvCxnSpPr>
        <xdr:cNvPr id="242" name="直線コネクタ 241"/>
        <xdr:cNvCxnSpPr/>
      </xdr:nvCxnSpPr>
      <xdr:spPr>
        <a:xfrm flipV="1">
          <a:off x="1130300" y="16658890"/>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155194</xdr:rowOff>
    </xdr:from>
    <xdr:to>
      <xdr:col>24</xdr:col>
      <xdr:colOff>114300</xdr:colOff>
      <xdr:row>97</xdr:row>
      <xdr:rowOff>85344</xdr:rowOff>
    </xdr:to>
    <xdr:sp macro="" textlink="">
      <xdr:nvSpPr>
        <xdr:cNvPr id="252" name="楕円 251"/>
        <xdr:cNvSpPr/>
      </xdr:nvSpPr>
      <xdr:spPr>
        <a:xfrm>
          <a:off x="4584700" y="166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149594</xdr:rowOff>
    </xdr:from>
    <xdr:to>
      <xdr:col>20</xdr:col>
      <xdr:colOff>38100</xdr:colOff>
      <xdr:row>97</xdr:row>
      <xdr:rowOff>79744</xdr:rowOff>
    </xdr:to>
    <xdr:sp macro="" textlink="">
      <xdr:nvSpPr>
        <xdr:cNvPr id="254" name="楕円 253"/>
        <xdr:cNvSpPr/>
      </xdr:nvSpPr>
      <xdr:spPr>
        <a:xfrm>
          <a:off x="3746500" y="166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70871</xdr:rowOff>
    </xdr:from>
    <xdr:ext cx="534377" cy="259045"/>
    <xdr:sp macro="" textlink="">
      <xdr:nvSpPr>
        <xdr:cNvPr id="255" name="テキスト ボックス 254"/>
        <xdr:cNvSpPr txBox="1"/>
      </xdr:nvSpPr>
      <xdr:spPr>
        <a:xfrm>
          <a:off x="3530111" y="167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153400</xdr:rowOff>
    </xdr:from>
    <xdr:to>
      <xdr:col>15</xdr:col>
      <xdr:colOff>101600</xdr:colOff>
      <xdr:row>97</xdr:row>
      <xdr:rowOff>83550</xdr:rowOff>
    </xdr:to>
    <xdr:sp macro="" textlink="">
      <xdr:nvSpPr>
        <xdr:cNvPr id="256" name="楕円 255"/>
        <xdr:cNvSpPr/>
      </xdr:nvSpPr>
      <xdr:spPr>
        <a:xfrm>
          <a:off x="2857500" y="166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74677</xdr:rowOff>
    </xdr:from>
    <xdr:ext cx="534377" cy="259045"/>
    <xdr:sp macro="" textlink="">
      <xdr:nvSpPr>
        <xdr:cNvPr id="257" name="テキスト ボックス 256"/>
        <xdr:cNvSpPr txBox="1"/>
      </xdr:nvSpPr>
      <xdr:spPr>
        <a:xfrm>
          <a:off x="2641111" y="167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148890</xdr:rowOff>
    </xdr:from>
    <xdr:to>
      <xdr:col>10</xdr:col>
      <xdr:colOff>165100</xdr:colOff>
      <xdr:row>97</xdr:row>
      <xdr:rowOff>79040</xdr:rowOff>
    </xdr:to>
    <xdr:sp macro="" textlink="">
      <xdr:nvSpPr>
        <xdr:cNvPr id="258" name="楕円 257"/>
        <xdr:cNvSpPr/>
      </xdr:nvSpPr>
      <xdr:spPr>
        <a:xfrm>
          <a:off x="1968500" y="16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70167</xdr:rowOff>
    </xdr:from>
    <xdr:ext cx="534377" cy="259045"/>
    <xdr:sp macro="" textlink="">
      <xdr:nvSpPr>
        <xdr:cNvPr id="259" name="テキスト ボックス 258"/>
        <xdr:cNvSpPr txBox="1"/>
      </xdr:nvSpPr>
      <xdr:spPr>
        <a:xfrm>
          <a:off x="1752111" y="16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157914</xdr:rowOff>
    </xdr:from>
    <xdr:to>
      <xdr:col>6</xdr:col>
      <xdr:colOff>38100</xdr:colOff>
      <xdr:row>97</xdr:row>
      <xdr:rowOff>88064</xdr:rowOff>
    </xdr:to>
    <xdr:sp macro="" textlink="">
      <xdr:nvSpPr>
        <xdr:cNvPr id="260" name="楕円 259"/>
        <xdr:cNvSpPr/>
      </xdr:nvSpPr>
      <xdr:spPr>
        <a:xfrm>
          <a:off x="1079500" y="1661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79191</xdr:rowOff>
    </xdr:from>
    <xdr:ext cx="534377" cy="259045"/>
    <xdr:sp macro="" textlink="">
      <xdr:nvSpPr>
        <xdr:cNvPr id="261" name="テキスト ボックス 260"/>
        <xdr:cNvSpPr txBox="1"/>
      </xdr:nvSpPr>
      <xdr:spPr>
        <a:xfrm>
          <a:off x="863111" y="167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147320</xdr:rowOff>
    </xdr:from>
    <xdr:to>
      <xdr:col>55</xdr:col>
      <xdr:colOff>0</xdr:colOff>
      <xdr:row>37</xdr:row>
      <xdr:rowOff>49022</xdr:rowOff>
    </xdr:to>
    <xdr:cxnSp macro="">
      <xdr:nvCxnSpPr>
        <xdr:cNvPr id="290" name="直線コネクタ 289"/>
        <xdr:cNvCxnSpPr/>
      </xdr:nvCxnSpPr>
      <xdr:spPr>
        <a:xfrm flipV="1">
          <a:off x="9639300" y="6319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91"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146939</xdr:rowOff>
    </xdr:from>
    <xdr:to>
      <xdr:col>50</xdr:col>
      <xdr:colOff>114300</xdr:colOff>
      <xdr:row>37</xdr:row>
      <xdr:rowOff>49022</xdr:rowOff>
    </xdr:to>
    <xdr:cxnSp macro="">
      <xdr:nvCxnSpPr>
        <xdr:cNvPr id="293" name="直線コネクタ 292"/>
        <xdr:cNvCxnSpPr/>
      </xdr:nvCxnSpPr>
      <xdr:spPr>
        <a:xfrm>
          <a:off x="8750300" y="631913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5" name="テキスト ボックス 294"/>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136652</xdr:rowOff>
    </xdr:from>
    <xdr:to>
      <xdr:col>45</xdr:col>
      <xdr:colOff>177800</xdr:colOff>
      <xdr:row>36</xdr:row>
      <xdr:rowOff>146939</xdr:rowOff>
    </xdr:to>
    <xdr:cxnSp macro="">
      <xdr:nvCxnSpPr>
        <xdr:cNvPr id="296" name="直線コネクタ 295"/>
        <xdr:cNvCxnSpPr/>
      </xdr:nvCxnSpPr>
      <xdr:spPr>
        <a:xfrm>
          <a:off x="7861300" y="6137402"/>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8" name="テキスト ボックス 297"/>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136652</xdr:rowOff>
    </xdr:from>
    <xdr:to>
      <xdr:col>41</xdr:col>
      <xdr:colOff>50800</xdr:colOff>
      <xdr:row>36</xdr:row>
      <xdr:rowOff>20447</xdr:rowOff>
    </xdr:to>
    <xdr:cxnSp macro="">
      <xdr:nvCxnSpPr>
        <xdr:cNvPr id="299" name="直線コネクタ 298"/>
        <xdr:cNvCxnSpPr/>
      </xdr:nvCxnSpPr>
      <xdr:spPr>
        <a:xfrm flipV="1">
          <a:off x="6972300" y="613740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301" name="テキスト ボックス 300"/>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3" name="テキスト ボックス 302"/>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96520</xdr:rowOff>
    </xdr:from>
    <xdr:to>
      <xdr:col>55</xdr:col>
      <xdr:colOff>50800</xdr:colOff>
      <xdr:row>37</xdr:row>
      <xdr:rowOff>26670</xdr:rowOff>
    </xdr:to>
    <xdr:sp macro="" textlink="">
      <xdr:nvSpPr>
        <xdr:cNvPr id="309" name="楕円 308"/>
        <xdr:cNvSpPr/>
      </xdr:nvSpPr>
      <xdr:spPr>
        <a:xfrm>
          <a:off x="10426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119397</xdr:rowOff>
    </xdr:from>
    <xdr:ext cx="469744" cy="259045"/>
    <xdr:sp macro="" textlink="">
      <xdr:nvSpPr>
        <xdr:cNvPr id="310" name="労働費該当値テキスト"/>
        <xdr:cNvSpPr txBox="1"/>
      </xdr:nvSpPr>
      <xdr:spPr>
        <a:xfrm>
          <a:off x="10528300" y="61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169672</xdr:rowOff>
    </xdr:from>
    <xdr:to>
      <xdr:col>50</xdr:col>
      <xdr:colOff>165100</xdr:colOff>
      <xdr:row>37</xdr:row>
      <xdr:rowOff>99822</xdr:rowOff>
    </xdr:to>
    <xdr:sp macro="" textlink="">
      <xdr:nvSpPr>
        <xdr:cNvPr id="311" name="楕円 310"/>
        <xdr:cNvSpPr/>
      </xdr:nvSpPr>
      <xdr:spPr>
        <a:xfrm>
          <a:off x="9588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116349</xdr:rowOff>
    </xdr:from>
    <xdr:ext cx="378565" cy="259045"/>
    <xdr:sp macro="" textlink="">
      <xdr:nvSpPr>
        <xdr:cNvPr id="312" name="テキスト ボックス 311"/>
        <xdr:cNvSpPr txBox="1"/>
      </xdr:nvSpPr>
      <xdr:spPr>
        <a:xfrm>
          <a:off x="9450017" y="6117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96139</xdr:rowOff>
    </xdr:from>
    <xdr:to>
      <xdr:col>46</xdr:col>
      <xdr:colOff>38100</xdr:colOff>
      <xdr:row>37</xdr:row>
      <xdr:rowOff>26289</xdr:rowOff>
    </xdr:to>
    <xdr:sp macro="" textlink="">
      <xdr:nvSpPr>
        <xdr:cNvPr id="313" name="楕円 312"/>
        <xdr:cNvSpPr/>
      </xdr:nvSpPr>
      <xdr:spPr>
        <a:xfrm>
          <a:off x="8699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42816</xdr:rowOff>
    </xdr:from>
    <xdr:ext cx="469744" cy="259045"/>
    <xdr:sp macro="" textlink="">
      <xdr:nvSpPr>
        <xdr:cNvPr id="314" name="テキスト ボックス 313"/>
        <xdr:cNvSpPr txBox="1"/>
      </xdr:nvSpPr>
      <xdr:spPr>
        <a:xfrm>
          <a:off x="8515428"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85852</xdr:rowOff>
    </xdr:from>
    <xdr:to>
      <xdr:col>41</xdr:col>
      <xdr:colOff>101600</xdr:colOff>
      <xdr:row>36</xdr:row>
      <xdr:rowOff>16002</xdr:rowOff>
    </xdr:to>
    <xdr:sp macro="" textlink="">
      <xdr:nvSpPr>
        <xdr:cNvPr id="315" name="楕円 314"/>
        <xdr:cNvSpPr/>
      </xdr:nvSpPr>
      <xdr:spPr>
        <a:xfrm>
          <a:off x="7810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32529</xdr:rowOff>
    </xdr:from>
    <xdr:ext cx="469744" cy="259045"/>
    <xdr:sp macro="" textlink="">
      <xdr:nvSpPr>
        <xdr:cNvPr id="316" name="テキスト ボックス 315"/>
        <xdr:cNvSpPr txBox="1"/>
      </xdr:nvSpPr>
      <xdr:spPr>
        <a:xfrm>
          <a:off x="7626428"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141097</xdr:rowOff>
    </xdr:from>
    <xdr:to>
      <xdr:col>36</xdr:col>
      <xdr:colOff>165100</xdr:colOff>
      <xdr:row>36</xdr:row>
      <xdr:rowOff>71247</xdr:rowOff>
    </xdr:to>
    <xdr:sp macro="" textlink="">
      <xdr:nvSpPr>
        <xdr:cNvPr id="317" name="楕円 316"/>
        <xdr:cNvSpPr/>
      </xdr:nvSpPr>
      <xdr:spPr>
        <a:xfrm>
          <a:off x="6921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87774</xdr:rowOff>
    </xdr:from>
    <xdr:ext cx="469744" cy="259045"/>
    <xdr:sp macro="" textlink="">
      <xdr:nvSpPr>
        <xdr:cNvPr id="318" name="テキスト ボックス 317"/>
        <xdr:cNvSpPr txBox="1"/>
      </xdr:nvSpPr>
      <xdr:spPr>
        <a:xfrm>
          <a:off x="6737428" y="591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41925</xdr:rowOff>
    </xdr:from>
    <xdr:to>
      <xdr:col>55</xdr:col>
      <xdr:colOff>0</xdr:colOff>
      <xdr:row>59</xdr:row>
      <xdr:rowOff>52587</xdr:rowOff>
    </xdr:to>
    <xdr:cxnSp macro="">
      <xdr:nvCxnSpPr>
        <xdr:cNvPr id="349" name="直線コネクタ 348"/>
        <xdr:cNvCxnSpPr/>
      </xdr:nvCxnSpPr>
      <xdr:spPr>
        <a:xfrm flipV="1">
          <a:off x="9639300" y="10157475"/>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52587</xdr:rowOff>
    </xdr:from>
    <xdr:to>
      <xdr:col>50</xdr:col>
      <xdr:colOff>114300</xdr:colOff>
      <xdr:row>59</xdr:row>
      <xdr:rowOff>52783</xdr:rowOff>
    </xdr:to>
    <xdr:cxnSp macro="">
      <xdr:nvCxnSpPr>
        <xdr:cNvPr id="352" name="直線コネクタ 351"/>
        <xdr:cNvCxnSpPr/>
      </xdr:nvCxnSpPr>
      <xdr:spPr>
        <a:xfrm flipV="1">
          <a:off x="8750300" y="1016813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48211</xdr:rowOff>
    </xdr:from>
    <xdr:to>
      <xdr:col>45</xdr:col>
      <xdr:colOff>177800</xdr:colOff>
      <xdr:row>59</xdr:row>
      <xdr:rowOff>52783</xdr:rowOff>
    </xdr:to>
    <xdr:cxnSp macro="">
      <xdr:nvCxnSpPr>
        <xdr:cNvPr id="355" name="直線コネクタ 354"/>
        <xdr:cNvCxnSpPr/>
      </xdr:nvCxnSpPr>
      <xdr:spPr>
        <a:xfrm>
          <a:off x="7861300" y="101637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7" name="テキスト ボックス 356"/>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48211</xdr:rowOff>
    </xdr:from>
    <xdr:to>
      <xdr:col>41</xdr:col>
      <xdr:colOff>50800</xdr:colOff>
      <xdr:row>59</xdr:row>
      <xdr:rowOff>59870</xdr:rowOff>
    </xdr:to>
    <xdr:cxnSp macro="">
      <xdr:nvCxnSpPr>
        <xdr:cNvPr id="358" name="直線コネクタ 357"/>
        <xdr:cNvCxnSpPr/>
      </xdr:nvCxnSpPr>
      <xdr:spPr>
        <a:xfrm flipV="1">
          <a:off x="6972300" y="1016376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162575</xdr:rowOff>
    </xdr:from>
    <xdr:to>
      <xdr:col>55</xdr:col>
      <xdr:colOff>50800</xdr:colOff>
      <xdr:row>59</xdr:row>
      <xdr:rowOff>92725</xdr:rowOff>
    </xdr:to>
    <xdr:sp macro="" textlink="">
      <xdr:nvSpPr>
        <xdr:cNvPr id="368" name="楕円 367"/>
        <xdr:cNvSpPr/>
      </xdr:nvSpPr>
      <xdr:spPr>
        <a:xfrm>
          <a:off x="10426700" y="101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77502</xdr:rowOff>
    </xdr:from>
    <xdr:ext cx="469744" cy="259045"/>
    <xdr:sp macro="" textlink="">
      <xdr:nvSpPr>
        <xdr:cNvPr id="369" name="農林水産業費該当値テキスト"/>
        <xdr:cNvSpPr txBox="1"/>
      </xdr:nvSpPr>
      <xdr:spPr>
        <a:xfrm>
          <a:off x="10528300" y="1002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1787</xdr:rowOff>
    </xdr:from>
    <xdr:to>
      <xdr:col>50</xdr:col>
      <xdr:colOff>165100</xdr:colOff>
      <xdr:row>59</xdr:row>
      <xdr:rowOff>103387</xdr:rowOff>
    </xdr:to>
    <xdr:sp macro="" textlink="">
      <xdr:nvSpPr>
        <xdr:cNvPr id="370" name="楕円 369"/>
        <xdr:cNvSpPr/>
      </xdr:nvSpPr>
      <xdr:spPr>
        <a:xfrm>
          <a:off x="9588500" y="101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94514</xdr:rowOff>
    </xdr:from>
    <xdr:ext cx="469744" cy="259045"/>
    <xdr:sp macro="" textlink="">
      <xdr:nvSpPr>
        <xdr:cNvPr id="371" name="テキスト ボックス 370"/>
        <xdr:cNvSpPr txBox="1"/>
      </xdr:nvSpPr>
      <xdr:spPr>
        <a:xfrm>
          <a:off x="9404428" y="1021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1983</xdr:rowOff>
    </xdr:from>
    <xdr:to>
      <xdr:col>46</xdr:col>
      <xdr:colOff>38100</xdr:colOff>
      <xdr:row>59</xdr:row>
      <xdr:rowOff>103583</xdr:rowOff>
    </xdr:to>
    <xdr:sp macro="" textlink="">
      <xdr:nvSpPr>
        <xdr:cNvPr id="372" name="楕円 371"/>
        <xdr:cNvSpPr/>
      </xdr:nvSpPr>
      <xdr:spPr>
        <a:xfrm>
          <a:off x="8699500" y="10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94710</xdr:rowOff>
    </xdr:from>
    <xdr:ext cx="469744" cy="259045"/>
    <xdr:sp macro="" textlink="">
      <xdr:nvSpPr>
        <xdr:cNvPr id="373" name="テキスト ボックス 372"/>
        <xdr:cNvSpPr txBox="1"/>
      </xdr:nvSpPr>
      <xdr:spPr>
        <a:xfrm>
          <a:off x="8515428" y="102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168861</xdr:rowOff>
    </xdr:from>
    <xdr:to>
      <xdr:col>41</xdr:col>
      <xdr:colOff>101600</xdr:colOff>
      <xdr:row>59</xdr:row>
      <xdr:rowOff>99011</xdr:rowOff>
    </xdr:to>
    <xdr:sp macro="" textlink="">
      <xdr:nvSpPr>
        <xdr:cNvPr id="374" name="楕円 373"/>
        <xdr:cNvSpPr/>
      </xdr:nvSpPr>
      <xdr:spPr>
        <a:xfrm>
          <a:off x="7810500" y="101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90138</xdr:rowOff>
    </xdr:from>
    <xdr:ext cx="469744" cy="259045"/>
    <xdr:sp macro="" textlink="">
      <xdr:nvSpPr>
        <xdr:cNvPr id="375" name="テキスト ボックス 374"/>
        <xdr:cNvSpPr txBox="1"/>
      </xdr:nvSpPr>
      <xdr:spPr>
        <a:xfrm>
          <a:off x="7626428" y="1020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9070</xdr:rowOff>
    </xdr:from>
    <xdr:to>
      <xdr:col>36</xdr:col>
      <xdr:colOff>165100</xdr:colOff>
      <xdr:row>59</xdr:row>
      <xdr:rowOff>110670</xdr:rowOff>
    </xdr:to>
    <xdr:sp macro="" textlink="">
      <xdr:nvSpPr>
        <xdr:cNvPr id="376" name="楕円 375"/>
        <xdr:cNvSpPr/>
      </xdr:nvSpPr>
      <xdr:spPr>
        <a:xfrm>
          <a:off x="6921500" y="101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101797</xdr:rowOff>
    </xdr:from>
    <xdr:ext cx="469744" cy="259045"/>
    <xdr:sp macro="" textlink="">
      <xdr:nvSpPr>
        <xdr:cNvPr id="377" name="テキスト ボックス 376"/>
        <xdr:cNvSpPr txBox="1"/>
      </xdr:nvSpPr>
      <xdr:spPr>
        <a:xfrm>
          <a:off x="6737428" y="1021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90360</xdr:rowOff>
    </xdr:from>
    <xdr:to>
      <xdr:col>55</xdr:col>
      <xdr:colOff>0</xdr:colOff>
      <xdr:row>78</xdr:row>
      <xdr:rowOff>115545</xdr:rowOff>
    </xdr:to>
    <xdr:cxnSp macro="">
      <xdr:nvCxnSpPr>
        <xdr:cNvPr id="406" name="直線コネクタ 405"/>
        <xdr:cNvCxnSpPr/>
      </xdr:nvCxnSpPr>
      <xdr:spPr>
        <a:xfrm flipV="1">
          <a:off x="9639300" y="13463460"/>
          <a:ext cx="8382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57099</xdr:rowOff>
    </xdr:from>
    <xdr:to>
      <xdr:col>50</xdr:col>
      <xdr:colOff>114300</xdr:colOff>
      <xdr:row>78</xdr:row>
      <xdr:rowOff>115545</xdr:rowOff>
    </xdr:to>
    <xdr:cxnSp macro="">
      <xdr:nvCxnSpPr>
        <xdr:cNvPr id="409" name="直線コネクタ 408"/>
        <xdr:cNvCxnSpPr/>
      </xdr:nvCxnSpPr>
      <xdr:spPr>
        <a:xfrm>
          <a:off x="8750300" y="13430199"/>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57099</xdr:rowOff>
    </xdr:from>
    <xdr:to>
      <xdr:col>45</xdr:col>
      <xdr:colOff>177800</xdr:colOff>
      <xdr:row>78</xdr:row>
      <xdr:rowOff>114136</xdr:rowOff>
    </xdr:to>
    <xdr:cxnSp macro="">
      <xdr:nvCxnSpPr>
        <xdr:cNvPr id="412" name="直線コネクタ 411"/>
        <xdr:cNvCxnSpPr/>
      </xdr:nvCxnSpPr>
      <xdr:spPr>
        <a:xfrm flipV="1">
          <a:off x="7861300" y="13430199"/>
          <a:ext cx="889000" cy="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4" name="テキスト ボックス 413"/>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114136</xdr:rowOff>
    </xdr:from>
    <xdr:to>
      <xdr:col>41</xdr:col>
      <xdr:colOff>50800</xdr:colOff>
      <xdr:row>78</xdr:row>
      <xdr:rowOff>136310</xdr:rowOff>
    </xdr:to>
    <xdr:cxnSp macro="">
      <xdr:nvCxnSpPr>
        <xdr:cNvPr id="415" name="直線コネクタ 414"/>
        <xdr:cNvCxnSpPr/>
      </xdr:nvCxnSpPr>
      <xdr:spPr>
        <a:xfrm flipV="1">
          <a:off x="6972300" y="1348723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39560</xdr:rowOff>
    </xdr:from>
    <xdr:to>
      <xdr:col>55</xdr:col>
      <xdr:colOff>50800</xdr:colOff>
      <xdr:row>78</xdr:row>
      <xdr:rowOff>141160</xdr:rowOff>
    </xdr:to>
    <xdr:sp macro="" textlink="">
      <xdr:nvSpPr>
        <xdr:cNvPr id="425" name="楕円 424"/>
        <xdr:cNvSpPr/>
      </xdr:nvSpPr>
      <xdr:spPr>
        <a:xfrm>
          <a:off x="104267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125937</xdr:rowOff>
    </xdr:from>
    <xdr:ext cx="469744" cy="259045"/>
    <xdr:sp macro="" textlink="">
      <xdr:nvSpPr>
        <xdr:cNvPr id="426" name="商工費該当値テキスト"/>
        <xdr:cNvSpPr txBox="1"/>
      </xdr:nvSpPr>
      <xdr:spPr>
        <a:xfrm>
          <a:off x="10528300" y="133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64745</xdr:rowOff>
    </xdr:from>
    <xdr:to>
      <xdr:col>50</xdr:col>
      <xdr:colOff>165100</xdr:colOff>
      <xdr:row>78</xdr:row>
      <xdr:rowOff>166345</xdr:rowOff>
    </xdr:to>
    <xdr:sp macro="" textlink="">
      <xdr:nvSpPr>
        <xdr:cNvPr id="427" name="楕円 426"/>
        <xdr:cNvSpPr/>
      </xdr:nvSpPr>
      <xdr:spPr>
        <a:xfrm>
          <a:off x="95885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157472</xdr:rowOff>
    </xdr:from>
    <xdr:ext cx="469744" cy="259045"/>
    <xdr:sp macro="" textlink="">
      <xdr:nvSpPr>
        <xdr:cNvPr id="428" name="テキスト ボックス 427"/>
        <xdr:cNvSpPr txBox="1"/>
      </xdr:nvSpPr>
      <xdr:spPr>
        <a:xfrm>
          <a:off x="9404428" y="135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6299</xdr:rowOff>
    </xdr:from>
    <xdr:to>
      <xdr:col>46</xdr:col>
      <xdr:colOff>38100</xdr:colOff>
      <xdr:row>78</xdr:row>
      <xdr:rowOff>107899</xdr:rowOff>
    </xdr:to>
    <xdr:sp macro="" textlink="">
      <xdr:nvSpPr>
        <xdr:cNvPr id="429" name="楕円 428"/>
        <xdr:cNvSpPr/>
      </xdr:nvSpPr>
      <xdr:spPr>
        <a:xfrm>
          <a:off x="8699500" y="133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99026</xdr:rowOff>
    </xdr:from>
    <xdr:ext cx="469744" cy="259045"/>
    <xdr:sp macro="" textlink="">
      <xdr:nvSpPr>
        <xdr:cNvPr id="430" name="テキスト ボックス 429"/>
        <xdr:cNvSpPr txBox="1"/>
      </xdr:nvSpPr>
      <xdr:spPr>
        <a:xfrm>
          <a:off x="8515428" y="1347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63336</xdr:rowOff>
    </xdr:from>
    <xdr:to>
      <xdr:col>41</xdr:col>
      <xdr:colOff>101600</xdr:colOff>
      <xdr:row>78</xdr:row>
      <xdr:rowOff>164936</xdr:rowOff>
    </xdr:to>
    <xdr:sp macro="" textlink="">
      <xdr:nvSpPr>
        <xdr:cNvPr id="431" name="楕円 430"/>
        <xdr:cNvSpPr/>
      </xdr:nvSpPr>
      <xdr:spPr>
        <a:xfrm>
          <a:off x="7810500" y="134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156063</xdr:rowOff>
    </xdr:from>
    <xdr:ext cx="469744" cy="259045"/>
    <xdr:sp macro="" textlink="">
      <xdr:nvSpPr>
        <xdr:cNvPr id="432" name="テキスト ボックス 431"/>
        <xdr:cNvSpPr txBox="1"/>
      </xdr:nvSpPr>
      <xdr:spPr>
        <a:xfrm>
          <a:off x="7626428" y="135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85510</xdr:rowOff>
    </xdr:from>
    <xdr:to>
      <xdr:col>36</xdr:col>
      <xdr:colOff>165100</xdr:colOff>
      <xdr:row>79</xdr:row>
      <xdr:rowOff>15660</xdr:rowOff>
    </xdr:to>
    <xdr:sp macro="" textlink="">
      <xdr:nvSpPr>
        <xdr:cNvPr id="433" name="楕円 432"/>
        <xdr:cNvSpPr/>
      </xdr:nvSpPr>
      <xdr:spPr>
        <a:xfrm>
          <a:off x="6921500" y="13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6787</xdr:rowOff>
    </xdr:from>
    <xdr:ext cx="469744" cy="259045"/>
    <xdr:sp macro="" textlink="">
      <xdr:nvSpPr>
        <xdr:cNvPr id="434" name="テキスト ボックス 433"/>
        <xdr:cNvSpPr txBox="1"/>
      </xdr:nvSpPr>
      <xdr:spPr>
        <a:xfrm>
          <a:off x="6737428" y="13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60440</xdr:rowOff>
    </xdr:from>
    <xdr:to>
      <xdr:col>55</xdr:col>
      <xdr:colOff>0</xdr:colOff>
      <xdr:row>97</xdr:row>
      <xdr:rowOff>79070</xdr:rowOff>
    </xdr:to>
    <xdr:cxnSp macro="">
      <xdr:nvCxnSpPr>
        <xdr:cNvPr id="463" name="直線コネクタ 462"/>
        <xdr:cNvCxnSpPr/>
      </xdr:nvCxnSpPr>
      <xdr:spPr>
        <a:xfrm>
          <a:off x="9639300" y="16691090"/>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60440</xdr:rowOff>
    </xdr:from>
    <xdr:to>
      <xdr:col>50</xdr:col>
      <xdr:colOff>114300</xdr:colOff>
      <xdr:row>97</xdr:row>
      <xdr:rowOff>76124</xdr:rowOff>
    </xdr:to>
    <xdr:cxnSp macro="">
      <xdr:nvCxnSpPr>
        <xdr:cNvPr id="466" name="直線コネクタ 465"/>
        <xdr:cNvCxnSpPr/>
      </xdr:nvCxnSpPr>
      <xdr:spPr>
        <a:xfrm flipV="1">
          <a:off x="8750300" y="16691090"/>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63602</xdr:rowOff>
    </xdr:from>
    <xdr:to>
      <xdr:col>45</xdr:col>
      <xdr:colOff>177800</xdr:colOff>
      <xdr:row>97</xdr:row>
      <xdr:rowOff>76124</xdr:rowOff>
    </xdr:to>
    <xdr:cxnSp macro="">
      <xdr:nvCxnSpPr>
        <xdr:cNvPr id="469" name="直線コネクタ 468"/>
        <xdr:cNvCxnSpPr/>
      </xdr:nvCxnSpPr>
      <xdr:spPr>
        <a:xfrm>
          <a:off x="7861300" y="16694252"/>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1" name="テキスト ボックス 470"/>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63602</xdr:rowOff>
    </xdr:from>
    <xdr:to>
      <xdr:col>41</xdr:col>
      <xdr:colOff>50800</xdr:colOff>
      <xdr:row>97</xdr:row>
      <xdr:rowOff>85903</xdr:rowOff>
    </xdr:to>
    <xdr:cxnSp macro="">
      <xdr:nvCxnSpPr>
        <xdr:cNvPr id="472" name="直線コネクタ 471"/>
        <xdr:cNvCxnSpPr/>
      </xdr:nvCxnSpPr>
      <xdr:spPr>
        <a:xfrm flipV="1">
          <a:off x="6972300" y="16694252"/>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28270</xdr:rowOff>
    </xdr:from>
    <xdr:to>
      <xdr:col>55</xdr:col>
      <xdr:colOff>50800</xdr:colOff>
      <xdr:row>97</xdr:row>
      <xdr:rowOff>129870</xdr:rowOff>
    </xdr:to>
    <xdr:sp macro="" textlink="">
      <xdr:nvSpPr>
        <xdr:cNvPr id="482" name="楕円 481"/>
        <xdr:cNvSpPr/>
      </xdr:nvSpPr>
      <xdr:spPr>
        <a:xfrm>
          <a:off x="10426700" y="166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114647</xdr:rowOff>
    </xdr:from>
    <xdr:ext cx="534377" cy="259045"/>
    <xdr:sp macro="" textlink="">
      <xdr:nvSpPr>
        <xdr:cNvPr id="483" name="土木費該当値テキスト"/>
        <xdr:cNvSpPr txBox="1"/>
      </xdr:nvSpPr>
      <xdr:spPr>
        <a:xfrm>
          <a:off x="10528300" y="165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9640</xdr:rowOff>
    </xdr:from>
    <xdr:to>
      <xdr:col>50</xdr:col>
      <xdr:colOff>165100</xdr:colOff>
      <xdr:row>97</xdr:row>
      <xdr:rowOff>111240</xdr:rowOff>
    </xdr:to>
    <xdr:sp macro="" textlink="">
      <xdr:nvSpPr>
        <xdr:cNvPr id="484" name="楕円 483"/>
        <xdr:cNvSpPr/>
      </xdr:nvSpPr>
      <xdr:spPr>
        <a:xfrm>
          <a:off x="9588500" y="166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102367</xdr:rowOff>
    </xdr:from>
    <xdr:ext cx="534377" cy="259045"/>
    <xdr:sp macro="" textlink="">
      <xdr:nvSpPr>
        <xdr:cNvPr id="485" name="テキスト ボックス 484"/>
        <xdr:cNvSpPr txBox="1"/>
      </xdr:nvSpPr>
      <xdr:spPr>
        <a:xfrm>
          <a:off x="9372111" y="167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25324</xdr:rowOff>
    </xdr:from>
    <xdr:to>
      <xdr:col>46</xdr:col>
      <xdr:colOff>38100</xdr:colOff>
      <xdr:row>97</xdr:row>
      <xdr:rowOff>126924</xdr:rowOff>
    </xdr:to>
    <xdr:sp macro="" textlink="">
      <xdr:nvSpPr>
        <xdr:cNvPr id="486" name="楕円 485"/>
        <xdr:cNvSpPr/>
      </xdr:nvSpPr>
      <xdr:spPr>
        <a:xfrm>
          <a:off x="8699500" y="166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118051</xdr:rowOff>
    </xdr:from>
    <xdr:ext cx="534377" cy="259045"/>
    <xdr:sp macro="" textlink="">
      <xdr:nvSpPr>
        <xdr:cNvPr id="487" name="テキスト ボックス 486"/>
        <xdr:cNvSpPr txBox="1"/>
      </xdr:nvSpPr>
      <xdr:spPr>
        <a:xfrm>
          <a:off x="8483111" y="167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12802</xdr:rowOff>
    </xdr:from>
    <xdr:to>
      <xdr:col>41</xdr:col>
      <xdr:colOff>101600</xdr:colOff>
      <xdr:row>97</xdr:row>
      <xdr:rowOff>114402</xdr:rowOff>
    </xdr:to>
    <xdr:sp macro="" textlink="">
      <xdr:nvSpPr>
        <xdr:cNvPr id="488" name="楕円 487"/>
        <xdr:cNvSpPr/>
      </xdr:nvSpPr>
      <xdr:spPr>
        <a:xfrm>
          <a:off x="7810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105529</xdr:rowOff>
    </xdr:from>
    <xdr:ext cx="534377" cy="259045"/>
    <xdr:sp macro="" textlink="">
      <xdr:nvSpPr>
        <xdr:cNvPr id="489" name="テキスト ボックス 488"/>
        <xdr:cNvSpPr txBox="1"/>
      </xdr:nvSpPr>
      <xdr:spPr>
        <a:xfrm>
          <a:off x="7594111" y="167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35103</xdr:rowOff>
    </xdr:from>
    <xdr:to>
      <xdr:col>36</xdr:col>
      <xdr:colOff>165100</xdr:colOff>
      <xdr:row>97</xdr:row>
      <xdr:rowOff>136703</xdr:rowOff>
    </xdr:to>
    <xdr:sp macro="" textlink="">
      <xdr:nvSpPr>
        <xdr:cNvPr id="490" name="楕円 489"/>
        <xdr:cNvSpPr/>
      </xdr:nvSpPr>
      <xdr:spPr>
        <a:xfrm>
          <a:off x="6921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127830</xdr:rowOff>
    </xdr:from>
    <xdr:ext cx="534377" cy="259045"/>
    <xdr:sp macro="" textlink="">
      <xdr:nvSpPr>
        <xdr:cNvPr id="491" name="テキスト ボックス 490"/>
        <xdr:cNvSpPr txBox="1"/>
      </xdr:nvSpPr>
      <xdr:spPr>
        <a:xfrm>
          <a:off x="6705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11292</xdr:rowOff>
    </xdr:from>
    <xdr:to>
      <xdr:col>85</xdr:col>
      <xdr:colOff>127000</xdr:colOff>
      <xdr:row>38</xdr:row>
      <xdr:rowOff>16648</xdr:rowOff>
    </xdr:to>
    <xdr:cxnSp macro="">
      <xdr:nvCxnSpPr>
        <xdr:cNvPr id="523" name="直線コネクタ 522"/>
        <xdr:cNvCxnSpPr/>
      </xdr:nvCxnSpPr>
      <xdr:spPr>
        <a:xfrm flipV="1">
          <a:off x="15481300" y="6526392"/>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4"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16648</xdr:rowOff>
    </xdr:from>
    <xdr:to>
      <xdr:col>81</xdr:col>
      <xdr:colOff>50800</xdr:colOff>
      <xdr:row>38</xdr:row>
      <xdr:rowOff>27033</xdr:rowOff>
    </xdr:to>
    <xdr:cxnSp macro="">
      <xdr:nvCxnSpPr>
        <xdr:cNvPr id="526" name="直線コネクタ 525"/>
        <xdr:cNvCxnSpPr/>
      </xdr:nvCxnSpPr>
      <xdr:spPr>
        <a:xfrm flipV="1">
          <a:off x="14592300" y="6531748"/>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8" name="テキスト ボックス 527"/>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27033</xdr:rowOff>
    </xdr:from>
    <xdr:to>
      <xdr:col>76</xdr:col>
      <xdr:colOff>114300</xdr:colOff>
      <xdr:row>38</xdr:row>
      <xdr:rowOff>27261</xdr:rowOff>
    </xdr:to>
    <xdr:cxnSp macro="">
      <xdr:nvCxnSpPr>
        <xdr:cNvPr id="529" name="直線コネクタ 528"/>
        <xdr:cNvCxnSpPr/>
      </xdr:nvCxnSpPr>
      <xdr:spPr>
        <a:xfrm flipV="1">
          <a:off x="13703300" y="654213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31" name="テキスト ボックス 530"/>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27261</xdr:rowOff>
    </xdr:from>
    <xdr:to>
      <xdr:col>71</xdr:col>
      <xdr:colOff>177800</xdr:colOff>
      <xdr:row>38</xdr:row>
      <xdr:rowOff>32356</xdr:rowOff>
    </xdr:to>
    <xdr:cxnSp macro="">
      <xdr:nvCxnSpPr>
        <xdr:cNvPr id="532" name="直線コネクタ 531"/>
        <xdr:cNvCxnSpPr/>
      </xdr:nvCxnSpPr>
      <xdr:spPr>
        <a:xfrm flipV="1">
          <a:off x="12814300" y="6542361"/>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6" name="テキスト ボックス 535"/>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131942</xdr:rowOff>
    </xdr:from>
    <xdr:to>
      <xdr:col>85</xdr:col>
      <xdr:colOff>177800</xdr:colOff>
      <xdr:row>38</xdr:row>
      <xdr:rowOff>62092</xdr:rowOff>
    </xdr:to>
    <xdr:sp macro="" textlink="">
      <xdr:nvSpPr>
        <xdr:cNvPr id="542" name="楕円 541"/>
        <xdr:cNvSpPr/>
      </xdr:nvSpPr>
      <xdr:spPr>
        <a:xfrm>
          <a:off x="16268700" y="64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154819</xdr:rowOff>
    </xdr:from>
    <xdr:ext cx="534377" cy="259045"/>
    <xdr:sp macro="" textlink="">
      <xdr:nvSpPr>
        <xdr:cNvPr id="543" name="消防費該当値テキスト"/>
        <xdr:cNvSpPr txBox="1"/>
      </xdr:nvSpPr>
      <xdr:spPr>
        <a:xfrm>
          <a:off x="16370300" y="632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137298</xdr:rowOff>
    </xdr:from>
    <xdr:to>
      <xdr:col>81</xdr:col>
      <xdr:colOff>101600</xdr:colOff>
      <xdr:row>38</xdr:row>
      <xdr:rowOff>67448</xdr:rowOff>
    </xdr:to>
    <xdr:sp macro="" textlink="">
      <xdr:nvSpPr>
        <xdr:cNvPr id="544" name="楕円 543"/>
        <xdr:cNvSpPr/>
      </xdr:nvSpPr>
      <xdr:spPr>
        <a:xfrm>
          <a:off x="15430500" y="64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83975</xdr:rowOff>
    </xdr:from>
    <xdr:ext cx="534377" cy="259045"/>
    <xdr:sp macro="" textlink="">
      <xdr:nvSpPr>
        <xdr:cNvPr id="545" name="テキスト ボックス 544"/>
        <xdr:cNvSpPr txBox="1"/>
      </xdr:nvSpPr>
      <xdr:spPr>
        <a:xfrm>
          <a:off x="15214111" y="62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147683</xdr:rowOff>
    </xdr:from>
    <xdr:to>
      <xdr:col>76</xdr:col>
      <xdr:colOff>165100</xdr:colOff>
      <xdr:row>38</xdr:row>
      <xdr:rowOff>77832</xdr:rowOff>
    </xdr:to>
    <xdr:sp macro="" textlink="">
      <xdr:nvSpPr>
        <xdr:cNvPr id="546" name="楕円 545"/>
        <xdr:cNvSpPr/>
      </xdr:nvSpPr>
      <xdr:spPr>
        <a:xfrm>
          <a:off x="14541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94360</xdr:rowOff>
    </xdr:from>
    <xdr:ext cx="534377" cy="259045"/>
    <xdr:sp macro="" textlink="">
      <xdr:nvSpPr>
        <xdr:cNvPr id="547" name="テキスト ボックス 546"/>
        <xdr:cNvSpPr txBox="1"/>
      </xdr:nvSpPr>
      <xdr:spPr>
        <a:xfrm>
          <a:off x="14325111" y="62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147912</xdr:rowOff>
    </xdr:from>
    <xdr:to>
      <xdr:col>72</xdr:col>
      <xdr:colOff>38100</xdr:colOff>
      <xdr:row>38</xdr:row>
      <xdr:rowOff>78062</xdr:rowOff>
    </xdr:to>
    <xdr:sp macro="" textlink="">
      <xdr:nvSpPr>
        <xdr:cNvPr id="548" name="楕円 547"/>
        <xdr:cNvSpPr/>
      </xdr:nvSpPr>
      <xdr:spPr>
        <a:xfrm>
          <a:off x="13652500" y="64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69188</xdr:rowOff>
    </xdr:from>
    <xdr:ext cx="534377" cy="259045"/>
    <xdr:sp macro="" textlink="">
      <xdr:nvSpPr>
        <xdr:cNvPr id="549" name="テキスト ボックス 548"/>
        <xdr:cNvSpPr txBox="1"/>
      </xdr:nvSpPr>
      <xdr:spPr>
        <a:xfrm>
          <a:off x="13436111" y="65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153006</xdr:rowOff>
    </xdr:from>
    <xdr:to>
      <xdr:col>67</xdr:col>
      <xdr:colOff>101600</xdr:colOff>
      <xdr:row>38</xdr:row>
      <xdr:rowOff>83156</xdr:rowOff>
    </xdr:to>
    <xdr:sp macro="" textlink="">
      <xdr:nvSpPr>
        <xdr:cNvPr id="550" name="楕円 549"/>
        <xdr:cNvSpPr/>
      </xdr:nvSpPr>
      <xdr:spPr>
        <a:xfrm>
          <a:off x="12763500" y="64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99683</xdr:rowOff>
    </xdr:from>
    <xdr:ext cx="534377" cy="259045"/>
    <xdr:sp macro="" textlink="">
      <xdr:nvSpPr>
        <xdr:cNvPr id="551" name="テキスト ボックス 550"/>
        <xdr:cNvSpPr txBox="1"/>
      </xdr:nvSpPr>
      <xdr:spPr>
        <a:xfrm>
          <a:off x="12547111" y="627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145464</xdr:rowOff>
    </xdr:from>
    <xdr:to>
      <xdr:col>85</xdr:col>
      <xdr:colOff>127000</xdr:colOff>
      <xdr:row>58</xdr:row>
      <xdr:rowOff>10720</xdr:rowOff>
    </xdr:to>
    <xdr:cxnSp macro="">
      <xdr:nvCxnSpPr>
        <xdr:cNvPr id="583" name="直線コネクタ 582"/>
        <xdr:cNvCxnSpPr/>
      </xdr:nvCxnSpPr>
      <xdr:spPr>
        <a:xfrm>
          <a:off x="15481300" y="9918114"/>
          <a:ext cx="8382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51068</xdr:rowOff>
    </xdr:from>
    <xdr:to>
      <xdr:col>81</xdr:col>
      <xdr:colOff>50800</xdr:colOff>
      <xdr:row>57</xdr:row>
      <xdr:rowOff>145464</xdr:rowOff>
    </xdr:to>
    <xdr:cxnSp macro="">
      <xdr:nvCxnSpPr>
        <xdr:cNvPr id="586" name="直線コネクタ 585"/>
        <xdr:cNvCxnSpPr/>
      </xdr:nvCxnSpPr>
      <xdr:spPr>
        <a:xfrm>
          <a:off x="14592300" y="9652268"/>
          <a:ext cx="889000" cy="26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51068</xdr:rowOff>
    </xdr:from>
    <xdr:to>
      <xdr:col>76</xdr:col>
      <xdr:colOff>114300</xdr:colOff>
      <xdr:row>57</xdr:row>
      <xdr:rowOff>128286</xdr:rowOff>
    </xdr:to>
    <xdr:cxnSp macro="">
      <xdr:nvCxnSpPr>
        <xdr:cNvPr id="589" name="直線コネクタ 588"/>
        <xdr:cNvCxnSpPr/>
      </xdr:nvCxnSpPr>
      <xdr:spPr>
        <a:xfrm flipV="1">
          <a:off x="13703300" y="9652268"/>
          <a:ext cx="889000" cy="24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91" name="テキスト ボックス 590"/>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128286</xdr:rowOff>
    </xdr:from>
    <xdr:to>
      <xdr:col>71</xdr:col>
      <xdr:colOff>177800</xdr:colOff>
      <xdr:row>58</xdr:row>
      <xdr:rowOff>6035</xdr:rowOff>
    </xdr:to>
    <xdr:cxnSp macro="">
      <xdr:nvCxnSpPr>
        <xdr:cNvPr id="592" name="直線コネクタ 591"/>
        <xdr:cNvCxnSpPr/>
      </xdr:nvCxnSpPr>
      <xdr:spPr>
        <a:xfrm flipV="1">
          <a:off x="12814300" y="9900936"/>
          <a:ext cx="889000" cy="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131370</xdr:rowOff>
    </xdr:from>
    <xdr:to>
      <xdr:col>85</xdr:col>
      <xdr:colOff>177800</xdr:colOff>
      <xdr:row>58</xdr:row>
      <xdr:rowOff>61520</xdr:rowOff>
    </xdr:to>
    <xdr:sp macro="" textlink="">
      <xdr:nvSpPr>
        <xdr:cNvPr id="602" name="楕円 601"/>
        <xdr:cNvSpPr/>
      </xdr:nvSpPr>
      <xdr:spPr>
        <a:xfrm>
          <a:off x="16268700" y="99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109797</xdr:rowOff>
    </xdr:from>
    <xdr:ext cx="534377" cy="259045"/>
    <xdr:sp macro="" textlink="">
      <xdr:nvSpPr>
        <xdr:cNvPr id="603" name="教育費該当値テキスト"/>
        <xdr:cNvSpPr txBox="1"/>
      </xdr:nvSpPr>
      <xdr:spPr>
        <a:xfrm>
          <a:off x="16370300" y="98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94664</xdr:rowOff>
    </xdr:from>
    <xdr:to>
      <xdr:col>81</xdr:col>
      <xdr:colOff>101600</xdr:colOff>
      <xdr:row>58</xdr:row>
      <xdr:rowOff>24814</xdr:rowOff>
    </xdr:to>
    <xdr:sp macro="" textlink="">
      <xdr:nvSpPr>
        <xdr:cNvPr id="604" name="楕円 603"/>
        <xdr:cNvSpPr/>
      </xdr:nvSpPr>
      <xdr:spPr>
        <a:xfrm>
          <a:off x="15430500" y="98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15941</xdr:rowOff>
    </xdr:from>
    <xdr:ext cx="534377" cy="259045"/>
    <xdr:sp macro="" textlink="">
      <xdr:nvSpPr>
        <xdr:cNvPr id="605" name="テキスト ボックス 604"/>
        <xdr:cNvSpPr txBox="1"/>
      </xdr:nvSpPr>
      <xdr:spPr>
        <a:xfrm>
          <a:off x="15214111" y="99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268</xdr:rowOff>
    </xdr:from>
    <xdr:to>
      <xdr:col>76</xdr:col>
      <xdr:colOff>165100</xdr:colOff>
      <xdr:row>56</xdr:row>
      <xdr:rowOff>101868</xdr:rowOff>
    </xdr:to>
    <xdr:sp macro="" textlink="">
      <xdr:nvSpPr>
        <xdr:cNvPr id="606" name="楕円 605"/>
        <xdr:cNvSpPr/>
      </xdr:nvSpPr>
      <xdr:spPr>
        <a:xfrm>
          <a:off x="14541500" y="96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118395</xdr:rowOff>
    </xdr:from>
    <xdr:ext cx="534377" cy="259045"/>
    <xdr:sp macro="" textlink="">
      <xdr:nvSpPr>
        <xdr:cNvPr id="607" name="テキスト ボックス 606"/>
        <xdr:cNvSpPr txBox="1"/>
      </xdr:nvSpPr>
      <xdr:spPr>
        <a:xfrm>
          <a:off x="14325111" y="937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77486</xdr:rowOff>
    </xdr:from>
    <xdr:to>
      <xdr:col>72</xdr:col>
      <xdr:colOff>38100</xdr:colOff>
      <xdr:row>58</xdr:row>
      <xdr:rowOff>7636</xdr:rowOff>
    </xdr:to>
    <xdr:sp macro="" textlink="">
      <xdr:nvSpPr>
        <xdr:cNvPr id="608" name="楕円 607"/>
        <xdr:cNvSpPr/>
      </xdr:nvSpPr>
      <xdr:spPr>
        <a:xfrm>
          <a:off x="13652500" y="98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170213</xdr:rowOff>
    </xdr:from>
    <xdr:ext cx="534377" cy="259045"/>
    <xdr:sp macro="" textlink="">
      <xdr:nvSpPr>
        <xdr:cNvPr id="609" name="テキスト ボックス 608"/>
        <xdr:cNvSpPr txBox="1"/>
      </xdr:nvSpPr>
      <xdr:spPr>
        <a:xfrm>
          <a:off x="13436111" y="99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126685</xdr:rowOff>
    </xdr:from>
    <xdr:to>
      <xdr:col>67</xdr:col>
      <xdr:colOff>101600</xdr:colOff>
      <xdr:row>58</xdr:row>
      <xdr:rowOff>56835</xdr:rowOff>
    </xdr:to>
    <xdr:sp macro="" textlink="">
      <xdr:nvSpPr>
        <xdr:cNvPr id="610" name="楕円 609"/>
        <xdr:cNvSpPr/>
      </xdr:nvSpPr>
      <xdr:spPr>
        <a:xfrm>
          <a:off x="12763500" y="98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47962</xdr:rowOff>
    </xdr:from>
    <xdr:ext cx="534377" cy="259045"/>
    <xdr:sp macro="" textlink="">
      <xdr:nvSpPr>
        <xdr:cNvPr id="611" name="テキスト ボックス 610"/>
        <xdr:cNvSpPr txBox="1"/>
      </xdr:nvSpPr>
      <xdr:spPr>
        <a:xfrm>
          <a:off x="12547111" y="99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75724</xdr:rowOff>
    </xdr:from>
    <xdr:to>
      <xdr:col>85</xdr:col>
      <xdr:colOff>127000</xdr:colOff>
      <xdr:row>97</xdr:row>
      <xdr:rowOff>81097</xdr:rowOff>
    </xdr:to>
    <xdr:cxnSp macro="">
      <xdr:nvCxnSpPr>
        <xdr:cNvPr id="697" name="直線コネクタ 696"/>
        <xdr:cNvCxnSpPr/>
      </xdr:nvCxnSpPr>
      <xdr:spPr>
        <a:xfrm>
          <a:off x="15481300" y="16706374"/>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75724</xdr:rowOff>
    </xdr:from>
    <xdr:to>
      <xdr:col>81</xdr:col>
      <xdr:colOff>50800</xdr:colOff>
      <xdr:row>97</xdr:row>
      <xdr:rowOff>91629</xdr:rowOff>
    </xdr:to>
    <xdr:cxnSp macro="">
      <xdr:nvCxnSpPr>
        <xdr:cNvPr id="700" name="直線コネクタ 699"/>
        <xdr:cNvCxnSpPr/>
      </xdr:nvCxnSpPr>
      <xdr:spPr>
        <a:xfrm flipV="1">
          <a:off x="14592300" y="16706374"/>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51820</xdr:rowOff>
    </xdr:from>
    <xdr:to>
      <xdr:col>76</xdr:col>
      <xdr:colOff>114300</xdr:colOff>
      <xdr:row>97</xdr:row>
      <xdr:rowOff>91629</xdr:rowOff>
    </xdr:to>
    <xdr:cxnSp macro="">
      <xdr:nvCxnSpPr>
        <xdr:cNvPr id="703" name="直線コネクタ 702"/>
        <xdr:cNvCxnSpPr/>
      </xdr:nvCxnSpPr>
      <xdr:spPr>
        <a:xfrm>
          <a:off x="13703300" y="16682470"/>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51820</xdr:rowOff>
    </xdr:from>
    <xdr:to>
      <xdr:col>71</xdr:col>
      <xdr:colOff>177800</xdr:colOff>
      <xdr:row>97</xdr:row>
      <xdr:rowOff>65063</xdr:rowOff>
    </xdr:to>
    <xdr:cxnSp macro="">
      <xdr:nvCxnSpPr>
        <xdr:cNvPr id="706" name="直線コネクタ 705"/>
        <xdr:cNvCxnSpPr/>
      </xdr:nvCxnSpPr>
      <xdr:spPr>
        <a:xfrm flipV="1">
          <a:off x="12814300" y="166824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30297</xdr:rowOff>
    </xdr:from>
    <xdr:to>
      <xdr:col>85</xdr:col>
      <xdr:colOff>177800</xdr:colOff>
      <xdr:row>97</xdr:row>
      <xdr:rowOff>131897</xdr:rowOff>
    </xdr:to>
    <xdr:sp macro="" textlink="">
      <xdr:nvSpPr>
        <xdr:cNvPr id="716" name="楕円 715"/>
        <xdr:cNvSpPr/>
      </xdr:nvSpPr>
      <xdr:spPr>
        <a:xfrm>
          <a:off x="16268700" y="166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8724</xdr:rowOff>
    </xdr:from>
    <xdr:ext cx="534377" cy="259045"/>
    <xdr:sp macro="" textlink="">
      <xdr:nvSpPr>
        <xdr:cNvPr id="717" name="公債費該当値テキスト"/>
        <xdr:cNvSpPr txBox="1"/>
      </xdr:nvSpPr>
      <xdr:spPr>
        <a:xfrm>
          <a:off x="16370300" y="166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24924</xdr:rowOff>
    </xdr:from>
    <xdr:to>
      <xdr:col>81</xdr:col>
      <xdr:colOff>101600</xdr:colOff>
      <xdr:row>97</xdr:row>
      <xdr:rowOff>126524</xdr:rowOff>
    </xdr:to>
    <xdr:sp macro="" textlink="">
      <xdr:nvSpPr>
        <xdr:cNvPr id="718" name="楕円 717"/>
        <xdr:cNvSpPr/>
      </xdr:nvSpPr>
      <xdr:spPr>
        <a:xfrm>
          <a:off x="15430500" y="166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117651</xdr:rowOff>
    </xdr:from>
    <xdr:ext cx="534377" cy="259045"/>
    <xdr:sp macro="" textlink="">
      <xdr:nvSpPr>
        <xdr:cNvPr id="719" name="テキスト ボックス 718"/>
        <xdr:cNvSpPr txBox="1"/>
      </xdr:nvSpPr>
      <xdr:spPr>
        <a:xfrm>
          <a:off x="15214111" y="167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40829</xdr:rowOff>
    </xdr:from>
    <xdr:to>
      <xdr:col>76</xdr:col>
      <xdr:colOff>165100</xdr:colOff>
      <xdr:row>97</xdr:row>
      <xdr:rowOff>142429</xdr:rowOff>
    </xdr:to>
    <xdr:sp macro="" textlink="">
      <xdr:nvSpPr>
        <xdr:cNvPr id="720" name="楕円 719"/>
        <xdr:cNvSpPr/>
      </xdr:nvSpPr>
      <xdr:spPr>
        <a:xfrm>
          <a:off x="14541500" y="166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133556</xdr:rowOff>
    </xdr:from>
    <xdr:ext cx="534377" cy="259045"/>
    <xdr:sp macro="" textlink="">
      <xdr:nvSpPr>
        <xdr:cNvPr id="721" name="テキスト ボックス 720"/>
        <xdr:cNvSpPr txBox="1"/>
      </xdr:nvSpPr>
      <xdr:spPr>
        <a:xfrm>
          <a:off x="14325111" y="167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1020</xdr:rowOff>
    </xdr:from>
    <xdr:to>
      <xdr:col>72</xdr:col>
      <xdr:colOff>38100</xdr:colOff>
      <xdr:row>97</xdr:row>
      <xdr:rowOff>102620</xdr:rowOff>
    </xdr:to>
    <xdr:sp macro="" textlink="">
      <xdr:nvSpPr>
        <xdr:cNvPr id="722" name="楕円 721"/>
        <xdr:cNvSpPr/>
      </xdr:nvSpPr>
      <xdr:spPr>
        <a:xfrm>
          <a:off x="13652500" y="16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93747</xdr:rowOff>
    </xdr:from>
    <xdr:ext cx="534377" cy="259045"/>
    <xdr:sp macro="" textlink="">
      <xdr:nvSpPr>
        <xdr:cNvPr id="723" name="テキスト ボックス 722"/>
        <xdr:cNvSpPr txBox="1"/>
      </xdr:nvSpPr>
      <xdr:spPr>
        <a:xfrm>
          <a:off x="13436111" y="1672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14263</xdr:rowOff>
    </xdr:from>
    <xdr:to>
      <xdr:col>67</xdr:col>
      <xdr:colOff>101600</xdr:colOff>
      <xdr:row>97</xdr:row>
      <xdr:rowOff>115863</xdr:rowOff>
    </xdr:to>
    <xdr:sp macro="" textlink="">
      <xdr:nvSpPr>
        <xdr:cNvPr id="724" name="楕円 723"/>
        <xdr:cNvSpPr/>
      </xdr:nvSpPr>
      <xdr:spPr>
        <a:xfrm>
          <a:off x="12763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106990</xdr:rowOff>
    </xdr:from>
    <xdr:ext cx="534377" cy="259045"/>
    <xdr:sp macro="" textlink="">
      <xdr:nvSpPr>
        <xdr:cNvPr id="725" name="テキスト ボックス 724"/>
        <xdr:cNvSpPr txBox="1"/>
      </xdr:nvSpPr>
      <xdr:spPr>
        <a:xfrm>
          <a:off x="12547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として、類似団体平均より低い水準であることは、効率的な財政運営ができているものと分析できる。個別項目として、議会費が類似団体と比較して低い傾向にあるのは、人口に対する議員定数が少ないことが一因と考えられ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目的別で大きな割合（</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36.9%</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）を占める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年度に大幅に上昇しているのは、民間保育所の誘致による民間保育所施設整備費補助金の皆増（約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臨時福祉給付金の支給事業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等によるものである。平成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年度においても高止まりとなっているのは、民間保育所の誘致による保育園運営業務委託料（杉戸みちのこ保育園）の皆増や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障がい者や高齢者にかかる社会保障関係費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伸び</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が影響し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ものである。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商工費が平成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しているのは、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年度に実施した地域消費喚起プレミアム付商品券発行事業費補助金の皆減等（約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千万円）によるものである。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土木費は、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普通建設事業費を原則休止としているが、危険性、緊急性及び必要性が高いと認められる事業については、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国の社会資本整備総合交付金等を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活用し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た補助事業の実施に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伴い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年度以後高止まりとなっている。教育費は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年度に大きく伸びているのは、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町立幼稚園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園のうち</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園を統合し、保育園との複合施設（すぎと幼稚園・保育園）を新設したため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は地方債現在高の減少に伴い減少傾向となっている。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今後も、住民サービス</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水準を維持しつつ</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効率的な財政運営ができるよう努めていく。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年度の実質収支比率は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％で、前年度と同率となっている。実質収支比率は、一般的には概ね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％程度が望ましいとされていることから、平成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年度決算では、理想的なレベルとなっている。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今後も、限られた財源を有効に活用するため、予算と決算の乖離が適正になるものとなるよう、予算の執行管理に努める。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黒字決算を継続しており、財政指標としての平成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年度実質収支比率（普通会計）は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で、一般的には概ね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％が望ましいとされているので、適正な水準となっている。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今後も、財政の健全化等の取り組みにより、連結実質黒字額の増額に努める。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12410014</v>
      </c>
      <c r="BO4" s="410"/>
      <c r="BP4" s="410"/>
      <c r="BQ4" s="410"/>
      <c r="BR4" s="410"/>
      <c r="BS4" s="410"/>
      <c r="BT4" s="410"/>
      <c r="BU4" s="411"/>
      <c r="BV4" s="409">
        <v>12981073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4.3</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12020240</v>
      </c>
      <c r="BO5" s="447"/>
      <c r="BP5" s="447"/>
      <c r="BQ5" s="447"/>
      <c r="BR5" s="447"/>
      <c r="BS5" s="447"/>
      <c r="BT5" s="447"/>
      <c r="BU5" s="448"/>
      <c r="BV5" s="446">
        <v>12508245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94.3</v>
      </c>
      <c r="CU5" s="444"/>
      <c r="CV5" s="444"/>
      <c r="CW5" s="444"/>
      <c r="CX5" s="444"/>
      <c r="CY5" s="444"/>
      <c r="CZ5" s="444"/>
      <c r="DA5" s="445"/>
      <c r="DB5" s="443">
        <v>94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389774</v>
      </c>
      <c r="BO6" s="447"/>
      <c r="BP6" s="447"/>
      <c r="BQ6" s="447"/>
      <c r="BR6" s="447"/>
      <c r="BS6" s="447"/>
      <c r="BT6" s="447"/>
      <c r="BU6" s="448"/>
      <c r="BV6" s="446">
        <v>472828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101.8</v>
      </c>
      <c r="CU6" s="484"/>
      <c r="CV6" s="484"/>
      <c r="CW6" s="484"/>
      <c r="CX6" s="484"/>
      <c r="CY6" s="484"/>
      <c r="CZ6" s="484"/>
      <c r="DA6" s="485"/>
      <c r="DB6" s="483">
        <v>100.9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26652</v>
      </c>
      <c r="BO7" s="447"/>
      <c r="BP7" s="447"/>
      <c r="BQ7" s="447"/>
      <c r="BR7" s="447"/>
      <c r="BS7" s="447"/>
      <c r="BT7" s="447"/>
      <c r="BU7" s="448"/>
      <c r="BV7" s="446">
        <v>111491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8460182</v>
      </c>
      <c r="CU7" s="447"/>
      <c r="CV7" s="447"/>
      <c r="CW7" s="447"/>
      <c r="CX7" s="447"/>
      <c r="CY7" s="447"/>
      <c r="CZ7" s="447"/>
      <c r="DA7" s="448"/>
      <c r="DB7" s="446">
        <v>8442970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363122</v>
      </c>
      <c r="BO8" s="447"/>
      <c r="BP8" s="447"/>
      <c r="BQ8" s="447"/>
      <c r="BR8" s="447"/>
      <c r="BS8" s="447"/>
      <c r="BT8" s="447"/>
      <c r="BU8" s="448"/>
      <c r="BV8" s="446">
        <v>361337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0.75</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45495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1785</v>
      </c>
      <c r="BO9" s="447"/>
      <c r="BP9" s="447"/>
      <c r="BQ9" s="447"/>
      <c r="BR9" s="447"/>
      <c r="BS9" s="447"/>
      <c r="BT9" s="447"/>
      <c r="BU9" s="448"/>
      <c r="BV9" s="446">
        <v>-195204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10.7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46923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72</v>
      </c>
      <c r="BO10" s="447"/>
      <c r="BP10" s="447"/>
      <c r="BQ10" s="447"/>
      <c r="BR10" s="447"/>
      <c r="BS10" s="447"/>
      <c r="BT10" s="447"/>
      <c r="BU10" s="448"/>
      <c r="BV10" s="446">
        <v>872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45432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103</v>
      </c>
      <c r="AV12" s="479"/>
      <c r="AW12" s="479"/>
      <c r="AX12" s="479"/>
      <c r="AY12" s="480" t="s">
        <v>128</v>
      </c>
      <c r="AZ12" s="481"/>
      <c r="BA12" s="481"/>
      <c r="BB12" s="481"/>
      <c r="BC12" s="481"/>
      <c r="BD12" s="481"/>
      <c r="BE12" s="481"/>
      <c r="BF12" s="481"/>
      <c r="BG12" s="481"/>
      <c r="BH12" s="481"/>
      <c r="BI12" s="481"/>
      <c r="BJ12" s="481"/>
      <c r="BK12" s="481"/>
      <c r="BL12" s="481"/>
      <c r="BM12" s="482"/>
      <c r="BN12" s="446">
        <v>213048</v>
      </c>
      <c r="BO12" s="447"/>
      <c r="BP12" s="447"/>
      <c r="BQ12" s="447"/>
      <c r="BR12" s="447"/>
      <c r="BS12" s="447"/>
      <c r="BT12" s="447"/>
      <c r="BU12" s="448"/>
      <c r="BV12" s="446">
        <v>382282</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44927</v>
      </c>
      <c r="S13" s="528"/>
      <c r="T13" s="528"/>
      <c r="U13" s="528"/>
      <c r="V13" s="529"/>
      <c r="W13" s="462" t="s">
        <v>132</v>
      </c>
      <c r="X13" s="463"/>
      <c r="Y13" s="463"/>
      <c r="Z13" s="463"/>
      <c r="AA13" s="463"/>
      <c r="AB13" s="453"/>
      <c r="AC13" s="497">
        <v>608</v>
      </c>
      <c r="AD13" s="498"/>
      <c r="AE13" s="498"/>
      <c r="AF13" s="498"/>
      <c r="AG13" s="537"/>
      <c r="AH13" s="497">
        <v>581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-211191</v>
      </c>
      <c r="BO13" s="447"/>
      <c r="BP13" s="447"/>
      <c r="BQ13" s="447"/>
      <c r="BR13" s="447"/>
      <c r="BS13" s="447"/>
      <c r="BT13" s="447"/>
      <c r="BU13" s="448"/>
      <c r="BV13" s="446">
        <v>-576614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8.9</v>
      </c>
      <c r="CU13" s="444"/>
      <c r="CV13" s="444"/>
      <c r="CW13" s="444"/>
      <c r="CX13" s="444"/>
      <c r="CY13" s="444"/>
      <c r="CZ13" s="444"/>
      <c r="DA13" s="445"/>
      <c r="DB13" s="443">
        <v>8.9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45883</v>
      </c>
      <c r="S14" s="528"/>
      <c r="T14" s="528"/>
      <c r="U14" s="528"/>
      <c r="V14" s="529"/>
      <c r="W14" s="436"/>
      <c r="X14" s="437"/>
      <c r="Y14" s="437"/>
      <c r="Z14" s="437"/>
      <c r="AA14" s="437"/>
      <c r="AB14" s="426"/>
      <c r="AC14" s="530">
        <v>3</v>
      </c>
      <c r="AD14" s="531"/>
      <c r="AE14" s="531"/>
      <c r="AF14" s="531"/>
      <c r="AG14" s="532"/>
      <c r="AH14" s="530">
        <v>2.7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2</v>
      </c>
      <c r="CU14" s="542"/>
      <c r="CV14" s="542"/>
      <c r="CW14" s="542"/>
      <c r="CX14" s="542"/>
      <c r="CY14" s="542"/>
      <c r="CZ14" s="542"/>
      <c r="DA14" s="543"/>
      <c r="DB14" s="541">
        <v>9.6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45425</v>
      </c>
      <c r="S15" s="528"/>
      <c r="T15" s="528"/>
      <c r="U15" s="528"/>
      <c r="V15" s="529"/>
      <c r="W15" s="462" t="s">
        <v>140</v>
      </c>
      <c r="X15" s="463"/>
      <c r="Y15" s="463"/>
      <c r="Z15" s="463"/>
      <c r="AA15" s="463"/>
      <c r="AB15" s="453"/>
      <c r="AC15" s="497">
        <v>5451</v>
      </c>
      <c r="AD15" s="498"/>
      <c r="AE15" s="498"/>
      <c r="AF15" s="498"/>
      <c r="AG15" s="537"/>
      <c r="AH15" s="497">
        <v>5532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4950509</v>
      </c>
      <c r="BO15" s="410"/>
      <c r="BP15" s="410"/>
      <c r="BQ15" s="410"/>
      <c r="BR15" s="410"/>
      <c r="BS15" s="410"/>
      <c r="BT15" s="410"/>
      <c r="BU15" s="411"/>
      <c r="BV15" s="409">
        <v>4949334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26.7</v>
      </c>
      <c r="AD16" s="531"/>
      <c r="AE16" s="531"/>
      <c r="AF16" s="531"/>
      <c r="AG16" s="532"/>
      <c r="AH16" s="530">
        <v>26.2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6496191</v>
      </c>
      <c r="BO16" s="447"/>
      <c r="BP16" s="447"/>
      <c r="BQ16" s="447"/>
      <c r="BR16" s="447"/>
      <c r="BS16" s="447"/>
      <c r="BT16" s="447"/>
      <c r="BU16" s="448"/>
      <c r="BV16" s="446">
        <v>6528345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14354</v>
      </c>
      <c r="AD17" s="498"/>
      <c r="AE17" s="498"/>
      <c r="AF17" s="498"/>
      <c r="AG17" s="537"/>
      <c r="AH17" s="497">
        <v>15037</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6295246</v>
      </c>
      <c r="BO17" s="447"/>
      <c r="BP17" s="447"/>
      <c r="BQ17" s="447"/>
      <c r="BR17" s="447"/>
      <c r="BS17" s="447"/>
      <c r="BT17" s="447"/>
      <c r="BU17" s="448"/>
      <c r="BV17" s="446">
        <v>6285681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30.03</v>
      </c>
      <c r="M18" s="559"/>
      <c r="N18" s="559"/>
      <c r="O18" s="559"/>
      <c r="P18" s="559"/>
      <c r="Q18" s="559"/>
      <c r="R18" s="560"/>
      <c r="S18" s="560"/>
      <c r="T18" s="560"/>
      <c r="U18" s="560"/>
      <c r="V18" s="561"/>
      <c r="W18" s="464"/>
      <c r="X18" s="465"/>
      <c r="Y18" s="465"/>
      <c r="Z18" s="465"/>
      <c r="AA18" s="465"/>
      <c r="AB18" s="456"/>
      <c r="AC18" s="562">
        <v>70.3</v>
      </c>
      <c r="AD18" s="563"/>
      <c r="AE18" s="563"/>
      <c r="AF18" s="563"/>
      <c r="AG18" s="564"/>
      <c r="AH18" s="562">
        <v>71.099999999999994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8051468</v>
      </c>
      <c r="BO18" s="447"/>
      <c r="BP18" s="447"/>
      <c r="BQ18" s="447"/>
      <c r="BR18" s="447"/>
      <c r="BS18" s="447"/>
      <c r="BT18" s="447"/>
      <c r="BU18" s="448"/>
      <c r="BV18" s="446">
        <v>7953503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1515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9349204</v>
      </c>
      <c r="BO19" s="447"/>
      <c r="BP19" s="447"/>
      <c r="BQ19" s="447"/>
      <c r="BR19" s="447"/>
      <c r="BS19" s="447"/>
      <c r="BT19" s="447"/>
      <c r="BU19" s="448"/>
      <c r="BV19" s="446">
        <v>9633301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17348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8485990</v>
      </c>
      <c r="BO23" s="447"/>
      <c r="BP23" s="447"/>
      <c r="BQ23" s="447"/>
      <c r="BR23" s="447"/>
      <c r="BS23" s="447"/>
      <c r="BT23" s="447"/>
      <c r="BU23" s="448"/>
      <c r="BV23" s="446">
        <v>8666817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7830</v>
      </c>
      <c r="R24" s="498"/>
      <c r="S24" s="498"/>
      <c r="T24" s="498"/>
      <c r="U24" s="498"/>
      <c r="V24" s="537"/>
      <c r="W24" s="596"/>
      <c r="X24" s="584"/>
      <c r="Y24" s="585"/>
      <c r="Z24" s="496" t="s">
        <v>164</v>
      </c>
      <c r="AA24" s="476"/>
      <c r="AB24" s="476"/>
      <c r="AC24" s="476"/>
      <c r="AD24" s="476"/>
      <c r="AE24" s="476"/>
      <c r="AF24" s="476"/>
      <c r="AG24" s="477"/>
      <c r="AH24" s="497">
        <v>262</v>
      </c>
      <c r="AI24" s="498"/>
      <c r="AJ24" s="498"/>
      <c r="AK24" s="498"/>
      <c r="AL24" s="537"/>
      <c r="AM24" s="497">
        <v>798838</v>
      </c>
      <c r="AN24" s="498"/>
      <c r="AO24" s="498"/>
      <c r="AP24" s="498"/>
      <c r="AQ24" s="498"/>
      <c r="AR24" s="537"/>
      <c r="AS24" s="497">
        <v>3049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7144002</v>
      </c>
      <c r="BO24" s="447"/>
      <c r="BP24" s="447"/>
      <c r="BQ24" s="447"/>
      <c r="BR24" s="447"/>
      <c r="BS24" s="447"/>
      <c r="BT24" s="447"/>
      <c r="BU24" s="448"/>
      <c r="BV24" s="446">
        <v>7103052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6740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169</v>
      </c>
      <c r="AN25" s="498"/>
      <c r="AO25" s="498"/>
      <c r="AP25" s="498"/>
      <c r="AQ25" s="498"/>
      <c r="AR25" s="537"/>
      <c r="AS25" s="497" t="s">
        <v>121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1983101</v>
      </c>
      <c r="BO25" s="410"/>
      <c r="BP25" s="410"/>
      <c r="BQ25" s="410"/>
      <c r="BR25" s="410"/>
      <c r="BS25" s="410"/>
      <c r="BT25" s="410"/>
      <c r="BU25" s="411"/>
      <c r="BV25" s="409">
        <v>2344050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6180</v>
      </c>
      <c r="R26" s="498"/>
      <c r="S26" s="498"/>
      <c r="T26" s="498"/>
      <c r="U26" s="498"/>
      <c r="V26" s="537"/>
      <c r="W26" s="596"/>
      <c r="X26" s="584"/>
      <c r="Y26" s="585"/>
      <c r="Z26" s="496" t="s">
        <v>172</v>
      </c>
      <c r="AA26" s="606"/>
      <c r="AB26" s="606"/>
      <c r="AC26" s="606"/>
      <c r="AD26" s="606"/>
      <c r="AE26" s="606"/>
      <c r="AF26" s="606"/>
      <c r="AG26" s="607"/>
      <c r="AH26" s="497">
        <v>1</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3200</v>
      </c>
      <c r="R27" s="498"/>
      <c r="S27" s="498"/>
      <c r="T27" s="498"/>
      <c r="U27" s="498"/>
      <c r="V27" s="537"/>
      <c r="W27" s="596"/>
      <c r="X27" s="584"/>
      <c r="Y27" s="585"/>
      <c r="Z27" s="496" t="s">
        <v>176</v>
      </c>
      <c r="AA27" s="476"/>
      <c r="AB27" s="476"/>
      <c r="AC27" s="476"/>
      <c r="AD27" s="476"/>
      <c r="AE27" s="476"/>
      <c r="AF27" s="476"/>
      <c r="AG27" s="477"/>
      <c r="AH27" s="497">
        <v>28</v>
      </c>
      <c r="AI27" s="498"/>
      <c r="AJ27" s="498"/>
      <c r="AK27" s="498"/>
      <c r="AL27" s="537"/>
      <c r="AM27" s="497">
        <v>90228</v>
      </c>
      <c r="AN27" s="498"/>
      <c r="AO27" s="498"/>
      <c r="AP27" s="498"/>
      <c r="AQ27" s="498"/>
      <c r="AR27" s="537"/>
      <c r="AS27" s="497">
        <v>3222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100000</v>
      </c>
      <c r="BO27" s="620"/>
      <c r="BP27" s="620"/>
      <c r="BQ27" s="620"/>
      <c r="BR27" s="620"/>
      <c r="BS27" s="620"/>
      <c r="BT27" s="620"/>
      <c r="BU27" s="621"/>
      <c r="BV27" s="619">
        <v>100000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2550</v>
      </c>
      <c r="R28" s="498"/>
      <c r="S28" s="498"/>
      <c r="T28" s="498"/>
      <c r="U28" s="498"/>
      <c r="V28" s="537"/>
      <c r="W28" s="596"/>
      <c r="X28" s="584"/>
      <c r="Y28" s="585"/>
      <c r="Z28" s="496" t="s">
        <v>179</v>
      </c>
      <c r="AA28" s="476"/>
      <c r="AB28" s="476"/>
      <c r="AC28" s="476"/>
      <c r="AD28" s="476"/>
      <c r="AE28" s="476"/>
      <c r="AF28" s="476"/>
      <c r="AG28" s="477"/>
      <c r="AH28" s="497" t="s">
        <v>121</v>
      </c>
      <c r="AI28" s="498"/>
      <c r="AJ28" s="498"/>
      <c r="AK28" s="498"/>
      <c r="AL28" s="537"/>
      <c r="AM28" s="497" t="s">
        <v>130</v>
      </c>
      <c r="AN28" s="498"/>
      <c r="AO28" s="498"/>
      <c r="AP28" s="498"/>
      <c r="AQ28" s="498"/>
      <c r="AR28" s="537"/>
      <c r="AS28" s="497" t="s">
        <v>169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934738</v>
      </c>
      <c r="BO28" s="410"/>
      <c r="BP28" s="410"/>
      <c r="BQ28" s="410"/>
      <c r="BR28" s="410"/>
      <c r="BS28" s="410"/>
      <c r="BT28" s="410"/>
      <c r="BU28" s="411"/>
      <c r="BV28" s="409">
        <v>967045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13</v>
      </c>
      <c r="M29" s="498"/>
      <c r="N29" s="498"/>
      <c r="O29" s="498"/>
      <c r="P29" s="537"/>
      <c r="Q29" s="497">
        <v>2350</v>
      </c>
      <c r="R29" s="498"/>
      <c r="S29" s="498"/>
      <c r="T29" s="498"/>
      <c r="U29" s="498"/>
      <c r="V29" s="537"/>
      <c r="W29" s="597"/>
      <c r="X29" s="598"/>
      <c r="Y29" s="599"/>
      <c r="Z29" s="496" t="s">
        <v>182</v>
      </c>
      <c r="AA29" s="476"/>
      <c r="AB29" s="476"/>
      <c r="AC29" s="476"/>
      <c r="AD29" s="476"/>
      <c r="AE29" s="476"/>
      <c r="AF29" s="476"/>
      <c r="AG29" s="477"/>
      <c r="AH29" s="497">
        <v>290</v>
      </c>
      <c r="AI29" s="498"/>
      <c r="AJ29" s="498"/>
      <c r="AK29" s="498"/>
      <c r="AL29" s="537"/>
      <c r="AM29" s="497">
        <v>889066</v>
      </c>
      <c r="AN29" s="498"/>
      <c r="AO29" s="498"/>
      <c r="AP29" s="498"/>
      <c r="AQ29" s="498"/>
      <c r="AR29" s="537"/>
      <c r="AS29" s="497">
        <v>3066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t="s">
        <v>168</v>
      </c>
      <c r="BO29" s="447"/>
      <c r="BP29" s="447"/>
      <c r="BQ29" s="447"/>
      <c r="BR29" s="447"/>
      <c r="BS29" s="447"/>
      <c r="BT29" s="447"/>
      <c r="BU29" s="448"/>
      <c r="BV29" s="446" t="s">
        <v>121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414527</v>
      </c>
      <c r="BO30" s="620"/>
      <c r="BP30" s="620"/>
      <c r="BQ30" s="620"/>
      <c r="BR30" s="620"/>
      <c r="BS30" s="620"/>
      <c r="BT30" s="620"/>
      <c r="BU30" s="621"/>
      <c r="BV30" s="619">
        <v>365482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杉戸町水道事業会計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杉戸町公共下水道事業特別会計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埼葛斎場組合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㈲アグリパークゆめすぎと</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利根川栗橋流域水防事務組合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埼玉県市町村総合事務組合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埼玉県市町村総合事務組合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彩の国さいたま人づくり広域連合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埼玉県後期高齢者医療広域連合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埼玉県後期高齢者医療広域連合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埼玉東部消防組合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em7ykbSk84PKeZRAb93ggQD6hZdmLtUWBYX+KSn+Ezt0z8Rwt2LVj5aN1OIM8f+srF0kX5RP2qZYKMXjsr/Pcw==" saltValue="jPMNJSDXivw9g+4j0rWF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7" t="s">
        <v>560</v>
      </c>
      <c r="D34" s="1227"/>
      <c r="E34" s="1228"/>
      <c r="F34" s="32">
        <v>12.44</v>
      </c>
      <c r="G34" s="33">
        <v>12.05</v>
      </c>
      <c r="H34" s="33">
        <v>14.03</v>
      </c>
      <c r="I34" s="33">
        <v>14.79</v>
      </c>
      <c r="J34" s="34">
        <v>15.14</v>
      </c>
      <c r="K34" s="22"/>
      <c r="L34" s="22"/>
      <c r="M34" s="22"/>
      <c r="N34" s="22"/>
      <c r="O34" s="22"/>
      <c r="P34" s="22"/>
    </row>
    <row r="35" spans="1:16" ht="39" customHeight="1">
      <c r="A35" s="22"/>
      <c r="B35" s="35"/>
      <c r="C35" s="1221" t="s">
        <v>561</v>
      </c>
      <c r="D35" s="1222"/>
      <c r="E35" s="1223"/>
      <c r="F35" s="36">
        <v>2.92</v>
      </c>
      <c r="G35" s="37">
        <v>2.85</v>
      </c>
      <c r="H35" s="37">
        <v>5.76</v>
      </c>
      <c r="I35" s="37">
        <v>2.93</v>
      </c>
      <c r="J35" s="38">
        <v>4.96</v>
      </c>
      <c r="K35" s="22"/>
      <c r="L35" s="22"/>
      <c r="M35" s="22"/>
      <c r="N35" s="22"/>
      <c r="O35" s="22"/>
      <c r="P35" s="22"/>
    </row>
    <row r="36" spans="1:16" ht="39" customHeight="1">
      <c r="A36" s="22"/>
      <c r="B36" s="35"/>
      <c r="C36" s="1221" t="s">
        <v>562</v>
      </c>
      <c r="D36" s="1222"/>
      <c r="E36" s="1223"/>
      <c r="F36" s="36">
        <v>5.0999999999999996</v>
      </c>
      <c r="G36" s="37">
        <v>6.25</v>
      </c>
      <c r="H36" s="37">
        <v>6.54</v>
      </c>
      <c r="I36" s="37">
        <v>4.2699999999999996</v>
      </c>
      <c r="J36" s="38">
        <v>4.29</v>
      </c>
      <c r="K36" s="22"/>
      <c r="L36" s="22"/>
      <c r="M36" s="22"/>
      <c r="N36" s="22"/>
      <c r="O36" s="22"/>
      <c r="P36" s="22"/>
    </row>
    <row r="37" spans="1:16" ht="39" customHeight="1">
      <c r="A37" s="22"/>
      <c r="B37" s="35"/>
      <c r="C37" s="1221" t="s">
        <v>563</v>
      </c>
      <c r="D37" s="1222"/>
      <c r="E37" s="1223"/>
      <c r="F37" s="36">
        <v>1.44</v>
      </c>
      <c r="G37" s="37">
        <v>1.87</v>
      </c>
      <c r="H37" s="37">
        <v>1.63</v>
      </c>
      <c r="I37" s="37">
        <v>2.09</v>
      </c>
      <c r="J37" s="38">
        <v>2.63</v>
      </c>
      <c r="K37" s="22"/>
      <c r="L37" s="22"/>
      <c r="M37" s="22"/>
      <c r="N37" s="22"/>
      <c r="O37" s="22"/>
      <c r="P37" s="22"/>
    </row>
    <row r="38" spans="1:16" ht="39" customHeight="1">
      <c r="A38" s="22"/>
      <c r="B38" s="35"/>
      <c r="C38" s="1221" t="s">
        <v>564</v>
      </c>
      <c r="D38" s="1222"/>
      <c r="E38" s="1223"/>
      <c r="F38" s="36">
        <v>0.28000000000000003</v>
      </c>
      <c r="G38" s="37">
        <v>0.2</v>
      </c>
      <c r="H38" s="37">
        <v>0.35</v>
      </c>
      <c r="I38" s="37">
        <v>0.35</v>
      </c>
      <c r="J38" s="38">
        <v>0.15</v>
      </c>
      <c r="K38" s="22"/>
      <c r="L38" s="22"/>
      <c r="M38" s="22"/>
      <c r="N38" s="22"/>
      <c r="O38" s="22"/>
      <c r="P38" s="22"/>
    </row>
    <row r="39" spans="1:16" ht="39" customHeight="1">
      <c r="A39" s="22"/>
      <c r="B39" s="35"/>
      <c r="C39" s="1221" t="s">
        <v>565</v>
      </c>
      <c r="D39" s="1222"/>
      <c r="E39" s="1223"/>
      <c r="F39" s="36">
        <v>0</v>
      </c>
      <c r="G39" s="37">
        <v>0</v>
      </c>
      <c r="H39" s="37">
        <v>0</v>
      </c>
      <c r="I39" s="37">
        <v>0</v>
      </c>
      <c r="J39" s="38">
        <v>0</v>
      </c>
      <c r="K39" s="22"/>
      <c r="L39" s="22"/>
      <c r="M39" s="22"/>
      <c r="N39" s="22"/>
      <c r="O39" s="22"/>
      <c r="P39" s="22"/>
    </row>
    <row r="40" spans="1:16" ht="39" customHeight="1">
      <c r="A40" s="22"/>
      <c r="B40" s="35"/>
      <c r="C40" s="1221"/>
      <c r="D40" s="1222"/>
      <c r="E40" s="1223"/>
      <c r="F40" s="36"/>
      <c r="G40" s="37"/>
      <c r="H40" s="37"/>
      <c r="I40" s="37"/>
      <c r="J40" s="38"/>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566</v>
      </c>
      <c r="D42" s="1222"/>
      <c r="E42" s="1223"/>
      <c r="F42" s="36" t="s">
        <v>507</v>
      </c>
      <c r="G42" s="37" t="s">
        <v>507</v>
      </c>
      <c r="H42" s="37" t="s">
        <v>507</v>
      </c>
      <c r="I42" s="37" t="s">
        <v>507</v>
      </c>
      <c r="J42" s="38" t="s">
        <v>507</v>
      </c>
      <c r="K42" s="22"/>
      <c r="L42" s="22"/>
      <c r="M42" s="22"/>
      <c r="N42" s="22"/>
      <c r="O42" s="22"/>
      <c r="P42" s="22"/>
    </row>
    <row r="43" spans="1:16" ht="39" customHeight="1" thickBot="1">
      <c r="A43" s="22"/>
      <c r="B43" s="40"/>
      <c r="C43" s="1224" t="s">
        <v>567</v>
      </c>
      <c r="D43" s="1225"/>
      <c r="E43" s="1226"/>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e0vRhQUvzYmFFryjwOLUZVnoQejFRTzcpe2vimAvro8ADzyCiVt/2ovTqpVqrf/sbh/yghqd1DlJA2MX2TBAA==" saltValue="GwpZDpsugUVyDvfr8I25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election activeCell="N50" sqref="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7" t="s">
        <v>11</v>
      </c>
      <c r="C45" s="1238"/>
      <c r="D45" s="58"/>
      <c r="E45" s="1243" t="s">
        <v>12</v>
      </c>
      <c r="F45" s="1243"/>
      <c r="G45" s="1243"/>
      <c r="H45" s="1243"/>
      <c r="I45" s="1243"/>
      <c r="J45" s="1244"/>
      <c r="K45" s="59">
        <v>1075</v>
      </c>
      <c r="L45" s="60">
        <v>1106</v>
      </c>
      <c r="M45" s="60">
        <v>989</v>
      </c>
      <c r="N45" s="60">
        <v>1029</v>
      </c>
      <c r="O45" s="61">
        <v>1001</v>
      </c>
      <c r="P45" s="48"/>
      <c r="Q45" s="48"/>
      <c r="R45" s="48"/>
      <c r="S45" s="48"/>
      <c r="T45" s="48"/>
      <c r="U45" s="48"/>
    </row>
    <row r="46" spans="1:21" ht="30.75" customHeight="1">
      <c r="A46" s="48"/>
      <c r="B46" s="1239"/>
      <c r="C46" s="1240"/>
      <c r="D46" s="62"/>
      <c r="E46" s="1231" t="s">
        <v>13</v>
      </c>
      <c r="F46" s="1231"/>
      <c r="G46" s="1231"/>
      <c r="H46" s="1231"/>
      <c r="I46" s="1231"/>
      <c r="J46" s="1232"/>
      <c r="K46" s="63" t="s">
        <v>507</v>
      </c>
      <c r="L46" s="64" t="s">
        <v>507</v>
      </c>
      <c r="M46" s="64" t="s">
        <v>507</v>
      </c>
      <c r="N46" s="64" t="s">
        <v>507</v>
      </c>
      <c r="O46" s="65" t="s">
        <v>507</v>
      </c>
      <c r="P46" s="48"/>
      <c r="Q46" s="48"/>
      <c r="R46" s="48"/>
      <c r="S46" s="48"/>
      <c r="T46" s="48"/>
      <c r="U46" s="48"/>
    </row>
    <row r="47" spans="1:21" ht="30.75" customHeight="1">
      <c r="A47" s="48"/>
      <c r="B47" s="1239"/>
      <c r="C47" s="1240"/>
      <c r="D47" s="62"/>
      <c r="E47" s="1231" t="s">
        <v>14</v>
      </c>
      <c r="F47" s="1231"/>
      <c r="G47" s="1231"/>
      <c r="H47" s="1231"/>
      <c r="I47" s="1231"/>
      <c r="J47" s="1232"/>
      <c r="K47" s="63" t="s">
        <v>507</v>
      </c>
      <c r="L47" s="64" t="s">
        <v>507</v>
      </c>
      <c r="M47" s="64" t="s">
        <v>507</v>
      </c>
      <c r="N47" s="64" t="s">
        <v>507</v>
      </c>
      <c r="O47" s="65" t="s">
        <v>507</v>
      </c>
      <c r="P47" s="48"/>
      <c r="Q47" s="48"/>
      <c r="R47" s="48"/>
      <c r="S47" s="48"/>
      <c r="T47" s="48"/>
      <c r="U47" s="48"/>
    </row>
    <row r="48" spans="1:21" ht="30.75" customHeight="1">
      <c r="A48" s="48"/>
      <c r="B48" s="1239"/>
      <c r="C48" s="1240"/>
      <c r="D48" s="62"/>
      <c r="E48" s="1231" t="s">
        <v>15</v>
      </c>
      <c r="F48" s="1231"/>
      <c r="G48" s="1231"/>
      <c r="H48" s="1231"/>
      <c r="I48" s="1231"/>
      <c r="J48" s="1232"/>
      <c r="K48" s="63">
        <v>277</v>
      </c>
      <c r="L48" s="64">
        <v>266</v>
      </c>
      <c r="M48" s="64">
        <v>229</v>
      </c>
      <c r="N48" s="64">
        <v>209</v>
      </c>
      <c r="O48" s="65">
        <v>222</v>
      </c>
      <c r="P48" s="48"/>
      <c r="Q48" s="48"/>
      <c r="R48" s="48"/>
      <c r="S48" s="48"/>
      <c r="T48" s="48"/>
      <c r="U48" s="48"/>
    </row>
    <row r="49" spans="1:21" ht="30.75" customHeight="1">
      <c r="A49" s="48"/>
      <c r="B49" s="1239"/>
      <c r="C49" s="1240"/>
      <c r="D49" s="62"/>
      <c r="E49" s="1231" t="s">
        <v>16</v>
      </c>
      <c r="F49" s="1231"/>
      <c r="G49" s="1231"/>
      <c r="H49" s="1231"/>
      <c r="I49" s="1231"/>
      <c r="J49" s="1232"/>
      <c r="K49" s="63">
        <v>42</v>
      </c>
      <c r="L49" s="64">
        <v>36</v>
      </c>
      <c r="M49" s="64">
        <v>38</v>
      </c>
      <c r="N49" s="64">
        <v>51</v>
      </c>
      <c r="O49" s="65">
        <v>49</v>
      </c>
      <c r="P49" s="48"/>
      <c r="Q49" s="48"/>
      <c r="R49" s="48"/>
      <c r="S49" s="48"/>
      <c r="T49" s="48"/>
      <c r="U49" s="48"/>
    </row>
    <row r="50" spans="1:21" ht="30.75" customHeight="1">
      <c r="A50" s="48"/>
      <c r="B50" s="1239"/>
      <c r="C50" s="1240"/>
      <c r="D50" s="62"/>
      <c r="E50" s="1231" t="s">
        <v>17</v>
      </c>
      <c r="F50" s="1231"/>
      <c r="G50" s="1231"/>
      <c r="H50" s="1231"/>
      <c r="I50" s="1231"/>
      <c r="J50" s="1232"/>
      <c r="K50" s="63">
        <v>260</v>
      </c>
      <c r="L50" s="64">
        <v>261</v>
      </c>
      <c r="M50" s="64">
        <v>262</v>
      </c>
      <c r="N50" s="64">
        <v>261</v>
      </c>
      <c r="O50" s="65">
        <v>237</v>
      </c>
      <c r="P50" s="48"/>
      <c r="Q50" s="48"/>
      <c r="R50" s="48"/>
      <c r="S50" s="48"/>
      <c r="T50" s="48"/>
      <c r="U50" s="48"/>
    </row>
    <row r="51" spans="1:21" ht="30.75" customHeight="1">
      <c r="A51" s="48"/>
      <c r="B51" s="1241"/>
      <c r="C51" s="1242"/>
      <c r="D51" s="66"/>
      <c r="E51" s="1231" t="s">
        <v>18</v>
      </c>
      <c r="F51" s="1231"/>
      <c r="G51" s="1231"/>
      <c r="H51" s="1231"/>
      <c r="I51" s="1231"/>
      <c r="J51" s="1232"/>
      <c r="K51" s="63" t="s">
        <v>507</v>
      </c>
      <c r="L51" s="64" t="s">
        <v>507</v>
      </c>
      <c r="M51" s="64" t="s">
        <v>507</v>
      </c>
      <c r="N51" s="64" t="s">
        <v>507</v>
      </c>
      <c r="O51" s="65" t="s">
        <v>507</v>
      </c>
      <c r="P51" s="48"/>
      <c r="Q51" s="48"/>
      <c r="R51" s="48"/>
      <c r="S51" s="48"/>
      <c r="T51" s="48"/>
      <c r="U51" s="48"/>
    </row>
    <row r="52" spans="1:21" ht="30.75" customHeight="1">
      <c r="A52" s="48"/>
      <c r="B52" s="1229" t="s">
        <v>19</v>
      </c>
      <c r="C52" s="1230"/>
      <c r="D52" s="66"/>
      <c r="E52" s="1231" t="s">
        <v>20</v>
      </c>
      <c r="F52" s="1231"/>
      <c r="G52" s="1231"/>
      <c r="H52" s="1231"/>
      <c r="I52" s="1231"/>
      <c r="J52" s="1232"/>
      <c r="K52" s="63">
        <v>963</v>
      </c>
      <c r="L52" s="64">
        <v>1018</v>
      </c>
      <c r="M52" s="64">
        <v>840</v>
      </c>
      <c r="N52" s="64">
        <v>850</v>
      </c>
      <c r="O52" s="65">
        <v>850</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691</v>
      </c>
      <c r="L53" s="69">
        <v>651</v>
      </c>
      <c r="M53" s="69">
        <v>678</v>
      </c>
      <c r="N53" s="69">
        <v>700</v>
      </c>
      <c r="O53" s="70">
        <v>659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0td+JzK/0DRcx7aacZlzT6X8gKGy8WmeF4sdwfpsWsAdQaCNQ7HGgHZu3wIPVMyMT2TFpGsQdexZYGOeWD1uA==" saltValue="ewx9PmI0GBI7P7PTUcZt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J47" sqref="J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5" t="s">
        <v>24</v>
      </c>
      <c r="C41" s="1246"/>
      <c r="D41" s="81"/>
      <c r="E41" s="1251" t="s">
        <v>25</v>
      </c>
      <c r="F41" s="1251"/>
      <c r="G41" s="1251"/>
      <c r="H41" s="1252"/>
      <c r="I41" s="82">
        <v>8852</v>
      </c>
      <c r="J41" s="83">
        <v>8708</v>
      </c>
      <c r="K41" s="83">
        <v>8872</v>
      </c>
      <c r="L41" s="83">
        <v>8667</v>
      </c>
      <c r="M41" s="84">
        <v>8486</v>
      </c>
    </row>
    <row r="42" spans="2:13" ht="27.75" customHeight="1">
      <c r="B42" s="1247"/>
      <c r="C42" s="1248"/>
      <c r="D42" s="85"/>
      <c r="E42" s="1253" t="s">
        <v>26</v>
      </c>
      <c r="F42" s="1253"/>
      <c r="G42" s="1253"/>
      <c r="H42" s="1254"/>
      <c r="I42" s="86">
        <v>1463</v>
      </c>
      <c r="J42" s="87">
        <v>1304</v>
      </c>
      <c r="K42" s="87">
        <v>1125</v>
      </c>
      <c r="L42" s="87">
        <v>939</v>
      </c>
      <c r="M42" s="88">
        <v>770</v>
      </c>
    </row>
    <row r="43" spans="2:13" ht="27.75" customHeight="1">
      <c r="B43" s="1247"/>
      <c r="C43" s="1248"/>
      <c r="D43" s="85"/>
      <c r="E43" s="1253" t="s">
        <v>27</v>
      </c>
      <c r="F43" s="1253"/>
      <c r="G43" s="1253"/>
      <c r="H43" s="1254"/>
      <c r="I43" s="86">
        <v>2993</v>
      </c>
      <c r="J43" s="87">
        <v>2929</v>
      </c>
      <c r="K43" s="87">
        <v>2955</v>
      </c>
      <c r="L43" s="87">
        <v>2692</v>
      </c>
      <c r="M43" s="88">
        <v>2561</v>
      </c>
    </row>
    <row r="44" spans="2:13" ht="27.75" customHeight="1">
      <c r="B44" s="1247"/>
      <c r="C44" s="1248"/>
      <c r="D44" s="85"/>
      <c r="E44" s="1253" t="s">
        <v>28</v>
      </c>
      <c r="F44" s="1253"/>
      <c r="G44" s="1253"/>
      <c r="H44" s="1254"/>
      <c r="I44" s="86">
        <v>146</v>
      </c>
      <c r="J44" s="87">
        <v>112</v>
      </c>
      <c r="K44" s="87">
        <v>257</v>
      </c>
      <c r="L44" s="87">
        <v>216</v>
      </c>
      <c r="M44" s="88">
        <v>174</v>
      </c>
    </row>
    <row r="45" spans="2:13" ht="27.75" customHeight="1">
      <c r="B45" s="1247"/>
      <c r="C45" s="1248"/>
      <c r="D45" s="85"/>
      <c r="E45" s="1253" t="s">
        <v>29</v>
      </c>
      <c r="F45" s="1253"/>
      <c r="G45" s="1253"/>
      <c r="H45" s="1254"/>
      <c r="I45" s="86">
        <v>837</v>
      </c>
      <c r="J45" s="87">
        <v>627</v>
      </c>
      <c r="K45" s="87">
        <v>366</v>
      </c>
      <c r="L45" s="87">
        <v>483</v>
      </c>
      <c r="M45" s="88">
        <v>412</v>
      </c>
    </row>
    <row r="46" spans="2:13" ht="27.75" customHeight="1">
      <c r="B46" s="1247"/>
      <c r="C46" s="1248"/>
      <c r="D46" s="89"/>
      <c r="E46" s="1253" t="s">
        <v>30</v>
      </c>
      <c r="F46" s="1253"/>
      <c r="G46" s="1253"/>
      <c r="H46" s="1254"/>
      <c r="I46" s="86" t="s">
        <v>507</v>
      </c>
      <c r="J46" s="87" t="s">
        <v>507</v>
      </c>
      <c r="K46" s="87" t="s">
        <v>507</v>
      </c>
      <c r="L46" s="87" t="s">
        <v>507</v>
      </c>
      <c r="M46" s="88" t="s">
        <v>507</v>
      </c>
    </row>
    <row r="47" spans="2:13" ht="27.75" customHeight="1">
      <c r="B47" s="1247"/>
      <c r="C47" s="1248"/>
      <c r="D47" s="90"/>
      <c r="E47" s="1255" t="s">
        <v>31</v>
      </c>
      <c r="F47" s="1256"/>
      <c r="G47" s="1256"/>
      <c r="H47" s="1257"/>
      <c r="I47" s="86" t="s">
        <v>507</v>
      </c>
      <c r="J47" s="87" t="s">
        <v>507</v>
      </c>
      <c r="K47" s="87" t="s">
        <v>507</v>
      </c>
      <c r="L47" s="87" t="s">
        <v>507</v>
      </c>
      <c r="M47" s="88" t="s">
        <v>507</v>
      </c>
    </row>
    <row r="48" spans="2:13" ht="27.75" customHeight="1">
      <c r="B48" s="1247"/>
      <c r="C48" s="1248"/>
      <c r="D48" s="85"/>
      <c r="E48" s="1253" t="s">
        <v>32</v>
      </c>
      <c r="F48" s="1253"/>
      <c r="G48" s="1253"/>
      <c r="H48" s="1254"/>
      <c r="I48" s="86" t="s">
        <v>507</v>
      </c>
      <c r="J48" s="87" t="s">
        <v>507</v>
      </c>
      <c r="K48" s="87" t="s">
        <v>507</v>
      </c>
      <c r="L48" s="87" t="s">
        <v>507</v>
      </c>
      <c r="M48" s="88" t="s">
        <v>507</v>
      </c>
    </row>
    <row r="49" spans="2:13" ht="27.75" customHeight="1">
      <c r="B49" s="1249"/>
      <c r="C49" s="1250"/>
      <c r="D49" s="85"/>
      <c r="E49" s="1253" t="s">
        <v>33</v>
      </c>
      <c r="F49" s="1253"/>
      <c r="G49" s="1253"/>
      <c r="H49" s="1254"/>
      <c r="I49" s="86" t="s">
        <v>507</v>
      </c>
      <c r="J49" s="87" t="s">
        <v>507</v>
      </c>
      <c r="K49" s="87" t="s">
        <v>507</v>
      </c>
      <c r="L49" s="87" t="s">
        <v>507</v>
      </c>
      <c r="M49" s="88" t="s">
        <v>507</v>
      </c>
    </row>
    <row r="50" spans="2:13" ht="27.75" customHeight="1">
      <c r="B50" s="1258" t="s">
        <v>34</v>
      </c>
      <c r="C50" s="1259"/>
      <c r="D50" s="91"/>
      <c r="E50" s="1253" t="s">
        <v>35</v>
      </c>
      <c r="F50" s="1253"/>
      <c r="G50" s="1253"/>
      <c r="H50" s="1254"/>
      <c r="I50" s="86">
        <v>2086</v>
      </c>
      <c r="J50" s="87">
        <v>1482</v>
      </c>
      <c r="K50" s="87">
        <v>1543</v>
      </c>
      <c r="L50" s="87">
        <v>1440</v>
      </c>
      <c r="M50" s="88">
        <v>1457</v>
      </c>
    </row>
    <row r="51" spans="2:13" ht="27.75" customHeight="1">
      <c r="B51" s="1247"/>
      <c r="C51" s="1248"/>
      <c r="D51" s="85"/>
      <c r="E51" s="1253" t="s">
        <v>36</v>
      </c>
      <c r="F51" s="1253"/>
      <c r="G51" s="1253"/>
      <c r="H51" s="1254"/>
      <c r="I51" s="86" t="s">
        <v>507</v>
      </c>
      <c r="J51" s="87" t="s">
        <v>507</v>
      </c>
      <c r="K51" s="87" t="s">
        <v>507</v>
      </c>
      <c r="L51" s="87" t="s">
        <v>507</v>
      </c>
      <c r="M51" s="88" t="s">
        <v>507</v>
      </c>
    </row>
    <row r="52" spans="2:13" ht="27.75" customHeight="1">
      <c r="B52" s="1249"/>
      <c r="C52" s="1250"/>
      <c r="D52" s="85"/>
      <c r="E52" s="1253" t="s">
        <v>37</v>
      </c>
      <c r="F52" s="1253"/>
      <c r="G52" s="1253"/>
      <c r="H52" s="1254"/>
      <c r="I52" s="86">
        <v>10753</v>
      </c>
      <c r="J52" s="87">
        <v>10932</v>
      </c>
      <c r="K52" s="87">
        <v>10848</v>
      </c>
      <c r="L52" s="87">
        <v>10824</v>
      </c>
      <c r="M52" s="88">
        <v>10793</v>
      </c>
    </row>
    <row r="53" spans="2:13" ht="27.75" customHeight="1" thickBot="1">
      <c r="B53" s="1260" t="s">
        <v>38</v>
      </c>
      <c r="C53" s="1261"/>
      <c r="D53" s="92"/>
      <c r="E53" s="1262" t="s">
        <v>39</v>
      </c>
      <c r="F53" s="1262"/>
      <c r="G53" s="1262"/>
      <c r="H53" s="1263"/>
      <c r="I53" s="93">
        <v>1452</v>
      </c>
      <c r="J53" s="94">
        <v>1266</v>
      </c>
      <c r="K53" s="94">
        <v>1185</v>
      </c>
      <c r="L53" s="94">
        <v>733</v>
      </c>
      <c r="M53" s="95">
        <v>154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kMzlHrbbbhrUIS5PpuQZ5rlHXwl8/OxZ+S+h2vV9UNe8/7jfW8iOrX1YWPfC7YmklMDszRdJErltKbNouQ5xg==" saltValue="CyZJMC9571ZKS2Fl10/r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9" sqref="H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72" t="s">
        <v>42</v>
      </c>
      <c r="D55" s="1272"/>
      <c r="E55" s="1273"/>
      <c r="F55" s="107">
        <v>1070</v>
      </c>
      <c r="G55" s="107">
        <v>967</v>
      </c>
      <c r="H55" s="108">
        <v>935</v>
      </c>
    </row>
    <row r="56" spans="2:8" ht="52.5" customHeight="1">
      <c r="B56" s="109"/>
      <c r="C56" s="1274" t="s">
        <v>43</v>
      </c>
      <c r="D56" s="1274"/>
      <c r="E56" s="1275"/>
      <c r="F56" s="110" t="s">
        <v>507</v>
      </c>
      <c r="G56" s="110" t="s">
        <v>507</v>
      </c>
      <c r="H56" s="111" t="s">
        <v>507</v>
      </c>
    </row>
    <row r="57" spans="2:8" ht="53.25" customHeight="1">
      <c r="B57" s="109"/>
      <c r="C57" s="1276" t="s">
        <v>44</v>
      </c>
      <c r="D57" s="1276"/>
      <c r="E57" s="1277"/>
      <c r="F57" s="112">
        <v>366</v>
      </c>
      <c r="G57" s="112">
        <v>365</v>
      </c>
      <c r="H57" s="113">
        <v>415</v>
      </c>
    </row>
    <row r="58" spans="2:8" ht="45.75" customHeight="1">
      <c r="B58" s="114"/>
      <c r="C58" s="1264" t="s">
        <v>583</v>
      </c>
      <c r="D58" s="1265"/>
      <c r="E58" s="1266"/>
      <c r="F58" s="115">
        <v>310</v>
      </c>
      <c r="G58" s="115">
        <v>310</v>
      </c>
      <c r="H58" s="116">
        <v>360</v>
      </c>
    </row>
    <row r="59" spans="2:8" ht="45.75" customHeight="1">
      <c r="B59" s="114"/>
      <c r="C59" s="1264" t="s">
        <v>584</v>
      </c>
      <c r="D59" s="1265"/>
      <c r="E59" s="1266"/>
      <c r="F59" s="115">
        <v>56</v>
      </c>
      <c r="G59" s="115">
        <v>55</v>
      </c>
      <c r="H59" s="116">
        <v>55</v>
      </c>
    </row>
    <row r="60" spans="2:8" ht="45.75" customHeight="1">
      <c r="B60" s="114"/>
      <c r="C60" s="1264"/>
      <c r="D60" s="1265"/>
      <c r="E60" s="1266"/>
      <c r="F60" s="115"/>
      <c r="G60" s="115"/>
      <c r="H60" s="116"/>
    </row>
    <row r="61" spans="2:8" ht="45.75" customHeight="1">
      <c r="B61" s="114"/>
      <c r="C61" s="1264"/>
      <c r="D61" s="1265"/>
      <c r="E61" s="1266"/>
      <c r="F61" s="115"/>
      <c r="G61" s="115"/>
      <c r="H61" s="116"/>
    </row>
    <row r="62" spans="2:8" ht="45.75" customHeight="1" thickBot="1">
      <c r="B62" s="117"/>
      <c r="C62" s="1267"/>
      <c r="D62" s="1268"/>
      <c r="E62" s="1269"/>
      <c r="F62" s="118"/>
      <c r="G62" s="118"/>
      <c r="H62" s="119"/>
    </row>
    <row r="63" spans="2:8" ht="52.5" customHeight="1" thickBot="1">
      <c r="B63" s="120"/>
      <c r="C63" s="1270" t="s">
        <v>45</v>
      </c>
      <c r="D63" s="1270"/>
      <c r="E63" s="1271"/>
      <c r="F63" s="121">
        <v>1436</v>
      </c>
      <c r="G63" s="121">
        <v>1333</v>
      </c>
      <c r="H63" s="122">
        <v>1349</v>
      </c>
    </row>
    <row r="64" spans="2:8" ht="15" customHeight="1"/>
    <row r="65" ht="0" hidden="1" customHeight="1"/>
    <row r="66" ht="0" hidden="1" customHeight="1"/>
  </sheetData>
  <sheetProtection algorithmName="SHA-512" hashValue="vF5S3Hp5u1XuJ8sfvz8KhnjnX6t76B2bFy0QPhXa+hHVIHD8q/rj/K9VyiladCxnZqPSiA3oGK4447MobMg8tw==" saltValue="SMbIjoNLz7wWq7DZoRMm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4" sqref="A4"/>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590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550</v>
      </c>
      <c r="BQ50" s="1291"/>
      <c r="BR50" s="1291"/>
      <c r="BS50" s="1291"/>
      <c r="BT50" s="1291"/>
      <c r="BU50" s="1291"/>
      <c r="BV50" s="1291"/>
      <c r="BW50" s="1291"/>
      <c r="BX50" s="1291" t="s">
        <v>551</v>
      </c>
      <c r="BY50" s="1291"/>
      <c r="BZ50" s="1291"/>
      <c r="CA50" s="1291"/>
      <c r="CB50" s="1291"/>
      <c r="CC50" s="1291"/>
      <c r="CD50" s="1291"/>
      <c r="CE50" s="1291"/>
      <c r="CF50" s="1291" t="s">
        <v>552</v>
      </c>
      <c r="CG50" s="1291"/>
      <c r="CH50" s="1291"/>
      <c r="CI50" s="1291"/>
      <c r="CJ50" s="1291"/>
      <c r="CK50" s="1291"/>
      <c r="CL50" s="1291"/>
      <c r="CM50" s="1291"/>
      <c r="CN50" s="1291" t="s">
        <v>553</v>
      </c>
      <c r="CO50" s="1291"/>
      <c r="CP50" s="1291"/>
      <c r="CQ50" s="1291"/>
      <c r="CR50" s="1291"/>
      <c r="CS50" s="1291"/>
      <c r="CT50" s="1291"/>
      <c r="CU50" s="1291"/>
      <c r="CV50" s="1291" t="s">
        <v>554</v>
      </c>
      <c r="CW50" s="1291"/>
      <c r="CX50" s="1291"/>
      <c r="CY50" s="1291"/>
      <c r="CZ50" s="1291"/>
      <c r="DA50" s="1291"/>
      <c r="DB50" s="1291"/>
      <c r="DC50" s="1291"/>
    </row>
    <row r="51" spans="1:109" ht="13.5" customHeight="1">
      <c r="B51" s="374"/>
      <c r="G51" s="1298"/>
      <c r="H51" s="1298"/>
      <c r="I51" s="1296"/>
      <c r="J51" s="1296"/>
      <c r="K51" s="1293"/>
      <c r="L51" s="1293"/>
      <c r="M51" s="1293"/>
      <c r="N51" s="1293"/>
      <c r="AM51" s="383"/>
      <c r="AN51" s="1294" t="s">
        <v>592</v>
      </c>
      <c r="AO51" s="1294"/>
      <c r="AP51" s="1294"/>
      <c r="AQ51" s="1294"/>
      <c r="AR51" s="1294"/>
      <c r="AS51" s="1294"/>
      <c r="AT51" s="1294"/>
      <c r="AU51" s="1294"/>
      <c r="AV51" s="1294"/>
      <c r="AW51" s="1294"/>
      <c r="AX51" s="1294"/>
      <c r="AY51" s="1294"/>
      <c r="AZ51" s="1294"/>
      <c r="BA51" s="1294"/>
      <c r="BB51" s="1294" t="s">
        <v>593</v>
      </c>
      <c r="BC51" s="1294"/>
      <c r="BD51" s="1294"/>
      <c r="BE51" s="1294"/>
      <c r="BF51" s="1294"/>
      <c r="BG51" s="1294"/>
      <c r="BH51" s="1294"/>
      <c r="BI51" s="1294"/>
      <c r="BJ51" s="1294"/>
      <c r="BK51" s="1294"/>
      <c r="BL51" s="1294"/>
      <c r="BM51" s="1294"/>
      <c r="BN51" s="1294"/>
      <c r="BO51" s="1294"/>
      <c r="BP51" s="1295"/>
      <c r="BQ51" s="1292"/>
      <c r="BR51" s="1292"/>
      <c r="BS51" s="1292"/>
      <c r="BT51" s="1292"/>
      <c r="BU51" s="1292"/>
      <c r="BV51" s="1292"/>
      <c r="BW51" s="1292"/>
      <c r="BX51" s="1295"/>
      <c r="BY51" s="1292"/>
      <c r="BZ51" s="1292"/>
      <c r="CA51" s="1292"/>
      <c r="CB51" s="1292"/>
      <c r="CC51" s="1292"/>
      <c r="CD51" s="1292"/>
      <c r="CE51" s="1292"/>
      <c r="CF51" s="1295"/>
      <c r="CG51" s="1292"/>
      <c r="CH51" s="1292"/>
      <c r="CI51" s="1292"/>
      <c r="CJ51" s="1292"/>
      <c r="CK51" s="1292"/>
      <c r="CL51" s="1292"/>
      <c r="CM51" s="1292"/>
      <c r="CN51" s="1292">
        <v>9.6</v>
      </c>
      <c r="CO51" s="1292"/>
      <c r="CP51" s="1292"/>
      <c r="CQ51" s="1292"/>
      <c r="CR51" s="1292"/>
      <c r="CS51" s="1292"/>
      <c r="CT51" s="1292"/>
      <c r="CU51" s="1292"/>
      <c r="CV51" s="1292">
        <v>2</v>
      </c>
      <c r="CW51" s="1292"/>
      <c r="CX51" s="1292"/>
      <c r="CY51" s="1292"/>
      <c r="CZ51" s="1292"/>
      <c r="DA51" s="1292"/>
      <c r="DB51" s="1292"/>
      <c r="DC51" s="1292"/>
    </row>
    <row r="52" spans="1:109">
      <c r="B52" s="374"/>
      <c r="G52" s="1298"/>
      <c r="H52" s="1298"/>
      <c r="I52" s="1296"/>
      <c r="J52" s="1296"/>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c r="A53" s="382"/>
      <c r="B53" s="374"/>
      <c r="G53" s="1298"/>
      <c r="H53" s="1298"/>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594</v>
      </c>
      <c r="BC53" s="1294"/>
      <c r="BD53" s="1294"/>
      <c r="BE53" s="1294"/>
      <c r="BF53" s="1294"/>
      <c r="BG53" s="1294"/>
      <c r="BH53" s="1294"/>
      <c r="BI53" s="1294"/>
      <c r="BJ53" s="1294"/>
      <c r="BK53" s="1294"/>
      <c r="BL53" s="1294"/>
      <c r="BM53" s="1294"/>
      <c r="BN53" s="1294"/>
      <c r="BO53" s="1294"/>
      <c r="BP53" s="1295"/>
      <c r="BQ53" s="1292"/>
      <c r="BR53" s="1292"/>
      <c r="BS53" s="1292"/>
      <c r="BT53" s="1292"/>
      <c r="BU53" s="1292"/>
      <c r="BV53" s="1292"/>
      <c r="BW53" s="1292"/>
      <c r="BX53" s="1295"/>
      <c r="BY53" s="1292"/>
      <c r="BZ53" s="1292"/>
      <c r="CA53" s="1292"/>
      <c r="CB53" s="1292"/>
      <c r="CC53" s="1292"/>
      <c r="CD53" s="1292"/>
      <c r="CE53" s="1292"/>
      <c r="CF53" s="1295"/>
      <c r="CG53" s="1292"/>
      <c r="CH53" s="1292"/>
      <c r="CI53" s="1292"/>
      <c r="CJ53" s="1292"/>
      <c r="CK53" s="1292"/>
      <c r="CL53" s="1292"/>
      <c r="CM53" s="1292"/>
      <c r="CN53" s="1292">
        <v>65.400000000000006</v>
      </c>
      <c r="CO53" s="1292"/>
      <c r="CP53" s="1292"/>
      <c r="CQ53" s="1292"/>
      <c r="CR53" s="1292"/>
      <c r="CS53" s="1292"/>
      <c r="CT53" s="1292"/>
      <c r="CU53" s="1292"/>
      <c r="CV53" s="1292">
        <v>65.5</v>
      </c>
      <c r="CW53" s="1292"/>
      <c r="CX53" s="1292"/>
      <c r="CY53" s="1292"/>
      <c r="CZ53" s="1292"/>
      <c r="DA53" s="1292"/>
      <c r="DB53" s="1292"/>
      <c r="DC53" s="1292"/>
    </row>
    <row r="54" spans="1:109">
      <c r="A54" s="382"/>
      <c r="B54" s="374"/>
      <c r="G54" s="1298"/>
      <c r="H54" s="1298"/>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c r="A55" s="382"/>
      <c r="B55" s="374"/>
      <c r="G55" s="1287"/>
      <c r="H55" s="1287"/>
      <c r="I55" s="1287"/>
      <c r="J55" s="1287"/>
      <c r="K55" s="1293"/>
      <c r="L55" s="1293"/>
      <c r="M55" s="1293"/>
      <c r="N55" s="1293"/>
      <c r="AN55" s="1291" t="s">
        <v>595</v>
      </c>
      <c r="AO55" s="1291"/>
      <c r="AP55" s="1291"/>
      <c r="AQ55" s="1291"/>
      <c r="AR55" s="1291"/>
      <c r="AS55" s="1291"/>
      <c r="AT55" s="1291"/>
      <c r="AU55" s="1291"/>
      <c r="AV55" s="1291"/>
      <c r="AW55" s="1291"/>
      <c r="AX55" s="1291"/>
      <c r="AY55" s="1291"/>
      <c r="AZ55" s="1291"/>
      <c r="BA55" s="1291"/>
      <c r="BB55" s="1294" t="s">
        <v>596</v>
      </c>
      <c r="BC55" s="1294"/>
      <c r="BD55" s="1294"/>
      <c r="BE55" s="1294"/>
      <c r="BF55" s="1294"/>
      <c r="BG55" s="1294"/>
      <c r="BH55" s="1294"/>
      <c r="BI55" s="1294"/>
      <c r="BJ55" s="1294"/>
      <c r="BK55" s="1294"/>
      <c r="BL55" s="1294"/>
      <c r="BM55" s="1294"/>
      <c r="BN55" s="1294"/>
      <c r="BO55" s="1294"/>
      <c r="BP55" s="1295"/>
      <c r="BQ55" s="1292"/>
      <c r="BR55" s="1292"/>
      <c r="BS55" s="1292"/>
      <c r="BT55" s="1292"/>
      <c r="BU55" s="1292"/>
      <c r="BV55" s="1292"/>
      <c r="BW55" s="1292"/>
      <c r="BX55" s="1295"/>
      <c r="BY55" s="1292"/>
      <c r="BZ55" s="1292"/>
      <c r="CA55" s="1292"/>
      <c r="CB55" s="1292"/>
      <c r="CC55" s="1292"/>
      <c r="CD55" s="1292"/>
      <c r="CE55" s="1292"/>
      <c r="CF55" s="1295"/>
      <c r="CG55" s="1292"/>
      <c r="CH55" s="1292"/>
      <c r="CI55" s="1292"/>
      <c r="CJ55" s="1292"/>
      <c r="CK55" s="1292"/>
      <c r="CL55" s="1292"/>
      <c r="CM55" s="1292"/>
      <c r="CN55" s="1292">
        <v>21</v>
      </c>
      <c r="CO55" s="1292"/>
      <c r="CP55" s="1292"/>
      <c r="CQ55" s="1292"/>
      <c r="CR55" s="1292"/>
      <c r="CS55" s="1292"/>
      <c r="CT55" s="1292"/>
      <c r="CU55" s="1292"/>
      <c r="CV55" s="1292">
        <v>20.2</v>
      </c>
      <c r="CW55" s="1292"/>
      <c r="CX55" s="1292"/>
      <c r="CY55" s="1292"/>
      <c r="CZ55" s="1292"/>
      <c r="DA55" s="1292"/>
      <c r="DB55" s="1292"/>
      <c r="DC55" s="1292"/>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c r="B57" s="386"/>
      <c r="G57" s="1287"/>
      <c r="H57" s="1287"/>
      <c r="I57" s="1297"/>
      <c r="J57" s="1297"/>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594</v>
      </c>
      <c r="BC57" s="1294"/>
      <c r="BD57" s="1294"/>
      <c r="BE57" s="1294"/>
      <c r="BF57" s="1294"/>
      <c r="BG57" s="1294"/>
      <c r="BH57" s="1294"/>
      <c r="BI57" s="1294"/>
      <c r="BJ57" s="1294"/>
      <c r="BK57" s="1294"/>
      <c r="BL57" s="1294"/>
      <c r="BM57" s="1294"/>
      <c r="BN57" s="1294"/>
      <c r="BO57" s="1294"/>
      <c r="BP57" s="1295"/>
      <c r="BQ57" s="1292"/>
      <c r="BR57" s="1292"/>
      <c r="BS57" s="1292"/>
      <c r="BT57" s="1292"/>
      <c r="BU57" s="1292"/>
      <c r="BV57" s="1292"/>
      <c r="BW57" s="1292"/>
      <c r="BX57" s="1295"/>
      <c r="BY57" s="1292"/>
      <c r="BZ57" s="1292"/>
      <c r="CA57" s="1292"/>
      <c r="CB57" s="1292"/>
      <c r="CC57" s="1292"/>
      <c r="CD57" s="1292"/>
      <c r="CE57" s="1292"/>
      <c r="CF57" s="1295"/>
      <c r="CG57" s="1292"/>
      <c r="CH57" s="1292"/>
      <c r="CI57" s="1292"/>
      <c r="CJ57" s="1292"/>
      <c r="CK57" s="1292"/>
      <c r="CL57" s="1292"/>
      <c r="CM57" s="1292"/>
      <c r="CN57" s="1292">
        <v>56.1</v>
      </c>
      <c r="CO57" s="1292"/>
      <c r="CP57" s="1292"/>
      <c r="CQ57" s="1292"/>
      <c r="CR57" s="1292"/>
      <c r="CS57" s="1292"/>
      <c r="CT57" s="1292"/>
      <c r="CU57" s="1292"/>
      <c r="CV57" s="1292">
        <v>58.1</v>
      </c>
      <c r="CW57" s="1292"/>
      <c r="CX57" s="1292"/>
      <c r="CY57" s="1292"/>
      <c r="CZ57" s="1292"/>
      <c r="DA57" s="1292"/>
      <c r="DB57" s="1292"/>
      <c r="DC57" s="1292"/>
      <c r="DD57" s="387"/>
      <c r="DE57" s="386"/>
    </row>
    <row r="58" spans="1:109" s="382" customFormat="1">
      <c r="A58" s="367"/>
      <c r="B58" s="386"/>
      <c r="G58" s="1287"/>
      <c r="H58" s="1287"/>
      <c r="I58" s="1297"/>
      <c r="J58" s="1297"/>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598</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550</v>
      </c>
      <c r="BQ72" s="1291"/>
      <c r="BR72" s="1291"/>
      <c r="BS72" s="1291"/>
      <c r="BT72" s="1291"/>
      <c r="BU72" s="1291"/>
      <c r="BV72" s="1291"/>
      <c r="BW72" s="1291"/>
      <c r="BX72" s="1291" t="s">
        <v>551</v>
      </c>
      <c r="BY72" s="1291"/>
      <c r="BZ72" s="1291"/>
      <c r="CA72" s="1291"/>
      <c r="CB72" s="1291"/>
      <c r="CC72" s="1291"/>
      <c r="CD72" s="1291"/>
      <c r="CE72" s="1291"/>
      <c r="CF72" s="1291" t="s">
        <v>552</v>
      </c>
      <c r="CG72" s="1291"/>
      <c r="CH72" s="1291"/>
      <c r="CI72" s="1291"/>
      <c r="CJ72" s="1291"/>
      <c r="CK72" s="1291"/>
      <c r="CL72" s="1291"/>
      <c r="CM72" s="1291"/>
      <c r="CN72" s="1291" t="s">
        <v>553</v>
      </c>
      <c r="CO72" s="1291"/>
      <c r="CP72" s="1291"/>
      <c r="CQ72" s="1291"/>
      <c r="CR72" s="1291"/>
      <c r="CS72" s="1291"/>
      <c r="CT72" s="1291"/>
      <c r="CU72" s="1291"/>
      <c r="CV72" s="1291" t="s">
        <v>554</v>
      </c>
      <c r="CW72" s="1291"/>
      <c r="CX72" s="1291"/>
      <c r="CY72" s="1291"/>
      <c r="CZ72" s="1291"/>
      <c r="DA72" s="1291"/>
      <c r="DB72" s="1291"/>
      <c r="DC72" s="1291"/>
    </row>
    <row r="73" spans="2:107">
      <c r="B73" s="374"/>
      <c r="G73" s="1298"/>
      <c r="H73" s="1298"/>
      <c r="I73" s="1298"/>
      <c r="J73" s="1298"/>
      <c r="K73" s="1299"/>
      <c r="L73" s="1299"/>
      <c r="M73" s="1299"/>
      <c r="N73" s="1299"/>
      <c r="AM73" s="383"/>
      <c r="AN73" s="1294" t="s">
        <v>592</v>
      </c>
      <c r="AO73" s="1294"/>
      <c r="AP73" s="1294"/>
      <c r="AQ73" s="1294"/>
      <c r="AR73" s="1294"/>
      <c r="AS73" s="1294"/>
      <c r="AT73" s="1294"/>
      <c r="AU73" s="1294"/>
      <c r="AV73" s="1294"/>
      <c r="AW73" s="1294"/>
      <c r="AX73" s="1294"/>
      <c r="AY73" s="1294"/>
      <c r="AZ73" s="1294"/>
      <c r="BA73" s="1294"/>
      <c r="BB73" s="1294" t="s">
        <v>596</v>
      </c>
      <c r="BC73" s="1294"/>
      <c r="BD73" s="1294"/>
      <c r="BE73" s="1294"/>
      <c r="BF73" s="1294"/>
      <c r="BG73" s="1294"/>
      <c r="BH73" s="1294"/>
      <c r="BI73" s="1294"/>
      <c r="BJ73" s="1294"/>
      <c r="BK73" s="1294"/>
      <c r="BL73" s="1294"/>
      <c r="BM73" s="1294"/>
      <c r="BN73" s="1294"/>
      <c r="BO73" s="1294"/>
      <c r="BP73" s="1292">
        <v>19.3</v>
      </c>
      <c r="BQ73" s="1292"/>
      <c r="BR73" s="1292"/>
      <c r="BS73" s="1292"/>
      <c r="BT73" s="1292"/>
      <c r="BU73" s="1292"/>
      <c r="BV73" s="1292"/>
      <c r="BW73" s="1292"/>
      <c r="BX73" s="1292">
        <v>17</v>
      </c>
      <c r="BY73" s="1292"/>
      <c r="BZ73" s="1292"/>
      <c r="CA73" s="1292"/>
      <c r="CB73" s="1292"/>
      <c r="CC73" s="1292"/>
      <c r="CD73" s="1292"/>
      <c r="CE73" s="1292"/>
      <c r="CF73" s="1292">
        <v>15.4</v>
      </c>
      <c r="CG73" s="1292"/>
      <c r="CH73" s="1292"/>
      <c r="CI73" s="1292"/>
      <c r="CJ73" s="1292"/>
      <c r="CK73" s="1292"/>
      <c r="CL73" s="1292"/>
      <c r="CM73" s="1292"/>
      <c r="CN73" s="1292">
        <v>9.6</v>
      </c>
      <c r="CO73" s="1292"/>
      <c r="CP73" s="1292"/>
      <c r="CQ73" s="1292"/>
      <c r="CR73" s="1292"/>
      <c r="CS73" s="1292"/>
      <c r="CT73" s="1292"/>
      <c r="CU73" s="1292"/>
      <c r="CV73" s="1292">
        <v>2</v>
      </c>
      <c r="CW73" s="1292"/>
      <c r="CX73" s="1292"/>
      <c r="CY73" s="1292"/>
      <c r="CZ73" s="1292"/>
      <c r="DA73" s="1292"/>
      <c r="DB73" s="1292"/>
      <c r="DC73" s="1292"/>
    </row>
    <row r="74" spans="2:107">
      <c r="B74" s="374"/>
      <c r="G74" s="1298"/>
      <c r="H74" s="1298"/>
      <c r="I74" s="1298"/>
      <c r="J74" s="1298"/>
      <c r="K74" s="1299"/>
      <c r="L74" s="1299"/>
      <c r="M74" s="1299"/>
      <c r="N74" s="1299"/>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c r="B75" s="374"/>
      <c r="G75" s="1298"/>
      <c r="H75" s="1298"/>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599</v>
      </c>
      <c r="BC75" s="1294"/>
      <c r="BD75" s="1294"/>
      <c r="BE75" s="1294"/>
      <c r="BF75" s="1294"/>
      <c r="BG75" s="1294"/>
      <c r="BH75" s="1294"/>
      <c r="BI75" s="1294"/>
      <c r="BJ75" s="1294"/>
      <c r="BK75" s="1294"/>
      <c r="BL75" s="1294"/>
      <c r="BM75" s="1294"/>
      <c r="BN75" s="1294"/>
      <c r="BO75" s="1294"/>
      <c r="BP75" s="1292">
        <v>9.6</v>
      </c>
      <c r="BQ75" s="1292"/>
      <c r="BR75" s="1292"/>
      <c r="BS75" s="1292"/>
      <c r="BT75" s="1292"/>
      <c r="BU75" s="1292"/>
      <c r="BV75" s="1292"/>
      <c r="BW75" s="1292"/>
      <c r="BX75" s="1292">
        <v>8.9</v>
      </c>
      <c r="BY75" s="1292"/>
      <c r="BZ75" s="1292"/>
      <c r="CA75" s="1292"/>
      <c r="CB75" s="1292"/>
      <c r="CC75" s="1292"/>
      <c r="CD75" s="1292"/>
      <c r="CE75" s="1292"/>
      <c r="CF75" s="1292">
        <v>8.9</v>
      </c>
      <c r="CG75" s="1292"/>
      <c r="CH75" s="1292"/>
      <c r="CI75" s="1292"/>
      <c r="CJ75" s="1292"/>
      <c r="CK75" s="1292"/>
      <c r="CL75" s="1292"/>
      <c r="CM75" s="1292"/>
      <c r="CN75" s="1292">
        <v>8.9</v>
      </c>
      <c r="CO75" s="1292"/>
      <c r="CP75" s="1292"/>
      <c r="CQ75" s="1292"/>
      <c r="CR75" s="1292"/>
      <c r="CS75" s="1292"/>
      <c r="CT75" s="1292"/>
      <c r="CU75" s="1292"/>
      <c r="CV75" s="1292">
        <v>8.9</v>
      </c>
      <c r="CW75" s="1292"/>
      <c r="CX75" s="1292"/>
      <c r="CY75" s="1292"/>
      <c r="CZ75" s="1292"/>
      <c r="DA75" s="1292"/>
      <c r="DB75" s="1292"/>
      <c r="DC75" s="1292"/>
    </row>
    <row r="76" spans="2:107">
      <c r="B76" s="374"/>
      <c r="G76" s="1298"/>
      <c r="H76" s="1298"/>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c r="B77" s="374"/>
      <c r="G77" s="1287"/>
      <c r="H77" s="1287"/>
      <c r="I77" s="1287"/>
      <c r="J77" s="1287"/>
      <c r="K77" s="1299"/>
      <c r="L77" s="1299"/>
      <c r="M77" s="1299"/>
      <c r="N77" s="1299"/>
      <c r="AN77" s="1291" t="s">
        <v>595</v>
      </c>
      <c r="AO77" s="1291"/>
      <c r="AP77" s="1291"/>
      <c r="AQ77" s="1291"/>
      <c r="AR77" s="1291"/>
      <c r="AS77" s="1291"/>
      <c r="AT77" s="1291"/>
      <c r="AU77" s="1291"/>
      <c r="AV77" s="1291"/>
      <c r="AW77" s="1291"/>
      <c r="AX77" s="1291"/>
      <c r="AY77" s="1291"/>
      <c r="AZ77" s="1291"/>
      <c r="BA77" s="1291"/>
      <c r="BB77" s="1294" t="s">
        <v>596</v>
      </c>
      <c r="BC77" s="1294"/>
      <c r="BD77" s="1294"/>
      <c r="BE77" s="1294"/>
      <c r="BF77" s="1294"/>
      <c r="BG77" s="1294"/>
      <c r="BH77" s="1294"/>
      <c r="BI77" s="1294"/>
      <c r="BJ77" s="1294"/>
      <c r="BK77" s="1294"/>
      <c r="BL77" s="1294"/>
      <c r="BM77" s="1294"/>
      <c r="BN77" s="1294"/>
      <c r="BO77" s="1294"/>
      <c r="BP77" s="1292">
        <v>22.3</v>
      </c>
      <c r="BQ77" s="1292"/>
      <c r="BR77" s="1292"/>
      <c r="BS77" s="1292"/>
      <c r="BT77" s="1292"/>
      <c r="BU77" s="1292"/>
      <c r="BV77" s="1292"/>
      <c r="BW77" s="1292"/>
      <c r="BX77" s="1292">
        <v>20.3</v>
      </c>
      <c r="BY77" s="1292"/>
      <c r="BZ77" s="1292"/>
      <c r="CA77" s="1292"/>
      <c r="CB77" s="1292"/>
      <c r="CC77" s="1292"/>
      <c r="CD77" s="1292"/>
      <c r="CE77" s="1292"/>
      <c r="CF77" s="1292">
        <v>13</v>
      </c>
      <c r="CG77" s="1292"/>
      <c r="CH77" s="1292"/>
      <c r="CI77" s="1292"/>
      <c r="CJ77" s="1292"/>
      <c r="CK77" s="1292"/>
      <c r="CL77" s="1292"/>
      <c r="CM77" s="1292"/>
      <c r="CN77" s="1292">
        <v>21</v>
      </c>
      <c r="CO77" s="1292"/>
      <c r="CP77" s="1292"/>
      <c r="CQ77" s="1292"/>
      <c r="CR77" s="1292"/>
      <c r="CS77" s="1292"/>
      <c r="CT77" s="1292"/>
      <c r="CU77" s="1292"/>
      <c r="CV77" s="1292">
        <v>20.2</v>
      </c>
      <c r="CW77" s="1292"/>
      <c r="CX77" s="1292"/>
      <c r="CY77" s="1292"/>
      <c r="CZ77" s="1292"/>
      <c r="DA77" s="1292"/>
      <c r="DB77" s="1292"/>
      <c r="DC77" s="1292"/>
    </row>
    <row r="78" spans="2:107">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4" t="s">
        <v>599</v>
      </c>
      <c r="BC79" s="1294"/>
      <c r="BD79" s="1294"/>
      <c r="BE79" s="1294"/>
      <c r="BF79" s="1294"/>
      <c r="BG79" s="1294"/>
      <c r="BH79" s="1294"/>
      <c r="BI79" s="1294"/>
      <c r="BJ79" s="1294"/>
      <c r="BK79" s="1294"/>
      <c r="BL79" s="1294"/>
      <c r="BM79" s="1294"/>
      <c r="BN79" s="1294"/>
      <c r="BO79" s="1294"/>
      <c r="BP79" s="1292">
        <v>8.5</v>
      </c>
      <c r="BQ79" s="1292"/>
      <c r="BR79" s="1292"/>
      <c r="BS79" s="1292"/>
      <c r="BT79" s="1292"/>
      <c r="BU79" s="1292"/>
      <c r="BV79" s="1292"/>
      <c r="BW79" s="1292"/>
      <c r="BX79" s="1292">
        <v>7.7</v>
      </c>
      <c r="BY79" s="1292"/>
      <c r="BZ79" s="1292"/>
      <c r="CA79" s="1292"/>
      <c r="CB79" s="1292"/>
      <c r="CC79" s="1292"/>
      <c r="CD79" s="1292"/>
      <c r="CE79" s="1292"/>
      <c r="CF79" s="1292">
        <v>6.8</v>
      </c>
      <c r="CG79" s="1292"/>
      <c r="CH79" s="1292"/>
      <c r="CI79" s="1292"/>
      <c r="CJ79" s="1292"/>
      <c r="CK79" s="1292"/>
      <c r="CL79" s="1292"/>
      <c r="CM79" s="1292"/>
      <c r="CN79" s="1292">
        <v>6.8</v>
      </c>
      <c r="CO79" s="1292"/>
      <c r="CP79" s="1292"/>
      <c r="CQ79" s="1292"/>
      <c r="CR79" s="1292"/>
      <c r="CS79" s="1292"/>
      <c r="CT79" s="1292"/>
      <c r="CU79" s="1292"/>
      <c r="CV79" s="1292">
        <v>6.8</v>
      </c>
      <c r="CW79" s="1292"/>
      <c r="CX79" s="1292"/>
      <c r="CY79" s="1292"/>
      <c r="CZ79" s="1292"/>
      <c r="DA79" s="1292"/>
      <c r="DB79" s="1292"/>
      <c r="DC79" s="1292"/>
    </row>
    <row r="80" spans="2:107">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1DtozxeB7WBqC8Ptvd6Lp6nCCiySYtKg8Bcn3WcxIklmdTNW/apAgEksjViBDE2vN3ap+k3TryjJ6DNkTWqDg==" saltValue="cfDWQ3Rt4UD5F6MkXb0J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9" sqref="B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pzSRTUcj+5a2i3jrU6Qc7EygdtsffLkzJdWi5BtRIUGkosmBsFmIJHyYgoAAaDD1egLBEUi4ByHeObkWBaPTg==" saltValue="MRdLMhzzoqTAZJ/0eToK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B2" sqref="B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281kikQvMl/qzA7IfdYvpFFxYkKSJ655U8IOpE4FoKw2XvbIEeeRV3UD/nyCnFmt0Ha3drMasqyVZAFxaXgNA==" saltValue="sGoqzX1Ie//cKZkpOkY3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21035</v>
      </c>
      <c r="E3" s="141"/>
      <c r="F3" s="142">
        <v>53270</v>
      </c>
      <c r="G3" s="143"/>
      <c r="H3" s="144"/>
    </row>
    <row r="4" spans="1:8">
      <c r="A4" s="145"/>
      <c r="B4" s="146"/>
      <c r="C4" s="147"/>
      <c r="D4" s="148">
        <v>15260</v>
      </c>
      <c r="E4" s="149"/>
      <c r="F4" s="150">
        <v>24316</v>
      </c>
      <c r="G4" s="151"/>
      <c r="H4" s="152"/>
    </row>
    <row r="5" spans="1:8">
      <c r="A5" s="133" t="s">
        <v>542</v>
      </c>
      <c r="B5" s="138"/>
      <c r="C5" s="139"/>
      <c r="D5" s="140">
        <v>26126</v>
      </c>
      <c r="E5" s="141"/>
      <c r="F5" s="142">
        <v>53292</v>
      </c>
      <c r="G5" s="143"/>
      <c r="H5" s="144"/>
    </row>
    <row r="6" spans="1:8">
      <c r="A6" s="145"/>
      <c r="B6" s="146"/>
      <c r="C6" s="147"/>
      <c r="D6" s="148">
        <v>20578</v>
      </c>
      <c r="E6" s="149"/>
      <c r="F6" s="150">
        <v>28900</v>
      </c>
      <c r="G6" s="151"/>
      <c r="H6" s="152"/>
    </row>
    <row r="7" spans="1:8">
      <c r="A7" s="133" t="s">
        <v>543</v>
      </c>
      <c r="B7" s="138"/>
      <c r="C7" s="139"/>
      <c r="D7" s="140">
        <v>39896</v>
      </c>
      <c r="E7" s="141"/>
      <c r="F7" s="142">
        <v>49919</v>
      </c>
      <c r="G7" s="143"/>
      <c r="H7" s="144"/>
    </row>
    <row r="8" spans="1:8">
      <c r="A8" s="145"/>
      <c r="B8" s="146"/>
      <c r="C8" s="147"/>
      <c r="D8" s="148">
        <v>15867</v>
      </c>
      <c r="E8" s="149"/>
      <c r="F8" s="150">
        <v>26398</v>
      </c>
      <c r="G8" s="151"/>
      <c r="H8" s="152"/>
    </row>
    <row r="9" spans="1:8">
      <c r="A9" s="133" t="s">
        <v>544</v>
      </c>
      <c r="B9" s="138"/>
      <c r="C9" s="139"/>
      <c r="D9" s="140">
        <v>27303</v>
      </c>
      <c r="E9" s="141"/>
      <c r="F9" s="142">
        <v>47738</v>
      </c>
      <c r="G9" s="143"/>
      <c r="H9" s="144"/>
    </row>
    <row r="10" spans="1:8">
      <c r="A10" s="145"/>
      <c r="B10" s="146"/>
      <c r="C10" s="147"/>
      <c r="D10" s="148">
        <v>19332</v>
      </c>
      <c r="E10" s="149"/>
      <c r="F10" s="150">
        <v>24937</v>
      </c>
      <c r="G10" s="151"/>
      <c r="H10" s="152"/>
    </row>
    <row r="11" spans="1:8">
      <c r="A11" s="133" t="s">
        <v>545</v>
      </c>
      <c r="B11" s="138"/>
      <c r="C11" s="139"/>
      <c r="D11" s="140">
        <v>21364</v>
      </c>
      <c r="E11" s="141"/>
      <c r="F11" s="142">
        <v>52191</v>
      </c>
      <c r="G11" s="143"/>
      <c r="H11" s="144"/>
    </row>
    <row r="12" spans="1:8">
      <c r="A12" s="145"/>
      <c r="B12" s="146"/>
      <c r="C12" s="153"/>
      <c r="D12" s="148">
        <v>15202</v>
      </c>
      <c r="E12" s="149"/>
      <c r="F12" s="150">
        <v>24843</v>
      </c>
      <c r="G12" s="151"/>
      <c r="H12" s="152"/>
    </row>
    <row r="13" spans="1:8">
      <c r="A13" s="133"/>
      <c r="B13" s="138"/>
      <c r="C13" s="154"/>
      <c r="D13" s="155">
        <v>27145</v>
      </c>
      <c r="E13" s="156"/>
      <c r="F13" s="157">
        <v>51282</v>
      </c>
      <c r="G13" s="158"/>
      <c r="H13" s="144"/>
    </row>
    <row r="14" spans="1:8">
      <c r="A14" s="145"/>
      <c r="B14" s="146"/>
      <c r="C14" s="147"/>
      <c r="D14" s="148">
        <v>17248</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5.0999999999999996</v>
      </c>
      <c r="C19" s="159">
        <f>ROUND(VALUE(SUBSTITUTE(実質収支比率等に係る経年分析!G$48,"▲","-")),2)</f>
        <v>6.26</v>
      </c>
      <c r="D19" s="159">
        <f>ROUND(VALUE(SUBSTITUTE(実質収支比率等に係る経年分析!H$48,"▲","-")),2)</f>
        <v>6.54</v>
      </c>
      <c r="E19" s="159">
        <f>ROUND(VALUE(SUBSTITUTE(実質収支比率等に係る経年分析!I$48,"▲","-")),2)</f>
        <v>4.28</v>
      </c>
      <c r="F19" s="159">
        <f>ROUND(VALUE(SUBSTITUTE(実質収支比率等に係る経年分析!J$48,"▲","-")),2)</f>
        <v>4.29</v>
      </c>
    </row>
    <row r="20" spans="1:11">
      <c r="A20" s="159" t="s">
        <v>49</v>
      </c>
      <c r="B20" s="159">
        <f>ROUND(VALUE(SUBSTITUTE(実質収支比率等に係る経年分析!F$47,"▲","-")),2)</f>
        <v>17.47</v>
      </c>
      <c r="C20" s="159">
        <f>ROUND(VALUE(SUBSTITUTE(実質収支比率等に係る経年分析!G$47,"▲","-")),2)</f>
        <v>10.97</v>
      </c>
      <c r="D20" s="159">
        <f>ROUND(VALUE(SUBSTITUTE(実質収支比率等に係る経年分析!H$47,"▲","-")),2)</f>
        <v>12.58</v>
      </c>
      <c r="E20" s="159">
        <f>ROUND(VALUE(SUBSTITUTE(実質収支比率等に係る経年分析!I$47,"▲","-")),2)</f>
        <v>11.45</v>
      </c>
      <c r="F20" s="159">
        <f>ROUND(VALUE(SUBSTITUTE(実質収支比率等に係る経年分析!J$47,"▲","-")),2)</f>
        <v>11.05</v>
      </c>
    </row>
    <row r="21" spans="1:11">
      <c r="A21" s="159" t="s">
        <v>50</v>
      </c>
      <c r="B21" s="159">
        <f>IF(ISNUMBER(VALUE(SUBSTITUTE(実質収支比率等に係る経年分析!F$49,"▲","-"))),ROUND(VALUE(SUBSTITUTE(実質収支比率等に係る経年分析!F$49,"▲","-")),2),NA())</f>
        <v>-6.03</v>
      </c>
      <c r="C21" s="159">
        <f>IF(ISNUMBER(VALUE(SUBSTITUTE(実質収支比率等に係る経年分析!G$49,"▲","-"))),ROUND(VALUE(SUBSTITUTE(実質収支比率等に係る経年分析!G$49,"▲","-")),2),NA())</f>
        <v>-7.93</v>
      </c>
      <c r="D21" s="159">
        <f>IF(ISNUMBER(VALUE(SUBSTITUTE(実質収支比率等に係る経年分析!H$49,"▲","-"))),ROUND(VALUE(SUBSTITUTE(実質収支比率等に係る経年分析!H$49,"▲","-")),2),NA())</f>
        <v>-1.1100000000000001</v>
      </c>
      <c r="E21" s="159">
        <f>IF(ISNUMBER(VALUE(SUBSTITUTE(実質収支比率等に係る経年分析!I$49,"▲","-"))),ROUND(VALUE(SUBSTITUTE(実質収支比率等に係る経年分析!I$49,"▲","-")),2),NA())</f>
        <v>-6.83</v>
      </c>
      <c r="F21" s="159">
        <f>IF(ISNUMBER(VALUE(SUBSTITUTE(実質収支比率等に係る経年分析!J$49,"▲","-"))),ROUND(VALUE(SUBSTITUTE(実質収支比率等に係る経年分析!J$49,"▲","-")),2),NA())</f>
        <v>-2.5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杉戸町公共下水道事業特別会計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5.0999999999999996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4.2699999999999996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4.29</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4.96</v>
      </c>
    </row>
    <row r="36" spans="1:16">
      <c r="A36" s="160" t="str">
        <f>IF(連結実質赤字比率に係る赤字・黒字の構成分析!C$34="",NA(),連結実質赤字比率に係る赤字・黒字の構成分析!C$34)</f>
        <v>杉戸町水道事業会計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12.05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15.14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963</v>
      </c>
      <c r="E42" s="161"/>
      <c r="F42" s="161"/>
      <c r="G42" s="161">
        <f>'実質公債費比率（分子）の構造'!L$52</f>
        <v>1018</v>
      </c>
      <c r="H42" s="161"/>
      <c r="I42" s="161"/>
      <c r="J42" s="161">
        <f>'実質公債費比率（分子）の構造'!M$52</f>
        <v>840</v>
      </c>
      <c r="K42" s="161"/>
      <c r="L42" s="161"/>
      <c r="M42" s="161">
        <f>'実質公債費比率（分子）の構造'!N$52</f>
        <v>850</v>
      </c>
      <c r="N42" s="161"/>
      <c r="O42" s="161"/>
      <c r="P42" s="161">
        <f>'実質公債費比率（分子）の構造'!O$52</f>
        <v>850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260</v>
      </c>
      <c r="C44" s="161"/>
      <c r="D44" s="161"/>
      <c r="E44" s="161">
        <f>'実質公債費比率（分子）の構造'!L$50</f>
        <v>261</v>
      </c>
      <c r="F44" s="161"/>
      <c r="G44" s="161"/>
      <c r="H44" s="161">
        <f>'実質公債費比率（分子）の構造'!M$50</f>
        <v>262</v>
      </c>
      <c r="I44" s="161"/>
      <c r="J44" s="161"/>
      <c r="K44" s="161">
        <f>'実質公債費比率（分子）の構造'!N$50</f>
        <v>261</v>
      </c>
      <c r="L44" s="161"/>
      <c r="M44" s="161"/>
      <c r="N44" s="161">
        <f>'実質公債費比率（分子）の構造'!O$50</f>
        <v>237</v>
      </c>
      <c r="O44" s="161"/>
      <c r="P44" s="161"/>
    </row>
    <row r="45" spans="1:16">
      <c r="A45" s="161" t="s">
        <v>60</v>
      </c>
      <c r="B45" s="161">
        <f>'実質公債費比率（分子）の構造'!K$49</f>
        <v>42</v>
      </c>
      <c r="C45" s="161"/>
      <c r="D45" s="161"/>
      <c r="E45" s="161">
        <f>'実質公債費比率（分子）の構造'!L$49</f>
        <v>36</v>
      </c>
      <c r="F45" s="161"/>
      <c r="G45" s="161"/>
      <c r="H45" s="161">
        <f>'実質公債費比率（分子）の構造'!M$49</f>
        <v>38</v>
      </c>
      <c r="I45" s="161"/>
      <c r="J45" s="161"/>
      <c r="K45" s="161">
        <f>'実質公債費比率（分子）の構造'!N$49</f>
        <v>51</v>
      </c>
      <c r="L45" s="161"/>
      <c r="M45" s="161"/>
      <c r="N45" s="161">
        <f>'実質公債費比率（分子）の構造'!O$49</f>
        <v>49</v>
      </c>
      <c r="O45" s="161"/>
      <c r="P45" s="161"/>
    </row>
    <row r="46" spans="1:16">
      <c r="A46" s="161" t="s">
        <v>61</v>
      </c>
      <c r="B46" s="161">
        <f>'実質公債費比率（分子）の構造'!K$48</f>
        <v>277</v>
      </c>
      <c r="C46" s="161"/>
      <c r="D46" s="161"/>
      <c r="E46" s="161">
        <f>'実質公債費比率（分子）の構造'!L$48</f>
        <v>266</v>
      </c>
      <c r="F46" s="161"/>
      <c r="G46" s="161"/>
      <c r="H46" s="161">
        <f>'実質公債費比率（分子）の構造'!M$48</f>
        <v>229</v>
      </c>
      <c r="I46" s="161"/>
      <c r="J46" s="161"/>
      <c r="K46" s="161">
        <f>'実質公債費比率（分子）の構造'!N$48</f>
        <v>209</v>
      </c>
      <c r="L46" s="161"/>
      <c r="M46" s="161"/>
      <c r="N46" s="161">
        <f>'実質公債費比率（分子）の構造'!O$48</f>
        <v>222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1075</v>
      </c>
      <c r="C49" s="161"/>
      <c r="D49" s="161"/>
      <c r="E49" s="161">
        <f>'実質公債費比率（分子）の構造'!L$45</f>
        <v>1106</v>
      </c>
      <c r="F49" s="161"/>
      <c r="G49" s="161"/>
      <c r="H49" s="161">
        <f>'実質公債費比率（分子）の構造'!M$45</f>
        <v>989</v>
      </c>
      <c r="I49" s="161"/>
      <c r="J49" s="161"/>
      <c r="K49" s="161">
        <f>'実質公債費比率（分子）の構造'!N$45</f>
        <v>1029</v>
      </c>
      <c r="L49" s="161"/>
      <c r="M49" s="161"/>
      <c r="N49" s="161">
        <f>'実質公債費比率（分子）の構造'!O$45</f>
        <v>1001</v>
      </c>
      <c r="O49" s="161"/>
      <c r="P49" s="161"/>
    </row>
    <row r="50" spans="1:16">
      <c r="A50" s="161" t="s">
        <v>65</v>
      </c>
      <c r="B50" s="161" t="e">
        <f>NA()</f>
        <v>#N/A</v>
      </c>
      <c r="C50" s="161">
        <f>IF(ISNUMBER('実質公債費比率（分子）の構造'!K$53),'実質公債費比率（分子）の構造'!K$53,NA())</f>
        <v>691</v>
      </c>
      <c r="D50" s="161" t="e">
        <f>NA()</f>
        <v>#N/A</v>
      </c>
      <c r="E50" s="161" t="e">
        <f>NA()</f>
        <v>#N/A</v>
      </c>
      <c r="F50" s="161">
        <f>IF(ISNUMBER('実質公債費比率（分子）の構造'!L$53),'実質公債費比率（分子）の構造'!L$53,NA())</f>
        <v>651</v>
      </c>
      <c r="G50" s="161" t="e">
        <f>NA()</f>
        <v>#N/A</v>
      </c>
      <c r="H50" s="161" t="e">
        <f>NA()</f>
        <v>#N/A</v>
      </c>
      <c r="I50" s="161">
        <f>IF(ISNUMBER('実質公債費比率（分子）の構造'!M$53),'実質公債費比率（分子）の構造'!M$53,NA())</f>
        <v>678</v>
      </c>
      <c r="J50" s="161" t="e">
        <f>NA()</f>
        <v>#N/A</v>
      </c>
      <c r="K50" s="161" t="e">
        <f>NA()</f>
        <v>#N/A</v>
      </c>
      <c r="L50" s="161">
        <f>IF(ISNUMBER('実質公債費比率（分子）の構造'!N$53),'実質公債費比率（分子）の構造'!N$53,NA())</f>
        <v>700</v>
      </c>
      <c r="M50" s="161" t="e">
        <f>NA()</f>
        <v>#N/A</v>
      </c>
      <c r="N50" s="161" t="e">
        <f>NA()</f>
        <v>#N/A</v>
      </c>
      <c r="O50" s="161">
        <f>IF(ISNUMBER('実質公債費比率（分子）の構造'!O$53),'実質公債費比率（分子）の構造'!O$53,NA())</f>
        <v>659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10753</v>
      </c>
      <c r="E56" s="160"/>
      <c r="F56" s="160"/>
      <c r="G56" s="160">
        <f>'将来負担比率（分子）の構造'!J$52</f>
        <v>10932</v>
      </c>
      <c r="H56" s="160"/>
      <c r="I56" s="160"/>
      <c r="J56" s="160">
        <f>'将来負担比率（分子）の構造'!K$52</f>
        <v>10848</v>
      </c>
      <c r="K56" s="160"/>
      <c r="L56" s="160"/>
      <c r="M56" s="160">
        <f>'将来負担比率（分子）の構造'!L$52</f>
        <v>10824</v>
      </c>
      <c r="N56" s="160"/>
      <c r="O56" s="160"/>
      <c r="P56" s="160">
        <f>'将来負担比率（分子）の構造'!M$52</f>
        <v>10793</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2086</v>
      </c>
      <c r="E58" s="160"/>
      <c r="F58" s="160"/>
      <c r="G58" s="160">
        <f>'将来負担比率（分子）の構造'!J$50</f>
        <v>1482</v>
      </c>
      <c r="H58" s="160"/>
      <c r="I58" s="160"/>
      <c r="J58" s="160">
        <f>'将来負担比率（分子）の構造'!K$50</f>
        <v>1543</v>
      </c>
      <c r="K58" s="160"/>
      <c r="L58" s="160"/>
      <c r="M58" s="160">
        <f>'将来負担比率（分子）の構造'!L$50</f>
        <v>1440</v>
      </c>
      <c r="N58" s="160"/>
      <c r="O58" s="160"/>
      <c r="P58" s="160">
        <f>'将来負担比率（分子）の構造'!M$50</f>
        <v>1457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837</v>
      </c>
      <c r="C62" s="160"/>
      <c r="D62" s="160"/>
      <c r="E62" s="160">
        <f>'将来負担比率（分子）の構造'!J$45</f>
        <v>627</v>
      </c>
      <c r="F62" s="160"/>
      <c r="G62" s="160"/>
      <c r="H62" s="160">
        <f>'将来負担比率（分子）の構造'!K$45</f>
        <v>366</v>
      </c>
      <c r="I62" s="160"/>
      <c r="J62" s="160"/>
      <c r="K62" s="160">
        <f>'将来負担比率（分子）の構造'!L$45</f>
        <v>483</v>
      </c>
      <c r="L62" s="160"/>
      <c r="M62" s="160"/>
      <c r="N62" s="160">
        <f>'将来負担比率（分子）の構造'!M$45</f>
        <v>412</v>
      </c>
      <c r="O62" s="160"/>
      <c r="P62" s="160"/>
    </row>
    <row r="63" spans="1:16">
      <c r="A63" s="160" t="s">
        <v>28</v>
      </c>
      <c r="B63" s="160">
        <f>'将来負担比率（分子）の構造'!I$44</f>
        <v>146</v>
      </c>
      <c r="C63" s="160"/>
      <c r="D63" s="160"/>
      <c r="E63" s="160">
        <f>'将来負担比率（分子）の構造'!J$44</f>
        <v>112</v>
      </c>
      <c r="F63" s="160"/>
      <c r="G63" s="160"/>
      <c r="H63" s="160">
        <f>'将来負担比率（分子）の構造'!K$44</f>
        <v>257</v>
      </c>
      <c r="I63" s="160"/>
      <c r="J63" s="160"/>
      <c r="K63" s="160">
        <f>'将来負担比率（分子）の構造'!L$44</f>
        <v>216</v>
      </c>
      <c r="L63" s="160"/>
      <c r="M63" s="160"/>
      <c r="N63" s="160">
        <f>'将来負担比率（分子）の構造'!M$44</f>
        <v>174</v>
      </c>
      <c r="O63" s="160"/>
      <c r="P63" s="160"/>
    </row>
    <row r="64" spans="1:16">
      <c r="A64" s="160" t="s">
        <v>27</v>
      </c>
      <c r="B64" s="160">
        <f>'将来負担比率（分子）の構造'!I$43</f>
        <v>2993</v>
      </c>
      <c r="C64" s="160"/>
      <c r="D64" s="160"/>
      <c r="E64" s="160">
        <f>'将来負担比率（分子）の構造'!J$43</f>
        <v>2929</v>
      </c>
      <c r="F64" s="160"/>
      <c r="G64" s="160"/>
      <c r="H64" s="160">
        <f>'将来負担比率（分子）の構造'!K$43</f>
        <v>2955</v>
      </c>
      <c r="I64" s="160"/>
      <c r="J64" s="160"/>
      <c r="K64" s="160">
        <f>'将来負担比率（分子）の構造'!L$43</f>
        <v>2692</v>
      </c>
      <c r="L64" s="160"/>
      <c r="M64" s="160"/>
      <c r="N64" s="160">
        <f>'将来負担比率（分子）の構造'!M$43</f>
        <v>2561</v>
      </c>
      <c r="O64" s="160"/>
      <c r="P64" s="160"/>
    </row>
    <row r="65" spans="1:16">
      <c r="A65" s="160" t="s">
        <v>26</v>
      </c>
      <c r="B65" s="160">
        <f>'将来負担比率（分子）の構造'!I$42</f>
        <v>1463</v>
      </c>
      <c r="C65" s="160"/>
      <c r="D65" s="160"/>
      <c r="E65" s="160">
        <f>'将来負担比率（分子）の構造'!J$42</f>
        <v>1304</v>
      </c>
      <c r="F65" s="160"/>
      <c r="G65" s="160"/>
      <c r="H65" s="160">
        <f>'将来負担比率（分子）の構造'!K$42</f>
        <v>1125</v>
      </c>
      <c r="I65" s="160"/>
      <c r="J65" s="160"/>
      <c r="K65" s="160">
        <f>'将来負担比率（分子）の構造'!L$42</f>
        <v>939</v>
      </c>
      <c r="L65" s="160"/>
      <c r="M65" s="160"/>
      <c r="N65" s="160">
        <f>'将来負担比率（分子）の構造'!M$42</f>
        <v>770</v>
      </c>
      <c r="O65" s="160"/>
      <c r="P65" s="160"/>
    </row>
    <row r="66" spans="1:16">
      <c r="A66" s="160" t="s">
        <v>25</v>
      </c>
      <c r="B66" s="160">
        <f>'将来負担比率（分子）の構造'!I$41</f>
        <v>8852</v>
      </c>
      <c r="C66" s="160"/>
      <c r="D66" s="160"/>
      <c r="E66" s="160">
        <f>'将来負担比率（分子）の構造'!J$41</f>
        <v>8708</v>
      </c>
      <c r="F66" s="160"/>
      <c r="G66" s="160"/>
      <c r="H66" s="160">
        <f>'将来負担比率（分子）の構造'!K$41</f>
        <v>8872</v>
      </c>
      <c r="I66" s="160"/>
      <c r="J66" s="160"/>
      <c r="K66" s="160">
        <f>'将来負担比率（分子）の構造'!L$41</f>
        <v>8667</v>
      </c>
      <c r="L66" s="160"/>
      <c r="M66" s="160"/>
      <c r="N66" s="160">
        <f>'将来負担比率（分子）の構造'!M$41</f>
        <v>8486</v>
      </c>
      <c r="O66" s="160"/>
      <c r="P66" s="160"/>
    </row>
    <row r="67" spans="1:16">
      <c r="A67" s="160" t="s">
        <v>69</v>
      </c>
      <c r="B67" s="160" t="e">
        <f>NA()</f>
        <v>#N/A</v>
      </c>
      <c r="C67" s="160">
        <f>IF(ISNUMBER('将来負担比率（分子）の構造'!I$53), IF('将来負担比率（分子）の構造'!I$53 &lt; 0, 0, '将来負担比率（分子）の構造'!I$53), NA())</f>
        <v>1452</v>
      </c>
      <c r="D67" s="160" t="e">
        <f>NA()</f>
        <v>#N/A</v>
      </c>
      <c r="E67" s="160" t="e">
        <f>NA()</f>
        <v>#N/A</v>
      </c>
      <c r="F67" s="160">
        <f>IF(ISNUMBER('将来負担比率（分子）の構造'!J$53), IF('将来負担比率（分子）の構造'!J$53 &lt; 0, 0, '将来負担比率（分子）の構造'!J$53), NA())</f>
        <v>1266</v>
      </c>
      <c r="G67" s="160" t="e">
        <f>NA()</f>
        <v>#N/A</v>
      </c>
      <c r="H67" s="160" t="e">
        <f>NA()</f>
        <v>#N/A</v>
      </c>
      <c r="I67" s="160">
        <f>IF(ISNUMBER('将来負担比率（分子）の構造'!K$53), IF('将来負担比率（分子）の構造'!K$53 &lt; 0, 0, '将来負担比率（分子）の構造'!K$53), NA())</f>
        <v>1185</v>
      </c>
      <c r="J67" s="160" t="e">
        <f>NA()</f>
        <v>#N/A</v>
      </c>
      <c r="K67" s="160" t="e">
        <f>NA()</f>
        <v>#N/A</v>
      </c>
      <c r="L67" s="160">
        <f>IF(ISNUMBER('将来負担比率（分子）の構造'!L$53), IF('将来負担比率（分子）の構造'!L$53 &lt; 0, 0, '将来負担比率（分子）の構造'!L$53), NA())</f>
        <v>733</v>
      </c>
      <c r="M67" s="160" t="e">
        <f>NA()</f>
        <v>#N/A</v>
      </c>
      <c r="N67" s="160" t="e">
        <f>NA()</f>
        <v>#N/A</v>
      </c>
      <c r="O67" s="160">
        <f>IF(ISNUMBER('将来負担比率（分子）の構造'!M$53), IF('将来負担比率（分子）の構造'!M$53 &lt; 0, 0, '将来負担比率（分子）の構造'!M$53), NA())</f>
        <v>154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1070</v>
      </c>
      <c r="C72" s="164">
        <f>基金残高に係る経年分析!G55</f>
        <v>967</v>
      </c>
      <c r="D72" s="164">
        <f>基金残高に係る経年分析!H55</f>
        <v>935</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366</v>
      </c>
      <c r="C74" s="164">
        <f>基金残高に係る経年分析!G57</f>
        <v>365</v>
      </c>
      <c r="D74" s="164">
        <f>基金残高に係る経年分析!H57</f>
        <v>415</v>
      </c>
    </row>
  </sheetData>
  <sheetProtection algorithmName="SHA-512" hashValue="bbLmLOLEQLdCwtMYpr+bRIiXnGmWegJCKgYQ+ZpvbO6j9C0cqcxCP0GlnBSjY+TlkTxd35T/ul7QdUOy72Yk8Q==" saltValue="DGr9GXurAS81YXHIKfjC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5326639</v>
      </c>
      <c r="S5" s="649"/>
      <c r="T5" s="649"/>
      <c r="U5" s="649"/>
      <c r="V5" s="649"/>
      <c r="W5" s="649"/>
      <c r="X5" s="649"/>
      <c r="Y5" s="650"/>
      <c r="Z5" s="651">
        <v>42.9</v>
      </c>
      <c r="AA5" s="651"/>
      <c r="AB5" s="651"/>
      <c r="AC5" s="651"/>
      <c r="AD5" s="652">
        <v>5326639</v>
      </c>
      <c r="AE5" s="652"/>
      <c r="AF5" s="652"/>
      <c r="AG5" s="652"/>
      <c r="AH5" s="652"/>
      <c r="AI5" s="652"/>
      <c r="AJ5" s="652"/>
      <c r="AK5" s="652"/>
      <c r="AL5" s="653">
        <v>67.3</v>
      </c>
      <c r="AM5" s="654"/>
      <c r="AN5" s="654"/>
      <c r="AO5" s="655"/>
      <c r="AP5" s="645" t="s">
        <v>224</v>
      </c>
      <c r="AQ5" s="646"/>
      <c r="AR5" s="646"/>
      <c r="AS5" s="646"/>
      <c r="AT5" s="646"/>
      <c r="AU5" s="646"/>
      <c r="AV5" s="646"/>
      <c r="AW5" s="646"/>
      <c r="AX5" s="646"/>
      <c r="AY5" s="646"/>
      <c r="AZ5" s="646"/>
      <c r="BA5" s="646"/>
      <c r="BB5" s="646"/>
      <c r="BC5" s="646"/>
      <c r="BD5" s="646"/>
      <c r="BE5" s="646"/>
      <c r="BF5" s="647"/>
      <c r="BG5" s="659">
        <v>5326639</v>
      </c>
      <c r="BH5" s="660"/>
      <c r="BI5" s="660"/>
      <c r="BJ5" s="660"/>
      <c r="BK5" s="660"/>
      <c r="BL5" s="660"/>
      <c r="BM5" s="660"/>
      <c r="BN5" s="661"/>
      <c r="BO5" s="662">
        <v>100</v>
      </c>
      <c r="BP5" s="662"/>
      <c r="BQ5" s="662"/>
      <c r="BR5" s="662"/>
      <c r="BS5" s="663">
        <v>15967</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154662</v>
      </c>
      <c r="S6" s="660"/>
      <c r="T6" s="660"/>
      <c r="U6" s="660"/>
      <c r="V6" s="660"/>
      <c r="W6" s="660"/>
      <c r="X6" s="660"/>
      <c r="Y6" s="661"/>
      <c r="Z6" s="662">
        <v>1.2</v>
      </c>
      <c r="AA6" s="662"/>
      <c r="AB6" s="662"/>
      <c r="AC6" s="662"/>
      <c r="AD6" s="663">
        <v>154662</v>
      </c>
      <c r="AE6" s="663"/>
      <c r="AF6" s="663"/>
      <c r="AG6" s="663"/>
      <c r="AH6" s="663"/>
      <c r="AI6" s="663"/>
      <c r="AJ6" s="663"/>
      <c r="AK6" s="663"/>
      <c r="AL6" s="664">
        <v>2</v>
      </c>
      <c r="AM6" s="665"/>
      <c r="AN6" s="665"/>
      <c r="AO6" s="666"/>
      <c r="AP6" s="656" t="s">
        <v>229</v>
      </c>
      <c r="AQ6" s="657"/>
      <c r="AR6" s="657"/>
      <c r="AS6" s="657"/>
      <c r="AT6" s="657"/>
      <c r="AU6" s="657"/>
      <c r="AV6" s="657"/>
      <c r="AW6" s="657"/>
      <c r="AX6" s="657"/>
      <c r="AY6" s="657"/>
      <c r="AZ6" s="657"/>
      <c r="BA6" s="657"/>
      <c r="BB6" s="657"/>
      <c r="BC6" s="657"/>
      <c r="BD6" s="657"/>
      <c r="BE6" s="657"/>
      <c r="BF6" s="658"/>
      <c r="BG6" s="659">
        <v>5326639</v>
      </c>
      <c r="BH6" s="660"/>
      <c r="BI6" s="660"/>
      <c r="BJ6" s="660"/>
      <c r="BK6" s="660"/>
      <c r="BL6" s="660"/>
      <c r="BM6" s="660"/>
      <c r="BN6" s="661"/>
      <c r="BO6" s="662">
        <v>100</v>
      </c>
      <c r="BP6" s="662"/>
      <c r="BQ6" s="662"/>
      <c r="BR6" s="662"/>
      <c r="BS6" s="663">
        <v>15967</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128419</v>
      </c>
      <c r="CS6" s="660"/>
      <c r="CT6" s="660"/>
      <c r="CU6" s="660"/>
      <c r="CV6" s="660"/>
      <c r="CW6" s="660"/>
      <c r="CX6" s="660"/>
      <c r="CY6" s="661"/>
      <c r="CZ6" s="653">
        <v>1.1000000000000001</v>
      </c>
      <c r="DA6" s="654"/>
      <c r="DB6" s="654"/>
      <c r="DC6" s="673"/>
      <c r="DD6" s="668" t="s">
        <v>121</v>
      </c>
      <c r="DE6" s="660"/>
      <c r="DF6" s="660"/>
      <c r="DG6" s="660"/>
      <c r="DH6" s="660"/>
      <c r="DI6" s="660"/>
      <c r="DJ6" s="660"/>
      <c r="DK6" s="660"/>
      <c r="DL6" s="660"/>
      <c r="DM6" s="660"/>
      <c r="DN6" s="660"/>
      <c r="DO6" s="660"/>
      <c r="DP6" s="661"/>
      <c r="DQ6" s="668">
        <v>128419</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8424</v>
      </c>
      <c r="S7" s="660"/>
      <c r="T7" s="660"/>
      <c r="U7" s="660"/>
      <c r="V7" s="660"/>
      <c r="W7" s="660"/>
      <c r="X7" s="660"/>
      <c r="Y7" s="661"/>
      <c r="Z7" s="662">
        <v>0.1</v>
      </c>
      <c r="AA7" s="662"/>
      <c r="AB7" s="662"/>
      <c r="AC7" s="662"/>
      <c r="AD7" s="663">
        <v>8424</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2650819</v>
      </c>
      <c r="BH7" s="660"/>
      <c r="BI7" s="660"/>
      <c r="BJ7" s="660"/>
      <c r="BK7" s="660"/>
      <c r="BL7" s="660"/>
      <c r="BM7" s="660"/>
      <c r="BN7" s="661"/>
      <c r="BO7" s="662">
        <v>49.8</v>
      </c>
      <c r="BP7" s="662"/>
      <c r="BQ7" s="662"/>
      <c r="BR7" s="662"/>
      <c r="BS7" s="663">
        <v>15967</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1260234</v>
      </c>
      <c r="CS7" s="660"/>
      <c r="CT7" s="660"/>
      <c r="CU7" s="660"/>
      <c r="CV7" s="660"/>
      <c r="CW7" s="660"/>
      <c r="CX7" s="660"/>
      <c r="CY7" s="661"/>
      <c r="CZ7" s="662">
        <v>10.5</v>
      </c>
      <c r="DA7" s="662"/>
      <c r="DB7" s="662"/>
      <c r="DC7" s="662"/>
      <c r="DD7" s="668">
        <v>2134</v>
      </c>
      <c r="DE7" s="660"/>
      <c r="DF7" s="660"/>
      <c r="DG7" s="660"/>
      <c r="DH7" s="660"/>
      <c r="DI7" s="660"/>
      <c r="DJ7" s="660"/>
      <c r="DK7" s="660"/>
      <c r="DL7" s="660"/>
      <c r="DM7" s="660"/>
      <c r="DN7" s="660"/>
      <c r="DO7" s="660"/>
      <c r="DP7" s="661"/>
      <c r="DQ7" s="668">
        <v>1119242</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28834</v>
      </c>
      <c r="S8" s="660"/>
      <c r="T8" s="660"/>
      <c r="U8" s="660"/>
      <c r="V8" s="660"/>
      <c r="W8" s="660"/>
      <c r="X8" s="660"/>
      <c r="Y8" s="661"/>
      <c r="Z8" s="662">
        <v>0.2</v>
      </c>
      <c r="AA8" s="662"/>
      <c r="AB8" s="662"/>
      <c r="AC8" s="662"/>
      <c r="AD8" s="663">
        <v>28834</v>
      </c>
      <c r="AE8" s="663"/>
      <c r="AF8" s="663"/>
      <c r="AG8" s="663"/>
      <c r="AH8" s="663"/>
      <c r="AI8" s="663"/>
      <c r="AJ8" s="663"/>
      <c r="AK8" s="663"/>
      <c r="AL8" s="664">
        <v>0.4</v>
      </c>
      <c r="AM8" s="665"/>
      <c r="AN8" s="665"/>
      <c r="AO8" s="666"/>
      <c r="AP8" s="656" t="s">
        <v>235</v>
      </c>
      <c r="AQ8" s="657"/>
      <c r="AR8" s="657"/>
      <c r="AS8" s="657"/>
      <c r="AT8" s="657"/>
      <c r="AU8" s="657"/>
      <c r="AV8" s="657"/>
      <c r="AW8" s="657"/>
      <c r="AX8" s="657"/>
      <c r="AY8" s="657"/>
      <c r="AZ8" s="657"/>
      <c r="BA8" s="657"/>
      <c r="BB8" s="657"/>
      <c r="BC8" s="657"/>
      <c r="BD8" s="657"/>
      <c r="BE8" s="657"/>
      <c r="BF8" s="658"/>
      <c r="BG8" s="659">
        <v>79872</v>
      </c>
      <c r="BH8" s="660"/>
      <c r="BI8" s="660"/>
      <c r="BJ8" s="660"/>
      <c r="BK8" s="660"/>
      <c r="BL8" s="660"/>
      <c r="BM8" s="660"/>
      <c r="BN8" s="661"/>
      <c r="BO8" s="662">
        <v>1.5</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4432051</v>
      </c>
      <c r="CS8" s="660"/>
      <c r="CT8" s="660"/>
      <c r="CU8" s="660"/>
      <c r="CV8" s="660"/>
      <c r="CW8" s="660"/>
      <c r="CX8" s="660"/>
      <c r="CY8" s="661"/>
      <c r="CZ8" s="662">
        <v>36.9</v>
      </c>
      <c r="DA8" s="662"/>
      <c r="DB8" s="662"/>
      <c r="DC8" s="662"/>
      <c r="DD8" s="668">
        <v>24451</v>
      </c>
      <c r="DE8" s="660"/>
      <c r="DF8" s="660"/>
      <c r="DG8" s="660"/>
      <c r="DH8" s="660"/>
      <c r="DI8" s="660"/>
      <c r="DJ8" s="660"/>
      <c r="DK8" s="660"/>
      <c r="DL8" s="660"/>
      <c r="DM8" s="660"/>
      <c r="DN8" s="660"/>
      <c r="DO8" s="660"/>
      <c r="DP8" s="661"/>
      <c r="DQ8" s="668">
        <v>2567424</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31387</v>
      </c>
      <c r="S9" s="660"/>
      <c r="T9" s="660"/>
      <c r="U9" s="660"/>
      <c r="V9" s="660"/>
      <c r="W9" s="660"/>
      <c r="X9" s="660"/>
      <c r="Y9" s="661"/>
      <c r="Z9" s="662">
        <v>0.3</v>
      </c>
      <c r="AA9" s="662"/>
      <c r="AB9" s="662"/>
      <c r="AC9" s="662"/>
      <c r="AD9" s="663">
        <v>31387</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2255219</v>
      </c>
      <c r="BH9" s="660"/>
      <c r="BI9" s="660"/>
      <c r="BJ9" s="660"/>
      <c r="BK9" s="660"/>
      <c r="BL9" s="660"/>
      <c r="BM9" s="660"/>
      <c r="BN9" s="661"/>
      <c r="BO9" s="662">
        <v>42.3</v>
      </c>
      <c r="BP9" s="662"/>
      <c r="BQ9" s="662"/>
      <c r="BR9" s="662"/>
      <c r="BS9" s="668" t="s">
        <v>169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1290279</v>
      </c>
      <c r="CS9" s="660"/>
      <c r="CT9" s="660"/>
      <c r="CU9" s="660"/>
      <c r="CV9" s="660"/>
      <c r="CW9" s="660"/>
      <c r="CX9" s="660"/>
      <c r="CY9" s="661"/>
      <c r="CZ9" s="662">
        <v>10.7</v>
      </c>
      <c r="DA9" s="662"/>
      <c r="DB9" s="662"/>
      <c r="DC9" s="662"/>
      <c r="DD9" s="668">
        <v>142409</v>
      </c>
      <c r="DE9" s="660"/>
      <c r="DF9" s="660"/>
      <c r="DG9" s="660"/>
      <c r="DH9" s="660"/>
      <c r="DI9" s="660"/>
      <c r="DJ9" s="660"/>
      <c r="DK9" s="660"/>
      <c r="DL9" s="660"/>
      <c r="DM9" s="660"/>
      <c r="DN9" s="660"/>
      <c r="DO9" s="660"/>
      <c r="DP9" s="661"/>
      <c r="DQ9" s="668">
        <v>882750</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236</v>
      </c>
      <c r="AA10" s="662"/>
      <c r="AB10" s="662"/>
      <c r="AC10" s="662"/>
      <c r="AD10" s="663" t="s">
        <v>169</v>
      </c>
      <c r="AE10" s="663"/>
      <c r="AF10" s="663"/>
      <c r="AG10" s="663"/>
      <c r="AH10" s="663"/>
      <c r="AI10" s="663"/>
      <c r="AJ10" s="663"/>
      <c r="AK10" s="663"/>
      <c r="AL10" s="664" t="s">
        <v>121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107711</v>
      </c>
      <c r="BH10" s="660"/>
      <c r="BI10" s="660"/>
      <c r="BJ10" s="660"/>
      <c r="BK10" s="660"/>
      <c r="BL10" s="660"/>
      <c r="BM10" s="660"/>
      <c r="BN10" s="661"/>
      <c r="BO10" s="662">
        <v>2</v>
      </c>
      <c r="BP10" s="662"/>
      <c r="BQ10" s="662"/>
      <c r="BR10" s="662"/>
      <c r="BS10" s="668" t="s">
        <v>243</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49064</v>
      </c>
      <c r="CS10" s="660"/>
      <c r="CT10" s="660"/>
      <c r="CU10" s="660"/>
      <c r="CV10" s="660"/>
      <c r="CW10" s="660"/>
      <c r="CX10" s="660"/>
      <c r="CY10" s="661"/>
      <c r="CZ10" s="662">
        <v>0.4</v>
      </c>
      <c r="DA10" s="662"/>
      <c r="DB10" s="662"/>
      <c r="DC10" s="662"/>
      <c r="DD10" s="668">
        <v>1246</v>
      </c>
      <c r="DE10" s="660"/>
      <c r="DF10" s="660"/>
      <c r="DG10" s="660"/>
      <c r="DH10" s="660"/>
      <c r="DI10" s="660"/>
      <c r="DJ10" s="660"/>
      <c r="DK10" s="660"/>
      <c r="DL10" s="660"/>
      <c r="DM10" s="660"/>
      <c r="DN10" s="660"/>
      <c r="DO10" s="660"/>
      <c r="DP10" s="661"/>
      <c r="DQ10" s="668">
        <v>42675</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236</v>
      </c>
      <c r="AA11" s="662"/>
      <c r="AB11" s="662"/>
      <c r="AC11" s="662"/>
      <c r="AD11" s="663" t="s">
        <v>243</v>
      </c>
      <c r="AE11" s="663"/>
      <c r="AF11" s="663"/>
      <c r="AG11" s="663"/>
      <c r="AH11" s="663"/>
      <c r="AI11" s="663"/>
      <c r="AJ11" s="663"/>
      <c r="AK11" s="663"/>
      <c r="AL11" s="664" t="s">
        <v>236</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208017</v>
      </c>
      <c r="BH11" s="660"/>
      <c r="BI11" s="660"/>
      <c r="BJ11" s="660"/>
      <c r="BK11" s="660"/>
      <c r="BL11" s="660"/>
      <c r="BM11" s="660"/>
      <c r="BN11" s="661"/>
      <c r="BO11" s="662">
        <v>3.9</v>
      </c>
      <c r="BP11" s="662"/>
      <c r="BQ11" s="662"/>
      <c r="BR11" s="662"/>
      <c r="BS11" s="668">
        <v>15967</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158470</v>
      </c>
      <c r="CS11" s="660"/>
      <c r="CT11" s="660"/>
      <c r="CU11" s="660"/>
      <c r="CV11" s="660"/>
      <c r="CW11" s="660"/>
      <c r="CX11" s="660"/>
      <c r="CY11" s="661"/>
      <c r="CZ11" s="662">
        <v>1.3</v>
      </c>
      <c r="DA11" s="662"/>
      <c r="DB11" s="662"/>
      <c r="DC11" s="662"/>
      <c r="DD11" s="668">
        <v>25554</v>
      </c>
      <c r="DE11" s="660"/>
      <c r="DF11" s="660"/>
      <c r="DG11" s="660"/>
      <c r="DH11" s="660"/>
      <c r="DI11" s="660"/>
      <c r="DJ11" s="660"/>
      <c r="DK11" s="660"/>
      <c r="DL11" s="660"/>
      <c r="DM11" s="660"/>
      <c r="DN11" s="660"/>
      <c r="DO11" s="660"/>
      <c r="DP11" s="661"/>
      <c r="DQ11" s="668">
        <v>108350</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693032</v>
      </c>
      <c r="S12" s="660"/>
      <c r="T12" s="660"/>
      <c r="U12" s="660"/>
      <c r="V12" s="660"/>
      <c r="W12" s="660"/>
      <c r="X12" s="660"/>
      <c r="Y12" s="661"/>
      <c r="Z12" s="662">
        <v>5.6</v>
      </c>
      <c r="AA12" s="662"/>
      <c r="AB12" s="662"/>
      <c r="AC12" s="662"/>
      <c r="AD12" s="663">
        <v>693032</v>
      </c>
      <c r="AE12" s="663"/>
      <c r="AF12" s="663"/>
      <c r="AG12" s="663"/>
      <c r="AH12" s="663"/>
      <c r="AI12" s="663"/>
      <c r="AJ12" s="663"/>
      <c r="AK12" s="663"/>
      <c r="AL12" s="664">
        <v>8.8000000000000007</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2332484</v>
      </c>
      <c r="BH12" s="660"/>
      <c r="BI12" s="660"/>
      <c r="BJ12" s="660"/>
      <c r="BK12" s="660"/>
      <c r="BL12" s="660"/>
      <c r="BM12" s="660"/>
      <c r="BN12" s="661"/>
      <c r="BO12" s="662">
        <v>43.8</v>
      </c>
      <c r="BP12" s="662"/>
      <c r="BQ12" s="662"/>
      <c r="BR12" s="662"/>
      <c r="BS12" s="668" t="s">
        <v>169</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149681</v>
      </c>
      <c r="CS12" s="660"/>
      <c r="CT12" s="660"/>
      <c r="CU12" s="660"/>
      <c r="CV12" s="660"/>
      <c r="CW12" s="660"/>
      <c r="CX12" s="660"/>
      <c r="CY12" s="661"/>
      <c r="CZ12" s="662">
        <v>1.2</v>
      </c>
      <c r="DA12" s="662"/>
      <c r="DB12" s="662"/>
      <c r="DC12" s="662"/>
      <c r="DD12" s="668">
        <v>69791</v>
      </c>
      <c r="DE12" s="660"/>
      <c r="DF12" s="660"/>
      <c r="DG12" s="660"/>
      <c r="DH12" s="660"/>
      <c r="DI12" s="660"/>
      <c r="DJ12" s="660"/>
      <c r="DK12" s="660"/>
      <c r="DL12" s="660"/>
      <c r="DM12" s="660"/>
      <c r="DN12" s="660"/>
      <c r="DO12" s="660"/>
      <c r="DP12" s="661"/>
      <c r="DQ12" s="668">
        <v>86378</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236</v>
      </c>
      <c r="AA13" s="662"/>
      <c r="AB13" s="662"/>
      <c r="AC13" s="662"/>
      <c r="AD13" s="663" t="s">
        <v>169</v>
      </c>
      <c r="AE13" s="663"/>
      <c r="AF13" s="663"/>
      <c r="AG13" s="663"/>
      <c r="AH13" s="663"/>
      <c r="AI13" s="663"/>
      <c r="AJ13" s="663"/>
      <c r="AK13" s="663"/>
      <c r="AL13" s="664" t="s">
        <v>169</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2313735</v>
      </c>
      <c r="BH13" s="660"/>
      <c r="BI13" s="660"/>
      <c r="BJ13" s="660"/>
      <c r="BK13" s="660"/>
      <c r="BL13" s="660"/>
      <c r="BM13" s="660"/>
      <c r="BN13" s="661"/>
      <c r="BO13" s="662">
        <v>43.4</v>
      </c>
      <c r="BP13" s="662"/>
      <c r="BQ13" s="662"/>
      <c r="BR13" s="662"/>
      <c r="BS13" s="668" t="s">
        <v>243</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1102816</v>
      </c>
      <c r="CS13" s="660"/>
      <c r="CT13" s="660"/>
      <c r="CU13" s="660"/>
      <c r="CV13" s="660"/>
      <c r="CW13" s="660"/>
      <c r="CX13" s="660"/>
      <c r="CY13" s="661"/>
      <c r="CZ13" s="662">
        <v>9.1999999999999993</v>
      </c>
      <c r="DA13" s="662"/>
      <c r="DB13" s="662"/>
      <c r="DC13" s="662"/>
      <c r="DD13" s="668">
        <v>454566</v>
      </c>
      <c r="DE13" s="660"/>
      <c r="DF13" s="660"/>
      <c r="DG13" s="660"/>
      <c r="DH13" s="660"/>
      <c r="DI13" s="660"/>
      <c r="DJ13" s="660"/>
      <c r="DK13" s="660"/>
      <c r="DL13" s="660"/>
      <c r="DM13" s="660"/>
      <c r="DN13" s="660"/>
      <c r="DO13" s="660"/>
      <c r="DP13" s="661"/>
      <c r="DQ13" s="668">
        <v>858242</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236</v>
      </c>
      <c r="AA14" s="662"/>
      <c r="AB14" s="662"/>
      <c r="AC14" s="662"/>
      <c r="AD14" s="663" t="s">
        <v>236</v>
      </c>
      <c r="AE14" s="663"/>
      <c r="AF14" s="663"/>
      <c r="AG14" s="663"/>
      <c r="AH14" s="663"/>
      <c r="AI14" s="663"/>
      <c r="AJ14" s="663"/>
      <c r="AK14" s="663"/>
      <c r="AL14" s="664" t="s">
        <v>121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97425</v>
      </c>
      <c r="BH14" s="660"/>
      <c r="BI14" s="660"/>
      <c r="BJ14" s="660"/>
      <c r="BK14" s="660"/>
      <c r="BL14" s="660"/>
      <c r="BM14" s="660"/>
      <c r="BN14" s="661"/>
      <c r="BO14" s="662">
        <v>1.8</v>
      </c>
      <c r="BP14" s="662"/>
      <c r="BQ14" s="662"/>
      <c r="BR14" s="662"/>
      <c r="BS14" s="668" t="s">
        <v>236</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814694</v>
      </c>
      <c r="CS14" s="660"/>
      <c r="CT14" s="660"/>
      <c r="CU14" s="660"/>
      <c r="CV14" s="660"/>
      <c r="CW14" s="660"/>
      <c r="CX14" s="660"/>
      <c r="CY14" s="661"/>
      <c r="CZ14" s="662">
        <v>6.8</v>
      </c>
      <c r="DA14" s="662"/>
      <c r="DB14" s="662"/>
      <c r="DC14" s="662"/>
      <c r="DD14" s="668">
        <v>199</v>
      </c>
      <c r="DE14" s="660"/>
      <c r="DF14" s="660"/>
      <c r="DG14" s="660"/>
      <c r="DH14" s="660"/>
      <c r="DI14" s="660"/>
      <c r="DJ14" s="660"/>
      <c r="DK14" s="660"/>
      <c r="DL14" s="660"/>
      <c r="DM14" s="660"/>
      <c r="DN14" s="660"/>
      <c r="DO14" s="660"/>
      <c r="DP14" s="661"/>
      <c r="DQ14" s="668">
        <v>813357</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64186</v>
      </c>
      <c r="S15" s="660"/>
      <c r="T15" s="660"/>
      <c r="U15" s="660"/>
      <c r="V15" s="660"/>
      <c r="W15" s="660"/>
      <c r="X15" s="660"/>
      <c r="Y15" s="661"/>
      <c r="Z15" s="662">
        <v>0.5</v>
      </c>
      <c r="AA15" s="662"/>
      <c r="AB15" s="662"/>
      <c r="AC15" s="662"/>
      <c r="AD15" s="663">
        <v>64186</v>
      </c>
      <c r="AE15" s="663"/>
      <c r="AF15" s="663"/>
      <c r="AG15" s="663"/>
      <c r="AH15" s="663"/>
      <c r="AI15" s="663"/>
      <c r="AJ15" s="663"/>
      <c r="AK15" s="663"/>
      <c r="AL15" s="664">
        <v>0.8</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245911</v>
      </c>
      <c r="BH15" s="660"/>
      <c r="BI15" s="660"/>
      <c r="BJ15" s="660"/>
      <c r="BK15" s="660"/>
      <c r="BL15" s="660"/>
      <c r="BM15" s="660"/>
      <c r="BN15" s="661"/>
      <c r="BO15" s="662">
        <v>4.5999999999999996</v>
      </c>
      <c r="BP15" s="662"/>
      <c r="BQ15" s="662"/>
      <c r="BR15" s="662"/>
      <c r="BS15" s="668" t="s">
        <v>236</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1630975</v>
      </c>
      <c r="CS15" s="660"/>
      <c r="CT15" s="660"/>
      <c r="CU15" s="660"/>
      <c r="CV15" s="660"/>
      <c r="CW15" s="660"/>
      <c r="CX15" s="660"/>
      <c r="CY15" s="661"/>
      <c r="CZ15" s="662">
        <v>13.6</v>
      </c>
      <c r="DA15" s="662"/>
      <c r="DB15" s="662"/>
      <c r="DC15" s="662"/>
      <c r="DD15" s="668">
        <v>250278</v>
      </c>
      <c r="DE15" s="660"/>
      <c r="DF15" s="660"/>
      <c r="DG15" s="660"/>
      <c r="DH15" s="660"/>
      <c r="DI15" s="660"/>
      <c r="DJ15" s="660"/>
      <c r="DK15" s="660"/>
      <c r="DL15" s="660"/>
      <c r="DM15" s="660"/>
      <c r="DN15" s="660"/>
      <c r="DO15" s="660"/>
      <c r="DP15" s="661"/>
      <c r="DQ15" s="668">
        <v>1349036</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243</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121</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236</v>
      </c>
      <c r="BP16" s="662"/>
      <c r="BQ16" s="662"/>
      <c r="BR16" s="662"/>
      <c r="BS16" s="668" t="s">
        <v>169</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169</v>
      </c>
      <c r="CS16" s="660"/>
      <c r="CT16" s="660"/>
      <c r="CU16" s="660"/>
      <c r="CV16" s="660"/>
      <c r="CW16" s="660"/>
      <c r="CX16" s="660"/>
      <c r="CY16" s="661"/>
      <c r="CZ16" s="662" t="s">
        <v>169</v>
      </c>
      <c r="DA16" s="662"/>
      <c r="DB16" s="662"/>
      <c r="DC16" s="662"/>
      <c r="DD16" s="668" t="s">
        <v>169</v>
      </c>
      <c r="DE16" s="660"/>
      <c r="DF16" s="660"/>
      <c r="DG16" s="660"/>
      <c r="DH16" s="660"/>
      <c r="DI16" s="660"/>
      <c r="DJ16" s="660"/>
      <c r="DK16" s="660"/>
      <c r="DL16" s="660"/>
      <c r="DM16" s="660"/>
      <c r="DN16" s="660"/>
      <c r="DO16" s="660"/>
      <c r="DP16" s="661"/>
      <c r="DQ16" s="668" t="s">
        <v>121</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32837</v>
      </c>
      <c r="S17" s="660"/>
      <c r="T17" s="660"/>
      <c r="U17" s="660"/>
      <c r="V17" s="660"/>
      <c r="W17" s="660"/>
      <c r="X17" s="660"/>
      <c r="Y17" s="661"/>
      <c r="Z17" s="662">
        <v>0.3</v>
      </c>
      <c r="AA17" s="662"/>
      <c r="AB17" s="662"/>
      <c r="AC17" s="662"/>
      <c r="AD17" s="663">
        <v>32837</v>
      </c>
      <c r="AE17" s="663"/>
      <c r="AF17" s="663"/>
      <c r="AG17" s="663"/>
      <c r="AH17" s="663"/>
      <c r="AI17" s="663"/>
      <c r="AJ17" s="663"/>
      <c r="AK17" s="663"/>
      <c r="AL17" s="664">
        <v>0.4</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236</v>
      </c>
      <c r="BH17" s="660"/>
      <c r="BI17" s="660"/>
      <c r="BJ17" s="660"/>
      <c r="BK17" s="660"/>
      <c r="BL17" s="660"/>
      <c r="BM17" s="660"/>
      <c r="BN17" s="661"/>
      <c r="BO17" s="662" t="s">
        <v>236</v>
      </c>
      <c r="BP17" s="662"/>
      <c r="BQ17" s="662"/>
      <c r="BR17" s="662"/>
      <c r="BS17" s="668" t="s">
        <v>121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1003557</v>
      </c>
      <c r="CS17" s="660"/>
      <c r="CT17" s="660"/>
      <c r="CU17" s="660"/>
      <c r="CV17" s="660"/>
      <c r="CW17" s="660"/>
      <c r="CX17" s="660"/>
      <c r="CY17" s="661"/>
      <c r="CZ17" s="662">
        <v>8.3000000000000007</v>
      </c>
      <c r="DA17" s="662"/>
      <c r="DB17" s="662"/>
      <c r="DC17" s="662"/>
      <c r="DD17" s="668" t="s">
        <v>236</v>
      </c>
      <c r="DE17" s="660"/>
      <c r="DF17" s="660"/>
      <c r="DG17" s="660"/>
      <c r="DH17" s="660"/>
      <c r="DI17" s="660"/>
      <c r="DJ17" s="660"/>
      <c r="DK17" s="660"/>
      <c r="DL17" s="660"/>
      <c r="DM17" s="660"/>
      <c r="DN17" s="660"/>
      <c r="DO17" s="660"/>
      <c r="DP17" s="661"/>
      <c r="DQ17" s="668">
        <v>1003557</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1666552</v>
      </c>
      <c r="S18" s="660"/>
      <c r="T18" s="660"/>
      <c r="U18" s="660"/>
      <c r="V18" s="660"/>
      <c r="W18" s="660"/>
      <c r="X18" s="660"/>
      <c r="Y18" s="661"/>
      <c r="Z18" s="662">
        <v>13.4</v>
      </c>
      <c r="AA18" s="662"/>
      <c r="AB18" s="662"/>
      <c r="AC18" s="662"/>
      <c r="AD18" s="663">
        <v>1540557</v>
      </c>
      <c r="AE18" s="663"/>
      <c r="AF18" s="663"/>
      <c r="AG18" s="663"/>
      <c r="AH18" s="663"/>
      <c r="AI18" s="663"/>
      <c r="AJ18" s="663"/>
      <c r="AK18" s="663"/>
      <c r="AL18" s="664">
        <v>19.5</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169</v>
      </c>
      <c r="BP18" s="662"/>
      <c r="BQ18" s="662"/>
      <c r="BR18" s="662"/>
      <c r="BS18" s="668" t="s">
        <v>236</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236</v>
      </c>
      <c r="DA18" s="662"/>
      <c r="DB18" s="662"/>
      <c r="DC18" s="662"/>
      <c r="DD18" s="668" t="s">
        <v>169</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1540557</v>
      </c>
      <c r="S19" s="660"/>
      <c r="T19" s="660"/>
      <c r="U19" s="660"/>
      <c r="V19" s="660"/>
      <c r="W19" s="660"/>
      <c r="X19" s="660"/>
      <c r="Y19" s="661"/>
      <c r="Z19" s="662">
        <v>12.4</v>
      </c>
      <c r="AA19" s="662"/>
      <c r="AB19" s="662"/>
      <c r="AC19" s="662"/>
      <c r="AD19" s="663">
        <v>1540557</v>
      </c>
      <c r="AE19" s="663"/>
      <c r="AF19" s="663"/>
      <c r="AG19" s="663"/>
      <c r="AH19" s="663"/>
      <c r="AI19" s="663"/>
      <c r="AJ19" s="663"/>
      <c r="AK19" s="663"/>
      <c r="AL19" s="664">
        <v>19.5</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236</v>
      </c>
      <c r="BH19" s="660"/>
      <c r="BI19" s="660"/>
      <c r="BJ19" s="660"/>
      <c r="BK19" s="660"/>
      <c r="BL19" s="660"/>
      <c r="BM19" s="660"/>
      <c r="BN19" s="661"/>
      <c r="BO19" s="662" t="s">
        <v>236</v>
      </c>
      <c r="BP19" s="662"/>
      <c r="BQ19" s="662"/>
      <c r="BR19" s="662"/>
      <c r="BS19" s="668" t="s">
        <v>169</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169</v>
      </c>
      <c r="DA19" s="662"/>
      <c r="DB19" s="662"/>
      <c r="DC19" s="662"/>
      <c r="DD19" s="668" t="s">
        <v>236</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125825</v>
      </c>
      <c r="S20" s="660"/>
      <c r="T20" s="660"/>
      <c r="U20" s="660"/>
      <c r="V20" s="660"/>
      <c r="W20" s="660"/>
      <c r="X20" s="660"/>
      <c r="Y20" s="661"/>
      <c r="Z20" s="662">
        <v>1</v>
      </c>
      <c r="AA20" s="662"/>
      <c r="AB20" s="662"/>
      <c r="AC20" s="662"/>
      <c r="AD20" s="663" t="s">
        <v>236</v>
      </c>
      <c r="AE20" s="663"/>
      <c r="AF20" s="663"/>
      <c r="AG20" s="663"/>
      <c r="AH20" s="663"/>
      <c r="AI20" s="663"/>
      <c r="AJ20" s="663"/>
      <c r="AK20" s="663"/>
      <c r="AL20" s="664" t="s">
        <v>243</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236</v>
      </c>
      <c r="BH20" s="660"/>
      <c r="BI20" s="660"/>
      <c r="BJ20" s="660"/>
      <c r="BK20" s="660"/>
      <c r="BL20" s="660"/>
      <c r="BM20" s="660"/>
      <c r="BN20" s="661"/>
      <c r="BO20" s="662" t="s">
        <v>236</v>
      </c>
      <c r="BP20" s="662"/>
      <c r="BQ20" s="662"/>
      <c r="BR20" s="662"/>
      <c r="BS20" s="668" t="s">
        <v>121</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12020240</v>
      </c>
      <c r="CS20" s="660"/>
      <c r="CT20" s="660"/>
      <c r="CU20" s="660"/>
      <c r="CV20" s="660"/>
      <c r="CW20" s="660"/>
      <c r="CX20" s="660"/>
      <c r="CY20" s="661"/>
      <c r="CZ20" s="662">
        <v>100</v>
      </c>
      <c r="DA20" s="662"/>
      <c r="DB20" s="662"/>
      <c r="DC20" s="662"/>
      <c r="DD20" s="668">
        <v>970628</v>
      </c>
      <c r="DE20" s="660"/>
      <c r="DF20" s="660"/>
      <c r="DG20" s="660"/>
      <c r="DH20" s="660"/>
      <c r="DI20" s="660"/>
      <c r="DJ20" s="660"/>
      <c r="DK20" s="660"/>
      <c r="DL20" s="660"/>
      <c r="DM20" s="660"/>
      <c r="DN20" s="660"/>
      <c r="DO20" s="660"/>
      <c r="DP20" s="661"/>
      <c r="DQ20" s="668">
        <v>8959430</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v>170</v>
      </c>
      <c r="S21" s="660"/>
      <c r="T21" s="660"/>
      <c r="U21" s="660"/>
      <c r="V21" s="660"/>
      <c r="W21" s="660"/>
      <c r="X21" s="660"/>
      <c r="Y21" s="661"/>
      <c r="Z21" s="662">
        <v>0</v>
      </c>
      <c r="AA21" s="662"/>
      <c r="AB21" s="662"/>
      <c r="AC21" s="662"/>
      <c r="AD21" s="663" t="s">
        <v>236</v>
      </c>
      <c r="AE21" s="663"/>
      <c r="AF21" s="663"/>
      <c r="AG21" s="663"/>
      <c r="AH21" s="663"/>
      <c r="AI21" s="663"/>
      <c r="AJ21" s="663"/>
      <c r="AK21" s="663"/>
      <c r="AL21" s="664" t="s">
        <v>236</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236</v>
      </c>
      <c r="BH21" s="660"/>
      <c r="BI21" s="660"/>
      <c r="BJ21" s="660"/>
      <c r="BK21" s="660"/>
      <c r="BL21" s="660"/>
      <c r="BM21" s="660"/>
      <c r="BN21" s="661"/>
      <c r="BO21" s="662" t="s">
        <v>236</v>
      </c>
      <c r="BP21" s="662"/>
      <c r="BQ21" s="662"/>
      <c r="BR21" s="662"/>
      <c r="BS21" s="668" t="s">
        <v>169</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8006553</v>
      </c>
      <c r="S22" s="660"/>
      <c r="T22" s="660"/>
      <c r="U22" s="660"/>
      <c r="V22" s="660"/>
      <c r="W22" s="660"/>
      <c r="X22" s="660"/>
      <c r="Y22" s="661"/>
      <c r="Z22" s="662">
        <v>64.5</v>
      </c>
      <c r="AA22" s="662"/>
      <c r="AB22" s="662"/>
      <c r="AC22" s="662"/>
      <c r="AD22" s="663">
        <v>7880558</v>
      </c>
      <c r="AE22" s="663"/>
      <c r="AF22" s="663"/>
      <c r="AG22" s="663"/>
      <c r="AH22" s="663"/>
      <c r="AI22" s="663"/>
      <c r="AJ22" s="663"/>
      <c r="AK22" s="663"/>
      <c r="AL22" s="664">
        <v>99.6</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236</v>
      </c>
      <c r="BP22" s="662"/>
      <c r="BQ22" s="662"/>
      <c r="BR22" s="662"/>
      <c r="BS22" s="668" t="s">
        <v>236</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7432</v>
      </c>
      <c r="S23" s="660"/>
      <c r="T23" s="660"/>
      <c r="U23" s="660"/>
      <c r="V23" s="660"/>
      <c r="W23" s="660"/>
      <c r="X23" s="660"/>
      <c r="Y23" s="661"/>
      <c r="Z23" s="662">
        <v>0.1</v>
      </c>
      <c r="AA23" s="662"/>
      <c r="AB23" s="662"/>
      <c r="AC23" s="662"/>
      <c r="AD23" s="663">
        <v>7432</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236</v>
      </c>
      <c r="BP23" s="662"/>
      <c r="BQ23" s="662"/>
      <c r="BR23" s="662"/>
      <c r="BS23" s="668" t="s">
        <v>169</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91" t="s">
        <v>285</v>
      </c>
      <c r="DM23" s="692"/>
      <c r="DN23" s="692"/>
      <c r="DO23" s="692"/>
      <c r="DP23" s="692"/>
      <c r="DQ23" s="692"/>
      <c r="DR23" s="692"/>
      <c r="DS23" s="692"/>
      <c r="DT23" s="692"/>
      <c r="DU23" s="692"/>
      <c r="DV23" s="693"/>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327688</v>
      </c>
      <c r="S24" s="660"/>
      <c r="T24" s="660"/>
      <c r="U24" s="660"/>
      <c r="V24" s="660"/>
      <c r="W24" s="660"/>
      <c r="X24" s="660"/>
      <c r="Y24" s="661"/>
      <c r="Z24" s="662">
        <v>2.6</v>
      </c>
      <c r="AA24" s="662"/>
      <c r="AB24" s="662"/>
      <c r="AC24" s="662"/>
      <c r="AD24" s="663" t="s">
        <v>236</v>
      </c>
      <c r="AE24" s="663"/>
      <c r="AF24" s="663"/>
      <c r="AG24" s="663"/>
      <c r="AH24" s="663"/>
      <c r="AI24" s="663"/>
      <c r="AJ24" s="663"/>
      <c r="AK24" s="663"/>
      <c r="AL24" s="664" t="s">
        <v>236</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169</v>
      </c>
      <c r="BP24" s="662"/>
      <c r="BQ24" s="662"/>
      <c r="BR24" s="662"/>
      <c r="BS24" s="668" t="s">
        <v>169</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5624906</v>
      </c>
      <c r="CS24" s="649"/>
      <c r="CT24" s="649"/>
      <c r="CU24" s="649"/>
      <c r="CV24" s="649"/>
      <c r="CW24" s="649"/>
      <c r="CX24" s="649"/>
      <c r="CY24" s="650"/>
      <c r="CZ24" s="653">
        <v>46.8</v>
      </c>
      <c r="DA24" s="654"/>
      <c r="DB24" s="654"/>
      <c r="DC24" s="673"/>
      <c r="DD24" s="694">
        <v>3939223</v>
      </c>
      <c r="DE24" s="649"/>
      <c r="DF24" s="649"/>
      <c r="DG24" s="649"/>
      <c r="DH24" s="649"/>
      <c r="DI24" s="649"/>
      <c r="DJ24" s="649"/>
      <c r="DK24" s="650"/>
      <c r="DL24" s="694">
        <v>3905072</v>
      </c>
      <c r="DM24" s="649"/>
      <c r="DN24" s="649"/>
      <c r="DO24" s="649"/>
      <c r="DP24" s="649"/>
      <c r="DQ24" s="649"/>
      <c r="DR24" s="649"/>
      <c r="DS24" s="649"/>
      <c r="DT24" s="649"/>
      <c r="DU24" s="649"/>
      <c r="DV24" s="650"/>
      <c r="DW24" s="653">
        <v>45.7</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179291</v>
      </c>
      <c r="S25" s="660"/>
      <c r="T25" s="660"/>
      <c r="U25" s="660"/>
      <c r="V25" s="660"/>
      <c r="W25" s="660"/>
      <c r="X25" s="660"/>
      <c r="Y25" s="661"/>
      <c r="Z25" s="662">
        <v>1.4</v>
      </c>
      <c r="AA25" s="662"/>
      <c r="AB25" s="662"/>
      <c r="AC25" s="662"/>
      <c r="AD25" s="663">
        <v>14475</v>
      </c>
      <c r="AE25" s="663"/>
      <c r="AF25" s="663"/>
      <c r="AG25" s="663"/>
      <c r="AH25" s="663"/>
      <c r="AI25" s="663"/>
      <c r="AJ25" s="663"/>
      <c r="AK25" s="663"/>
      <c r="AL25" s="664">
        <v>0.2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121</v>
      </c>
      <c r="BP25" s="662"/>
      <c r="BQ25" s="662"/>
      <c r="BR25" s="662"/>
      <c r="BS25" s="668" t="s">
        <v>236</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2406418</v>
      </c>
      <c r="CS25" s="683"/>
      <c r="CT25" s="683"/>
      <c r="CU25" s="683"/>
      <c r="CV25" s="683"/>
      <c r="CW25" s="683"/>
      <c r="CX25" s="683"/>
      <c r="CY25" s="684"/>
      <c r="CZ25" s="664">
        <v>20</v>
      </c>
      <c r="DA25" s="695"/>
      <c r="DB25" s="695"/>
      <c r="DC25" s="697"/>
      <c r="DD25" s="668">
        <v>2251316</v>
      </c>
      <c r="DE25" s="683"/>
      <c r="DF25" s="683"/>
      <c r="DG25" s="683"/>
      <c r="DH25" s="683"/>
      <c r="DI25" s="683"/>
      <c r="DJ25" s="683"/>
      <c r="DK25" s="684"/>
      <c r="DL25" s="668">
        <v>2217365</v>
      </c>
      <c r="DM25" s="683"/>
      <c r="DN25" s="683"/>
      <c r="DO25" s="683"/>
      <c r="DP25" s="683"/>
      <c r="DQ25" s="683"/>
      <c r="DR25" s="683"/>
      <c r="DS25" s="683"/>
      <c r="DT25" s="683"/>
      <c r="DU25" s="683"/>
      <c r="DV25" s="684"/>
      <c r="DW25" s="664">
        <v>26</v>
      </c>
      <c r="DX25" s="695"/>
      <c r="DY25" s="695"/>
      <c r="DZ25" s="695"/>
      <c r="EA25" s="695"/>
      <c r="EB25" s="695"/>
      <c r="EC25" s="696"/>
    </row>
    <row r="26" spans="2:133" ht="11.25" customHeight="1">
      <c r="B26" s="656" t="s">
        <v>293</v>
      </c>
      <c r="C26" s="657"/>
      <c r="D26" s="657"/>
      <c r="E26" s="657"/>
      <c r="F26" s="657"/>
      <c r="G26" s="657"/>
      <c r="H26" s="657"/>
      <c r="I26" s="657"/>
      <c r="J26" s="657"/>
      <c r="K26" s="657"/>
      <c r="L26" s="657"/>
      <c r="M26" s="657"/>
      <c r="N26" s="657"/>
      <c r="O26" s="657"/>
      <c r="P26" s="657"/>
      <c r="Q26" s="658"/>
      <c r="R26" s="659">
        <v>105769</v>
      </c>
      <c r="S26" s="660"/>
      <c r="T26" s="660"/>
      <c r="U26" s="660"/>
      <c r="V26" s="660"/>
      <c r="W26" s="660"/>
      <c r="X26" s="660"/>
      <c r="Y26" s="661"/>
      <c r="Z26" s="662">
        <v>0.9</v>
      </c>
      <c r="AA26" s="662"/>
      <c r="AB26" s="662"/>
      <c r="AC26" s="662"/>
      <c r="AD26" s="663" t="s">
        <v>236</v>
      </c>
      <c r="AE26" s="663"/>
      <c r="AF26" s="663"/>
      <c r="AG26" s="663"/>
      <c r="AH26" s="663"/>
      <c r="AI26" s="663"/>
      <c r="AJ26" s="663"/>
      <c r="AK26" s="663"/>
      <c r="AL26" s="664" t="s">
        <v>236</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236</v>
      </c>
      <c r="BP26" s="662"/>
      <c r="BQ26" s="662"/>
      <c r="BR26" s="662"/>
      <c r="BS26" s="668" t="s">
        <v>236</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1628110</v>
      </c>
      <c r="CS26" s="660"/>
      <c r="CT26" s="660"/>
      <c r="CU26" s="660"/>
      <c r="CV26" s="660"/>
      <c r="CW26" s="660"/>
      <c r="CX26" s="660"/>
      <c r="CY26" s="661"/>
      <c r="CZ26" s="664">
        <v>13.5</v>
      </c>
      <c r="DA26" s="695"/>
      <c r="DB26" s="695"/>
      <c r="DC26" s="697"/>
      <c r="DD26" s="668">
        <v>1507256</v>
      </c>
      <c r="DE26" s="660"/>
      <c r="DF26" s="660"/>
      <c r="DG26" s="660"/>
      <c r="DH26" s="660"/>
      <c r="DI26" s="660"/>
      <c r="DJ26" s="660"/>
      <c r="DK26" s="661"/>
      <c r="DL26" s="668" t="s">
        <v>169</v>
      </c>
      <c r="DM26" s="660"/>
      <c r="DN26" s="660"/>
      <c r="DO26" s="660"/>
      <c r="DP26" s="660"/>
      <c r="DQ26" s="660"/>
      <c r="DR26" s="660"/>
      <c r="DS26" s="660"/>
      <c r="DT26" s="660"/>
      <c r="DU26" s="660"/>
      <c r="DV26" s="661"/>
      <c r="DW26" s="664" t="s">
        <v>169</v>
      </c>
      <c r="DX26" s="695"/>
      <c r="DY26" s="695"/>
      <c r="DZ26" s="695"/>
      <c r="EA26" s="695"/>
      <c r="EB26" s="695"/>
      <c r="EC26" s="696"/>
    </row>
    <row r="27" spans="2:133" ht="11.25" customHeight="1">
      <c r="B27" s="656" t="s">
        <v>296</v>
      </c>
      <c r="C27" s="657"/>
      <c r="D27" s="657"/>
      <c r="E27" s="657"/>
      <c r="F27" s="657"/>
      <c r="G27" s="657"/>
      <c r="H27" s="657"/>
      <c r="I27" s="657"/>
      <c r="J27" s="657"/>
      <c r="K27" s="657"/>
      <c r="L27" s="657"/>
      <c r="M27" s="657"/>
      <c r="N27" s="657"/>
      <c r="O27" s="657"/>
      <c r="P27" s="657"/>
      <c r="Q27" s="658"/>
      <c r="R27" s="659">
        <v>1243715</v>
      </c>
      <c r="S27" s="660"/>
      <c r="T27" s="660"/>
      <c r="U27" s="660"/>
      <c r="V27" s="660"/>
      <c r="W27" s="660"/>
      <c r="X27" s="660"/>
      <c r="Y27" s="661"/>
      <c r="Z27" s="662">
        <v>10</v>
      </c>
      <c r="AA27" s="662"/>
      <c r="AB27" s="662"/>
      <c r="AC27" s="662"/>
      <c r="AD27" s="663" t="s">
        <v>169</v>
      </c>
      <c r="AE27" s="663"/>
      <c r="AF27" s="663"/>
      <c r="AG27" s="663"/>
      <c r="AH27" s="663"/>
      <c r="AI27" s="663"/>
      <c r="AJ27" s="663"/>
      <c r="AK27" s="663"/>
      <c r="AL27" s="664" t="s">
        <v>169</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5326639</v>
      </c>
      <c r="BH27" s="660"/>
      <c r="BI27" s="660"/>
      <c r="BJ27" s="660"/>
      <c r="BK27" s="660"/>
      <c r="BL27" s="660"/>
      <c r="BM27" s="660"/>
      <c r="BN27" s="661"/>
      <c r="BO27" s="662">
        <v>100</v>
      </c>
      <c r="BP27" s="662"/>
      <c r="BQ27" s="662"/>
      <c r="BR27" s="662"/>
      <c r="BS27" s="668">
        <v>15967</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2214931</v>
      </c>
      <c r="CS27" s="683"/>
      <c r="CT27" s="683"/>
      <c r="CU27" s="683"/>
      <c r="CV27" s="683"/>
      <c r="CW27" s="683"/>
      <c r="CX27" s="683"/>
      <c r="CY27" s="684"/>
      <c r="CZ27" s="664">
        <v>18.399999999999999</v>
      </c>
      <c r="DA27" s="695"/>
      <c r="DB27" s="695"/>
      <c r="DC27" s="697"/>
      <c r="DD27" s="668">
        <v>684350</v>
      </c>
      <c r="DE27" s="683"/>
      <c r="DF27" s="683"/>
      <c r="DG27" s="683"/>
      <c r="DH27" s="683"/>
      <c r="DI27" s="683"/>
      <c r="DJ27" s="683"/>
      <c r="DK27" s="684"/>
      <c r="DL27" s="668">
        <v>684150</v>
      </c>
      <c r="DM27" s="683"/>
      <c r="DN27" s="683"/>
      <c r="DO27" s="683"/>
      <c r="DP27" s="683"/>
      <c r="DQ27" s="683"/>
      <c r="DR27" s="683"/>
      <c r="DS27" s="683"/>
      <c r="DT27" s="683"/>
      <c r="DU27" s="683"/>
      <c r="DV27" s="684"/>
      <c r="DW27" s="664">
        <v>8</v>
      </c>
      <c r="DX27" s="695"/>
      <c r="DY27" s="695"/>
      <c r="DZ27" s="695"/>
      <c r="EA27" s="695"/>
      <c r="EB27" s="695"/>
      <c r="EC27" s="696"/>
    </row>
    <row r="28" spans="2:133" ht="11.25" customHeight="1">
      <c r="B28" s="701" t="s">
        <v>299</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236</v>
      </c>
      <c r="AA28" s="662"/>
      <c r="AB28" s="662"/>
      <c r="AC28" s="662"/>
      <c r="AD28" s="663" t="s">
        <v>236</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1003557</v>
      </c>
      <c r="CS28" s="660"/>
      <c r="CT28" s="660"/>
      <c r="CU28" s="660"/>
      <c r="CV28" s="660"/>
      <c r="CW28" s="660"/>
      <c r="CX28" s="660"/>
      <c r="CY28" s="661"/>
      <c r="CZ28" s="664">
        <v>8.3000000000000007</v>
      </c>
      <c r="DA28" s="695"/>
      <c r="DB28" s="695"/>
      <c r="DC28" s="697"/>
      <c r="DD28" s="668">
        <v>1003557</v>
      </c>
      <c r="DE28" s="660"/>
      <c r="DF28" s="660"/>
      <c r="DG28" s="660"/>
      <c r="DH28" s="660"/>
      <c r="DI28" s="660"/>
      <c r="DJ28" s="660"/>
      <c r="DK28" s="661"/>
      <c r="DL28" s="668">
        <v>1003557</v>
      </c>
      <c r="DM28" s="660"/>
      <c r="DN28" s="660"/>
      <c r="DO28" s="660"/>
      <c r="DP28" s="660"/>
      <c r="DQ28" s="660"/>
      <c r="DR28" s="660"/>
      <c r="DS28" s="660"/>
      <c r="DT28" s="660"/>
      <c r="DU28" s="660"/>
      <c r="DV28" s="661"/>
      <c r="DW28" s="664">
        <v>11.8</v>
      </c>
      <c r="DX28" s="695"/>
      <c r="DY28" s="695"/>
      <c r="DZ28" s="695"/>
      <c r="EA28" s="695"/>
      <c r="EB28" s="695"/>
      <c r="EC28" s="696"/>
    </row>
    <row r="29" spans="2:133" ht="11.25" customHeight="1">
      <c r="B29" s="656" t="s">
        <v>301</v>
      </c>
      <c r="C29" s="657"/>
      <c r="D29" s="657"/>
      <c r="E29" s="657"/>
      <c r="F29" s="657"/>
      <c r="G29" s="657"/>
      <c r="H29" s="657"/>
      <c r="I29" s="657"/>
      <c r="J29" s="657"/>
      <c r="K29" s="657"/>
      <c r="L29" s="657"/>
      <c r="M29" s="657"/>
      <c r="N29" s="657"/>
      <c r="O29" s="657"/>
      <c r="P29" s="657"/>
      <c r="Q29" s="658"/>
      <c r="R29" s="659">
        <v>784596</v>
      </c>
      <c r="S29" s="660"/>
      <c r="T29" s="660"/>
      <c r="U29" s="660"/>
      <c r="V29" s="660"/>
      <c r="W29" s="660"/>
      <c r="X29" s="660"/>
      <c r="Y29" s="661"/>
      <c r="Z29" s="662">
        <v>6.3</v>
      </c>
      <c r="AA29" s="662"/>
      <c r="AB29" s="662"/>
      <c r="AC29" s="662"/>
      <c r="AD29" s="663" t="s">
        <v>236</v>
      </c>
      <c r="AE29" s="663"/>
      <c r="AF29" s="663"/>
      <c r="AG29" s="663"/>
      <c r="AH29" s="663"/>
      <c r="AI29" s="663"/>
      <c r="AJ29" s="663"/>
      <c r="AK29" s="663"/>
      <c r="AL29" s="664" t="s">
        <v>236</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1003557</v>
      </c>
      <c r="CS29" s="683"/>
      <c r="CT29" s="683"/>
      <c r="CU29" s="683"/>
      <c r="CV29" s="683"/>
      <c r="CW29" s="683"/>
      <c r="CX29" s="683"/>
      <c r="CY29" s="684"/>
      <c r="CZ29" s="664">
        <v>8.3000000000000007</v>
      </c>
      <c r="DA29" s="695"/>
      <c r="DB29" s="695"/>
      <c r="DC29" s="697"/>
      <c r="DD29" s="668">
        <v>1003557</v>
      </c>
      <c r="DE29" s="683"/>
      <c r="DF29" s="683"/>
      <c r="DG29" s="683"/>
      <c r="DH29" s="683"/>
      <c r="DI29" s="683"/>
      <c r="DJ29" s="683"/>
      <c r="DK29" s="684"/>
      <c r="DL29" s="668">
        <v>1003557</v>
      </c>
      <c r="DM29" s="683"/>
      <c r="DN29" s="683"/>
      <c r="DO29" s="683"/>
      <c r="DP29" s="683"/>
      <c r="DQ29" s="683"/>
      <c r="DR29" s="683"/>
      <c r="DS29" s="683"/>
      <c r="DT29" s="683"/>
      <c r="DU29" s="683"/>
      <c r="DV29" s="684"/>
      <c r="DW29" s="664">
        <v>11.8</v>
      </c>
      <c r="DX29" s="695"/>
      <c r="DY29" s="695"/>
      <c r="DZ29" s="695"/>
      <c r="EA29" s="695"/>
      <c r="EB29" s="695"/>
      <c r="EC29" s="696"/>
    </row>
    <row r="30" spans="2:133" ht="11.25" customHeight="1">
      <c r="B30" s="656" t="s">
        <v>306</v>
      </c>
      <c r="C30" s="657"/>
      <c r="D30" s="657"/>
      <c r="E30" s="657"/>
      <c r="F30" s="657"/>
      <c r="G30" s="657"/>
      <c r="H30" s="657"/>
      <c r="I30" s="657"/>
      <c r="J30" s="657"/>
      <c r="K30" s="657"/>
      <c r="L30" s="657"/>
      <c r="M30" s="657"/>
      <c r="N30" s="657"/>
      <c r="O30" s="657"/>
      <c r="P30" s="657"/>
      <c r="Q30" s="658"/>
      <c r="R30" s="659">
        <v>56585</v>
      </c>
      <c r="S30" s="660"/>
      <c r="T30" s="660"/>
      <c r="U30" s="660"/>
      <c r="V30" s="660"/>
      <c r="W30" s="660"/>
      <c r="X30" s="660"/>
      <c r="Y30" s="661"/>
      <c r="Z30" s="662">
        <v>0.5</v>
      </c>
      <c r="AA30" s="662"/>
      <c r="AB30" s="662"/>
      <c r="AC30" s="662"/>
      <c r="AD30" s="663">
        <v>5794</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182</v>
      </c>
      <c r="AY30" s="646"/>
      <c r="AZ30" s="646"/>
      <c r="BA30" s="646"/>
      <c r="BB30" s="646"/>
      <c r="BC30" s="646"/>
      <c r="BD30" s="646"/>
      <c r="BE30" s="646"/>
      <c r="BF30" s="647"/>
      <c r="BG30" s="719">
        <v>99.2</v>
      </c>
      <c r="BH30" s="720"/>
      <c r="BI30" s="720"/>
      <c r="BJ30" s="720"/>
      <c r="BK30" s="720"/>
      <c r="BL30" s="720"/>
      <c r="BM30" s="654">
        <v>97.2</v>
      </c>
      <c r="BN30" s="720"/>
      <c r="BO30" s="720"/>
      <c r="BP30" s="720"/>
      <c r="BQ30" s="721"/>
      <c r="BR30" s="719">
        <v>99</v>
      </c>
      <c r="BS30" s="720"/>
      <c r="BT30" s="720"/>
      <c r="BU30" s="720"/>
      <c r="BV30" s="720"/>
      <c r="BW30" s="720"/>
      <c r="BX30" s="654">
        <v>96.9</v>
      </c>
      <c r="BY30" s="720"/>
      <c r="BZ30" s="720"/>
      <c r="CA30" s="720"/>
      <c r="CB30" s="721"/>
      <c r="CD30" s="724"/>
      <c r="CE30" s="725"/>
      <c r="CF30" s="674" t="s">
        <v>309</v>
      </c>
      <c r="CG30" s="675"/>
      <c r="CH30" s="675"/>
      <c r="CI30" s="675"/>
      <c r="CJ30" s="675"/>
      <c r="CK30" s="675"/>
      <c r="CL30" s="675"/>
      <c r="CM30" s="675"/>
      <c r="CN30" s="675"/>
      <c r="CO30" s="675"/>
      <c r="CP30" s="675"/>
      <c r="CQ30" s="676"/>
      <c r="CR30" s="659">
        <v>955727</v>
      </c>
      <c r="CS30" s="660"/>
      <c r="CT30" s="660"/>
      <c r="CU30" s="660"/>
      <c r="CV30" s="660"/>
      <c r="CW30" s="660"/>
      <c r="CX30" s="660"/>
      <c r="CY30" s="661"/>
      <c r="CZ30" s="664">
        <v>8</v>
      </c>
      <c r="DA30" s="695"/>
      <c r="DB30" s="695"/>
      <c r="DC30" s="697"/>
      <c r="DD30" s="668">
        <v>955727</v>
      </c>
      <c r="DE30" s="660"/>
      <c r="DF30" s="660"/>
      <c r="DG30" s="660"/>
      <c r="DH30" s="660"/>
      <c r="DI30" s="660"/>
      <c r="DJ30" s="660"/>
      <c r="DK30" s="661"/>
      <c r="DL30" s="668">
        <v>955727</v>
      </c>
      <c r="DM30" s="660"/>
      <c r="DN30" s="660"/>
      <c r="DO30" s="660"/>
      <c r="DP30" s="660"/>
      <c r="DQ30" s="660"/>
      <c r="DR30" s="660"/>
      <c r="DS30" s="660"/>
      <c r="DT30" s="660"/>
      <c r="DU30" s="660"/>
      <c r="DV30" s="661"/>
      <c r="DW30" s="664">
        <v>11.2</v>
      </c>
      <c r="DX30" s="695"/>
      <c r="DY30" s="695"/>
      <c r="DZ30" s="695"/>
      <c r="EA30" s="695"/>
      <c r="EB30" s="695"/>
      <c r="EC30" s="696"/>
    </row>
    <row r="31" spans="2:133" ht="11.25" customHeight="1">
      <c r="B31" s="656" t="s">
        <v>310</v>
      </c>
      <c r="C31" s="657"/>
      <c r="D31" s="657"/>
      <c r="E31" s="657"/>
      <c r="F31" s="657"/>
      <c r="G31" s="657"/>
      <c r="H31" s="657"/>
      <c r="I31" s="657"/>
      <c r="J31" s="657"/>
      <c r="K31" s="657"/>
      <c r="L31" s="657"/>
      <c r="M31" s="657"/>
      <c r="N31" s="657"/>
      <c r="O31" s="657"/>
      <c r="P31" s="657"/>
      <c r="Q31" s="658"/>
      <c r="R31" s="659">
        <v>663</v>
      </c>
      <c r="S31" s="660"/>
      <c r="T31" s="660"/>
      <c r="U31" s="660"/>
      <c r="V31" s="660"/>
      <c r="W31" s="660"/>
      <c r="X31" s="660"/>
      <c r="Y31" s="661"/>
      <c r="Z31" s="662">
        <v>0</v>
      </c>
      <c r="AA31" s="662"/>
      <c r="AB31" s="662"/>
      <c r="AC31" s="662"/>
      <c r="AD31" s="663" t="s">
        <v>236</v>
      </c>
      <c r="AE31" s="663"/>
      <c r="AF31" s="663"/>
      <c r="AG31" s="663"/>
      <c r="AH31" s="663"/>
      <c r="AI31" s="663"/>
      <c r="AJ31" s="663"/>
      <c r="AK31" s="663"/>
      <c r="AL31" s="664" t="s">
        <v>236</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99.1</v>
      </c>
      <c r="BH31" s="683"/>
      <c r="BI31" s="683"/>
      <c r="BJ31" s="683"/>
      <c r="BK31" s="683"/>
      <c r="BL31" s="683"/>
      <c r="BM31" s="665">
        <v>97.4</v>
      </c>
      <c r="BN31" s="717"/>
      <c r="BO31" s="717"/>
      <c r="BP31" s="717"/>
      <c r="BQ31" s="718"/>
      <c r="BR31" s="716">
        <v>99.1</v>
      </c>
      <c r="BS31" s="683"/>
      <c r="BT31" s="683"/>
      <c r="BU31" s="683"/>
      <c r="BV31" s="683"/>
      <c r="BW31" s="683"/>
      <c r="BX31" s="665">
        <v>97.1</v>
      </c>
      <c r="BY31" s="717"/>
      <c r="BZ31" s="717"/>
      <c r="CA31" s="717"/>
      <c r="CB31" s="718"/>
      <c r="CD31" s="724"/>
      <c r="CE31" s="725"/>
      <c r="CF31" s="674" t="s">
        <v>313</v>
      </c>
      <c r="CG31" s="675"/>
      <c r="CH31" s="675"/>
      <c r="CI31" s="675"/>
      <c r="CJ31" s="675"/>
      <c r="CK31" s="675"/>
      <c r="CL31" s="675"/>
      <c r="CM31" s="675"/>
      <c r="CN31" s="675"/>
      <c r="CO31" s="675"/>
      <c r="CP31" s="675"/>
      <c r="CQ31" s="676"/>
      <c r="CR31" s="659">
        <v>47830</v>
      </c>
      <c r="CS31" s="683"/>
      <c r="CT31" s="683"/>
      <c r="CU31" s="683"/>
      <c r="CV31" s="683"/>
      <c r="CW31" s="683"/>
      <c r="CX31" s="683"/>
      <c r="CY31" s="684"/>
      <c r="CZ31" s="664">
        <v>0.4</v>
      </c>
      <c r="DA31" s="695"/>
      <c r="DB31" s="695"/>
      <c r="DC31" s="697"/>
      <c r="DD31" s="668">
        <v>47830</v>
      </c>
      <c r="DE31" s="683"/>
      <c r="DF31" s="683"/>
      <c r="DG31" s="683"/>
      <c r="DH31" s="683"/>
      <c r="DI31" s="683"/>
      <c r="DJ31" s="683"/>
      <c r="DK31" s="684"/>
      <c r="DL31" s="668">
        <v>47830</v>
      </c>
      <c r="DM31" s="683"/>
      <c r="DN31" s="683"/>
      <c r="DO31" s="683"/>
      <c r="DP31" s="683"/>
      <c r="DQ31" s="683"/>
      <c r="DR31" s="683"/>
      <c r="DS31" s="683"/>
      <c r="DT31" s="683"/>
      <c r="DU31" s="683"/>
      <c r="DV31" s="684"/>
      <c r="DW31" s="664">
        <v>0.6</v>
      </c>
      <c r="DX31" s="695"/>
      <c r="DY31" s="695"/>
      <c r="DZ31" s="695"/>
      <c r="EA31" s="695"/>
      <c r="EB31" s="695"/>
      <c r="EC31" s="696"/>
    </row>
    <row r="32" spans="2:133" ht="11.25" customHeight="1">
      <c r="B32" s="656" t="s">
        <v>314</v>
      </c>
      <c r="C32" s="657"/>
      <c r="D32" s="657"/>
      <c r="E32" s="657"/>
      <c r="F32" s="657"/>
      <c r="G32" s="657"/>
      <c r="H32" s="657"/>
      <c r="I32" s="657"/>
      <c r="J32" s="657"/>
      <c r="K32" s="657"/>
      <c r="L32" s="657"/>
      <c r="M32" s="657"/>
      <c r="N32" s="657"/>
      <c r="O32" s="657"/>
      <c r="P32" s="657"/>
      <c r="Q32" s="658"/>
      <c r="R32" s="659">
        <v>268034</v>
      </c>
      <c r="S32" s="660"/>
      <c r="T32" s="660"/>
      <c r="U32" s="660"/>
      <c r="V32" s="660"/>
      <c r="W32" s="660"/>
      <c r="X32" s="660"/>
      <c r="Y32" s="661"/>
      <c r="Z32" s="662">
        <v>2.2000000000000002</v>
      </c>
      <c r="AA32" s="662"/>
      <c r="AB32" s="662"/>
      <c r="AC32" s="662"/>
      <c r="AD32" s="663" t="s">
        <v>236</v>
      </c>
      <c r="AE32" s="663"/>
      <c r="AF32" s="663"/>
      <c r="AG32" s="663"/>
      <c r="AH32" s="663"/>
      <c r="AI32" s="663"/>
      <c r="AJ32" s="663"/>
      <c r="AK32" s="663"/>
      <c r="AL32" s="664" t="s">
        <v>236</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99.1</v>
      </c>
      <c r="BH32" s="729"/>
      <c r="BI32" s="729"/>
      <c r="BJ32" s="729"/>
      <c r="BK32" s="729"/>
      <c r="BL32" s="729"/>
      <c r="BM32" s="730">
        <v>96.8</v>
      </c>
      <c r="BN32" s="729"/>
      <c r="BO32" s="729"/>
      <c r="BP32" s="729"/>
      <c r="BQ32" s="731"/>
      <c r="BR32" s="728">
        <v>98.9</v>
      </c>
      <c r="BS32" s="729"/>
      <c r="BT32" s="729"/>
      <c r="BU32" s="729"/>
      <c r="BV32" s="729"/>
      <c r="BW32" s="729"/>
      <c r="BX32" s="730">
        <v>96.3</v>
      </c>
      <c r="BY32" s="729"/>
      <c r="BZ32" s="729"/>
      <c r="CA32" s="729"/>
      <c r="CB32" s="731"/>
      <c r="CD32" s="726"/>
      <c r="CE32" s="727"/>
      <c r="CF32" s="674" t="s">
        <v>316</v>
      </c>
      <c r="CG32" s="675"/>
      <c r="CH32" s="675"/>
      <c r="CI32" s="675"/>
      <c r="CJ32" s="675"/>
      <c r="CK32" s="675"/>
      <c r="CL32" s="675"/>
      <c r="CM32" s="675"/>
      <c r="CN32" s="675"/>
      <c r="CO32" s="675"/>
      <c r="CP32" s="675"/>
      <c r="CQ32" s="676"/>
      <c r="CR32" s="659" t="s">
        <v>236</v>
      </c>
      <c r="CS32" s="660"/>
      <c r="CT32" s="660"/>
      <c r="CU32" s="660"/>
      <c r="CV32" s="660"/>
      <c r="CW32" s="660"/>
      <c r="CX32" s="660"/>
      <c r="CY32" s="661"/>
      <c r="CZ32" s="664" t="s">
        <v>236</v>
      </c>
      <c r="DA32" s="695"/>
      <c r="DB32" s="695"/>
      <c r="DC32" s="697"/>
      <c r="DD32" s="668" t="s">
        <v>169</v>
      </c>
      <c r="DE32" s="660"/>
      <c r="DF32" s="660"/>
      <c r="DG32" s="660"/>
      <c r="DH32" s="660"/>
      <c r="DI32" s="660"/>
      <c r="DJ32" s="660"/>
      <c r="DK32" s="661"/>
      <c r="DL32" s="668" t="s">
        <v>169</v>
      </c>
      <c r="DM32" s="660"/>
      <c r="DN32" s="660"/>
      <c r="DO32" s="660"/>
      <c r="DP32" s="660"/>
      <c r="DQ32" s="660"/>
      <c r="DR32" s="660"/>
      <c r="DS32" s="660"/>
      <c r="DT32" s="660"/>
      <c r="DU32" s="660"/>
      <c r="DV32" s="661"/>
      <c r="DW32" s="664" t="s">
        <v>121</v>
      </c>
      <c r="DX32" s="695"/>
      <c r="DY32" s="695"/>
      <c r="DZ32" s="695"/>
      <c r="EA32" s="695"/>
      <c r="EB32" s="695"/>
      <c r="EC32" s="696"/>
    </row>
    <row r="33" spans="2:133" ht="11.25" customHeight="1">
      <c r="B33" s="656" t="s">
        <v>317</v>
      </c>
      <c r="C33" s="657"/>
      <c r="D33" s="657"/>
      <c r="E33" s="657"/>
      <c r="F33" s="657"/>
      <c r="G33" s="657"/>
      <c r="H33" s="657"/>
      <c r="I33" s="657"/>
      <c r="J33" s="657"/>
      <c r="K33" s="657"/>
      <c r="L33" s="657"/>
      <c r="M33" s="657"/>
      <c r="N33" s="657"/>
      <c r="O33" s="657"/>
      <c r="P33" s="657"/>
      <c r="Q33" s="658"/>
      <c r="R33" s="659">
        <v>292159</v>
      </c>
      <c r="S33" s="660"/>
      <c r="T33" s="660"/>
      <c r="U33" s="660"/>
      <c r="V33" s="660"/>
      <c r="W33" s="660"/>
      <c r="X33" s="660"/>
      <c r="Y33" s="661"/>
      <c r="Z33" s="662">
        <v>2.4</v>
      </c>
      <c r="AA33" s="662"/>
      <c r="AB33" s="662"/>
      <c r="AC33" s="662"/>
      <c r="AD33" s="663" t="s">
        <v>236</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5424706</v>
      </c>
      <c r="CS33" s="683"/>
      <c r="CT33" s="683"/>
      <c r="CU33" s="683"/>
      <c r="CV33" s="683"/>
      <c r="CW33" s="683"/>
      <c r="CX33" s="683"/>
      <c r="CY33" s="684"/>
      <c r="CZ33" s="664">
        <v>45.1</v>
      </c>
      <c r="DA33" s="695"/>
      <c r="DB33" s="695"/>
      <c r="DC33" s="697"/>
      <c r="DD33" s="668">
        <v>4383696</v>
      </c>
      <c r="DE33" s="683"/>
      <c r="DF33" s="683"/>
      <c r="DG33" s="683"/>
      <c r="DH33" s="683"/>
      <c r="DI33" s="683"/>
      <c r="DJ33" s="683"/>
      <c r="DK33" s="684"/>
      <c r="DL33" s="668">
        <v>4146396</v>
      </c>
      <c r="DM33" s="683"/>
      <c r="DN33" s="683"/>
      <c r="DO33" s="683"/>
      <c r="DP33" s="683"/>
      <c r="DQ33" s="683"/>
      <c r="DR33" s="683"/>
      <c r="DS33" s="683"/>
      <c r="DT33" s="683"/>
      <c r="DU33" s="683"/>
      <c r="DV33" s="684"/>
      <c r="DW33" s="664">
        <v>48.6</v>
      </c>
      <c r="DX33" s="695"/>
      <c r="DY33" s="695"/>
      <c r="DZ33" s="695"/>
      <c r="EA33" s="695"/>
      <c r="EB33" s="695"/>
      <c r="EC33" s="696"/>
    </row>
    <row r="34" spans="2:133" ht="11.25" customHeight="1">
      <c r="B34" s="656" t="s">
        <v>319</v>
      </c>
      <c r="C34" s="657"/>
      <c r="D34" s="657"/>
      <c r="E34" s="657"/>
      <c r="F34" s="657"/>
      <c r="G34" s="657"/>
      <c r="H34" s="657"/>
      <c r="I34" s="657"/>
      <c r="J34" s="657"/>
      <c r="K34" s="657"/>
      <c r="L34" s="657"/>
      <c r="M34" s="657"/>
      <c r="N34" s="657"/>
      <c r="O34" s="657"/>
      <c r="P34" s="657"/>
      <c r="Q34" s="658"/>
      <c r="R34" s="659">
        <v>362629</v>
      </c>
      <c r="S34" s="660"/>
      <c r="T34" s="660"/>
      <c r="U34" s="660"/>
      <c r="V34" s="660"/>
      <c r="W34" s="660"/>
      <c r="X34" s="660"/>
      <c r="Y34" s="661"/>
      <c r="Z34" s="662">
        <v>2.9</v>
      </c>
      <c r="AA34" s="662"/>
      <c r="AB34" s="662"/>
      <c r="AC34" s="662"/>
      <c r="AD34" s="663">
        <v>4427</v>
      </c>
      <c r="AE34" s="663"/>
      <c r="AF34" s="663"/>
      <c r="AG34" s="663"/>
      <c r="AH34" s="663"/>
      <c r="AI34" s="663"/>
      <c r="AJ34" s="663"/>
      <c r="AK34" s="663"/>
      <c r="AL34" s="664">
        <v>0.1</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2327987</v>
      </c>
      <c r="CS34" s="660"/>
      <c r="CT34" s="660"/>
      <c r="CU34" s="660"/>
      <c r="CV34" s="660"/>
      <c r="CW34" s="660"/>
      <c r="CX34" s="660"/>
      <c r="CY34" s="661"/>
      <c r="CZ34" s="664">
        <v>19.399999999999999</v>
      </c>
      <c r="DA34" s="695"/>
      <c r="DB34" s="695"/>
      <c r="DC34" s="697"/>
      <c r="DD34" s="668">
        <v>1558177</v>
      </c>
      <c r="DE34" s="660"/>
      <c r="DF34" s="660"/>
      <c r="DG34" s="660"/>
      <c r="DH34" s="660"/>
      <c r="DI34" s="660"/>
      <c r="DJ34" s="660"/>
      <c r="DK34" s="661"/>
      <c r="DL34" s="668">
        <v>1494205</v>
      </c>
      <c r="DM34" s="660"/>
      <c r="DN34" s="660"/>
      <c r="DO34" s="660"/>
      <c r="DP34" s="660"/>
      <c r="DQ34" s="660"/>
      <c r="DR34" s="660"/>
      <c r="DS34" s="660"/>
      <c r="DT34" s="660"/>
      <c r="DU34" s="660"/>
      <c r="DV34" s="661"/>
      <c r="DW34" s="664">
        <v>17.5</v>
      </c>
      <c r="DX34" s="695"/>
      <c r="DY34" s="695"/>
      <c r="DZ34" s="695"/>
      <c r="EA34" s="695"/>
      <c r="EB34" s="695"/>
      <c r="EC34" s="696"/>
    </row>
    <row r="35" spans="2:133" ht="11.25" customHeight="1">
      <c r="B35" s="656" t="s">
        <v>323</v>
      </c>
      <c r="C35" s="657"/>
      <c r="D35" s="657"/>
      <c r="E35" s="657"/>
      <c r="F35" s="657"/>
      <c r="G35" s="657"/>
      <c r="H35" s="657"/>
      <c r="I35" s="657"/>
      <c r="J35" s="657"/>
      <c r="K35" s="657"/>
      <c r="L35" s="657"/>
      <c r="M35" s="657"/>
      <c r="N35" s="657"/>
      <c r="O35" s="657"/>
      <c r="P35" s="657"/>
      <c r="Q35" s="658"/>
      <c r="R35" s="659">
        <v>774900</v>
      </c>
      <c r="S35" s="660"/>
      <c r="T35" s="660"/>
      <c r="U35" s="660"/>
      <c r="V35" s="660"/>
      <c r="W35" s="660"/>
      <c r="X35" s="660"/>
      <c r="Y35" s="661"/>
      <c r="Z35" s="662">
        <v>6.2</v>
      </c>
      <c r="AA35" s="662"/>
      <c r="AB35" s="662"/>
      <c r="AC35" s="662"/>
      <c r="AD35" s="663" t="s">
        <v>236</v>
      </c>
      <c r="AE35" s="663"/>
      <c r="AF35" s="663"/>
      <c r="AG35" s="663"/>
      <c r="AH35" s="663"/>
      <c r="AI35" s="663"/>
      <c r="AJ35" s="663"/>
      <c r="AK35" s="663"/>
      <c r="AL35" s="664" t="s">
        <v>169</v>
      </c>
      <c r="AM35" s="665"/>
      <c r="AN35" s="665"/>
      <c r="AO35" s="666"/>
      <c r="AP35" s="214"/>
      <c r="AQ35" s="732" t="s">
        <v>324</v>
      </c>
      <c r="AR35" s="733"/>
      <c r="AS35" s="733"/>
      <c r="AT35" s="733"/>
      <c r="AU35" s="733"/>
      <c r="AV35" s="733"/>
      <c r="AW35" s="733"/>
      <c r="AX35" s="733"/>
      <c r="AY35" s="734"/>
      <c r="AZ35" s="648">
        <v>1729205</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419923</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142613</v>
      </c>
      <c r="CS35" s="683"/>
      <c r="CT35" s="683"/>
      <c r="CU35" s="683"/>
      <c r="CV35" s="683"/>
      <c r="CW35" s="683"/>
      <c r="CX35" s="683"/>
      <c r="CY35" s="684"/>
      <c r="CZ35" s="664">
        <v>1.2</v>
      </c>
      <c r="DA35" s="695"/>
      <c r="DB35" s="695"/>
      <c r="DC35" s="697"/>
      <c r="DD35" s="668">
        <v>139590</v>
      </c>
      <c r="DE35" s="683"/>
      <c r="DF35" s="683"/>
      <c r="DG35" s="683"/>
      <c r="DH35" s="683"/>
      <c r="DI35" s="683"/>
      <c r="DJ35" s="683"/>
      <c r="DK35" s="684"/>
      <c r="DL35" s="668">
        <v>139590</v>
      </c>
      <c r="DM35" s="683"/>
      <c r="DN35" s="683"/>
      <c r="DO35" s="683"/>
      <c r="DP35" s="683"/>
      <c r="DQ35" s="683"/>
      <c r="DR35" s="683"/>
      <c r="DS35" s="683"/>
      <c r="DT35" s="683"/>
      <c r="DU35" s="683"/>
      <c r="DV35" s="684"/>
      <c r="DW35" s="664">
        <v>1.6</v>
      </c>
      <c r="DX35" s="695"/>
      <c r="DY35" s="695"/>
      <c r="DZ35" s="695"/>
      <c r="EA35" s="695"/>
      <c r="EB35" s="695"/>
      <c r="EC35" s="696"/>
    </row>
    <row r="36" spans="2:133" ht="11.25" customHeight="1">
      <c r="B36" s="656" t="s">
        <v>327</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236</v>
      </c>
      <c r="AA36" s="662"/>
      <c r="AB36" s="662"/>
      <c r="AC36" s="662"/>
      <c r="AD36" s="663" t="s">
        <v>236</v>
      </c>
      <c r="AE36" s="663"/>
      <c r="AF36" s="663"/>
      <c r="AG36" s="663"/>
      <c r="AH36" s="663"/>
      <c r="AI36" s="663"/>
      <c r="AJ36" s="663"/>
      <c r="AK36" s="663"/>
      <c r="AL36" s="664" t="s">
        <v>236</v>
      </c>
      <c r="AM36" s="665"/>
      <c r="AN36" s="665"/>
      <c r="AO36" s="666"/>
      <c r="AQ36" s="736" t="s">
        <v>328</v>
      </c>
      <c r="AR36" s="737"/>
      <c r="AS36" s="737"/>
      <c r="AT36" s="737"/>
      <c r="AU36" s="737"/>
      <c r="AV36" s="737"/>
      <c r="AW36" s="737"/>
      <c r="AX36" s="737"/>
      <c r="AY36" s="738"/>
      <c r="AZ36" s="659">
        <v>298743</v>
      </c>
      <c r="BA36" s="660"/>
      <c r="BB36" s="660"/>
      <c r="BC36" s="660"/>
      <c r="BD36" s="683"/>
      <c r="BE36" s="683"/>
      <c r="BF36" s="718"/>
      <c r="BG36" s="674" t="s">
        <v>329</v>
      </c>
      <c r="BH36" s="675"/>
      <c r="BI36" s="675"/>
      <c r="BJ36" s="675"/>
      <c r="BK36" s="675"/>
      <c r="BL36" s="675"/>
      <c r="BM36" s="675"/>
      <c r="BN36" s="675"/>
      <c r="BO36" s="675"/>
      <c r="BP36" s="675"/>
      <c r="BQ36" s="675"/>
      <c r="BR36" s="675"/>
      <c r="BS36" s="675"/>
      <c r="BT36" s="675"/>
      <c r="BU36" s="676"/>
      <c r="BV36" s="659">
        <v>177144</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1172712</v>
      </c>
      <c r="CS36" s="660"/>
      <c r="CT36" s="660"/>
      <c r="CU36" s="660"/>
      <c r="CV36" s="660"/>
      <c r="CW36" s="660"/>
      <c r="CX36" s="660"/>
      <c r="CY36" s="661"/>
      <c r="CZ36" s="664">
        <v>9.8000000000000007</v>
      </c>
      <c r="DA36" s="695"/>
      <c r="DB36" s="695"/>
      <c r="DC36" s="697"/>
      <c r="DD36" s="668">
        <v>1092618</v>
      </c>
      <c r="DE36" s="660"/>
      <c r="DF36" s="660"/>
      <c r="DG36" s="660"/>
      <c r="DH36" s="660"/>
      <c r="DI36" s="660"/>
      <c r="DJ36" s="660"/>
      <c r="DK36" s="661"/>
      <c r="DL36" s="668">
        <v>1002396</v>
      </c>
      <c r="DM36" s="660"/>
      <c r="DN36" s="660"/>
      <c r="DO36" s="660"/>
      <c r="DP36" s="660"/>
      <c r="DQ36" s="660"/>
      <c r="DR36" s="660"/>
      <c r="DS36" s="660"/>
      <c r="DT36" s="660"/>
      <c r="DU36" s="660"/>
      <c r="DV36" s="661"/>
      <c r="DW36" s="664">
        <v>11.7</v>
      </c>
      <c r="DX36" s="695"/>
      <c r="DY36" s="695"/>
      <c r="DZ36" s="695"/>
      <c r="EA36" s="695"/>
      <c r="EB36" s="695"/>
      <c r="EC36" s="696"/>
    </row>
    <row r="37" spans="2:133" ht="11.25" customHeight="1">
      <c r="B37" s="656" t="s">
        <v>331</v>
      </c>
      <c r="C37" s="657"/>
      <c r="D37" s="657"/>
      <c r="E37" s="657"/>
      <c r="F37" s="657"/>
      <c r="G37" s="657"/>
      <c r="H37" s="657"/>
      <c r="I37" s="657"/>
      <c r="J37" s="657"/>
      <c r="K37" s="657"/>
      <c r="L37" s="657"/>
      <c r="M37" s="657"/>
      <c r="N37" s="657"/>
      <c r="O37" s="657"/>
      <c r="P37" s="657"/>
      <c r="Q37" s="658"/>
      <c r="R37" s="659">
        <v>624000</v>
      </c>
      <c r="S37" s="660"/>
      <c r="T37" s="660"/>
      <c r="U37" s="660"/>
      <c r="V37" s="660"/>
      <c r="W37" s="660"/>
      <c r="X37" s="660"/>
      <c r="Y37" s="661"/>
      <c r="Z37" s="662">
        <v>5</v>
      </c>
      <c r="AA37" s="662"/>
      <c r="AB37" s="662"/>
      <c r="AC37" s="662"/>
      <c r="AD37" s="663" t="s">
        <v>243</v>
      </c>
      <c r="AE37" s="663"/>
      <c r="AF37" s="663"/>
      <c r="AG37" s="663"/>
      <c r="AH37" s="663"/>
      <c r="AI37" s="663"/>
      <c r="AJ37" s="663"/>
      <c r="AK37" s="663"/>
      <c r="AL37" s="664" t="s">
        <v>236</v>
      </c>
      <c r="AM37" s="665"/>
      <c r="AN37" s="665"/>
      <c r="AO37" s="666"/>
      <c r="AQ37" s="736" t="s">
        <v>332</v>
      </c>
      <c r="AR37" s="737"/>
      <c r="AS37" s="737"/>
      <c r="AT37" s="737"/>
      <c r="AU37" s="737"/>
      <c r="AV37" s="737"/>
      <c r="AW37" s="737"/>
      <c r="AX37" s="737"/>
      <c r="AY37" s="738"/>
      <c r="AZ37" s="659">
        <v>6418</v>
      </c>
      <c r="BA37" s="660"/>
      <c r="BB37" s="660"/>
      <c r="BC37" s="660"/>
      <c r="BD37" s="683"/>
      <c r="BE37" s="683"/>
      <c r="BF37" s="718"/>
      <c r="BG37" s="674" t="s">
        <v>333</v>
      </c>
      <c r="BH37" s="675"/>
      <c r="BI37" s="675"/>
      <c r="BJ37" s="675"/>
      <c r="BK37" s="675"/>
      <c r="BL37" s="675"/>
      <c r="BM37" s="675"/>
      <c r="BN37" s="675"/>
      <c r="BO37" s="675"/>
      <c r="BP37" s="675"/>
      <c r="BQ37" s="675"/>
      <c r="BR37" s="675"/>
      <c r="BS37" s="675"/>
      <c r="BT37" s="675"/>
      <c r="BU37" s="676"/>
      <c r="BV37" s="659">
        <v>7298</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809374</v>
      </c>
      <c r="CS37" s="683"/>
      <c r="CT37" s="683"/>
      <c r="CU37" s="683"/>
      <c r="CV37" s="683"/>
      <c r="CW37" s="683"/>
      <c r="CX37" s="683"/>
      <c r="CY37" s="684"/>
      <c r="CZ37" s="664">
        <v>6.7</v>
      </c>
      <c r="DA37" s="695"/>
      <c r="DB37" s="695"/>
      <c r="DC37" s="697"/>
      <c r="DD37" s="668">
        <v>809374</v>
      </c>
      <c r="DE37" s="683"/>
      <c r="DF37" s="683"/>
      <c r="DG37" s="683"/>
      <c r="DH37" s="683"/>
      <c r="DI37" s="683"/>
      <c r="DJ37" s="683"/>
      <c r="DK37" s="684"/>
      <c r="DL37" s="668">
        <v>779052</v>
      </c>
      <c r="DM37" s="683"/>
      <c r="DN37" s="683"/>
      <c r="DO37" s="683"/>
      <c r="DP37" s="683"/>
      <c r="DQ37" s="683"/>
      <c r="DR37" s="683"/>
      <c r="DS37" s="683"/>
      <c r="DT37" s="683"/>
      <c r="DU37" s="683"/>
      <c r="DV37" s="684"/>
      <c r="DW37" s="664">
        <v>9.1</v>
      </c>
      <c r="DX37" s="695"/>
      <c r="DY37" s="695"/>
      <c r="DZ37" s="695"/>
      <c r="EA37" s="695"/>
      <c r="EB37" s="695"/>
      <c r="EC37" s="696"/>
    </row>
    <row r="38" spans="2:133" ht="11.25" customHeight="1">
      <c r="B38" s="704" t="s">
        <v>335</v>
      </c>
      <c r="C38" s="705"/>
      <c r="D38" s="705"/>
      <c r="E38" s="705"/>
      <c r="F38" s="705"/>
      <c r="G38" s="705"/>
      <c r="H38" s="705"/>
      <c r="I38" s="705"/>
      <c r="J38" s="705"/>
      <c r="K38" s="705"/>
      <c r="L38" s="705"/>
      <c r="M38" s="705"/>
      <c r="N38" s="705"/>
      <c r="O38" s="705"/>
      <c r="P38" s="705"/>
      <c r="Q38" s="706"/>
      <c r="R38" s="739">
        <v>12410014</v>
      </c>
      <c r="S38" s="740"/>
      <c r="T38" s="740"/>
      <c r="U38" s="740"/>
      <c r="V38" s="740"/>
      <c r="W38" s="740"/>
      <c r="X38" s="740"/>
      <c r="Y38" s="741"/>
      <c r="Z38" s="742">
        <v>100</v>
      </c>
      <c r="AA38" s="742"/>
      <c r="AB38" s="742"/>
      <c r="AC38" s="742"/>
      <c r="AD38" s="743">
        <v>7912686</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121</v>
      </c>
      <c r="BA38" s="660"/>
      <c r="BB38" s="660"/>
      <c r="BC38" s="660"/>
      <c r="BD38" s="683"/>
      <c r="BE38" s="683"/>
      <c r="BF38" s="718"/>
      <c r="BG38" s="674" t="s">
        <v>337</v>
      </c>
      <c r="BH38" s="675"/>
      <c r="BI38" s="675"/>
      <c r="BJ38" s="675"/>
      <c r="BK38" s="675"/>
      <c r="BL38" s="675"/>
      <c r="BM38" s="675"/>
      <c r="BN38" s="675"/>
      <c r="BO38" s="675"/>
      <c r="BP38" s="675"/>
      <c r="BQ38" s="675"/>
      <c r="BR38" s="675"/>
      <c r="BS38" s="675"/>
      <c r="BT38" s="675"/>
      <c r="BU38" s="676"/>
      <c r="BV38" s="659">
        <v>12085</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1722787</v>
      </c>
      <c r="CS38" s="660"/>
      <c r="CT38" s="660"/>
      <c r="CU38" s="660"/>
      <c r="CV38" s="660"/>
      <c r="CW38" s="660"/>
      <c r="CX38" s="660"/>
      <c r="CY38" s="661"/>
      <c r="CZ38" s="664">
        <v>14.3</v>
      </c>
      <c r="DA38" s="695"/>
      <c r="DB38" s="695"/>
      <c r="DC38" s="697"/>
      <c r="DD38" s="668">
        <v>1543311</v>
      </c>
      <c r="DE38" s="660"/>
      <c r="DF38" s="660"/>
      <c r="DG38" s="660"/>
      <c r="DH38" s="660"/>
      <c r="DI38" s="660"/>
      <c r="DJ38" s="660"/>
      <c r="DK38" s="661"/>
      <c r="DL38" s="668">
        <v>1510205</v>
      </c>
      <c r="DM38" s="660"/>
      <c r="DN38" s="660"/>
      <c r="DO38" s="660"/>
      <c r="DP38" s="660"/>
      <c r="DQ38" s="660"/>
      <c r="DR38" s="660"/>
      <c r="DS38" s="660"/>
      <c r="DT38" s="660"/>
      <c r="DU38" s="660"/>
      <c r="DV38" s="661"/>
      <c r="DW38" s="664">
        <v>17.7</v>
      </c>
      <c r="DX38" s="695"/>
      <c r="DY38" s="695"/>
      <c r="DZ38" s="695"/>
      <c r="EA38" s="695"/>
      <c r="EB38" s="695"/>
      <c r="EC38" s="696"/>
    </row>
    <row r="39" spans="2:133" ht="11.25" customHeight="1">
      <c r="AQ39" s="736" t="s">
        <v>339</v>
      </c>
      <c r="AR39" s="737"/>
      <c r="AS39" s="737"/>
      <c r="AT39" s="737"/>
      <c r="AU39" s="737"/>
      <c r="AV39" s="737"/>
      <c r="AW39" s="737"/>
      <c r="AX39" s="737"/>
      <c r="AY39" s="738"/>
      <c r="AZ39" s="659" t="s">
        <v>121</v>
      </c>
      <c r="BA39" s="660"/>
      <c r="BB39" s="660"/>
      <c r="BC39" s="660"/>
      <c r="BD39" s="683"/>
      <c r="BE39" s="683"/>
      <c r="BF39" s="718"/>
      <c r="BG39" s="750" t="s">
        <v>340</v>
      </c>
      <c r="BH39" s="751"/>
      <c r="BI39" s="751"/>
      <c r="BJ39" s="751"/>
      <c r="BK39" s="751"/>
      <c r="BL39" s="215"/>
      <c r="BM39" s="675" t="s">
        <v>341</v>
      </c>
      <c r="BN39" s="675"/>
      <c r="BO39" s="675"/>
      <c r="BP39" s="675"/>
      <c r="BQ39" s="675"/>
      <c r="BR39" s="675"/>
      <c r="BS39" s="675"/>
      <c r="BT39" s="675"/>
      <c r="BU39" s="676"/>
      <c r="BV39" s="659">
        <v>78</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50107</v>
      </c>
      <c r="CS39" s="683"/>
      <c r="CT39" s="683"/>
      <c r="CU39" s="683"/>
      <c r="CV39" s="683"/>
      <c r="CW39" s="683"/>
      <c r="CX39" s="683"/>
      <c r="CY39" s="684"/>
      <c r="CZ39" s="664">
        <v>0.4</v>
      </c>
      <c r="DA39" s="695"/>
      <c r="DB39" s="695"/>
      <c r="DC39" s="697"/>
      <c r="DD39" s="668">
        <v>50000</v>
      </c>
      <c r="DE39" s="683"/>
      <c r="DF39" s="683"/>
      <c r="DG39" s="683"/>
      <c r="DH39" s="683"/>
      <c r="DI39" s="683"/>
      <c r="DJ39" s="683"/>
      <c r="DK39" s="684"/>
      <c r="DL39" s="668" t="s">
        <v>121</v>
      </c>
      <c r="DM39" s="683"/>
      <c r="DN39" s="683"/>
      <c r="DO39" s="683"/>
      <c r="DP39" s="683"/>
      <c r="DQ39" s="683"/>
      <c r="DR39" s="683"/>
      <c r="DS39" s="683"/>
      <c r="DT39" s="683"/>
      <c r="DU39" s="683"/>
      <c r="DV39" s="684"/>
      <c r="DW39" s="664" t="s">
        <v>121</v>
      </c>
      <c r="DX39" s="695"/>
      <c r="DY39" s="695"/>
      <c r="DZ39" s="695"/>
      <c r="EA39" s="695"/>
      <c r="EB39" s="695"/>
      <c r="EC39" s="696"/>
    </row>
    <row r="40" spans="2:133" ht="11.25" customHeight="1">
      <c r="AQ40" s="736" t="s">
        <v>343</v>
      </c>
      <c r="AR40" s="737"/>
      <c r="AS40" s="737"/>
      <c r="AT40" s="737"/>
      <c r="AU40" s="737"/>
      <c r="AV40" s="737"/>
      <c r="AW40" s="737"/>
      <c r="AX40" s="737"/>
      <c r="AY40" s="738"/>
      <c r="AZ40" s="659">
        <v>437806</v>
      </c>
      <c r="BA40" s="660"/>
      <c r="BB40" s="660"/>
      <c r="BC40" s="660"/>
      <c r="BD40" s="683"/>
      <c r="BE40" s="683"/>
      <c r="BF40" s="718"/>
      <c r="BG40" s="750"/>
      <c r="BH40" s="751"/>
      <c r="BI40" s="751"/>
      <c r="BJ40" s="751"/>
      <c r="BK40" s="751"/>
      <c r="BL40" s="215"/>
      <c r="BM40" s="675" t="s">
        <v>344</v>
      </c>
      <c r="BN40" s="675"/>
      <c r="BO40" s="675"/>
      <c r="BP40" s="675"/>
      <c r="BQ40" s="675"/>
      <c r="BR40" s="675"/>
      <c r="BS40" s="675"/>
      <c r="BT40" s="675"/>
      <c r="BU40" s="676"/>
      <c r="BV40" s="659">
        <v>109</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8500</v>
      </c>
      <c r="CS40" s="660"/>
      <c r="CT40" s="660"/>
      <c r="CU40" s="660"/>
      <c r="CV40" s="660"/>
      <c r="CW40" s="660"/>
      <c r="CX40" s="660"/>
      <c r="CY40" s="661"/>
      <c r="CZ40" s="664">
        <v>0.1</v>
      </c>
      <c r="DA40" s="695"/>
      <c r="DB40" s="695"/>
      <c r="DC40" s="697"/>
      <c r="DD40" s="668" t="s">
        <v>121</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5"/>
      <c r="DY40" s="695"/>
      <c r="DZ40" s="695"/>
      <c r="EA40" s="695"/>
      <c r="EB40" s="695"/>
      <c r="EC40" s="696"/>
    </row>
    <row r="41" spans="2:133" ht="11.25" customHeight="1">
      <c r="AQ41" s="746" t="s">
        <v>346</v>
      </c>
      <c r="AR41" s="747"/>
      <c r="AS41" s="747"/>
      <c r="AT41" s="747"/>
      <c r="AU41" s="747"/>
      <c r="AV41" s="747"/>
      <c r="AW41" s="747"/>
      <c r="AX41" s="747"/>
      <c r="AY41" s="748"/>
      <c r="AZ41" s="739">
        <v>986238</v>
      </c>
      <c r="BA41" s="740"/>
      <c r="BB41" s="740"/>
      <c r="BC41" s="740"/>
      <c r="BD41" s="729"/>
      <c r="BE41" s="729"/>
      <c r="BF41" s="731"/>
      <c r="BG41" s="752"/>
      <c r="BH41" s="753"/>
      <c r="BI41" s="753"/>
      <c r="BJ41" s="753"/>
      <c r="BK41" s="753"/>
      <c r="BL41" s="216"/>
      <c r="BM41" s="686" t="s">
        <v>347</v>
      </c>
      <c r="BN41" s="686"/>
      <c r="BO41" s="686"/>
      <c r="BP41" s="686"/>
      <c r="BQ41" s="686"/>
      <c r="BR41" s="686"/>
      <c r="BS41" s="686"/>
      <c r="BT41" s="686"/>
      <c r="BU41" s="687"/>
      <c r="BV41" s="739">
        <v>312</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121</v>
      </c>
      <c r="CS41" s="683"/>
      <c r="CT41" s="683"/>
      <c r="CU41" s="683"/>
      <c r="CV41" s="683"/>
      <c r="CW41" s="683"/>
      <c r="CX41" s="683"/>
      <c r="CY41" s="684"/>
      <c r="CZ41" s="664" t="s">
        <v>121</v>
      </c>
      <c r="DA41" s="695"/>
      <c r="DB41" s="695"/>
      <c r="DC41" s="697"/>
      <c r="DD41" s="668" t="s">
        <v>121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970628</v>
      </c>
      <c r="CS42" s="660"/>
      <c r="CT42" s="660"/>
      <c r="CU42" s="660"/>
      <c r="CV42" s="660"/>
      <c r="CW42" s="660"/>
      <c r="CX42" s="660"/>
      <c r="CY42" s="661"/>
      <c r="CZ42" s="664">
        <v>8.1</v>
      </c>
      <c r="DA42" s="665"/>
      <c r="DB42" s="665"/>
      <c r="DC42" s="760"/>
      <c r="DD42" s="668">
        <v>636511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14032</v>
      </c>
      <c r="CS43" s="683"/>
      <c r="CT43" s="683"/>
      <c r="CU43" s="683"/>
      <c r="CV43" s="683"/>
      <c r="CW43" s="683"/>
      <c r="CX43" s="683"/>
      <c r="CY43" s="684"/>
      <c r="CZ43" s="664">
        <v>0.1</v>
      </c>
      <c r="DA43" s="695"/>
      <c r="DB43" s="695"/>
      <c r="DC43" s="697"/>
      <c r="DD43" s="668">
        <v>14032</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970628</v>
      </c>
      <c r="CS44" s="660"/>
      <c r="CT44" s="660"/>
      <c r="CU44" s="660"/>
      <c r="CV44" s="660"/>
      <c r="CW44" s="660"/>
      <c r="CX44" s="660"/>
      <c r="CY44" s="661"/>
      <c r="CZ44" s="664">
        <v>8.1</v>
      </c>
      <c r="DA44" s="665"/>
      <c r="DB44" s="665"/>
      <c r="DC44" s="760"/>
      <c r="DD44" s="668">
        <v>636511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276151</v>
      </c>
      <c r="CS45" s="683"/>
      <c r="CT45" s="683"/>
      <c r="CU45" s="683"/>
      <c r="CV45" s="683"/>
      <c r="CW45" s="683"/>
      <c r="CX45" s="683"/>
      <c r="CY45" s="684"/>
      <c r="CZ45" s="664">
        <v>2.2999999999999998</v>
      </c>
      <c r="DA45" s="695"/>
      <c r="DB45" s="695"/>
      <c r="DC45" s="697"/>
      <c r="DD45" s="668">
        <v>19117</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690647</v>
      </c>
      <c r="CS46" s="660"/>
      <c r="CT46" s="660"/>
      <c r="CU46" s="660"/>
      <c r="CV46" s="660"/>
      <c r="CW46" s="660"/>
      <c r="CX46" s="660"/>
      <c r="CY46" s="661"/>
      <c r="CZ46" s="664">
        <v>5.7</v>
      </c>
      <c r="DA46" s="665"/>
      <c r="DB46" s="665"/>
      <c r="DC46" s="760"/>
      <c r="DD46" s="668">
        <v>613564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t="s">
        <v>121</v>
      </c>
      <c r="CS47" s="683"/>
      <c r="CT47" s="683"/>
      <c r="CU47" s="683"/>
      <c r="CV47" s="683"/>
      <c r="CW47" s="683"/>
      <c r="CX47" s="683"/>
      <c r="CY47" s="684"/>
      <c r="CZ47" s="664" t="s">
        <v>236</v>
      </c>
      <c r="DA47" s="695"/>
      <c r="DB47" s="695"/>
      <c r="DC47" s="697"/>
      <c r="DD47" s="668" t="s">
        <v>236</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236</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12020240</v>
      </c>
      <c r="CS49" s="729"/>
      <c r="CT49" s="729"/>
      <c r="CU49" s="729"/>
      <c r="CV49" s="729"/>
      <c r="CW49" s="729"/>
      <c r="CX49" s="729"/>
      <c r="CY49" s="761"/>
      <c r="CZ49" s="744">
        <v>100</v>
      </c>
      <c r="DA49" s="762"/>
      <c r="DB49" s="762"/>
      <c r="DC49" s="763"/>
      <c r="DD49" s="764">
        <v>8959430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KGpUc/7cfcv8RlqBkTWxjUR5J9Fu1Q08gxQ+FdZkqSU8c3/KhLHvfXOx45iNeSij/4XPAAcnm2JLbfdJOwjyw==" saltValue="EZcubwLaINg3E6JKbNKW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05" zoomScale="70" zoomScaleNormal="25" zoomScaleSheetLayoutView="70" workbookViewId="0">
      <selection activeCell="BQ103" sqref="BQ103:DZ10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12411</v>
      </c>
      <c r="R7" s="795"/>
      <c r="S7" s="795"/>
      <c r="T7" s="795"/>
      <c r="U7" s="795"/>
      <c r="V7" s="795">
        <v>12022</v>
      </c>
      <c r="W7" s="795"/>
      <c r="X7" s="795"/>
      <c r="Y7" s="795"/>
      <c r="Z7" s="795"/>
      <c r="AA7" s="795">
        <v>390</v>
      </c>
      <c r="AB7" s="795"/>
      <c r="AC7" s="795"/>
      <c r="AD7" s="795"/>
      <c r="AE7" s="796"/>
      <c r="AF7" s="797">
        <v>363</v>
      </c>
      <c r="AG7" s="798"/>
      <c r="AH7" s="798"/>
      <c r="AI7" s="798"/>
      <c r="AJ7" s="799"/>
      <c r="AK7" s="834">
        <v>54</v>
      </c>
      <c r="AL7" s="835"/>
      <c r="AM7" s="835"/>
      <c r="AN7" s="835"/>
      <c r="AO7" s="835"/>
      <c r="AP7" s="835">
        <v>8486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2</v>
      </c>
      <c r="CI7" s="832"/>
      <c r="CJ7" s="832"/>
      <c r="CK7" s="832"/>
      <c r="CL7" s="833"/>
      <c r="CM7" s="831">
        <v>146</v>
      </c>
      <c r="CN7" s="832"/>
      <c r="CO7" s="832"/>
      <c r="CP7" s="832"/>
      <c r="CQ7" s="833"/>
      <c r="CR7" s="831">
        <v>30</v>
      </c>
      <c r="CS7" s="832"/>
      <c r="CT7" s="832"/>
      <c r="CU7" s="832"/>
      <c r="CV7" s="833"/>
      <c r="CW7" s="831" t="s">
        <v>575</v>
      </c>
      <c r="CX7" s="832"/>
      <c r="CY7" s="832"/>
      <c r="CZ7" s="832"/>
      <c r="DA7" s="833"/>
      <c r="DB7" s="831" t="s">
        <v>576</v>
      </c>
      <c r="DC7" s="832"/>
      <c r="DD7" s="832"/>
      <c r="DE7" s="832"/>
      <c r="DF7" s="833"/>
      <c r="DG7" s="831" t="s">
        <v>576</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12411</v>
      </c>
      <c r="R23" s="854"/>
      <c r="S23" s="854"/>
      <c r="T23" s="854"/>
      <c r="U23" s="854"/>
      <c r="V23" s="854">
        <v>12022</v>
      </c>
      <c r="W23" s="854"/>
      <c r="X23" s="854"/>
      <c r="Y23" s="854"/>
      <c r="Z23" s="854"/>
      <c r="AA23" s="854">
        <v>390</v>
      </c>
      <c r="AB23" s="854"/>
      <c r="AC23" s="854"/>
      <c r="AD23" s="854"/>
      <c r="AE23" s="855"/>
      <c r="AF23" s="856">
        <v>363</v>
      </c>
      <c r="AG23" s="854"/>
      <c r="AH23" s="854"/>
      <c r="AI23" s="854"/>
      <c r="AJ23" s="857"/>
      <c r="AK23" s="858"/>
      <c r="AL23" s="859"/>
      <c r="AM23" s="859"/>
      <c r="AN23" s="859"/>
      <c r="AO23" s="859"/>
      <c r="AP23" s="854">
        <v>8486</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6678</v>
      </c>
      <c r="R28" s="883"/>
      <c r="S28" s="883"/>
      <c r="T28" s="883"/>
      <c r="U28" s="883"/>
      <c r="V28" s="883">
        <v>6258</v>
      </c>
      <c r="W28" s="883"/>
      <c r="X28" s="883"/>
      <c r="Y28" s="883"/>
      <c r="Z28" s="883"/>
      <c r="AA28" s="883">
        <v>420</v>
      </c>
      <c r="AB28" s="883"/>
      <c r="AC28" s="883"/>
      <c r="AD28" s="883"/>
      <c r="AE28" s="884"/>
      <c r="AF28" s="885">
        <v>420</v>
      </c>
      <c r="AG28" s="883"/>
      <c r="AH28" s="883"/>
      <c r="AI28" s="883"/>
      <c r="AJ28" s="886"/>
      <c r="AK28" s="887">
        <v>395</v>
      </c>
      <c r="AL28" s="878"/>
      <c r="AM28" s="878"/>
      <c r="AN28" s="878"/>
      <c r="AO28" s="878"/>
      <c r="AP28" s="878" t="s">
        <v>575</v>
      </c>
      <c r="AQ28" s="878"/>
      <c r="AR28" s="878"/>
      <c r="AS28" s="878"/>
      <c r="AT28" s="878"/>
      <c r="AU28" s="878" t="s">
        <v>575</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3129</v>
      </c>
      <c r="R29" s="819"/>
      <c r="S29" s="819"/>
      <c r="T29" s="819"/>
      <c r="U29" s="819"/>
      <c r="V29" s="819">
        <v>2906</v>
      </c>
      <c r="W29" s="819"/>
      <c r="X29" s="819"/>
      <c r="Y29" s="819"/>
      <c r="Z29" s="819"/>
      <c r="AA29" s="819">
        <v>223</v>
      </c>
      <c r="AB29" s="819"/>
      <c r="AC29" s="819"/>
      <c r="AD29" s="819"/>
      <c r="AE29" s="820"/>
      <c r="AF29" s="821">
        <v>223</v>
      </c>
      <c r="AG29" s="822"/>
      <c r="AH29" s="822"/>
      <c r="AI29" s="822"/>
      <c r="AJ29" s="823"/>
      <c r="AK29" s="890">
        <v>397</v>
      </c>
      <c r="AL29" s="891"/>
      <c r="AM29" s="891"/>
      <c r="AN29" s="891"/>
      <c r="AO29" s="891"/>
      <c r="AP29" s="891" t="s">
        <v>575</v>
      </c>
      <c r="AQ29" s="891"/>
      <c r="AR29" s="891"/>
      <c r="AS29" s="891"/>
      <c r="AT29" s="891"/>
      <c r="AU29" s="891" t="s">
        <v>575</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478</v>
      </c>
      <c r="R30" s="819"/>
      <c r="S30" s="819"/>
      <c r="T30" s="819"/>
      <c r="U30" s="819"/>
      <c r="V30" s="819">
        <v>477</v>
      </c>
      <c r="W30" s="819"/>
      <c r="X30" s="819"/>
      <c r="Y30" s="819"/>
      <c r="Z30" s="819"/>
      <c r="AA30" s="819">
        <v>1</v>
      </c>
      <c r="AB30" s="819"/>
      <c r="AC30" s="819"/>
      <c r="AD30" s="819"/>
      <c r="AE30" s="820"/>
      <c r="AF30" s="821">
        <v>1</v>
      </c>
      <c r="AG30" s="822"/>
      <c r="AH30" s="822"/>
      <c r="AI30" s="822"/>
      <c r="AJ30" s="823"/>
      <c r="AK30" s="890">
        <v>90</v>
      </c>
      <c r="AL30" s="891"/>
      <c r="AM30" s="891"/>
      <c r="AN30" s="891"/>
      <c r="AO30" s="891"/>
      <c r="AP30" s="891" t="s">
        <v>575</v>
      </c>
      <c r="AQ30" s="891"/>
      <c r="AR30" s="891"/>
      <c r="AS30" s="891"/>
      <c r="AT30" s="891"/>
      <c r="AU30" s="891" t="s">
        <v>575</v>
      </c>
      <c r="AV30" s="891"/>
      <c r="AW30" s="891"/>
      <c r="AX30" s="891"/>
      <c r="AY30" s="891"/>
      <c r="AZ30" s="892" t="s">
        <v>575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1064</v>
      </c>
      <c r="R31" s="819"/>
      <c r="S31" s="819"/>
      <c r="T31" s="819"/>
      <c r="U31" s="819"/>
      <c r="V31" s="819">
        <v>989</v>
      </c>
      <c r="W31" s="819"/>
      <c r="X31" s="819"/>
      <c r="Y31" s="819"/>
      <c r="Z31" s="819"/>
      <c r="AA31" s="819">
        <v>75</v>
      </c>
      <c r="AB31" s="819"/>
      <c r="AC31" s="819"/>
      <c r="AD31" s="819"/>
      <c r="AE31" s="820"/>
      <c r="AF31" s="821">
        <v>1281</v>
      </c>
      <c r="AG31" s="822"/>
      <c r="AH31" s="822"/>
      <c r="AI31" s="822"/>
      <c r="AJ31" s="823"/>
      <c r="AK31" s="890">
        <v>6</v>
      </c>
      <c r="AL31" s="891"/>
      <c r="AM31" s="891"/>
      <c r="AN31" s="891"/>
      <c r="AO31" s="891"/>
      <c r="AP31" s="891">
        <v>1362</v>
      </c>
      <c r="AQ31" s="891"/>
      <c r="AR31" s="891"/>
      <c r="AS31" s="891"/>
      <c r="AT31" s="891"/>
      <c r="AU31" s="891">
        <v>10</v>
      </c>
      <c r="AV31" s="891"/>
      <c r="AW31" s="891"/>
      <c r="AX31" s="891"/>
      <c r="AY31" s="891"/>
      <c r="AZ31" s="892" t="s">
        <v>575</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1028</v>
      </c>
      <c r="R32" s="819"/>
      <c r="S32" s="819"/>
      <c r="T32" s="819"/>
      <c r="U32" s="819"/>
      <c r="V32" s="819">
        <v>1015</v>
      </c>
      <c r="W32" s="819"/>
      <c r="X32" s="819"/>
      <c r="Y32" s="819"/>
      <c r="Z32" s="819"/>
      <c r="AA32" s="819">
        <v>13</v>
      </c>
      <c r="AB32" s="819"/>
      <c r="AC32" s="819"/>
      <c r="AD32" s="819"/>
      <c r="AE32" s="820"/>
      <c r="AF32" s="821">
        <v>13</v>
      </c>
      <c r="AG32" s="822"/>
      <c r="AH32" s="822"/>
      <c r="AI32" s="822"/>
      <c r="AJ32" s="823"/>
      <c r="AK32" s="890">
        <v>299</v>
      </c>
      <c r="AL32" s="891"/>
      <c r="AM32" s="891"/>
      <c r="AN32" s="891"/>
      <c r="AO32" s="891"/>
      <c r="AP32" s="891">
        <v>4369</v>
      </c>
      <c r="AQ32" s="891"/>
      <c r="AR32" s="891"/>
      <c r="AS32" s="891"/>
      <c r="AT32" s="891"/>
      <c r="AU32" s="891">
        <v>2552</v>
      </c>
      <c r="AV32" s="891"/>
      <c r="AW32" s="891"/>
      <c r="AX32" s="891"/>
      <c r="AY32" s="891"/>
      <c r="AZ32" s="892" t="s">
        <v>575</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1937</v>
      </c>
      <c r="AG63" s="902"/>
      <c r="AH63" s="902"/>
      <c r="AI63" s="902"/>
      <c r="AJ63" s="903"/>
      <c r="AK63" s="904"/>
      <c r="AL63" s="899"/>
      <c r="AM63" s="899"/>
      <c r="AN63" s="899"/>
      <c r="AO63" s="899"/>
      <c r="AP63" s="902">
        <v>5731</v>
      </c>
      <c r="AQ63" s="902"/>
      <c r="AR63" s="902"/>
      <c r="AS63" s="902"/>
      <c r="AT63" s="902"/>
      <c r="AU63" s="902">
        <v>2562</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393</v>
      </c>
      <c r="AL66" s="801"/>
      <c r="AM66" s="801"/>
      <c r="AN66" s="801"/>
      <c r="AO66" s="802"/>
      <c r="AP66" s="777" t="s">
        <v>412</v>
      </c>
      <c r="AQ66" s="778"/>
      <c r="AR66" s="778"/>
      <c r="AS66" s="778"/>
      <c r="AT66" s="779"/>
      <c r="AU66" s="777" t="s">
        <v>413</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568</v>
      </c>
      <c r="C68" s="930"/>
      <c r="D68" s="930"/>
      <c r="E68" s="930"/>
      <c r="F68" s="930"/>
      <c r="G68" s="930"/>
      <c r="H68" s="930"/>
      <c r="I68" s="930"/>
      <c r="J68" s="930"/>
      <c r="K68" s="930"/>
      <c r="L68" s="930"/>
      <c r="M68" s="930"/>
      <c r="N68" s="930"/>
      <c r="O68" s="930"/>
      <c r="P68" s="931"/>
      <c r="Q68" s="932">
        <v>487</v>
      </c>
      <c r="R68" s="926"/>
      <c r="S68" s="926"/>
      <c r="T68" s="926"/>
      <c r="U68" s="926"/>
      <c r="V68" s="926">
        <v>456</v>
      </c>
      <c r="W68" s="926"/>
      <c r="X68" s="926"/>
      <c r="Y68" s="926"/>
      <c r="Z68" s="926"/>
      <c r="AA68" s="926">
        <v>31</v>
      </c>
      <c r="AB68" s="926"/>
      <c r="AC68" s="926"/>
      <c r="AD68" s="926"/>
      <c r="AE68" s="926"/>
      <c r="AF68" s="926">
        <v>31</v>
      </c>
      <c r="AG68" s="926"/>
      <c r="AH68" s="926"/>
      <c r="AI68" s="926"/>
      <c r="AJ68" s="926"/>
      <c r="AK68" s="926">
        <v>14</v>
      </c>
      <c r="AL68" s="926"/>
      <c r="AM68" s="926"/>
      <c r="AN68" s="926"/>
      <c r="AO68" s="926"/>
      <c r="AP68" s="926">
        <v>423</v>
      </c>
      <c r="AQ68" s="926"/>
      <c r="AR68" s="926"/>
      <c r="AS68" s="926"/>
      <c r="AT68" s="926"/>
      <c r="AU68" s="926">
        <v>48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569</v>
      </c>
      <c r="C69" s="934"/>
      <c r="D69" s="934"/>
      <c r="E69" s="934"/>
      <c r="F69" s="934"/>
      <c r="G69" s="934"/>
      <c r="H69" s="934"/>
      <c r="I69" s="934"/>
      <c r="J69" s="934"/>
      <c r="K69" s="934"/>
      <c r="L69" s="934"/>
      <c r="M69" s="934"/>
      <c r="N69" s="934"/>
      <c r="O69" s="934"/>
      <c r="P69" s="935"/>
      <c r="Q69" s="936">
        <v>10</v>
      </c>
      <c r="R69" s="891"/>
      <c r="S69" s="891"/>
      <c r="T69" s="891"/>
      <c r="U69" s="891"/>
      <c r="V69" s="891">
        <v>8</v>
      </c>
      <c r="W69" s="891"/>
      <c r="X69" s="891"/>
      <c r="Y69" s="891"/>
      <c r="Z69" s="891"/>
      <c r="AA69" s="891">
        <v>2</v>
      </c>
      <c r="AB69" s="891"/>
      <c r="AC69" s="891"/>
      <c r="AD69" s="891"/>
      <c r="AE69" s="891"/>
      <c r="AF69" s="891">
        <v>2</v>
      </c>
      <c r="AG69" s="891"/>
      <c r="AH69" s="891"/>
      <c r="AI69" s="891"/>
      <c r="AJ69" s="891"/>
      <c r="AK69" s="891" t="s">
        <v>575</v>
      </c>
      <c r="AL69" s="891"/>
      <c r="AM69" s="891"/>
      <c r="AN69" s="891"/>
      <c r="AO69" s="891"/>
      <c r="AP69" s="891" t="s">
        <v>575</v>
      </c>
      <c r="AQ69" s="891"/>
      <c r="AR69" s="891"/>
      <c r="AS69" s="891"/>
      <c r="AT69" s="891"/>
      <c r="AU69" s="891" t="s">
        <v>575</v>
      </c>
      <c r="AV69" s="891"/>
      <c r="AW69" s="891"/>
      <c r="AX69" s="891"/>
      <c r="AY69" s="891"/>
      <c r="AZ69" s="937"/>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570</v>
      </c>
      <c r="C70" s="934"/>
      <c r="D70" s="934"/>
      <c r="E70" s="934"/>
      <c r="F70" s="934"/>
      <c r="G70" s="934"/>
      <c r="H70" s="934"/>
      <c r="I70" s="934"/>
      <c r="J70" s="934"/>
      <c r="K70" s="934"/>
      <c r="L70" s="934"/>
      <c r="M70" s="934"/>
      <c r="N70" s="934"/>
      <c r="O70" s="934"/>
      <c r="P70" s="935"/>
      <c r="Q70" s="936">
        <v>26393</v>
      </c>
      <c r="R70" s="891"/>
      <c r="S70" s="891"/>
      <c r="T70" s="891"/>
      <c r="U70" s="891"/>
      <c r="V70" s="891">
        <v>25068</v>
      </c>
      <c r="W70" s="891"/>
      <c r="X70" s="891"/>
      <c r="Y70" s="891"/>
      <c r="Z70" s="891"/>
      <c r="AA70" s="891">
        <v>1325</v>
      </c>
      <c r="AB70" s="891"/>
      <c r="AC70" s="891"/>
      <c r="AD70" s="891"/>
      <c r="AE70" s="891"/>
      <c r="AF70" s="891">
        <v>1325</v>
      </c>
      <c r="AG70" s="891"/>
      <c r="AH70" s="891"/>
      <c r="AI70" s="891"/>
      <c r="AJ70" s="891"/>
      <c r="AK70" s="891">
        <v>22</v>
      </c>
      <c r="AL70" s="891"/>
      <c r="AM70" s="891"/>
      <c r="AN70" s="891"/>
      <c r="AO70" s="891"/>
      <c r="AP70" s="891" t="s">
        <v>575</v>
      </c>
      <c r="AQ70" s="891"/>
      <c r="AR70" s="891"/>
      <c r="AS70" s="891"/>
      <c r="AT70" s="891"/>
      <c r="AU70" s="891" t="s">
        <v>575</v>
      </c>
      <c r="AV70" s="891"/>
      <c r="AW70" s="891"/>
      <c r="AX70" s="891"/>
      <c r="AY70" s="891"/>
      <c r="AZ70" s="940" t="s">
        <v>578</v>
      </c>
      <c r="BA70" s="940"/>
      <c r="BB70" s="940"/>
      <c r="BC70" s="940"/>
      <c r="BD70" s="941"/>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570</v>
      </c>
      <c r="C71" s="934"/>
      <c r="D71" s="934"/>
      <c r="E71" s="934"/>
      <c r="F71" s="934"/>
      <c r="G71" s="934"/>
      <c r="H71" s="934"/>
      <c r="I71" s="934"/>
      <c r="J71" s="934"/>
      <c r="K71" s="934"/>
      <c r="L71" s="934"/>
      <c r="M71" s="934"/>
      <c r="N71" s="934"/>
      <c r="O71" s="934"/>
      <c r="P71" s="935"/>
      <c r="Q71" s="936">
        <v>382</v>
      </c>
      <c r="R71" s="891"/>
      <c r="S71" s="891"/>
      <c r="T71" s="891"/>
      <c r="U71" s="891"/>
      <c r="V71" s="891">
        <v>136</v>
      </c>
      <c r="W71" s="891"/>
      <c r="X71" s="891"/>
      <c r="Y71" s="891"/>
      <c r="Z71" s="891"/>
      <c r="AA71" s="891">
        <v>246</v>
      </c>
      <c r="AB71" s="891"/>
      <c r="AC71" s="891"/>
      <c r="AD71" s="891"/>
      <c r="AE71" s="891"/>
      <c r="AF71" s="891">
        <v>246</v>
      </c>
      <c r="AG71" s="891"/>
      <c r="AH71" s="891"/>
      <c r="AI71" s="891"/>
      <c r="AJ71" s="891"/>
      <c r="AK71" s="891" t="s">
        <v>582</v>
      </c>
      <c r="AL71" s="891"/>
      <c r="AM71" s="891"/>
      <c r="AN71" s="891"/>
      <c r="AO71" s="891"/>
      <c r="AP71" s="891" t="s">
        <v>575</v>
      </c>
      <c r="AQ71" s="891"/>
      <c r="AR71" s="891"/>
      <c r="AS71" s="891"/>
      <c r="AT71" s="891"/>
      <c r="AU71" s="891" t="s">
        <v>575</v>
      </c>
      <c r="AV71" s="891"/>
      <c r="AW71" s="891"/>
      <c r="AX71" s="891"/>
      <c r="AY71" s="891"/>
      <c r="AZ71" s="940" t="s">
        <v>579</v>
      </c>
      <c r="BA71" s="940"/>
      <c r="BB71" s="940"/>
      <c r="BC71" s="940"/>
      <c r="BD71" s="941"/>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571</v>
      </c>
      <c r="C72" s="934"/>
      <c r="D72" s="934"/>
      <c r="E72" s="934"/>
      <c r="F72" s="934"/>
      <c r="G72" s="934"/>
      <c r="H72" s="934"/>
      <c r="I72" s="934"/>
      <c r="J72" s="934"/>
      <c r="K72" s="934"/>
      <c r="L72" s="934"/>
      <c r="M72" s="934"/>
      <c r="N72" s="934"/>
      <c r="O72" s="934"/>
      <c r="P72" s="935"/>
      <c r="Q72" s="936">
        <v>423</v>
      </c>
      <c r="R72" s="891"/>
      <c r="S72" s="891"/>
      <c r="T72" s="891"/>
      <c r="U72" s="891"/>
      <c r="V72" s="891">
        <v>410</v>
      </c>
      <c r="W72" s="891"/>
      <c r="X72" s="891"/>
      <c r="Y72" s="891"/>
      <c r="Z72" s="891"/>
      <c r="AA72" s="891">
        <v>12</v>
      </c>
      <c r="AB72" s="891"/>
      <c r="AC72" s="891"/>
      <c r="AD72" s="891"/>
      <c r="AE72" s="891"/>
      <c r="AF72" s="891">
        <v>12</v>
      </c>
      <c r="AG72" s="891"/>
      <c r="AH72" s="891"/>
      <c r="AI72" s="891"/>
      <c r="AJ72" s="891"/>
      <c r="AK72" s="891">
        <v>49</v>
      </c>
      <c r="AL72" s="891"/>
      <c r="AM72" s="891"/>
      <c r="AN72" s="891"/>
      <c r="AO72" s="891"/>
      <c r="AP72" s="891" t="s">
        <v>575</v>
      </c>
      <c r="AQ72" s="891"/>
      <c r="AR72" s="891"/>
      <c r="AS72" s="891"/>
      <c r="AT72" s="891"/>
      <c r="AU72" s="891" t="s">
        <v>575</v>
      </c>
      <c r="AV72" s="891"/>
      <c r="AW72" s="891"/>
      <c r="AX72" s="891"/>
      <c r="AY72" s="891"/>
      <c r="AZ72" s="940"/>
      <c r="BA72" s="940"/>
      <c r="BB72" s="940"/>
      <c r="BC72" s="940"/>
      <c r="BD72" s="941"/>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572</v>
      </c>
      <c r="C73" s="934"/>
      <c r="D73" s="934"/>
      <c r="E73" s="934"/>
      <c r="F73" s="934"/>
      <c r="G73" s="934"/>
      <c r="H73" s="934"/>
      <c r="I73" s="934"/>
      <c r="J73" s="934"/>
      <c r="K73" s="934"/>
      <c r="L73" s="934"/>
      <c r="M73" s="934"/>
      <c r="N73" s="934"/>
      <c r="O73" s="934"/>
      <c r="P73" s="935"/>
      <c r="Q73" s="936">
        <v>1644</v>
      </c>
      <c r="R73" s="891"/>
      <c r="S73" s="891"/>
      <c r="T73" s="891"/>
      <c r="U73" s="891"/>
      <c r="V73" s="891">
        <v>1624</v>
      </c>
      <c r="W73" s="891"/>
      <c r="X73" s="891"/>
      <c r="Y73" s="891"/>
      <c r="Z73" s="891"/>
      <c r="AA73" s="891">
        <v>20</v>
      </c>
      <c r="AB73" s="891"/>
      <c r="AC73" s="891"/>
      <c r="AD73" s="891"/>
      <c r="AE73" s="891"/>
      <c r="AF73" s="891">
        <v>20</v>
      </c>
      <c r="AG73" s="891"/>
      <c r="AH73" s="891"/>
      <c r="AI73" s="891"/>
      <c r="AJ73" s="891"/>
      <c r="AK73" s="891" t="s">
        <v>581</v>
      </c>
      <c r="AL73" s="891"/>
      <c r="AM73" s="891"/>
      <c r="AN73" s="891"/>
      <c r="AO73" s="891"/>
      <c r="AP73" s="891" t="s">
        <v>575</v>
      </c>
      <c r="AQ73" s="891"/>
      <c r="AR73" s="891"/>
      <c r="AS73" s="891"/>
      <c r="AT73" s="891"/>
      <c r="AU73" s="891" t="s">
        <v>575</v>
      </c>
      <c r="AV73" s="891"/>
      <c r="AW73" s="891"/>
      <c r="AX73" s="891"/>
      <c r="AY73" s="891"/>
      <c r="AZ73" s="940" t="s">
        <v>578</v>
      </c>
      <c r="BA73" s="940"/>
      <c r="BB73" s="940"/>
      <c r="BC73" s="940"/>
      <c r="BD73" s="941"/>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572</v>
      </c>
      <c r="C74" s="934"/>
      <c r="D74" s="934"/>
      <c r="E74" s="934"/>
      <c r="F74" s="934"/>
      <c r="G74" s="934"/>
      <c r="H74" s="934"/>
      <c r="I74" s="934"/>
      <c r="J74" s="934"/>
      <c r="K74" s="934"/>
      <c r="L74" s="934"/>
      <c r="M74" s="934"/>
      <c r="N74" s="934"/>
      <c r="O74" s="934"/>
      <c r="P74" s="935"/>
      <c r="Q74" s="936">
        <v>693386</v>
      </c>
      <c r="R74" s="891"/>
      <c r="S74" s="891"/>
      <c r="T74" s="891"/>
      <c r="U74" s="891"/>
      <c r="V74" s="891">
        <v>677426</v>
      </c>
      <c r="W74" s="891"/>
      <c r="X74" s="891"/>
      <c r="Y74" s="891"/>
      <c r="Z74" s="891"/>
      <c r="AA74" s="891">
        <v>15960</v>
      </c>
      <c r="AB74" s="891"/>
      <c r="AC74" s="891"/>
      <c r="AD74" s="891"/>
      <c r="AE74" s="891"/>
      <c r="AF74" s="891">
        <v>15960</v>
      </c>
      <c r="AG74" s="891"/>
      <c r="AH74" s="891"/>
      <c r="AI74" s="891"/>
      <c r="AJ74" s="891"/>
      <c r="AK74" s="891">
        <v>7105</v>
      </c>
      <c r="AL74" s="891"/>
      <c r="AM74" s="891"/>
      <c r="AN74" s="891"/>
      <c r="AO74" s="891"/>
      <c r="AP74" s="891" t="s">
        <v>575</v>
      </c>
      <c r="AQ74" s="891"/>
      <c r="AR74" s="891"/>
      <c r="AS74" s="891"/>
      <c r="AT74" s="891"/>
      <c r="AU74" s="891" t="s">
        <v>577</v>
      </c>
      <c r="AV74" s="891"/>
      <c r="AW74" s="891"/>
      <c r="AX74" s="891"/>
      <c r="AY74" s="891"/>
      <c r="AZ74" s="940" t="s">
        <v>580</v>
      </c>
      <c r="BA74" s="940"/>
      <c r="BB74" s="940"/>
      <c r="BC74" s="940"/>
      <c r="BD74" s="941"/>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573</v>
      </c>
      <c r="C75" s="934"/>
      <c r="D75" s="934"/>
      <c r="E75" s="934"/>
      <c r="F75" s="934"/>
      <c r="G75" s="934"/>
      <c r="H75" s="934"/>
      <c r="I75" s="934"/>
      <c r="J75" s="934"/>
      <c r="K75" s="934"/>
      <c r="L75" s="934"/>
      <c r="M75" s="934"/>
      <c r="N75" s="934"/>
      <c r="O75" s="934"/>
      <c r="P75" s="935"/>
      <c r="Q75" s="942">
        <v>6481</v>
      </c>
      <c r="R75" s="943"/>
      <c r="S75" s="943"/>
      <c r="T75" s="943"/>
      <c r="U75" s="890"/>
      <c r="V75" s="944">
        <v>6375</v>
      </c>
      <c r="W75" s="943"/>
      <c r="X75" s="943"/>
      <c r="Y75" s="943"/>
      <c r="Z75" s="890"/>
      <c r="AA75" s="944">
        <v>106</v>
      </c>
      <c r="AB75" s="943"/>
      <c r="AC75" s="943"/>
      <c r="AD75" s="943"/>
      <c r="AE75" s="890"/>
      <c r="AF75" s="944">
        <v>106</v>
      </c>
      <c r="AG75" s="943"/>
      <c r="AH75" s="943"/>
      <c r="AI75" s="943"/>
      <c r="AJ75" s="890"/>
      <c r="AK75" s="944" t="s">
        <v>575</v>
      </c>
      <c r="AL75" s="943"/>
      <c r="AM75" s="943"/>
      <c r="AN75" s="943"/>
      <c r="AO75" s="890"/>
      <c r="AP75" s="944">
        <v>1207</v>
      </c>
      <c r="AQ75" s="943"/>
      <c r="AR75" s="943"/>
      <c r="AS75" s="943"/>
      <c r="AT75" s="890"/>
      <c r="AU75" s="944">
        <v>126</v>
      </c>
      <c r="AV75" s="943"/>
      <c r="AW75" s="943"/>
      <c r="AX75" s="943"/>
      <c r="AY75" s="890"/>
      <c r="AZ75" s="940"/>
      <c r="BA75" s="940"/>
      <c r="BB75" s="940"/>
      <c r="BC75" s="940"/>
      <c r="BD75" s="941"/>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42"/>
      <c r="R76" s="943"/>
      <c r="S76" s="943"/>
      <c r="T76" s="943"/>
      <c r="U76" s="890"/>
      <c r="V76" s="944"/>
      <c r="W76" s="943"/>
      <c r="X76" s="943"/>
      <c r="Y76" s="943"/>
      <c r="Z76" s="890"/>
      <c r="AA76" s="944"/>
      <c r="AB76" s="943"/>
      <c r="AC76" s="943"/>
      <c r="AD76" s="943"/>
      <c r="AE76" s="890"/>
      <c r="AF76" s="944"/>
      <c r="AG76" s="943"/>
      <c r="AH76" s="943"/>
      <c r="AI76" s="943"/>
      <c r="AJ76" s="890"/>
      <c r="AK76" s="944"/>
      <c r="AL76" s="943"/>
      <c r="AM76" s="943"/>
      <c r="AN76" s="943"/>
      <c r="AO76" s="890"/>
      <c r="AP76" s="944"/>
      <c r="AQ76" s="943"/>
      <c r="AR76" s="943"/>
      <c r="AS76" s="943"/>
      <c r="AT76" s="890"/>
      <c r="AU76" s="944"/>
      <c r="AV76" s="943"/>
      <c r="AW76" s="943"/>
      <c r="AX76" s="943"/>
      <c r="AY76" s="890"/>
      <c r="AZ76" s="940"/>
      <c r="BA76" s="940"/>
      <c r="BB76" s="940"/>
      <c r="BC76" s="940"/>
      <c r="BD76" s="941"/>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42"/>
      <c r="R77" s="943"/>
      <c r="S77" s="943"/>
      <c r="T77" s="943"/>
      <c r="U77" s="890"/>
      <c r="V77" s="944"/>
      <c r="W77" s="943"/>
      <c r="X77" s="943"/>
      <c r="Y77" s="943"/>
      <c r="Z77" s="890"/>
      <c r="AA77" s="944"/>
      <c r="AB77" s="943"/>
      <c r="AC77" s="943"/>
      <c r="AD77" s="943"/>
      <c r="AE77" s="890"/>
      <c r="AF77" s="944"/>
      <c r="AG77" s="943"/>
      <c r="AH77" s="943"/>
      <c r="AI77" s="943"/>
      <c r="AJ77" s="890"/>
      <c r="AK77" s="944"/>
      <c r="AL77" s="943"/>
      <c r="AM77" s="943"/>
      <c r="AN77" s="943"/>
      <c r="AO77" s="890"/>
      <c r="AP77" s="944"/>
      <c r="AQ77" s="943"/>
      <c r="AR77" s="943"/>
      <c r="AS77" s="943"/>
      <c r="AT77" s="890"/>
      <c r="AU77" s="944"/>
      <c r="AV77" s="943"/>
      <c r="AW77" s="943"/>
      <c r="AX77" s="943"/>
      <c r="AY77" s="890"/>
      <c r="AZ77" s="940"/>
      <c r="BA77" s="940"/>
      <c r="BB77" s="940"/>
      <c r="BC77" s="940"/>
      <c r="BD77" s="941"/>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0"/>
      <c r="BA78" s="940"/>
      <c r="BB78" s="940"/>
      <c r="BC78" s="940"/>
      <c r="BD78" s="941"/>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0"/>
      <c r="BA79" s="940"/>
      <c r="BB79" s="940"/>
      <c r="BC79" s="940"/>
      <c r="BD79" s="941"/>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0"/>
      <c r="BA80" s="940"/>
      <c r="BB80" s="940"/>
      <c r="BC80" s="940"/>
      <c r="BD80" s="941"/>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0"/>
      <c r="BA81" s="940"/>
      <c r="BB81" s="940"/>
      <c r="BC81" s="940"/>
      <c r="BD81" s="941"/>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0"/>
      <c r="BA82" s="940"/>
      <c r="BB82" s="940"/>
      <c r="BC82" s="940"/>
      <c r="BD82" s="941"/>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0"/>
      <c r="BA83" s="940"/>
      <c r="BB83" s="940"/>
      <c r="BC83" s="940"/>
      <c r="BD83" s="941"/>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0"/>
      <c r="BA84" s="940"/>
      <c r="BB84" s="940"/>
      <c r="BC84" s="940"/>
      <c r="BD84" s="941"/>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0"/>
      <c r="BA85" s="940"/>
      <c r="BB85" s="940"/>
      <c r="BC85" s="940"/>
      <c r="BD85" s="941"/>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0"/>
      <c r="BA86" s="940"/>
      <c r="BB86" s="940"/>
      <c r="BC86" s="940"/>
      <c r="BD86" s="941"/>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17702</v>
      </c>
      <c r="AG88" s="902"/>
      <c r="AH88" s="902"/>
      <c r="AI88" s="902"/>
      <c r="AJ88" s="902"/>
      <c r="AK88" s="899"/>
      <c r="AL88" s="899"/>
      <c r="AM88" s="899"/>
      <c r="AN88" s="899"/>
      <c r="AO88" s="899"/>
      <c r="AP88" s="902">
        <v>1630</v>
      </c>
      <c r="AQ88" s="902"/>
      <c r="AR88" s="902"/>
      <c r="AS88" s="902"/>
      <c r="AT88" s="902"/>
      <c r="AU88" s="902">
        <v>174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415</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30</v>
      </c>
      <c r="CS102" s="910"/>
      <c r="CT102" s="910"/>
      <c r="CU102" s="910"/>
      <c r="CV102" s="956"/>
      <c r="CW102" s="955" t="s">
        <v>585</v>
      </c>
      <c r="CX102" s="910"/>
      <c r="CY102" s="910"/>
      <c r="CZ102" s="910"/>
      <c r="DA102" s="956"/>
      <c r="DB102" s="955" t="s">
        <v>586</v>
      </c>
      <c r="DC102" s="910"/>
      <c r="DD102" s="910"/>
      <c r="DE102" s="910"/>
      <c r="DF102" s="956"/>
      <c r="DG102" s="955" t="s">
        <v>586</v>
      </c>
      <c r="DH102" s="910"/>
      <c r="DI102" s="910"/>
      <c r="DJ102" s="910"/>
      <c r="DK102" s="956"/>
      <c r="DL102" s="955" t="s">
        <v>586</v>
      </c>
      <c r="DM102" s="910"/>
      <c r="DN102" s="910"/>
      <c r="DO102" s="910"/>
      <c r="DP102" s="956"/>
      <c r="DQ102" s="955" t="s">
        <v>586</v>
      </c>
      <c r="DR102" s="910"/>
      <c r="DS102" s="910"/>
      <c r="DT102" s="910"/>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416</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417</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420</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421</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422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423</v>
      </c>
      <c r="AB109" s="958"/>
      <c r="AC109" s="958"/>
      <c r="AD109" s="958"/>
      <c r="AE109" s="959"/>
      <c r="AF109" s="957" t="s">
        <v>303</v>
      </c>
      <c r="AG109" s="958"/>
      <c r="AH109" s="958"/>
      <c r="AI109" s="958"/>
      <c r="AJ109" s="959"/>
      <c r="AK109" s="957" t="s">
        <v>302</v>
      </c>
      <c r="AL109" s="958"/>
      <c r="AM109" s="958"/>
      <c r="AN109" s="958"/>
      <c r="AO109" s="959"/>
      <c r="AP109" s="957" t="s">
        <v>424</v>
      </c>
      <c r="AQ109" s="958"/>
      <c r="AR109" s="958"/>
      <c r="AS109" s="958"/>
      <c r="AT109" s="960"/>
      <c r="AU109" s="977" t="s">
        <v>422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423</v>
      </c>
      <c r="BR109" s="958"/>
      <c r="BS109" s="958"/>
      <c r="BT109" s="958"/>
      <c r="BU109" s="959"/>
      <c r="BV109" s="957" t="s">
        <v>303</v>
      </c>
      <c r="BW109" s="958"/>
      <c r="BX109" s="958"/>
      <c r="BY109" s="958"/>
      <c r="BZ109" s="959"/>
      <c r="CA109" s="957" t="s">
        <v>302</v>
      </c>
      <c r="CB109" s="958"/>
      <c r="CC109" s="958"/>
      <c r="CD109" s="958"/>
      <c r="CE109" s="959"/>
      <c r="CF109" s="978" t="s">
        <v>424</v>
      </c>
      <c r="CG109" s="978"/>
      <c r="CH109" s="978"/>
      <c r="CI109" s="978"/>
      <c r="CJ109" s="978"/>
      <c r="CK109" s="957" t="s">
        <v>425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423</v>
      </c>
      <c r="DH109" s="958"/>
      <c r="DI109" s="958"/>
      <c r="DJ109" s="958"/>
      <c r="DK109" s="959"/>
      <c r="DL109" s="957" t="s">
        <v>303</v>
      </c>
      <c r="DM109" s="958"/>
      <c r="DN109" s="958"/>
      <c r="DO109" s="958"/>
      <c r="DP109" s="959"/>
      <c r="DQ109" s="957" t="s">
        <v>302</v>
      </c>
      <c r="DR109" s="958"/>
      <c r="DS109" s="958"/>
      <c r="DT109" s="958"/>
      <c r="DU109" s="959"/>
      <c r="DV109" s="957" t="s">
        <v>424</v>
      </c>
      <c r="DW109" s="958"/>
      <c r="DX109" s="958"/>
      <c r="DY109" s="958"/>
      <c r="DZ109" s="960"/>
    </row>
    <row r="110" spans="1:131" s="226" customFormat="1" ht="26.25" customHeight="1">
      <c r="A110" s="961" t="s">
        <v>426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988739</v>
      </c>
      <c r="AB110" s="965"/>
      <c r="AC110" s="965"/>
      <c r="AD110" s="965"/>
      <c r="AE110" s="966"/>
      <c r="AF110" s="967">
        <v>1028612</v>
      </c>
      <c r="AG110" s="965"/>
      <c r="AH110" s="965"/>
      <c r="AI110" s="965"/>
      <c r="AJ110" s="966"/>
      <c r="AK110" s="967">
        <v>1001467</v>
      </c>
      <c r="AL110" s="965"/>
      <c r="AM110" s="965"/>
      <c r="AN110" s="965"/>
      <c r="AO110" s="966"/>
      <c r="AP110" s="968">
        <v>13.2</v>
      </c>
      <c r="AQ110" s="969"/>
      <c r="AR110" s="969"/>
      <c r="AS110" s="969"/>
      <c r="AT110" s="970"/>
      <c r="AU110" s="971" t="s">
        <v>67</v>
      </c>
      <c r="AV110" s="972"/>
      <c r="AW110" s="972"/>
      <c r="AX110" s="972"/>
      <c r="AY110" s="972"/>
      <c r="AZ110" s="1013" t="s">
        <v>427</v>
      </c>
      <c r="BA110" s="962"/>
      <c r="BB110" s="962"/>
      <c r="BC110" s="962"/>
      <c r="BD110" s="962"/>
      <c r="BE110" s="962"/>
      <c r="BF110" s="962"/>
      <c r="BG110" s="962"/>
      <c r="BH110" s="962"/>
      <c r="BI110" s="962"/>
      <c r="BJ110" s="962"/>
      <c r="BK110" s="962"/>
      <c r="BL110" s="962"/>
      <c r="BM110" s="962"/>
      <c r="BN110" s="962"/>
      <c r="BO110" s="962"/>
      <c r="BP110" s="963"/>
      <c r="BQ110" s="999">
        <v>8872489</v>
      </c>
      <c r="BR110" s="1000"/>
      <c r="BS110" s="1000"/>
      <c r="BT110" s="1000"/>
      <c r="BU110" s="1000"/>
      <c r="BV110" s="1000">
        <v>8666817</v>
      </c>
      <c r="BW110" s="1000"/>
      <c r="BX110" s="1000"/>
      <c r="BY110" s="1000"/>
      <c r="BZ110" s="1000"/>
      <c r="CA110" s="1000">
        <v>8485990</v>
      </c>
      <c r="CB110" s="1000"/>
      <c r="CC110" s="1000"/>
      <c r="CD110" s="1000"/>
      <c r="CE110" s="1000"/>
      <c r="CF110" s="1014">
        <v>111.5</v>
      </c>
      <c r="CG110" s="1015"/>
      <c r="CH110" s="1015"/>
      <c r="CI110" s="1015"/>
      <c r="CJ110" s="1015"/>
      <c r="CK110" s="1016" t="s">
        <v>428</v>
      </c>
      <c r="CL110" s="1017"/>
      <c r="CM110" s="996" t="s">
        <v>429</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v>680732</v>
      </c>
      <c r="DH110" s="1000"/>
      <c r="DI110" s="1000"/>
      <c r="DJ110" s="1000"/>
      <c r="DK110" s="1000"/>
      <c r="DL110" s="1000">
        <v>615539</v>
      </c>
      <c r="DM110" s="1000"/>
      <c r="DN110" s="1000"/>
      <c r="DO110" s="1000"/>
      <c r="DP110" s="1000"/>
      <c r="DQ110" s="1000">
        <v>549285</v>
      </c>
      <c r="DR110" s="1000"/>
      <c r="DS110" s="1000"/>
      <c r="DT110" s="1000"/>
      <c r="DU110" s="1000"/>
      <c r="DV110" s="1001">
        <v>7.2</v>
      </c>
      <c r="DW110" s="1001"/>
      <c r="DX110" s="1001"/>
      <c r="DY110" s="1001"/>
      <c r="DZ110" s="1002"/>
    </row>
    <row r="111" spans="1:131" s="226" customFormat="1" ht="26.25" customHeight="1">
      <c r="A111" s="1003" t="s">
        <v>430</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431</v>
      </c>
      <c r="AB111" s="1007"/>
      <c r="AC111" s="1007"/>
      <c r="AD111" s="1007"/>
      <c r="AE111" s="1008"/>
      <c r="AF111" s="1009" t="s">
        <v>432</v>
      </c>
      <c r="AG111" s="1007"/>
      <c r="AH111" s="1007"/>
      <c r="AI111" s="1007"/>
      <c r="AJ111" s="1008"/>
      <c r="AK111" s="1009" t="s">
        <v>431</v>
      </c>
      <c r="AL111" s="1007"/>
      <c r="AM111" s="1007"/>
      <c r="AN111" s="1007"/>
      <c r="AO111" s="1008"/>
      <c r="AP111" s="1010" t="s">
        <v>121</v>
      </c>
      <c r="AQ111" s="1011"/>
      <c r="AR111" s="1011"/>
      <c r="AS111" s="1011"/>
      <c r="AT111" s="1012"/>
      <c r="AU111" s="973"/>
      <c r="AV111" s="974"/>
      <c r="AW111" s="974"/>
      <c r="AX111" s="974"/>
      <c r="AY111" s="974"/>
      <c r="AZ111" s="1022" t="s">
        <v>433</v>
      </c>
      <c r="BA111" s="1023"/>
      <c r="BB111" s="1023"/>
      <c r="BC111" s="1023"/>
      <c r="BD111" s="1023"/>
      <c r="BE111" s="1023"/>
      <c r="BF111" s="1023"/>
      <c r="BG111" s="1023"/>
      <c r="BH111" s="1023"/>
      <c r="BI111" s="1023"/>
      <c r="BJ111" s="1023"/>
      <c r="BK111" s="1023"/>
      <c r="BL111" s="1023"/>
      <c r="BM111" s="1023"/>
      <c r="BN111" s="1023"/>
      <c r="BO111" s="1023"/>
      <c r="BP111" s="1024"/>
      <c r="BQ111" s="992">
        <v>1124524</v>
      </c>
      <c r="BR111" s="993"/>
      <c r="BS111" s="993"/>
      <c r="BT111" s="993"/>
      <c r="BU111" s="993"/>
      <c r="BV111" s="993">
        <v>938616</v>
      </c>
      <c r="BW111" s="993"/>
      <c r="BX111" s="993"/>
      <c r="BY111" s="993"/>
      <c r="BZ111" s="993"/>
      <c r="CA111" s="993">
        <v>770321</v>
      </c>
      <c r="CB111" s="993"/>
      <c r="CC111" s="993"/>
      <c r="CD111" s="993"/>
      <c r="CE111" s="993"/>
      <c r="CF111" s="987">
        <v>10.1</v>
      </c>
      <c r="CG111" s="988"/>
      <c r="CH111" s="988"/>
      <c r="CI111" s="988"/>
      <c r="CJ111" s="988"/>
      <c r="CK111" s="1018"/>
      <c r="CL111" s="1019"/>
      <c r="CM111" s="989" t="s">
        <v>434</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v>443792</v>
      </c>
      <c r="DH111" s="993"/>
      <c r="DI111" s="993"/>
      <c r="DJ111" s="993"/>
      <c r="DK111" s="993"/>
      <c r="DL111" s="993">
        <v>323077</v>
      </c>
      <c r="DM111" s="993"/>
      <c r="DN111" s="993"/>
      <c r="DO111" s="993"/>
      <c r="DP111" s="993"/>
      <c r="DQ111" s="993">
        <v>221036</v>
      </c>
      <c r="DR111" s="993"/>
      <c r="DS111" s="993"/>
      <c r="DT111" s="993"/>
      <c r="DU111" s="993"/>
      <c r="DV111" s="994">
        <v>2.9</v>
      </c>
      <c r="DW111" s="994"/>
      <c r="DX111" s="994"/>
      <c r="DY111" s="994"/>
      <c r="DZ111" s="995"/>
    </row>
    <row r="112" spans="1:131" s="226" customFormat="1" ht="26.25" customHeight="1">
      <c r="A112" s="1025" t="s">
        <v>435</v>
      </c>
      <c r="B112" s="1026"/>
      <c r="C112" s="1023" t="s">
        <v>436</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432</v>
      </c>
      <c r="AB112" s="1032"/>
      <c r="AC112" s="1032"/>
      <c r="AD112" s="1032"/>
      <c r="AE112" s="1033"/>
      <c r="AF112" s="1034" t="s">
        <v>431</v>
      </c>
      <c r="AG112" s="1032"/>
      <c r="AH112" s="1032"/>
      <c r="AI112" s="1032"/>
      <c r="AJ112" s="1033"/>
      <c r="AK112" s="1034" t="s">
        <v>432</v>
      </c>
      <c r="AL112" s="1032"/>
      <c r="AM112" s="1032"/>
      <c r="AN112" s="1032"/>
      <c r="AO112" s="1033"/>
      <c r="AP112" s="1035" t="s">
        <v>386</v>
      </c>
      <c r="AQ112" s="1036"/>
      <c r="AR112" s="1036"/>
      <c r="AS112" s="1036"/>
      <c r="AT112" s="1037"/>
      <c r="AU112" s="973"/>
      <c r="AV112" s="974"/>
      <c r="AW112" s="974"/>
      <c r="AX112" s="974"/>
      <c r="AY112" s="974"/>
      <c r="AZ112" s="1022" t="s">
        <v>437</v>
      </c>
      <c r="BA112" s="1023"/>
      <c r="BB112" s="1023"/>
      <c r="BC112" s="1023"/>
      <c r="BD112" s="1023"/>
      <c r="BE112" s="1023"/>
      <c r="BF112" s="1023"/>
      <c r="BG112" s="1023"/>
      <c r="BH112" s="1023"/>
      <c r="BI112" s="1023"/>
      <c r="BJ112" s="1023"/>
      <c r="BK112" s="1023"/>
      <c r="BL112" s="1023"/>
      <c r="BM112" s="1023"/>
      <c r="BN112" s="1023"/>
      <c r="BO112" s="1023"/>
      <c r="BP112" s="1024"/>
      <c r="BQ112" s="992">
        <v>2955311</v>
      </c>
      <c r="BR112" s="993"/>
      <c r="BS112" s="993"/>
      <c r="BT112" s="993"/>
      <c r="BU112" s="993"/>
      <c r="BV112" s="993">
        <v>2692377</v>
      </c>
      <c r="BW112" s="993"/>
      <c r="BX112" s="993"/>
      <c r="BY112" s="993"/>
      <c r="BZ112" s="993"/>
      <c r="CA112" s="993">
        <v>2561335</v>
      </c>
      <c r="CB112" s="993"/>
      <c r="CC112" s="993"/>
      <c r="CD112" s="993"/>
      <c r="CE112" s="993"/>
      <c r="CF112" s="987">
        <v>33.700000000000003</v>
      </c>
      <c r="CG112" s="988"/>
      <c r="CH112" s="988"/>
      <c r="CI112" s="988"/>
      <c r="CJ112" s="988"/>
      <c r="CK112" s="1018"/>
      <c r="CL112" s="1019"/>
      <c r="CM112" s="989" t="s">
        <v>438</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431</v>
      </c>
      <c r="DH112" s="993"/>
      <c r="DI112" s="993"/>
      <c r="DJ112" s="993"/>
      <c r="DK112" s="993"/>
      <c r="DL112" s="993" t="s">
        <v>386</v>
      </c>
      <c r="DM112" s="993"/>
      <c r="DN112" s="993"/>
      <c r="DO112" s="993"/>
      <c r="DP112" s="993"/>
      <c r="DQ112" s="993" t="s">
        <v>121</v>
      </c>
      <c r="DR112" s="993"/>
      <c r="DS112" s="993"/>
      <c r="DT112" s="993"/>
      <c r="DU112" s="993"/>
      <c r="DV112" s="994" t="s">
        <v>386</v>
      </c>
      <c r="DW112" s="994"/>
      <c r="DX112" s="994"/>
      <c r="DY112" s="994"/>
      <c r="DZ112" s="995"/>
    </row>
    <row r="113" spans="1:130" s="226" customFormat="1" ht="26.25" customHeight="1">
      <c r="A113" s="1027"/>
      <c r="B113" s="1028"/>
      <c r="C113" s="1023" t="s">
        <v>439</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229271</v>
      </c>
      <c r="AB113" s="1007"/>
      <c r="AC113" s="1007"/>
      <c r="AD113" s="1007"/>
      <c r="AE113" s="1008"/>
      <c r="AF113" s="1009">
        <v>209358</v>
      </c>
      <c r="AG113" s="1007"/>
      <c r="AH113" s="1007"/>
      <c r="AI113" s="1007"/>
      <c r="AJ113" s="1008"/>
      <c r="AK113" s="1009">
        <v>221833</v>
      </c>
      <c r="AL113" s="1007"/>
      <c r="AM113" s="1007"/>
      <c r="AN113" s="1007"/>
      <c r="AO113" s="1008"/>
      <c r="AP113" s="1010">
        <v>2.9</v>
      </c>
      <c r="AQ113" s="1011"/>
      <c r="AR113" s="1011"/>
      <c r="AS113" s="1011"/>
      <c r="AT113" s="1012"/>
      <c r="AU113" s="973"/>
      <c r="AV113" s="974"/>
      <c r="AW113" s="974"/>
      <c r="AX113" s="974"/>
      <c r="AY113" s="974"/>
      <c r="AZ113" s="1022" t="s">
        <v>440</v>
      </c>
      <c r="BA113" s="1023"/>
      <c r="BB113" s="1023"/>
      <c r="BC113" s="1023"/>
      <c r="BD113" s="1023"/>
      <c r="BE113" s="1023"/>
      <c r="BF113" s="1023"/>
      <c r="BG113" s="1023"/>
      <c r="BH113" s="1023"/>
      <c r="BI113" s="1023"/>
      <c r="BJ113" s="1023"/>
      <c r="BK113" s="1023"/>
      <c r="BL113" s="1023"/>
      <c r="BM113" s="1023"/>
      <c r="BN113" s="1023"/>
      <c r="BO113" s="1023"/>
      <c r="BP113" s="1024"/>
      <c r="BQ113" s="992">
        <v>257140</v>
      </c>
      <c r="BR113" s="993"/>
      <c r="BS113" s="993"/>
      <c r="BT113" s="993"/>
      <c r="BU113" s="993"/>
      <c r="BV113" s="993">
        <v>215732</v>
      </c>
      <c r="BW113" s="993"/>
      <c r="BX113" s="993"/>
      <c r="BY113" s="993"/>
      <c r="BZ113" s="993"/>
      <c r="CA113" s="993">
        <v>174318</v>
      </c>
      <c r="CB113" s="993"/>
      <c r="CC113" s="993"/>
      <c r="CD113" s="993"/>
      <c r="CE113" s="993"/>
      <c r="CF113" s="987">
        <v>2.2999999999999998</v>
      </c>
      <c r="CG113" s="988"/>
      <c r="CH113" s="988"/>
      <c r="CI113" s="988"/>
      <c r="CJ113" s="988"/>
      <c r="CK113" s="1018"/>
      <c r="CL113" s="1019"/>
      <c r="CM113" s="989" t="s">
        <v>441</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121</v>
      </c>
      <c r="DH113" s="1032"/>
      <c r="DI113" s="1032"/>
      <c r="DJ113" s="1032"/>
      <c r="DK113" s="1033"/>
      <c r="DL113" s="1034" t="s">
        <v>432</v>
      </c>
      <c r="DM113" s="1032"/>
      <c r="DN113" s="1032"/>
      <c r="DO113" s="1032"/>
      <c r="DP113" s="1033"/>
      <c r="DQ113" s="1034" t="s">
        <v>386</v>
      </c>
      <c r="DR113" s="1032"/>
      <c r="DS113" s="1032"/>
      <c r="DT113" s="1032"/>
      <c r="DU113" s="1033"/>
      <c r="DV113" s="1035" t="s">
        <v>386</v>
      </c>
      <c r="DW113" s="1036"/>
      <c r="DX113" s="1036"/>
      <c r="DY113" s="1036"/>
      <c r="DZ113" s="1037"/>
    </row>
    <row r="114" spans="1:130" s="226" customFormat="1" ht="26.25" customHeight="1">
      <c r="A114" s="1027"/>
      <c r="B114" s="1028"/>
      <c r="C114" s="1023" t="s">
        <v>442</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37731</v>
      </c>
      <c r="AB114" s="1032"/>
      <c r="AC114" s="1032"/>
      <c r="AD114" s="1032"/>
      <c r="AE114" s="1033"/>
      <c r="AF114" s="1034">
        <v>50537</v>
      </c>
      <c r="AG114" s="1032"/>
      <c r="AH114" s="1032"/>
      <c r="AI114" s="1032"/>
      <c r="AJ114" s="1033"/>
      <c r="AK114" s="1034">
        <v>48820</v>
      </c>
      <c r="AL114" s="1032"/>
      <c r="AM114" s="1032"/>
      <c r="AN114" s="1032"/>
      <c r="AO114" s="1033"/>
      <c r="AP114" s="1035">
        <v>0.6</v>
      </c>
      <c r="AQ114" s="1036"/>
      <c r="AR114" s="1036"/>
      <c r="AS114" s="1036"/>
      <c r="AT114" s="1037"/>
      <c r="AU114" s="973"/>
      <c r="AV114" s="974"/>
      <c r="AW114" s="974"/>
      <c r="AX114" s="974"/>
      <c r="AY114" s="974"/>
      <c r="AZ114" s="1022" t="s">
        <v>443</v>
      </c>
      <c r="BA114" s="1023"/>
      <c r="BB114" s="1023"/>
      <c r="BC114" s="1023"/>
      <c r="BD114" s="1023"/>
      <c r="BE114" s="1023"/>
      <c r="BF114" s="1023"/>
      <c r="BG114" s="1023"/>
      <c r="BH114" s="1023"/>
      <c r="BI114" s="1023"/>
      <c r="BJ114" s="1023"/>
      <c r="BK114" s="1023"/>
      <c r="BL114" s="1023"/>
      <c r="BM114" s="1023"/>
      <c r="BN114" s="1023"/>
      <c r="BO114" s="1023"/>
      <c r="BP114" s="1024"/>
      <c r="BQ114" s="992">
        <v>365875</v>
      </c>
      <c r="BR114" s="993"/>
      <c r="BS114" s="993"/>
      <c r="BT114" s="993"/>
      <c r="BU114" s="993"/>
      <c r="BV114" s="993">
        <v>483415</v>
      </c>
      <c r="BW114" s="993"/>
      <c r="BX114" s="993"/>
      <c r="BY114" s="993"/>
      <c r="BZ114" s="993"/>
      <c r="CA114" s="993">
        <v>412285</v>
      </c>
      <c r="CB114" s="993"/>
      <c r="CC114" s="993"/>
      <c r="CD114" s="993"/>
      <c r="CE114" s="993"/>
      <c r="CF114" s="987">
        <v>5.4</v>
      </c>
      <c r="CG114" s="988"/>
      <c r="CH114" s="988"/>
      <c r="CI114" s="988"/>
      <c r="CJ114" s="988"/>
      <c r="CK114" s="1018"/>
      <c r="CL114" s="1019"/>
      <c r="CM114" s="989" t="s">
        <v>444</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386</v>
      </c>
      <c r="DH114" s="1032"/>
      <c r="DI114" s="1032"/>
      <c r="DJ114" s="1032"/>
      <c r="DK114" s="1033"/>
      <c r="DL114" s="1034" t="s">
        <v>386</v>
      </c>
      <c r="DM114" s="1032"/>
      <c r="DN114" s="1032"/>
      <c r="DO114" s="1032"/>
      <c r="DP114" s="1033"/>
      <c r="DQ114" s="1034" t="s">
        <v>445</v>
      </c>
      <c r="DR114" s="1032"/>
      <c r="DS114" s="1032"/>
      <c r="DT114" s="1032"/>
      <c r="DU114" s="1033"/>
      <c r="DV114" s="1035" t="s">
        <v>386</v>
      </c>
      <c r="DW114" s="1036"/>
      <c r="DX114" s="1036"/>
      <c r="DY114" s="1036"/>
      <c r="DZ114" s="1037"/>
    </row>
    <row r="115" spans="1:130" s="226" customFormat="1" ht="26.25" customHeight="1">
      <c r="A115" s="1027"/>
      <c r="B115" s="1028"/>
      <c r="C115" s="1023" t="s">
        <v>446</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262194</v>
      </c>
      <c r="AB115" s="1007"/>
      <c r="AC115" s="1007"/>
      <c r="AD115" s="1007"/>
      <c r="AE115" s="1008"/>
      <c r="AF115" s="1009">
        <v>260503</v>
      </c>
      <c r="AG115" s="1007"/>
      <c r="AH115" s="1007"/>
      <c r="AI115" s="1007"/>
      <c r="AJ115" s="1008"/>
      <c r="AK115" s="1009">
        <v>237120</v>
      </c>
      <c r="AL115" s="1007"/>
      <c r="AM115" s="1007"/>
      <c r="AN115" s="1007"/>
      <c r="AO115" s="1008"/>
      <c r="AP115" s="1010">
        <v>3.1</v>
      </c>
      <c r="AQ115" s="1011"/>
      <c r="AR115" s="1011"/>
      <c r="AS115" s="1011"/>
      <c r="AT115" s="1012"/>
      <c r="AU115" s="973"/>
      <c r="AV115" s="974"/>
      <c r="AW115" s="974"/>
      <c r="AX115" s="974"/>
      <c r="AY115" s="974"/>
      <c r="AZ115" s="1022" t="s">
        <v>447</v>
      </c>
      <c r="BA115" s="1023"/>
      <c r="BB115" s="1023"/>
      <c r="BC115" s="1023"/>
      <c r="BD115" s="1023"/>
      <c r="BE115" s="1023"/>
      <c r="BF115" s="1023"/>
      <c r="BG115" s="1023"/>
      <c r="BH115" s="1023"/>
      <c r="BI115" s="1023"/>
      <c r="BJ115" s="1023"/>
      <c r="BK115" s="1023"/>
      <c r="BL115" s="1023"/>
      <c r="BM115" s="1023"/>
      <c r="BN115" s="1023"/>
      <c r="BO115" s="1023"/>
      <c r="BP115" s="1024"/>
      <c r="BQ115" s="992" t="s">
        <v>386</v>
      </c>
      <c r="BR115" s="993"/>
      <c r="BS115" s="993"/>
      <c r="BT115" s="993"/>
      <c r="BU115" s="993"/>
      <c r="BV115" s="993" t="s">
        <v>432</v>
      </c>
      <c r="BW115" s="993"/>
      <c r="BX115" s="993"/>
      <c r="BY115" s="993"/>
      <c r="BZ115" s="993"/>
      <c r="CA115" s="993" t="s">
        <v>432</v>
      </c>
      <c r="CB115" s="993"/>
      <c r="CC115" s="993"/>
      <c r="CD115" s="993"/>
      <c r="CE115" s="993"/>
      <c r="CF115" s="987" t="s">
        <v>386</v>
      </c>
      <c r="CG115" s="988"/>
      <c r="CH115" s="988"/>
      <c r="CI115" s="988"/>
      <c r="CJ115" s="988"/>
      <c r="CK115" s="1018"/>
      <c r="CL115" s="1019"/>
      <c r="CM115" s="1022" t="s">
        <v>448</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386</v>
      </c>
      <c r="DH115" s="1032"/>
      <c r="DI115" s="1032"/>
      <c r="DJ115" s="1032"/>
      <c r="DK115" s="1033"/>
      <c r="DL115" s="1034" t="s">
        <v>121</v>
      </c>
      <c r="DM115" s="1032"/>
      <c r="DN115" s="1032"/>
      <c r="DO115" s="1032"/>
      <c r="DP115" s="1033"/>
      <c r="DQ115" s="1034" t="s">
        <v>432</v>
      </c>
      <c r="DR115" s="1032"/>
      <c r="DS115" s="1032"/>
      <c r="DT115" s="1032"/>
      <c r="DU115" s="1033"/>
      <c r="DV115" s="1035" t="s">
        <v>432</v>
      </c>
      <c r="DW115" s="1036"/>
      <c r="DX115" s="1036"/>
      <c r="DY115" s="1036"/>
      <c r="DZ115" s="1037"/>
    </row>
    <row r="116" spans="1:130" s="226" customFormat="1" ht="26.25" customHeight="1">
      <c r="A116" s="1029"/>
      <c r="B116" s="1030"/>
      <c r="C116" s="1038" t="s">
        <v>449</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432</v>
      </c>
      <c r="AB116" s="1032"/>
      <c r="AC116" s="1032"/>
      <c r="AD116" s="1032"/>
      <c r="AE116" s="1033"/>
      <c r="AF116" s="1034" t="s">
        <v>432</v>
      </c>
      <c r="AG116" s="1032"/>
      <c r="AH116" s="1032"/>
      <c r="AI116" s="1032"/>
      <c r="AJ116" s="1033"/>
      <c r="AK116" s="1034" t="s">
        <v>386</v>
      </c>
      <c r="AL116" s="1032"/>
      <c r="AM116" s="1032"/>
      <c r="AN116" s="1032"/>
      <c r="AO116" s="1033"/>
      <c r="AP116" s="1035" t="s">
        <v>431</v>
      </c>
      <c r="AQ116" s="1036"/>
      <c r="AR116" s="1036"/>
      <c r="AS116" s="1036"/>
      <c r="AT116" s="1037"/>
      <c r="AU116" s="973"/>
      <c r="AV116" s="974"/>
      <c r="AW116" s="974"/>
      <c r="AX116" s="974"/>
      <c r="AY116" s="974"/>
      <c r="AZ116" s="1040" t="s">
        <v>450</v>
      </c>
      <c r="BA116" s="1041"/>
      <c r="BB116" s="1041"/>
      <c r="BC116" s="1041"/>
      <c r="BD116" s="1041"/>
      <c r="BE116" s="1041"/>
      <c r="BF116" s="1041"/>
      <c r="BG116" s="1041"/>
      <c r="BH116" s="1041"/>
      <c r="BI116" s="1041"/>
      <c r="BJ116" s="1041"/>
      <c r="BK116" s="1041"/>
      <c r="BL116" s="1041"/>
      <c r="BM116" s="1041"/>
      <c r="BN116" s="1041"/>
      <c r="BO116" s="1041"/>
      <c r="BP116" s="1042"/>
      <c r="BQ116" s="992" t="s">
        <v>386</v>
      </c>
      <c r="BR116" s="993"/>
      <c r="BS116" s="993"/>
      <c r="BT116" s="993"/>
      <c r="BU116" s="993"/>
      <c r="BV116" s="993" t="s">
        <v>432</v>
      </c>
      <c r="BW116" s="993"/>
      <c r="BX116" s="993"/>
      <c r="BY116" s="993"/>
      <c r="BZ116" s="993"/>
      <c r="CA116" s="993" t="s">
        <v>121</v>
      </c>
      <c r="CB116" s="993"/>
      <c r="CC116" s="993"/>
      <c r="CD116" s="993"/>
      <c r="CE116" s="993"/>
      <c r="CF116" s="987" t="s">
        <v>432</v>
      </c>
      <c r="CG116" s="988"/>
      <c r="CH116" s="988"/>
      <c r="CI116" s="988"/>
      <c r="CJ116" s="988"/>
      <c r="CK116" s="1018"/>
      <c r="CL116" s="1019"/>
      <c r="CM116" s="989" t="s">
        <v>451</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431</v>
      </c>
      <c r="DH116" s="1032"/>
      <c r="DI116" s="1032"/>
      <c r="DJ116" s="1032"/>
      <c r="DK116" s="1033"/>
      <c r="DL116" s="1034" t="s">
        <v>121</v>
      </c>
      <c r="DM116" s="1032"/>
      <c r="DN116" s="1032"/>
      <c r="DO116" s="1032"/>
      <c r="DP116" s="1033"/>
      <c r="DQ116" s="1034" t="s">
        <v>432</v>
      </c>
      <c r="DR116" s="1032"/>
      <c r="DS116" s="1032"/>
      <c r="DT116" s="1032"/>
      <c r="DU116" s="1033"/>
      <c r="DV116" s="1035" t="s">
        <v>121</v>
      </c>
      <c r="DW116" s="1036"/>
      <c r="DX116" s="1036"/>
      <c r="DY116" s="1036"/>
      <c r="DZ116" s="1037"/>
    </row>
    <row r="117" spans="1:130" s="226" customFormat="1" ht="26.25" customHeight="1">
      <c r="A117" s="977" t="s">
        <v>182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452</v>
      </c>
      <c r="Z117" s="959"/>
      <c r="AA117" s="1049">
        <v>1517935</v>
      </c>
      <c r="AB117" s="1050"/>
      <c r="AC117" s="1050"/>
      <c r="AD117" s="1050"/>
      <c r="AE117" s="1051"/>
      <c r="AF117" s="1052">
        <v>1549010</v>
      </c>
      <c r="AG117" s="1050"/>
      <c r="AH117" s="1050"/>
      <c r="AI117" s="1050"/>
      <c r="AJ117" s="1051"/>
      <c r="AK117" s="1052">
        <v>1509240</v>
      </c>
      <c r="AL117" s="1050"/>
      <c r="AM117" s="1050"/>
      <c r="AN117" s="1050"/>
      <c r="AO117" s="1051"/>
      <c r="AP117" s="1053"/>
      <c r="AQ117" s="1054"/>
      <c r="AR117" s="1054"/>
      <c r="AS117" s="1054"/>
      <c r="AT117" s="1055"/>
      <c r="AU117" s="973"/>
      <c r="AV117" s="974"/>
      <c r="AW117" s="974"/>
      <c r="AX117" s="974"/>
      <c r="AY117" s="974"/>
      <c r="AZ117" s="1040" t="s">
        <v>453</v>
      </c>
      <c r="BA117" s="1041"/>
      <c r="BB117" s="1041"/>
      <c r="BC117" s="1041"/>
      <c r="BD117" s="1041"/>
      <c r="BE117" s="1041"/>
      <c r="BF117" s="1041"/>
      <c r="BG117" s="1041"/>
      <c r="BH117" s="1041"/>
      <c r="BI117" s="1041"/>
      <c r="BJ117" s="1041"/>
      <c r="BK117" s="1041"/>
      <c r="BL117" s="1041"/>
      <c r="BM117" s="1041"/>
      <c r="BN117" s="1041"/>
      <c r="BO117" s="1041"/>
      <c r="BP117" s="1042"/>
      <c r="BQ117" s="992" t="s">
        <v>431</v>
      </c>
      <c r="BR117" s="993"/>
      <c r="BS117" s="993"/>
      <c r="BT117" s="993"/>
      <c r="BU117" s="993"/>
      <c r="BV117" s="993" t="s">
        <v>432</v>
      </c>
      <c r="BW117" s="993"/>
      <c r="BX117" s="993"/>
      <c r="BY117" s="993"/>
      <c r="BZ117" s="993"/>
      <c r="CA117" s="993" t="s">
        <v>386</v>
      </c>
      <c r="CB117" s="993"/>
      <c r="CC117" s="993"/>
      <c r="CD117" s="993"/>
      <c r="CE117" s="993"/>
      <c r="CF117" s="987" t="s">
        <v>121</v>
      </c>
      <c r="CG117" s="988"/>
      <c r="CH117" s="988"/>
      <c r="CI117" s="988"/>
      <c r="CJ117" s="988"/>
      <c r="CK117" s="1018"/>
      <c r="CL117" s="1019"/>
      <c r="CM117" s="989" t="s">
        <v>454</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386</v>
      </c>
      <c r="DH117" s="1032"/>
      <c r="DI117" s="1032"/>
      <c r="DJ117" s="1032"/>
      <c r="DK117" s="1033"/>
      <c r="DL117" s="1034" t="s">
        <v>386</v>
      </c>
      <c r="DM117" s="1032"/>
      <c r="DN117" s="1032"/>
      <c r="DO117" s="1032"/>
      <c r="DP117" s="1033"/>
      <c r="DQ117" s="1034" t="s">
        <v>432</v>
      </c>
      <c r="DR117" s="1032"/>
      <c r="DS117" s="1032"/>
      <c r="DT117" s="1032"/>
      <c r="DU117" s="1033"/>
      <c r="DV117" s="1035" t="s">
        <v>386</v>
      </c>
      <c r="DW117" s="1036"/>
      <c r="DX117" s="1036"/>
      <c r="DY117" s="1036"/>
      <c r="DZ117" s="1037"/>
    </row>
    <row r="118" spans="1:130" s="226" customFormat="1" ht="26.25" customHeight="1">
      <c r="A118" s="977" t="s">
        <v>425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423</v>
      </c>
      <c r="AB118" s="958"/>
      <c r="AC118" s="958"/>
      <c r="AD118" s="958"/>
      <c r="AE118" s="959"/>
      <c r="AF118" s="957" t="s">
        <v>303</v>
      </c>
      <c r="AG118" s="958"/>
      <c r="AH118" s="958"/>
      <c r="AI118" s="958"/>
      <c r="AJ118" s="959"/>
      <c r="AK118" s="957" t="s">
        <v>302</v>
      </c>
      <c r="AL118" s="958"/>
      <c r="AM118" s="958"/>
      <c r="AN118" s="958"/>
      <c r="AO118" s="959"/>
      <c r="AP118" s="1044" t="s">
        <v>424</v>
      </c>
      <c r="AQ118" s="1045"/>
      <c r="AR118" s="1045"/>
      <c r="AS118" s="1045"/>
      <c r="AT118" s="1046"/>
      <c r="AU118" s="973"/>
      <c r="AV118" s="974"/>
      <c r="AW118" s="974"/>
      <c r="AX118" s="974"/>
      <c r="AY118" s="974"/>
      <c r="AZ118" s="1047" t="s">
        <v>455</v>
      </c>
      <c r="BA118" s="1038"/>
      <c r="BB118" s="1038"/>
      <c r="BC118" s="1038"/>
      <c r="BD118" s="1038"/>
      <c r="BE118" s="1038"/>
      <c r="BF118" s="1038"/>
      <c r="BG118" s="1038"/>
      <c r="BH118" s="1038"/>
      <c r="BI118" s="1038"/>
      <c r="BJ118" s="1038"/>
      <c r="BK118" s="1038"/>
      <c r="BL118" s="1038"/>
      <c r="BM118" s="1038"/>
      <c r="BN118" s="1038"/>
      <c r="BO118" s="1038"/>
      <c r="BP118" s="1039"/>
      <c r="BQ118" s="1070" t="s">
        <v>121</v>
      </c>
      <c r="BR118" s="1071"/>
      <c r="BS118" s="1071"/>
      <c r="BT118" s="1071"/>
      <c r="BU118" s="1071"/>
      <c r="BV118" s="1071" t="s">
        <v>386</v>
      </c>
      <c r="BW118" s="1071"/>
      <c r="BX118" s="1071"/>
      <c r="BY118" s="1071"/>
      <c r="BZ118" s="1071"/>
      <c r="CA118" s="1071" t="s">
        <v>432</v>
      </c>
      <c r="CB118" s="1071"/>
      <c r="CC118" s="1071"/>
      <c r="CD118" s="1071"/>
      <c r="CE118" s="1071"/>
      <c r="CF118" s="987" t="s">
        <v>386</v>
      </c>
      <c r="CG118" s="988"/>
      <c r="CH118" s="988"/>
      <c r="CI118" s="988"/>
      <c r="CJ118" s="988"/>
      <c r="CK118" s="1018"/>
      <c r="CL118" s="1019"/>
      <c r="CM118" s="989" t="s">
        <v>456</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386</v>
      </c>
      <c r="DH118" s="1032"/>
      <c r="DI118" s="1032"/>
      <c r="DJ118" s="1032"/>
      <c r="DK118" s="1033"/>
      <c r="DL118" s="1034" t="s">
        <v>432</v>
      </c>
      <c r="DM118" s="1032"/>
      <c r="DN118" s="1032"/>
      <c r="DO118" s="1032"/>
      <c r="DP118" s="1033"/>
      <c r="DQ118" s="1034" t="s">
        <v>432</v>
      </c>
      <c r="DR118" s="1032"/>
      <c r="DS118" s="1032"/>
      <c r="DT118" s="1032"/>
      <c r="DU118" s="1033"/>
      <c r="DV118" s="1035" t="s">
        <v>386</v>
      </c>
      <c r="DW118" s="1036"/>
      <c r="DX118" s="1036"/>
      <c r="DY118" s="1036"/>
      <c r="DZ118" s="1037"/>
    </row>
    <row r="119" spans="1:130" s="226" customFormat="1" ht="26.25" customHeight="1">
      <c r="A119" s="1131" t="s">
        <v>428</v>
      </c>
      <c r="B119" s="1017"/>
      <c r="C119" s="996" t="s">
        <v>429</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v>127114</v>
      </c>
      <c r="AB119" s="965"/>
      <c r="AC119" s="965"/>
      <c r="AD119" s="965"/>
      <c r="AE119" s="966"/>
      <c r="AF119" s="967">
        <v>125367</v>
      </c>
      <c r="AG119" s="965"/>
      <c r="AH119" s="965"/>
      <c r="AI119" s="965"/>
      <c r="AJ119" s="966"/>
      <c r="AK119" s="967">
        <v>124784</v>
      </c>
      <c r="AL119" s="965"/>
      <c r="AM119" s="965"/>
      <c r="AN119" s="965"/>
      <c r="AO119" s="966"/>
      <c r="AP119" s="968">
        <v>1.6</v>
      </c>
      <c r="AQ119" s="969"/>
      <c r="AR119" s="969"/>
      <c r="AS119" s="969"/>
      <c r="AT119" s="970"/>
      <c r="AU119" s="975"/>
      <c r="AV119" s="976"/>
      <c r="AW119" s="976"/>
      <c r="AX119" s="976"/>
      <c r="AY119" s="976"/>
      <c r="AZ119" s="257" t="s">
        <v>182</v>
      </c>
      <c r="BA119" s="257"/>
      <c r="BB119" s="257"/>
      <c r="BC119" s="257"/>
      <c r="BD119" s="257"/>
      <c r="BE119" s="257"/>
      <c r="BF119" s="257"/>
      <c r="BG119" s="257"/>
      <c r="BH119" s="257"/>
      <c r="BI119" s="257"/>
      <c r="BJ119" s="257"/>
      <c r="BK119" s="257"/>
      <c r="BL119" s="257"/>
      <c r="BM119" s="257"/>
      <c r="BN119" s="257"/>
      <c r="BO119" s="1048" t="s">
        <v>457</v>
      </c>
      <c r="BP119" s="1079"/>
      <c r="BQ119" s="1070">
        <v>13575339</v>
      </c>
      <c r="BR119" s="1071"/>
      <c r="BS119" s="1071"/>
      <c r="BT119" s="1071"/>
      <c r="BU119" s="1071"/>
      <c r="BV119" s="1071">
        <v>12996957</v>
      </c>
      <c r="BW119" s="1071"/>
      <c r="BX119" s="1071"/>
      <c r="BY119" s="1071"/>
      <c r="BZ119" s="1071"/>
      <c r="CA119" s="1071">
        <v>12404249</v>
      </c>
      <c r="CB119" s="1071"/>
      <c r="CC119" s="1071"/>
      <c r="CD119" s="1071"/>
      <c r="CE119" s="1071"/>
      <c r="CF119" s="1072"/>
      <c r="CG119" s="1073"/>
      <c r="CH119" s="1073"/>
      <c r="CI119" s="1073"/>
      <c r="CJ119" s="1074"/>
      <c r="CK119" s="1020"/>
      <c r="CL119" s="1021"/>
      <c r="CM119" s="1075" t="s">
        <v>458</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386</v>
      </c>
      <c r="DH119" s="1057"/>
      <c r="DI119" s="1057"/>
      <c r="DJ119" s="1057"/>
      <c r="DK119" s="1058"/>
      <c r="DL119" s="1056" t="s">
        <v>121</v>
      </c>
      <c r="DM119" s="1057"/>
      <c r="DN119" s="1057"/>
      <c r="DO119" s="1057"/>
      <c r="DP119" s="1058"/>
      <c r="DQ119" s="1056" t="s">
        <v>121</v>
      </c>
      <c r="DR119" s="1057"/>
      <c r="DS119" s="1057"/>
      <c r="DT119" s="1057"/>
      <c r="DU119" s="1058"/>
      <c r="DV119" s="1059" t="s">
        <v>121</v>
      </c>
      <c r="DW119" s="1060"/>
      <c r="DX119" s="1060"/>
      <c r="DY119" s="1060"/>
      <c r="DZ119" s="1061"/>
    </row>
    <row r="120" spans="1:130" s="226" customFormat="1" ht="26.25" customHeight="1">
      <c r="A120" s="1132"/>
      <c r="B120" s="1019"/>
      <c r="C120" s="989" t="s">
        <v>434</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v>135080</v>
      </c>
      <c r="AB120" s="1032"/>
      <c r="AC120" s="1032"/>
      <c r="AD120" s="1032"/>
      <c r="AE120" s="1033"/>
      <c r="AF120" s="1034">
        <v>135136</v>
      </c>
      <c r="AG120" s="1032"/>
      <c r="AH120" s="1032"/>
      <c r="AI120" s="1032"/>
      <c r="AJ120" s="1033"/>
      <c r="AK120" s="1034">
        <v>112336</v>
      </c>
      <c r="AL120" s="1032"/>
      <c r="AM120" s="1032"/>
      <c r="AN120" s="1032"/>
      <c r="AO120" s="1033"/>
      <c r="AP120" s="1035">
        <v>1.5</v>
      </c>
      <c r="AQ120" s="1036"/>
      <c r="AR120" s="1036"/>
      <c r="AS120" s="1036"/>
      <c r="AT120" s="1037"/>
      <c r="AU120" s="1062" t="s">
        <v>459</v>
      </c>
      <c r="AV120" s="1063"/>
      <c r="AW120" s="1063"/>
      <c r="AX120" s="1063"/>
      <c r="AY120" s="1064"/>
      <c r="AZ120" s="1013" t="s">
        <v>460</v>
      </c>
      <c r="BA120" s="962"/>
      <c r="BB120" s="962"/>
      <c r="BC120" s="962"/>
      <c r="BD120" s="962"/>
      <c r="BE120" s="962"/>
      <c r="BF120" s="962"/>
      <c r="BG120" s="962"/>
      <c r="BH120" s="962"/>
      <c r="BI120" s="962"/>
      <c r="BJ120" s="962"/>
      <c r="BK120" s="962"/>
      <c r="BL120" s="962"/>
      <c r="BM120" s="962"/>
      <c r="BN120" s="962"/>
      <c r="BO120" s="962"/>
      <c r="BP120" s="963"/>
      <c r="BQ120" s="999">
        <v>1543061</v>
      </c>
      <c r="BR120" s="1000"/>
      <c r="BS120" s="1000"/>
      <c r="BT120" s="1000"/>
      <c r="BU120" s="1000"/>
      <c r="BV120" s="1000">
        <v>1439983</v>
      </c>
      <c r="BW120" s="1000"/>
      <c r="BX120" s="1000"/>
      <c r="BY120" s="1000"/>
      <c r="BZ120" s="1000"/>
      <c r="CA120" s="1000">
        <v>1456635</v>
      </c>
      <c r="CB120" s="1000"/>
      <c r="CC120" s="1000"/>
      <c r="CD120" s="1000"/>
      <c r="CE120" s="1000"/>
      <c r="CF120" s="1014">
        <v>19.100000000000001</v>
      </c>
      <c r="CG120" s="1015"/>
      <c r="CH120" s="1015"/>
      <c r="CI120" s="1015"/>
      <c r="CJ120" s="1015"/>
      <c r="CK120" s="1080" t="s">
        <v>461</v>
      </c>
      <c r="CL120" s="1081"/>
      <c r="CM120" s="1081"/>
      <c r="CN120" s="1081"/>
      <c r="CO120" s="1082"/>
      <c r="CP120" s="1088" t="s">
        <v>402</v>
      </c>
      <c r="CQ120" s="1089"/>
      <c r="CR120" s="1089"/>
      <c r="CS120" s="1089"/>
      <c r="CT120" s="1089"/>
      <c r="CU120" s="1089"/>
      <c r="CV120" s="1089"/>
      <c r="CW120" s="1089"/>
      <c r="CX120" s="1089"/>
      <c r="CY120" s="1089"/>
      <c r="CZ120" s="1089"/>
      <c r="DA120" s="1089"/>
      <c r="DB120" s="1089"/>
      <c r="DC120" s="1089"/>
      <c r="DD120" s="1089"/>
      <c r="DE120" s="1089"/>
      <c r="DF120" s="1090"/>
      <c r="DG120" s="999">
        <v>2946977</v>
      </c>
      <c r="DH120" s="1000"/>
      <c r="DI120" s="1000"/>
      <c r="DJ120" s="1000"/>
      <c r="DK120" s="1000"/>
      <c r="DL120" s="1000">
        <v>2682861</v>
      </c>
      <c r="DM120" s="1000"/>
      <c r="DN120" s="1000"/>
      <c r="DO120" s="1000"/>
      <c r="DP120" s="1000"/>
      <c r="DQ120" s="1000">
        <v>2551802</v>
      </c>
      <c r="DR120" s="1000"/>
      <c r="DS120" s="1000"/>
      <c r="DT120" s="1000"/>
      <c r="DU120" s="1000"/>
      <c r="DV120" s="1001">
        <v>33.5</v>
      </c>
      <c r="DW120" s="1001"/>
      <c r="DX120" s="1001"/>
      <c r="DY120" s="1001"/>
      <c r="DZ120" s="1002"/>
    </row>
    <row r="121" spans="1:130" s="226" customFormat="1" ht="26.25" customHeight="1">
      <c r="A121" s="1132"/>
      <c r="B121" s="1019"/>
      <c r="C121" s="1040" t="s">
        <v>462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121</v>
      </c>
      <c r="AB121" s="1032"/>
      <c r="AC121" s="1032"/>
      <c r="AD121" s="1032"/>
      <c r="AE121" s="1033"/>
      <c r="AF121" s="1034" t="s">
        <v>121</v>
      </c>
      <c r="AG121" s="1032"/>
      <c r="AH121" s="1032"/>
      <c r="AI121" s="1032"/>
      <c r="AJ121" s="1033"/>
      <c r="AK121" s="1034" t="s">
        <v>121</v>
      </c>
      <c r="AL121" s="1032"/>
      <c r="AM121" s="1032"/>
      <c r="AN121" s="1032"/>
      <c r="AO121" s="1033"/>
      <c r="AP121" s="1035" t="s">
        <v>121</v>
      </c>
      <c r="AQ121" s="1036"/>
      <c r="AR121" s="1036"/>
      <c r="AS121" s="1036"/>
      <c r="AT121" s="1037"/>
      <c r="AU121" s="1065"/>
      <c r="AV121" s="1066"/>
      <c r="AW121" s="1066"/>
      <c r="AX121" s="1066"/>
      <c r="AY121" s="1067"/>
      <c r="AZ121" s="1022" t="s">
        <v>463</v>
      </c>
      <c r="BA121" s="1023"/>
      <c r="BB121" s="1023"/>
      <c r="BC121" s="1023"/>
      <c r="BD121" s="1023"/>
      <c r="BE121" s="1023"/>
      <c r="BF121" s="1023"/>
      <c r="BG121" s="1023"/>
      <c r="BH121" s="1023"/>
      <c r="BI121" s="1023"/>
      <c r="BJ121" s="1023"/>
      <c r="BK121" s="1023"/>
      <c r="BL121" s="1023"/>
      <c r="BM121" s="1023"/>
      <c r="BN121" s="1023"/>
      <c r="BO121" s="1023"/>
      <c r="BP121" s="1024"/>
      <c r="BQ121" s="992" t="s">
        <v>121</v>
      </c>
      <c r="BR121" s="993"/>
      <c r="BS121" s="993"/>
      <c r="BT121" s="993"/>
      <c r="BU121" s="993"/>
      <c r="BV121" s="993" t="s">
        <v>386</v>
      </c>
      <c r="BW121" s="993"/>
      <c r="BX121" s="993"/>
      <c r="BY121" s="993"/>
      <c r="BZ121" s="993"/>
      <c r="CA121" s="993" t="s">
        <v>121</v>
      </c>
      <c r="CB121" s="993"/>
      <c r="CC121" s="993"/>
      <c r="CD121" s="993"/>
      <c r="CE121" s="993"/>
      <c r="CF121" s="987" t="s">
        <v>121</v>
      </c>
      <c r="CG121" s="988"/>
      <c r="CH121" s="988"/>
      <c r="CI121" s="988"/>
      <c r="CJ121" s="988"/>
      <c r="CK121" s="1083"/>
      <c r="CL121" s="1084"/>
      <c r="CM121" s="1084"/>
      <c r="CN121" s="1084"/>
      <c r="CO121" s="1085"/>
      <c r="CP121" s="1093" t="s">
        <v>464</v>
      </c>
      <c r="CQ121" s="1094"/>
      <c r="CR121" s="1094"/>
      <c r="CS121" s="1094"/>
      <c r="CT121" s="1094"/>
      <c r="CU121" s="1094"/>
      <c r="CV121" s="1094"/>
      <c r="CW121" s="1094"/>
      <c r="CX121" s="1094"/>
      <c r="CY121" s="1094"/>
      <c r="CZ121" s="1094"/>
      <c r="DA121" s="1094"/>
      <c r="DB121" s="1094"/>
      <c r="DC121" s="1094"/>
      <c r="DD121" s="1094"/>
      <c r="DE121" s="1094"/>
      <c r="DF121" s="1095"/>
      <c r="DG121" s="992">
        <v>8334</v>
      </c>
      <c r="DH121" s="993"/>
      <c r="DI121" s="993"/>
      <c r="DJ121" s="993"/>
      <c r="DK121" s="993"/>
      <c r="DL121" s="993">
        <v>9516</v>
      </c>
      <c r="DM121" s="993"/>
      <c r="DN121" s="993"/>
      <c r="DO121" s="993"/>
      <c r="DP121" s="993"/>
      <c r="DQ121" s="993">
        <v>9533</v>
      </c>
      <c r="DR121" s="993"/>
      <c r="DS121" s="993"/>
      <c r="DT121" s="993"/>
      <c r="DU121" s="993"/>
      <c r="DV121" s="994">
        <v>0.1</v>
      </c>
      <c r="DW121" s="994"/>
      <c r="DX121" s="994"/>
      <c r="DY121" s="994"/>
      <c r="DZ121" s="995"/>
    </row>
    <row r="122" spans="1:130" s="226" customFormat="1" ht="26.25" customHeight="1">
      <c r="A122" s="1132"/>
      <c r="B122" s="1019"/>
      <c r="C122" s="989" t="s">
        <v>444</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121</v>
      </c>
      <c r="AB122" s="1032"/>
      <c r="AC122" s="1032"/>
      <c r="AD122" s="1032"/>
      <c r="AE122" s="1033"/>
      <c r="AF122" s="1034" t="s">
        <v>386</v>
      </c>
      <c r="AG122" s="1032"/>
      <c r="AH122" s="1032"/>
      <c r="AI122" s="1032"/>
      <c r="AJ122" s="1033"/>
      <c r="AK122" s="1034" t="s">
        <v>386</v>
      </c>
      <c r="AL122" s="1032"/>
      <c r="AM122" s="1032"/>
      <c r="AN122" s="1032"/>
      <c r="AO122" s="1033"/>
      <c r="AP122" s="1035" t="s">
        <v>121</v>
      </c>
      <c r="AQ122" s="1036"/>
      <c r="AR122" s="1036"/>
      <c r="AS122" s="1036"/>
      <c r="AT122" s="1037"/>
      <c r="AU122" s="1065"/>
      <c r="AV122" s="1066"/>
      <c r="AW122" s="1066"/>
      <c r="AX122" s="1066"/>
      <c r="AY122" s="1067"/>
      <c r="AZ122" s="1047" t="s">
        <v>465</v>
      </c>
      <c r="BA122" s="1038"/>
      <c r="BB122" s="1038"/>
      <c r="BC122" s="1038"/>
      <c r="BD122" s="1038"/>
      <c r="BE122" s="1038"/>
      <c r="BF122" s="1038"/>
      <c r="BG122" s="1038"/>
      <c r="BH122" s="1038"/>
      <c r="BI122" s="1038"/>
      <c r="BJ122" s="1038"/>
      <c r="BK122" s="1038"/>
      <c r="BL122" s="1038"/>
      <c r="BM122" s="1038"/>
      <c r="BN122" s="1038"/>
      <c r="BO122" s="1038"/>
      <c r="BP122" s="1039"/>
      <c r="BQ122" s="1070">
        <v>10847731</v>
      </c>
      <c r="BR122" s="1071"/>
      <c r="BS122" s="1071"/>
      <c r="BT122" s="1071"/>
      <c r="BU122" s="1071"/>
      <c r="BV122" s="1071">
        <v>10824412</v>
      </c>
      <c r="BW122" s="1071"/>
      <c r="BX122" s="1071"/>
      <c r="BY122" s="1071"/>
      <c r="BZ122" s="1071"/>
      <c r="CA122" s="1071">
        <v>10793145</v>
      </c>
      <c r="CB122" s="1071"/>
      <c r="CC122" s="1071"/>
      <c r="CD122" s="1071"/>
      <c r="CE122" s="1071"/>
      <c r="CF122" s="1091">
        <v>141.80000000000001</v>
      </c>
      <c r="CG122" s="1092"/>
      <c r="CH122" s="1092"/>
      <c r="CI122" s="1092"/>
      <c r="CJ122" s="1092"/>
      <c r="CK122" s="1083"/>
      <c r="CL122" s="1084"/>
      <c r="CM122" s="1084"/>
      <c r="CN122" s="1084"/>
      <c r="CO122" s="1085"/>
      <c r="CP122" s="1093"/>
      <c r="CQ122" s="1094"/>
      <c r="CR122" s="1094"/>
      <c r="CS122" s="1094"/>
      <c r="CT122" s="1094"/>
      <c r="CU122" s="1094"/>
      <c r="CV122" s="1094"/>
      <c r="CW122" s="1094"/>
      <c r="CX122" s="1094"/>
      <c r="CY122" s="1094"/>
      <c r="CZ122" s="1094"/>
      <c r="DA122" s="1094"/>
      <c r="DB122" s="1094"/>
      <c r="DC122" s="1094"/>
      <c r="DD122" s="1094"/>
      <c r="DE122" s="1094"/>
      <c r="DF122" s="1095"/>
      <c r="DG122" s="992"/>
      <c r="DH122" s="993"/>
      <c r="DI122" s="993"/>
      <c r="DJ122" s="993"/>
      <c r="DK122" s="993"/>
      <c r="DL122" s="993"/>
      <c r="DM122" s="993"/>
      <c r="DN122" s="993"/>
      <c r="DO122" s="993"/>
      <c r="DP122" s="993"/>
      <c r="DQ122" s="993"/>
      <c r="DR122" s="993"/>
      <c r="DS122" s="993"/>
      <c r="DT122" s="993"/>
      <c r="DU122" s="993"/>
      <c r="DV122" s="994"/>
      <c r="DW122" s="994"/>
      <c r="DX122" s="994"/>
      <c r="DY122" s="994"/>
      <c r="DZ122" s="995"/>
    </row>
    <row r="123" spans="1:130" s="226" customFormat="1" ht="26.25" customHeight="1">
      <c r="A123" s="1132"/>
      <c r="B123" s="1019"/>
      <c r="C123" s="989" t="s">
        <v>451</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121</v>
      </c>
      <c r="AB123" s="1032"/>
      <c r="AC123" s="1032"/>
      <c r="AD123" s="1032"/>
      <c r="AE123" s="1033"/>
      <c r="AF123" s="1034" t="s">
        <v>386</v>
      </c>
      <c r="AG123" s="1032"/>
      <c r="AH123" s="1032"/>
      <c r="AI123" s="1032"/>
      <c r="AJ123" s="1033"/>
      <c r="AK123" s="1034" t="s">
        <v>386</v>
      </c>
      <c r="AL123" s="1032"/>
      <c r="AM123" s="1032"/>
      <c r="AN123" s="1032"/>
      <c r="AO123" s="1033"/>
      <c r="AP123" s="1035" t="s">
        <v>431</v>
      </c>
      <c r="AQ123" s="1036"/>
      <c r="AR123" s="1036"/>
      <c r="AS123" s="1036"/>
      <c r="AT123" s="1037"/>
      <c r="AU123" s="1068"/>
      <c r="AV123" s="1069"/>
      <c r="AW123" s="1069"/>
      <c r="AX123" s="1069"/>
      <c r="AY123" s="1069"/>
      <c r="AZ123" s="257" t="s">
        <v>182</v>
      </c>
      <c r="BA123" s="257"/>
      <c r="BB123" s="257"/>
      <c r="BC123" s="257"/>
      <c r="BD123" s="257"/>
      <c r="BE123" s="257"/>
      <c r="BF123" s="257"/>
      <c r="BG123" s="257"/>
      <c r="BH123" s="257"/>
      <c r="BI123" s="257"/>
      <c r="BJ123" s="257"/>
      <c r="BK123" s="257"/>
      <c r="BL123" s="257"/>
      <c r="BM123" s="257"/>
      <c r="BN123" s="257"/>
      <c r="BO123" s="1048" t="s">
        <v>466</v>
      </c>
      <c r="BP123" s="1079"/>
      <c r="BQ123" s="1138">
        <v>12390792</v>
      </c>
      <c r="BR123" s="1139"/>
      <c r="BS123" s="1139"/>
      <c r="BT123" s="1139"/>
      <c r="BU123" s="1139"/>
      <c r="BV123" s="1139">
        <v>12264395</v>
      </c>
      <c r="BW123" s="1139"/>
      <c r="BX123" s="1139"/>
      <c r="BY123" s="1139"/>
      <c r="BZ123" s="1139"/>
      <c r="CA123" s="1139">
        <v>12249780</v>
      </c>
      <c r="CB123" s="1139"/>
      <c r="CC123" s="1139"/>
      <c r="CD123" s="1139"/>
      <c r="CE123" s="1139"/>
      <c r="CF123" s="1072"/>
      <c r="CG123" s="1073"/>
      <c r="CH123" s="1073"/>
      <c r="CI123" s="1073"/>
      <c r="CJ123" s="1074"/>
      <c r="CK123" s="1083"/>
      <c r="CL123" s="1084"/>
      <c r="CM123" s="1084"/>
      <c r="CN123" s="1084"/>
      <c r="CO123" s="1085"/>
      <c r="CP123" s="1093"/>
      <c r="CQ123" s="1094"/>
      <c r="CR123" s="1094"/>
      <c r="CS123" s="1094"/>
      <c r="CT123" s="1094"/>
      <c r="CU123" s="1094"/>
      <c r="CV123" s="1094"/>
      <c r="CW123" s="1094"/>
      <c r="CX123" s="1094"/>
      <c r="CY123" s="1094"/>
      <c r="CZ123" s="1094"/>
      <c r="DA123" s="1094"/>
      <c r="DB123" s="1094"/>
      <c r="DC123" s="1094"/>
      <c r="DD123" s="1094"/>
      <c r="DE123" s="1094"/>
      <c r="DF123" s="1095"/>
      <c r="DG123" s="1031"/>
      <c r="DH123" s="1032"/>
      <c r="DI123" s="1032"/>
      <c r="DJ123" s="1032"/>
      <c r="DK123" s="1033"/>
      <c r="DL123" s="1034"/>
      <c r="DM123" s="1032"/>
      <c r="DN123" s="1032"/>
      <c r="DO123" s="1032"/>
      <c r="DP123" s="1033"/>
      <c r="DQ123" s="1034"/>
      <c r="DR123" s="1032"/>
      <c r="DS123" s="1032"/>
      <c r="DT123" s="1032"/>
      <c r="DU123" s="1033"/>
      <c r="DV123" s="1035"/>
      <c r="DW123" s="1036"/>
      <c r="DX123" s="1036"/>
      <c r="DY123" s="1036"/>
      <c r="DZ123" s="1037"/>
    </row>
    <row r="124" spans="1:130" s="226" customFormat="1" ht="26.25" customHeight="1" thickBot="1">
      <c r="A124" s="1132"/>
      <c r="B124" s="1019"/>
      <c r="C124" s="989" t="s">
        <v>454</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431</v>
      </c>
      <c r="AB124" s="1032"/>
      <c r="AC124" s="1032"/>
      <c r="AD124" s="1032"/>
      <c r="AE124" s="1033"/>
      <c r="AF124" s="1034" t="s">
        <v>431</v>
      </c>
      <c r="AG124" s="1032"/>
      <c r="AH124" s="1032"/>
      <c r="AI124" s="1032"/>
      <c r="AJ124" s="1033"/>
      <c r="AK124" s="1034" t="s">
        <v>431</v>
      </c>
      <c r="AL124" s="1032"/>
      <c r="AM124" s="1032"/>
      <c r="AN124" s="1032"/>
      <c r="AO124" s="1033"/>
      <c r="AP124" s="1035" t="s">
        <v>431</v>
      </c>
      <c r="AQ124" s="1036"/>
      <c r="AR124" s="1036"/>
      <c r="AS124" s="1036"/>
      <c r="AT124" s="1037"/>
      <c r="AU124" s="1134" t="s">
        <v>467</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15.4</v>
      </c>
      <c r="BR124" s="1101"/>
      <c r="BS124" s="1101"/>
      <c r="BT124" s="1101"/>
      <c r="BU124" s="1101"/>
      <c r="BV124" s="1101">
        <v>9.6</v>
      </c>
      <c r="BW124" s="1101"/>
      <c r="BX124" s="1101"/>
      <c r="BY124" s="1101"/>
      <c r="BZ124" s="1101"/>
      <c r="CA124" s="1101">
        <v>2</v>
      </c>
      <c r="CB124" s="1101"/>
      <c r="CC124" s="1101"/>
      <c r="CD124" s="1101"/>
      <c r="CE124" s="1101"/>
      <c r="CF124" s="1102"/>
      <c r="CG124" s="1103"/>
      <c r="CH124" s="1103"/>
      <c r="CI124" s="1103"/>
      <c r="CJ124" s="1104"/>
      <c r="CK124" s="1086"/>
      <c r="CL124" s="1086"/>
      <c r="CM124" s="1086"/>
      <c r="CN124" s="1086"/>
      <c r="CO124" s="1087"/>
      <c r="CP124" s="1093" t="s">
        <v>468</v>
      </c>
      <c r="CQ124" s="1094"/>
      <c r="CR124" s="1094"/>
      <c r="CS124" s="1094"/>
      <c r="CT124" s="1094"/>
      <c r="CU124" s="1094"/>
      <c r="CV124" s="1094"/>
      <c r="CW124" s="1094"/>
      <c r="CX124" s="1094"/>
      <c r="CY124" s="1094"/>
      <c r="CZ124" s="1094"/>
      <c r="DA124" s="1094"/>
      <c r="DB124" s="1094"/>
      <c r="DC124" s="1094"/>
      <c r="DD124" s="1094"/>
      <c r="DE124" s="1094"/>
      <c r="DF124" s="1095"/>
      <c r="DG124" s="1078" t="s">
        <v>469</v>
      </c>
      <c r="DH124" s="1057"/>
      <c r="DI124" s="1057"/>
      <c r="DJ124" s="1057"/>
      <c r="DK124" s="1058"/>
      <c r="DL124" s="1056" t="s">
        <v>469</v>
      </c>
      <c r="DM124" s="1057"/>
      <c r="DN124" s="1057"/>
      <c r="DO124" s="1057"/>
      <c r="DP124" s="1058"/>
      <c r="DQ124" s="1056" t="s">
        <v>469</v>
      </c>
      <c r="DR124" s="1057"/>
      <c r="DS124" s="1057"/>
      <c r="DT124" s="1057"/>
      <c r="DU124" s="1058"/>
      <c r="DV124" s="1059" t="s">
        <v>469</v>
      </c>
      <c r="DW124" s="1060"/>
      <c r="DX124" s="1060"/>
      <c r="DY124" s="1060"/>
      <c r="DZ124" s="1061"/>
    </row>
    <row r="125" spans="1:130" s="226" customFormat="1" ht="26.25" customHeight="1">
      <c r="A125" s="1132"/>
      <c r="B125" s="1019"/>
      <c r="C125" s="989" t="s">
        <v>456</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469</v>
      </c>
      <c r="AB125" s="1032"/>
      <c r="AC125" s="1032"/>
      <c r="AD125" s="1032"/>
      <c r="AE125" s="1033"/>
      <c r="AF125" s="1034" t="s">
        <v>469</v>
      </c>
      <c r="AG125" s="1032"/>
      <c r="AH125" s="1032"/>
      <c r="AI125" s="1032"/>
      <c r="AJ125" s="1033"/>
      <c r="AK125" s="1034" t="s">
        <v>469</v>
      </c>
      <c r="AL125" s="1032"/>
      <c r="AM125" s="1032"/>
      <c r="AN125" s="1032"/>
      <c r="AO125" s="1033"/>
      <c r="AP125" s="1035" t="s">
        <v>469</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470</v>
      </c>
      <c r="CL125" s="1081"/>
      <c r="CM125" s="1081"/>
      <c r="CN125" s="1081"/>
      <c r="CO125" s="1082"/>
      <c r="CP125" s="1013" t="s">
        <v>471</v>
      </c>
      <c r="CQ125" s="962"/>
      <c r="CR125" s="962"/>
      <c r="CS125" s="962"/>
      <c r="CT125" s="962"/>
      <c r="CU125" s="962"/>
      <c r="CV125" s="962"/>
      <c r="CW125" s="962"/>
      <c r="CX125" s="962"/>
      <c r="CY125" s="962"/>
      <c r="CZ125" s="962"/>
      <c r="DA125" s="962"/>
      <c r="DB125" s="962"/>
      <c r="DC125" s="962"/>
      <c r="DD125" s="962"/>
      <c r="DE125" s="962"/>
      <c r="DF125" s="963"/>
      <c r="DG125" s="999" t="s">
        <v>469</v>
      </c>
      <c r="DH125" s="1000"/>
      <c r="DI125" s="1000"/>
      <c r="DJ125" s="1000"/>
      <c r="DK125" s="1000"/>
      <c r="DL125" s="1000" t="s">
        <v>469</v>
      </c>
      <c r="DM125" s="1000"/>
      <c r="DN125" s="1000"/>
      <c r="DO125" s="1000"/>
      <c r="DP125" s="1000"/>
      <c r="DQ125" s="1000" t="s">
        <v>469</v>
      </c>
      <c r="DR125" s="1000"/>
      <c r="DS125" s="1000"/>
      <c r="DT125" s="1000"/>
      <c r="DU125" s="1000"/>
      <c r="DV125" s="1001" t="s">
        <v>469</v>
      </c>
      <c r="DW125" s="1001"/>
      <c r="DX125" s="1001"/>
      <c r="DY125" s="1001"/>
      <c r="DZ125" s="1002"/>
    </row>
    <row r="126" spans="1:130" s="226" customFormat="1" ht="26.25" customHeight="1" thickBot="1">
      <c r="A126" s="1132"/>
      <c r="B126" s="1019"/>
      <c r="C126" s="989" t="s">
        <v>458</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469</v>
      </c>
      <c r="AB126" s="1032"/>
      <c r="AC126" s="1032"/>
      <c r="AD126" s="1032"/>
      <c r="AE126" s="1033"/>
      <c r="AF126" s="1034" t="s">
        <v>469</v>
      </c>
      <c r="AG126" s="1032"/>
      <c r="AH126" s="1032"/>
      <c r="AI126" s="1032"/>
      <c r="AJ126" s="1033"/>
      <c r="AK126" s="1034" t="s">
        <v>469</v>
      </c>
      <c r="AL126" s="1032"/>
      <c r="AM126" s="1032"/>
      <c r="AN126" s="1032"/>
      <c r="AO126" s="1033"/>
      <c r="AP126" s="1035" t="s">
        <v>469</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472</v>
      </c>
      <c r="CQ126" s="1023"/>
      <c r="CR126" s="1023"/>
      <c r="CS126" s="1023"/>
      <c r="CT126" s="1023"/>
      <c r="CU126" s="1023"/>
      <c r="CV126" s="1023"/>
      <c r="CW126" s="1023"/>
      <c r="CX126" s="1023"/>
      <c r="CY126" s="1023"/>
      <c r="CZ126" s="1023"/>
      <c r="DA126" s="1023"/>
      <c r="DB126" s="1023"/>
      <c r="DC126" s="1023"/>
      <c r="DD126" s="1023"/>
      <c r="DE126" s="1023"/>
      <c r="DF126" s="1024"/>
      <c r="DG126" s="992" t="s">
        <v>469</v>
      </c>
      <c r="DH126" s="993"/>
      <c r="DI126" s="993"/>
      <c r="DJ126" s="993"/>
      <c r="DK126" s="993"/>
      <c r="DL126" s="993" t="s">
        <v>469</v>
      </c>
      <c r="DM126" s="993"/>
      <c r="DN126" s="993"/>
      <c r="DO126" s="993"/>
      <c r="DP126" s="993"/>
      <c r="DQ126" s="993" t="s">
        <v>469</v>
      </c>
      <c r="DR126" s="993"/>
      <c r="DS126" s="993"/>
      <c r="DT126" s="993"/>
      <c r="DU126" s="993"/>
      <c r="DV126" s="994" t="s">
        <v>469</v>
      </c>
      <c r="DW126" s="994"/>
      <c r="DX126" s="994"/>
      <c r="DY126" s="994"/>
      <c r="DZ126" s="995"/>
    </row>
    <row r="127" spans="1:130" s="226" customFormat="1" ht="26.25" customHeight="1">
      <c r="A127" s="1133"/>
      <c r="B127" s="1021"/>
      <c r="C127" s="1075" t="s">
        <v>473</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469</v>
      </c>
      <c r="AB127" s="1032"/>
      <c r="AC127" s="1032"/>
      <c r="AD127" s="1032"/>
      <c r="AE127" s="1033"/>
      <c r="AF127" s="1034" t="s">
        <v>469</v>
      </c>
      <c r="AG127" s="1032"/>
      <c r="AH127" s="1032"/>
      <c r="AI127" s="1032"/>
      <c r="AJ127" s="1033"/>
      <c r="AK127" s="1034" t="s">
        <v>469</v>
      </c>
      <c r="AL127" s="1032"/>
      <c r="AM127" s="1032"/>
      <c r="AN127" s="1032"/>
      <c r="AO127" s="1033"/>
      <c r="AP127" s="1035" t="s">
        <v>469</v>
      </c>
      <c r="AQ127" s="1036"/>
      <c r="AR127" s="1036"/>
      <c r="AS127" s="1036"/>
      <c r="AT127" s="1037"/>
      <c r="AU127" s="262"/>
      <c r="AV127" s="262"/>
      <c r="AW127" s="262"/>
      <c r="AX127" s="1105" t="s">
        <v>474</v>
      </c>
      <c r="AY127" s="1106"/>
      <c r="AZ127" s="1106"/>
      <c r="BA127" s="1106"/>
      <c r="BB127" s="1106"/>
      <c r="BC127" s="1106"/>
      <c r="BD127" s="1106"/>
      <c r="BE127" s="1107"/>
      <c r="BF127" s="1108" t="s">
        <v>475</v>
      </c>
      <c r="BG127" s="1106"/>
      <c r="BH127" s="1106"/>
      <c r="BI127" s="1106"/>
      <c r="BJ127" s="1106"/>
      <c r="BK127" s="1106"/>
      <c r="BL127" s="1107"/>
      <c r="BM127" s="1108" t="s">
        <v>476</v>
      </c>
      <c r="BN127" s="1106"/>
      <c r="BO127" s="1106"/>
      <c r="BP127" s="1106"/>
      <c r="BQ127" s="1106"/>
      <c r="BR127" s="1106"/>
      <c r="BS127" s="1107"/>
      <c r="BT127" s="1108" t="s">
        <v>477</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478</v>
      </c>
      <c r="CQ127" s="1023"/>
      <c r="CR127" s="1023"/>
      <c r="CS127" s="1023"/>
      <c r="CT127" s="1023"/>
      <c r="CU127" s="1023"/>
      <c r="CV127" s="1023"/>
      <c r="CW127" s="1023"/>
      <c r="CX127" s="1023"/>
      <c r="CY127" s="1023"/>
      <c r="CZ127" s="1023"/>
      <c r="DA127" s="1023"/>
      <c r="DB127" s="1023"/>
      <c r="DC127" s="1023"/>
      <c r="DD127" s="1023"/>
      <c r="DE127" s="1023"/>
      <c r="DF127" s="1024"/>
      <c r="DG127" s="992" t="s">
        <v>469</v>
      </c>
      <c r="DH127" s="993"/>
      <c r="DI127" s="993"/>
      <c r="DJ127" s="993"/>
      <c r="DK127" s="993"/>
      <c r="DL127" s="993" t="s">
        <v>469</v>
      </c>
      <c r="DM127" s="993"/>
      <c r="DN127" s="993"/>
      <c r="DO127" s="993"/>
      <c r="DP127" s="993"/>
      <c r="DQ127" s="993" t="s">
        <v>469</v>
      </c>
      <c r="DR127" s="993"/>
      <c r="DS127" s="993"/>
      <c r="DT127" s="993"/>
      <c r="DU127" s="993"/>
      <c r="DV127" s="994" t="s">
        <v>469</v>
      </c>
      <c r="DW127" s="994"/>
      <c r="DX127" s="994"/>
      <c r="DY127" s="994"/>
      <c r="DZ127" s="995"/>
    </row>
    <row r="128" spans="1:130" s="226" customFormat="1" ht="26.25" customHeight="1" thickBot="1">
      <c r="A128" s="1116" t="s">
        <v>479</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480</v>
      </c>
      <c r="X128" s="1118"/>
      <c r="Y128" s="1118"/>
      <c r="Z128" s="1119"/>
      <c r="AA128" s="1120" t="s">
        <v>469</v>
      </c>
      <c r="AB128" s="1121"/>
      <c r="AC128" s="1121"/>
      <c r="AD128" s="1121"/>
      <c r="AE128" s="1122"/>
      <c r="AF128" s="1123" t="s">
        <v>469</v>
      </c>
      <c r="AG128" s="1121"/>
      <c r="AH128" s="1121"/>
      <c r="AI128" s="1121"/>
      <c r="AJ128" s="1122"/>
      <c r="AK128" s="1123" t="s">
        <v>469</v>
      </c>
      <c r="AL128" s="1121"/>
      <c r="AM128" s="1121"/>
      <c r="AN128" s="1121"/>
      <c r="AO128" s="1122"/>
      <c r="AP128" s="1124"/>
      <c r="AQ128" s="1125"/>
      <c r="AR128" s="1125"/>
      <c r="AS128" s="1125"/>
      <c r="AT128" s="1126"/>
      <c r="AU128" s="262"/>
      <c r="AV128" s="262"/>
      <c r="AW128" s="262"/>
      <c r="AX128" s="961" t="s">
        <v>481</v>
      </c>
      <c r="AY128" s="962"/>
      <c r="AZ128" s="962"/>
      <c r="BA128" s="962"/>
      <c r="BB128" s="962"/>
      <c r="BC128" s="962"/>
      <c r="BD128" s="962"/>
      <c r="BE128" s="963"/>
      <c r="BF128" s="1127" t="s">
        <v>469</v>
      </c>
      <c r="BG128" s="1128"/>
      <c r="BH128" s="1128"/>
      <c r="BI128" s="1128"/>
      <c r="BJ128" s="1128"/>
      <c r="BK128" s="1128"/>
      <c r="BL128" s="1129"/>
      <c r="BM128" s="1127">
        <v>13.64</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482</v>
      </c>
      <c r="CQ128" s="1110"/>
      <c r="CR128" s="1110"/>
      <c r="CS128" s="1110"/>
      <c r="CT128" s="1110"/>
      <c r="CU128" s="1110"/>
      <c r="CV128" s="1110"/>
      <c r="CW128" s="1110"/>
      <c r="CX128" s="1110"/>
      <c r="CY128" s="1110"/>
      <c r="CZ128" s="1110"/>
      <c r="DA128" s="1110"/>
      <c r="DB128" s="1110"/>
      <c r="DC128" s="1110"/>
      <c r="DD128" s="1110"/>
      <c r="DE128" s="1110"/>
      <c r="DF128" s="1111"/>
      <c r="DG128" s="1112" t="s">
        <v>121</v>
      </c>
      <c r="DH128" s="1113"/>
      <c r="DI128" s="1113"/>
      <c r="DJ128" s="1113"/>
      <c r="DK128" s="1113"/>
      <c r="DL128" s="1113" t="s">
        <v>483</v>
      </c>
      <c r="DM128" s="1113"/>
      <c r="DN128" s="1113"/>
      <c r="DO128" s="1113"/>
      <c r="DP128" s="1113"/>
      <c r="DQ128" s="1113" t="s">
        <v>483</v>
      </c>
      <c r="DR128" s="1113"/>
      <c r="DS128" s="1113"/>
      <c r="DT128" s="1113"/>
      <c r="DU128" s="1113"/>
      <c r="DV128" s="1114" t="s">
        <v>483</v>
      </c>
      <c r="DW128" s="1114"/>
      <c r="DX128" s="1114"/>
      <c r="DY128" s="1114"/>
      <c r="DZ128" s="1115"/>
    </row>
    <row r="129" spans="1:131" s="226" customFormat="1" ht="26.25" customHeight="1">
      <c r="A129" s="1003" t="s">
        <v>101</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484</v>
      </c>
      <c r="X129" s="1147"/>
      <c r="Y129" s="1147"/>
      <c r="Z129" s="1148"/>
      <c r="AA129" s="1031">
        <v>8504409</v>
      </c>
      <c r="AB129" s="1032"/>
      <c r="AC129" s="1032"/>
      <c r="AD129" s="1032"/>
      <c r="AE129" s="1033"/>
      <c r="AF129" s="1034">
        <v>8442970</v>
      </c>
      <c r="AG129" s="1032"/>
      <c r="AH129" s="1032"/>
      <c r="AI129" s="1032"/>
      <c r="AJ129" s="1033"/>
      <c r="AK129" s="1034">
        <v>8460182</v>
      </c>
      <c r="AL129" s="1032"/>
      <c r="AM129" s="1032"/>
      <c r="AN129" s="1032"/>
      <c r="AO129" s="1033"/>
      <c r="AP129" s="1149"/>
      <c r="AQ129" s="1150"/>
      <c r="AR129" s="1150"/>
      <c r="AS129" s="1150"/>
      <c r="AT129" s="1151"/>
      <c r="AU129" s="264"/>
      <c r="AV129" s="264"/>
      <c r="AW129" s="264"/>
      <c r="AX129" s="1140" t="s">
        <v>485</v>
      </c>
      <c r="AY129" s="1023"/>
      <c r="AZ129" s="1023"/>
      <c r="BA129" s="1023"/>
      <c r="BB129" s="1023"/>
      <c r="BC129" s="1023"/>
      <c r="BD129" s="1023"/>
      <c r="BE129" s="1024"/>
      <c r="BF129" s="1141" t="s">
        <v>486</v>
      </c>
      <c r="BG129" s="1142"/>
      <c r="BH129" s="1142"/>
      <c r="BI129" s="1142"/>
      <c r="BJ129" s="1142"/>
      <c r="BK129" s="1142"/>
      <c r="BL129" s="1143"/>
      <c r="BM129" s="1141">
        <v>18.64</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487</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488</v>
      </c>
      <c r="X130" s="1147"/>
      <c r="Y130" s="1147"/>
      <c r="Z130" s="1148"/>
      <c r="AA130" s="1031">
        <v>840556</v>
      </c>
      <c r="AB130" s="1032"/>
      <c r="AC130" s="1032"/>
      <c r="AD130" s="1032"/>
      <c r="AE130" s="1033"/>
      <c r="AF130" s="1034">
        <v>850184</v>
      </c>
      <c r="AG130" s="1032"/>
      <c r="AH130" s="1032"/>
      <c r="AI130" s="1032"/>
      <c r="AJ130" s="1033"/>
      <c r="AK130" s="1034">
        <v>850249</v>
      </c>
      <c r="AL130" s="1032"/>
      <c r="AM130" s="1032"/>
      <c r="AN130" s="1032"/>
      <c r="AO130" s="1033"/>
      <c r="AP130" s="1149"/>
      <c r="AQ130" s="1150"/>
      <c r="AR130" s="1150"/>
      <c r="AS130" s="1150"/>
      <c r="AT130" s="1151"/>
      <c r="AU130" s="264"/>
      <c r="AV130" s="264"/>
      <c r="AW130" s="264"/>
      <c r="AX130" s="1140" t="s">
        <v>489</v>
      </c>
      <c r="AY130" s="1023"/>
      <c r="AZ130" s="1023"/>
      <c r="BA130" s="1023"/>
      <c r="BB130" s="1023"/>
      <c r="BC130" s="1023"/>
      <c r="BD130" s="1023"/>
      <c r="BE130" s="1024"/>
      <c r="BF130" s="1177">
        <v>8.9</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490</v>
      </c>
      <c r="X131" s="1185"/>
      <c r="Y131" s="1185"/>
      <c r="Z131" s="1186"/>
      <c r="AA131" s="1078">
        <v>7663853</v>
      </c>
      <c r="AB131" s="1057"/>
      <c r="AC131" s="1057"/>
      <c r="AD131" s="1057"/>
      <c r="AE131" s="1058"/>
      <c r="AF131" s="1056">
        <v>7592786</v>
      </c>
      <c r="AG131" s="1057"/>
      <c r="AH131" s="1057"/>
      <c r="AI131" s="1057"/>
      <c r="AJ131" s="1058"/>
      <c r="AK131" s="1056">
        <v>7609933</v>
      </c>
      <c r="AL131" s="1057"/>
      <c r="AM131" s="1057"/>
      <c r="AN131" s="1057"/>
      <c r="AO131" s="1058"/>
      <c r="AP131" s="1187"/>
      <c r="AQ131" s="1188"/>
      <c r="AR131" s="1188"/>
      <c r="AS131" s="1188"/>
      <c r="AT131" s="1189"/>
      <c r="AU131" s="264"/>
      <c r="AV131" s="264"/>
      <c r="AW131" s="264"/>
      <c r="AX131" s="1159" t="s">
        <v>491</v>
      </c>
      <c r="AY131" s="1110"/>
      <c r="AZ131" s="1110"/>
      <c r="BA131" s="1110"/>
      <c r="BB131" s="1110"/>
      <c r="BC131" s="1110"/>
      <c r="BD131" s="1110"/>
      <c r="BE131" s="1111"/>
      <c r="BF131" s="1160">
        <v>2</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492</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493</v>
      </c>
      <c r="W132" s="1170"/>
      <c r="X132" s="1170"/>
      <c r="Y132" s="1170"/>
      <c r="Z132" s="1171"/>
      <c r="AA132" s="1172">
        <v>8.8386220350000002</v>
      </c>
      <c r="AB132" s="1173"/>
      <c r="AC132" s="1173"/>
      <c r="AD132" s="1173"/>
      <c r="AE132" s="1174"/>
      <c r="AF132" s="1175">
        <v>9.2038153059999992</v>
      </c>
      <c r="AG132" s="1173"/>
      <c r="AH132" s="1173"/>
      <c r="AI132" s="1173"/>
      <c r="AJ132" s="1174"/>
      <c r="AK132" s="1175">
        <v>8.6596163199999996</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494</v>
      </c>
      <c r="W133" s="1153"/>
      <c r="X133" s="1153"/>
      <c r="Y133" s="1153"/>
      <c r="Z133" s="1154"/>
      <c r="AA133" s="1155">
        <v>8.9</v>
      </c>
      <c r="AB133" s="1156"/>
      <c r="AC133" s="1156"/>
      <c r="AD133" s="1156"/>
      <c r="AE133" s="1157"/>
      <c r="AF133" s="1155">
        <v>8.9</v>
      </c>
      <c r="AG133" s="1156"/>
      <c r="AH133" s="1156"/>
      <c r="AI133" s="1156"/>
      <c r="AJ133" s="1157"/>
      <c r="AK133" s="1155">
        <v>8.9</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nwd+kV6hRWLyus1tWF76arQ0wrERrwNOfjmucnappLS+V4RN+Gk8Kem2H+JCzuBlXf3TuFYU5+g2eMjDC3Gw==" saltValue="LXMvYkHNj0g7kLlBO1Cw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51" zoomScaleNormal="85" zoomScaleSheetLayoutView="100" workbookViewId="0">
      <selection activeCell="AI49" sqref="AI4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ENlf1T1+4B1uNhPDAQS4+dsynMTY6BN3e0d8tlUKS+TuxSGSiQ5s1mvtLFgxF+UcJ4cjTwYt/doV2sm32NWhw==" saltValue="xWmQgOy3CvFU7f9jaq23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H42"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MKq4mxxNUTkRiDM9SG1f19wpUKaFRdFHeUsTNnsxBYo2mavsVDiVeAkiIffpjPmSuVCoUw6pcpKojJOVhqyTQ==" saltValue="rjugIKHq95effQ3IkfCM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503</v>
      </c>
      <c r="AL9" s="1196"/>
      <c r="AM9" s="1196"/>
      <c r="AN9" s="1197"/>
      <c r="AO9" s="292">
        <v>2406418</v>
      </c>
      <c r="AP9" s="292">
        <v>52967</v>
      </c>
      <c r="AQ9" s="293">
        <v>55995</v>
      </c>
      <c r="AR9" s="294">
        <v>-5.4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504</v>
      </c>
      <c r="AL10" s="1196"/>
      <c r="AM10" s="1196"/>
      <c r="AN10" s="1197"/>
      <c r="AO10" s="295">
        <v>182436</v>
      </c>
      <c r="AP10" s="295">
        <v>4016</v>
      </c>
      <c r="AQ10" s="296">
        <v>5813</v>
      </c>
      <c r="AR10" s="297">
        <v>-30.9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505</v>
      </c>
      <c r="AL11" s="1196"/>
      <c r="AM11" s="1196"/>
      <c r="AN11" s="1197"/>
      <c r="AO11" s="295">
        <v>652631</v>
      </c>
      <c r="AP11" s="295">
        <v>14365</v>
      </c>
      <c r="AQ11" s="296">
        <v>8381</v>
      </c>
      <c r="AR11" s="297">
        <v>71.400000000000006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506</v>
      </c>
      <c r="AL12" s="1196"/>
      <c r="AM12" s="1196"/>
      <c r="AN12" s="1197"/>
      <c r="AO12" s="295" t="s">
        <v>507</v>
      </c>
      <c r="AP12" s="295" t="s">
        <v>507</v>
      </c>
      <c r="AQ12" s="296">
        <v>170</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508</v>
      </c>
      <c r="AL13" s="1196"/>
      <c r="AM13" s="1196"/>
      <c r="AN13" s="1197"/>
      <c r="AO13" s="295" t="s">
        <v>507</v>
      </c>
      <c r="AP13" s="295" t="s">
        <v>507</v>
      </c>
      <c r="AQ13" s="296">
        <v>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509</v>
      </c>
      <c r="AL14" s="1196"/>
      <c r="AM14" s="1196"/>
      <c r="AN14" s="1197"/>
      <c r="AO14" s="295">
        <v>212411</v>
      </c>
      <c r="AP14" s="295">
        <v>4675</v>
      </c>
      <c r="AQ14" s="296">
        <v>2724</v>
      </c>
      <c r="AR14" s="297">
        <v>71.599999999999994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510</v>
      </c>
      <c r="AL15" s="1196"/>
      <c r="AM15" s="1196"/>
      <c r="AN15" s="1197"/>
      <c r="AO15" s="295">
        <v>14032</v>
      </c>
      <c r="AP15" s="295">
        <v>309</v>
      </c>
      <c r="AQ15" s="296">
        <v>1180</v>
      </c>
      <c r="AR15" s="297">
        <v>-73.8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511</v>
      </c>
      <c r="AL16" s="1199"/>
      <c r="AM16" s="1199"/>
      <c r="AN16" s="1200"/>
      <c r="AO16" s="295">
        <v>-191176</v>
      </c>
      <c r="AP16" s="295">
        <v>-4208</v>
      </c>
      <c r="AQ16" s="296">
        <v>-5022</v>
      </c>
      <c r="AR16" s="297">
        <v>-16.2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182</v>
      </c>
      <c r="AL17" s="1199"/>
      <c r="AM17" s="1199"/>
      <c r="AN17" s="1200"/>
      <c r="AO17" s="295">
        <v>3276752</v>
      </c>
      <c r="AP17" s="295">
        <v>72124</v>
      </c>
      <c r="AQ17" s="296">
        <v>69242</v>
      </c>
      <c r="AR17" s="297">
        <v>4.2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516</v>
      </c>
      <c r="AL21" s="1191"/>
      <c r="AM21" s="1191"/>
      <c r="AN21" s="1192"/>
      <c r="AO21" s="307">
        <v>6.38</v>
      </c>
      <c r="AP21" s="308">
        <v>6.42</v>
      </c>
      <c r="AQ21" s="309">
        <v>-0.04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517</v>
      </c>
      <c r="AL22" s="1191"/>
      <c r="AM22" s="1191"/>
      <c r="AN22" s="1192"/>
      <c r="AO22" s="312">
        <v>97.4</v>
      </c>
      <c r="AP22" s="313">
        <v>97.3</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522</v>
      </c>
      <c r="AL32" s="1207"/>
      <c r="AM32" s="1207"/>
      <c r="AN32" s="1208"/>
      <c r="AO32" s="322">
        <v>1001467</v>
      </c>
      <c r="AP32" s="322">
        <v>22043</v>
      </c>
      <c r="AQ32" s="323">
        <v>31321</v>
      </c>
      <c r="AR32" s="324">
        <v>-29.6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523</v>
      </c>
      <c r="AL33" s="1207"/>
      <c r="AM33" s="1207"/>
      <c r="AN33" s="1208"/>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524</v>
      </c>
      <c r="AL34" s="1207"/>
      <c r="AM34" s="1207"/>
      <c r="AN34" s="1208"/>
      <c r="AO34" s="322" t="s">
        <v>507</v>
      </c>
      <c r="AP34" s="322" t="s">
        <v>507</v>
      </c>
      <c r="AQ34" s="323" t="s">
        <v>507</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525</v>
      </c>
      <c r="AL35" s="1207"/>
      <c r="AM35" s="1207"/>
      <c r="AN35" s="1208"/>
      <c r="AO35" s="322">
        <v>221833</v>
      </c>
      <c r="AP35" s="322">
        <v>4883</v>
      </c>
      <c r="AQ35" s="323">
        <v>9685</v>
      </c>
      <c r="AR35" s="324">
        <v>-49.6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526</v>
      </c>
      <c r="AL36" s="1207"/>
      <c r="AM36" s="1207"/>
      <c r="AN36" s="1208"/>
      <c r="AO36" s="322">
        <v>48820</v>
      </c>
      <c r="AP36" s="322">
        <v>1075</v>
      </c>
      <c r="AQ36" s="323">
        <v>2454</v>
      </c>
      <c r="AR36" s="324">
        <v>-56.2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527</v>
      </c>
      <c r="AL37" s="1207"/>
      <c r="AM37" s="1207"/>
      <c r="AN37" s="1208"/>
      <c r="AO37" s="322">
        <v>237120</v>
      </c>
      <c r="AP37" s="322">
        <v>5219</v>
      </c>
      <c r="AQ37" s="323">
        <v>1182</v>
      </c>
      <c r="AR37" s="324">
        <v>341.5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528</v>
      </c>
      <c r="AL38" s="1210"/>
      <c r="AM38" s="1210"/>
      <c r="AN38" s="1211"/>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529</v>
      </c>
      <c r="AL39" s="1210"/>
      <c r="AM39" s="1210"/>
      <c r="AN39" s="1211"/>
      <c r="AO39" s="322" t="s">
        <v>507</v>
      </c>
      <c r="AP39" s="322" t="s">
        <v>507</v>
      </c>
      <c r="AQ39" s="323">
        <v>-3213</v>
      </c>
      <c r="AR39" s="324" t="s">
        <v>507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530</v>
      </c>
      <c r="AL40" s="1207"/>
      <c r="AM40" s="1207"/>
      <c r="AN40" s="1208"/>
      <c r="AO40" s="322">
        <v>-850249</v>
      </c>
      <c r="AP40" s="322">
        <v>-18715</v>
      </c>
      <c r="AQ40" s="323">
        <v>-28480</v>
      </c>
      <c r="AR40" s="324">
        <v>-34.299999999999997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297</v>
      </c>
      <c r="AL41" s="1213"/>
      <c r="AM41" s="1213"/>
      <c r="AN41" s="1214"/>
      <c r="AO41" s="322">
        <v>658991</v>
      </c>
      <c r="AP41" s="322">
        <v>14505</v>
      </c>
      <c r="AQ41" s="323">
        <v>12950</v>
      </c>
      <c r="AR41" s="324">
        <v>12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498</v>
      </c>
      <c r="AN49" s="1203" t="s">
        <v>534</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979842</v>
      </c>
      <c r="AN51" s="344">
        <v>21035</v>
      </c>
      <c r="AO51" s="345">
        <v>32.700000000000003</v>
      </c>
      <c r="AP51" s="346">
        <v>53270</v>
      </c>
      <c r="AQ51" s="347">
        <v>13.8</v>
      </c>
      <c r="AR51" s="348">
        <v>18.899999999999999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710826</v>
      </c>
      <c r="AN52" s="352">
        <v>15260</v>
      </c>
      <c r="AO52" s="353">
        <v>28.9</v>
      </c>
      <c r="AP52" s="354">
        <v>24316</v>
      </c>
      <c r="AQ52" s="355">
        <v>0.8</v>
      </c>
      <c r="AR52" s="356">
        <v>28.1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1209593</v>
      </c>
      <c r="AN53" s="344">
        <v>26126</v>
      </c>
      <c r="AO53" s="345">
        <v>24.2</v>
      </c>
      <c r="AP53" s="346">
        <v>53292</v>
      </c>
      <c r="AQ53" s="347">
        <v>0</v>
      </c>
      <c r="AR53" s="348">
        <v>24.2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952703</v>
      </c>
      <c r="AN54" s="352">
        <v>20578</v>
      </c>
      <c r="AO54" s="353">
        <v>34.799999999999997</v>
      </c>
      <c r="AP54" s="354">
        <v>28900</v>
      </c>
      <c r="AQ54" s="355">
        <v>18.899999999999999</v>
      </c>
      <c r="AR54" s="356">
        <v>15.9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1839564</v>
      </c>
      <c r="AN55" s="344">
        <v>39896</v>
      </c>
      <c r="AO55" s="345">
        <v>52.7</v>
      </c>
      <c r="AP55" s="346">
        <v>49919</v>
      </c>
      <c r="AQ55" s="347">
        <v>-6.3</v>
      </c>
      <c r="AR55" s="348">
        <v>59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731611</v>
      </c>
      <c r="AN56" s="352">
        <v>15867</v>
      </c>
      <c r="AO56" s="353">
        <v>-22.9</v>
      </c>
      <c r="AP56" s="354">
        <v>26398</v>
      </c>
      <c r="AQ56" s="355">
        <v>-8.6999999999999993</v>
      </c>
      <c r="AR56" s="356">
        <v>-14.2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1252738</v>
      </c>
      <c r="AN57" s="344">
        <v>27303</v>
      </c>
      <c r="AO57" s="345">
        <v>-31.6</v>
      </c>
      <c r="AP57" s="346">
        <v>47738</v>
      </c>
      <c r="AQ57" s="347">
        <v>-4.4000000000000004</v>
      </c>
      <c r="AR57" s="348">
        <v>-27.2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886993</v>
      </c>
      <c r="AN58" s="352">
        <v>19332</v>
      </c>
      <c r="AO58" s="353">
        <v>21.8</v>
      </c>
      <c r="AP58" s="354">
        <v>24937</v>
      </c>
      <c r="AQ58" s="355">
        <v>-5.5</v>
      </c>
      <c r="AR58" s="356">
        <v>27.3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970628</v>
      </c>
      <c r="AN59" s="344">
        <v>21364</v>
      </c>
      <c r="AO59" s="345">
        <v>-21.8</v>
      </c>
      <c r="AP59" s="346">
        <v>52191</v>
      </c>
      <c r="AQ59" s="347">
        <v>9.3000000000000007</v>
      </c>
      <c r="AR59" s="348">
        <v>-31.1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690647</v>
      </c>
      <c r="AN60" s="352">
        <v>15202</v>
      </c>
      <c r="AO60" s="353">
        <v>-21.4</v>
      </c>
      <c r="AP60" s="354">
        <v>24843</v>
      </c>
      <c r="AQ60" s="355">
        <v>-0.4</v>
      </c>
      <c r="AR60" s="356">
        <v>-21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1250473</v>
      </c>
      <c r="AN61" s="359">
        <v>27145</v>
      </c>
      <c r="AO61" s="360">
        <v>11.2</v>
      </c>
      <c r="AP61" s="361">
        <v>51282</v>
      </c>
      <c r="AQ61" s="362">
        <v>2.5</v>
      </c>
      <c r="AR61" s="348">
        <v>8.6999999999999993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794556</v>
      </c>
      <c r="AN62" s="352">
        <v>17248</v>
      </c>
      <c r="AO62" s="353">
        <v>8.1999999999999993</v>
      </c>
      <c r="AP62" s="354">
        <v>25879</v>
      </c>
      <c r="AQ62" s="355">
        <v>1</v>
      </c>
      <c r="AR62" s="356">
        <v>7.2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QfB7YXIpmkKciNWQ8vL6WmLIzmKQU7xRlGflQRzX/kNEr95CkrPa4B1ToUB+Wacgtz5rjzG8S1A2U3gmCAxbQ==" saltValue="dxld3YjAzqfoINJ03hx6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78"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3BNjqHCfW0BtQW00Kr+T9DkmQUmKvJovZcHkJzEgXE6YdjzdVtdVnD1Zt4hX53bk4qegxHxfwrKwROEgvccQQ==" saltValue="qhRNxd9SqHAMLbpKNvaJ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2zTviDhCMDxxNjw1UT4tC1O1JwlpKtj1aY3ApSEmu/C00vbAKKfVOOl8VVyXm0vV6cGRMdWRAT2yEVqn/Zozg==" saltValue="AseRSiYu9WfYaHDp4x4g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5" t="s">
        <v>3</v>
      </c>
      <c r="D47" s="1215"/>
      <c r="E47" s="1216"/>
      <c r="F47" s="11">
        <v>17.47</v>
      </c>
      <c r="G47" s="12">
        <v>10.97</v>
      </c>
      <c r="H47" s="12">
        <v>12.58</v>
      </c>
      <c r="I47" s="12">
        <v>11.45</v>
      </c>
      <c r="J47" s="13">
        <v>11.05</v>
      </c>
    </row>
    <row r="48" spans="2:10" ht="57.75" customHeight="1">
      <c r="B48" s="14"/>
      <c r="C48" s="1217" t="s">
        <v>4</v>
      </c>
      <c r="D48" s="1217"/>
      <c r="E48" s="1218"/>
      <c r="F48" s="15">
        <v>5.0999999999999996</v>
      </c>
      <c r="G48" s="16">
        <v>6.26</v>
      </c>
      <c r="H48" s="16">
        <v>6.54</v>
      </c>
      <c r="I48" s="16">
        <v>4.28</v>
      </c>
      <c r="J48" s="17">
        <v>4.29</v>
      </c>
    </row>
    <row r="49" spans="2:10" ht="57.75" customHeight="1" thickBot="1">
      <c r="B49" s="18"/>
      <c r="C49" s="1219" t="s">
        <v>5</v>
      </c>
      <c r="D49" s="1219"/>
      <c r="E49" s="1220"/>
      <c r="F49" s="19" t="s">
        <v>555</v>
      </c>
      <c r="G49" s="20" t="s">
        <v>556</v>
      </c>
      <c r="H49" s="20" t="s">
        <v>557</v>
      </c>
      <c r="I49" s="20" t="s">
        <v>558</v>
      </c>
      <c r="J49" s="21" t="s">
        <v>559</v>
      </c>
    </row>
    <row r="50" spans="2:10" ht="13.5" customHeight="1"/>
    <row r="51" spans="2:10" ht="13.5" hidden="1" customHeight="1"/>
    <row r="52" spans="2:10" ht="13.5" hidden="1" customHeight="1"/>
    <row r="53" spans="2:10" ht="13.5" hidden="1" customHeight="1"/>
  </sheetData>
  <sheetProtection algorithmName="SHA-512" hashValue="04AS51bw1YXtGzexSR/A+rbSyIMl9mfCfRrcFkDPekGPZs5RLxGD5D6J/wi+g2WTl7j66GFqN/APImmirBPpsQ==" saltValue="wuViOQg071k+AMPdlMOK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2019-03-12T08:32:31Z</cp:lastPrinted>
  <dcterms:created xsi:type="dcterms:W3CDTF">2019-02-14T02:10:09Z</dcterms:created>
  <dcterms:modified xsi:type="dcterms:W3CDTF">2019-10-25T07:08:26Z</dcterms:modified>
  <cp:category/>
</cp:coreProperties>
</file>