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<sst xmlns="http://schemas.openxmlformats.org/spreadsheetml/2006/main" count="1091" uniqueCount="590">
  <si>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</si>
  <si>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</si>
  <si>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</si>
  <si>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</si>
  <si>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</si>
  <si>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</si>
  <si>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</si>
  <si>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</si>
  <si>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</si>
  <si>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</si>
  <si>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</si>
  <si>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</si>
  <si>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</si>
  <si>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</si>
  <si>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</si>
  <si>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</si>
  <si>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</si>
  <si>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</si>
  <si>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</si>
  <si>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</si>
  <si>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</si>
  <si>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</si>
  <si>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</si>
  <si>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</si>
  <si>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</si>
  <si>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</si>
  <si>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</si>
  <si>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</si>
  <si>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</si>
  <si>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</si>
  <si>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</si>
  <si>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</si>
  <si>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</si>
  <si>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</si>
  <si>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</si>
  <si>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</si>
  <si>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</si>
  <si>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</si>
  <si>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</si>
  <si>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</si>
  <si>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</si>
  <si>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</si>
  <si>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</si>
  <si>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</si>
  <si>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</si>
  <si>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</si>
  <si>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</si>
  <si>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</si>
  <si>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</si>
  <si>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</si>
  <si>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</si>
  <si>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</si>
  <si>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</si>
  <si>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</si>
  <si>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</si>
  <si>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</si>
  <si>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</si>
  <si>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</si>
  <si>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</si>
  <si>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</si>
  <si>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</si>
  <si>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</si>
  <si>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</si>
  <si>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</si>
  <si>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</si>
  <si>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</si>
  <si>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</si>
  <si>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</si>
  <si>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</si>
  <si>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</si>
  <si>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</si>
  <si>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</si>
  <si>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</si>
  <si>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</si>
  <si>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</si>
  <si>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</si>
  <si>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</si>
  <si>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</si>
  <si>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</si>
  <si>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</si>
  <si>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</si>
  <si>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</si>
  <si>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</si>
  <si>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</si>
  <si>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</si>
  <si>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</si>
  <si>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</si>
  <si>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</si>
  <si>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</si>
  <si>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</si>
  <si>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</si>
  <si>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</si>
  <si>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</si>
  <si>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</si>
  <si>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</si>
  <si>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</si>
  <si>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</si>
  <si>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</si>
  <si>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</si>
  <si>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</si>
  <si>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</si>
  <si>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</si>
  <si>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</si>
  <si>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</si>
  <si>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</si>
  <si>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</si>
  <si>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</si>
  <si>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</si>
  <si>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</si>
  <si>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</si>
  <si>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</si>
  <si>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</si>
  <si>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</si>
  <si>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</si>
  <si>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</si>
  <si>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</si>
  <si>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</si>
  <si>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</si>
  <si>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</si>
  <si>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</si>
  <si>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</si>
  <si>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</si>
  <si>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</si>
  <si>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</si>
  <si>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</si>
  <si>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</si>
  <si>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</si>
  <si>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</si>
  <si>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</si>
  <si>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</si>
  <si>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</si>
  <si>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</si>
  <si>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</si>
  <si>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</si>
  <si>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</si>
  <si>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</si>
  <si>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</si>
  <si>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</si>
  <si>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</si>
  <si>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</si>
  <si>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</si>
  <si>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</si>
  <si>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</si>
  <si>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</si>
  <si>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</si>
  <si>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</si>
  <si>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</si>
  <si>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</si>
  <si>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</si>
  <si>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</si>
  <si>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</si>
  <si>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</si>
  <si>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</si>
  <si>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</si>
  <si>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</si>
  <si>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</si>
  <si>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</si>
  <si>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</si>
  <si>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</si>
  <si>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</si>
  <si>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</si>
  <si>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</si>
  <si>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</si>
  <si>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</si>
  <si>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</si>
  <si>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</si>
  <si>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</si>
  <si>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</si>
  <si>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</si>
  <si>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</si>
  <si>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</si>
  <si>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</si>
  <si>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</si>
  <si>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</si>
  <si>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</si>
  <si>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</si>
  <si>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</si>
  <si>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</si>
  <si>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</si>
  <si>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</si>
  <si>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</si>
  <si>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</si>
  <si>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</si>
  <si>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</si>
  <si>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</si>
  <si>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</si>
  <si>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</si>
  <si>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</si>
  <si>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</si>
  <si>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</si>
  <si>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</si>
  <si>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</si>
  <si>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</si>
  <si>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</si>
  <si>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</si>
  <si>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</si>
  <si>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</si>
  <si>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</si>
  <si>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</si>
  <si>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</si>
  <si>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</si>
  <si>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</si>
  <si>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</si>
  <si>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埼玉県白岡市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</si>
  <si>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</si>
  <si>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</si>
  <si>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</si>
  <si>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</si>
  <si>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</si>
  <si>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</si>
  <si>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</si>
  <si>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</si>
  <si>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</si>
  <si>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</si>
  <si>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</si>
  <si>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</si>
  <si>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</si>
  <si>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</si>
  <si>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</si>
  <si>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</si>
  <si>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</si>
  <si>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</si>
  <si>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</si>
  <si>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</si>
  <si>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</si>
  <si>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</si>
  <si>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</si>
  <si>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</si>
  <si>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</si>
  <si>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</si>
  <si>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</si>
  <si>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</si>
  <si>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</si>
  <si>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</si>
  <si>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</si>
  <si>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</si>
  <si>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</si>
  <si>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</si>
  <si>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</si>
  <si>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</si>
  <si>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</si>
  <si>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</si>
  <si>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</si>
  <si>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</si>
  <si>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</si>
  <si>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</si>
  <si>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</si>
  <si>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</si>
  <si>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</si>
  <si>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</si>
  <si>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</si>
  <si>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</si>
  <si>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</si>
  <si>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</si>
  <si>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</si>
  <si>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</si>
  <si>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</si>
  <si>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</si>
  <si>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</si>
  <si>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</si>
  <si>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</si>
  <si>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</si>
  <si>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</si>
  <si>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</si>
  <si>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</si>
  <si>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</si>
  <si>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</si>
  <si>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</si>
  <si>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</si>
  <si>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</si>
  <si>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</si>
  <si>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</si>
  <si>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</si>
  <si>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</si>
  <si>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</si>
  <si>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</si>
  <si>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</si>
  <si>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</si>
  <si>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</si>
  <si>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</si>
  <si>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</si>
  <si>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</si>
  <si>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</si>
  <si>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</si>
  <si>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</si>
  <si>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</si>
  <si>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</si>
  <si>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</si>
  <si>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</si>
  <si>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</si>
  <si>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</si>
  <si>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</si>
  <si>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</si>
  <si>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</si>
  <si>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</si>
  <si>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</si>
  <si>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</si>
  <si>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</si>
  <si>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</si>
  <si>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</si>
  <si>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</si>
  <si>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</si>
  <si>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</si>
  <si>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</si>
  <si>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</si>
  <si>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</si>
  <si>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</si>
  <si>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</si>
  <si>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</si>
  <si>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</si>
  <si>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</si>
  <si>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</si>
  <si>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</si>
  <si>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</si>
  <si>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</si>
  <si>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</si>
  <si>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</si>
  <si>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</si>
  <si>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</si>
  <si>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</si>
  <si>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</si>
  <si>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</si>
  <si>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</si>
  <si>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</si>
  <si>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</si>
  <si>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</si>
  <si>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</si>
  <si>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</si>
  <si>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</si>
  <si>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</si>
  <si>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</si>
  <si>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</si>
  <si>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</si>
  <si>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</si>
  <si>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</si>
  <si>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</si>
  <si>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</si>
  <si>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</si>
  <si>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</si>
  <si>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</si>
  <si>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</si>
  <si>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</si>
  <si>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</si>
  <si>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</si>
  <si>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</si>
  <si>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</si>
  <si>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</si>
  <si>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</si>
  <si>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</si>
  <si>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</si>
  <si>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</si>
  <si>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</si>
  <si>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</si>
  <si>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</si>
  <si>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埼玉県白岡市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</si>
  <si>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</si>
  <si>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</si>
  <si>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</si>
  <si>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</si>
  <si>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</si>
  <si>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</si>
  <si>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</si>
  <si>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</si>
  <si>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</si>
  <si>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</si>
  <si>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</si>
  <si>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</si>
  <si>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</si>
  <si>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</si>
  <si>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</si>
  <si>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</si>
  <si>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</si>
  <si>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</si>
  <si>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</si>
  <si>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</si>
  <si>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</si>
  <si>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</si>
  <si>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</si>
  <si>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</si>
  <si>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</si>
  <si>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</si>
  <si>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</si>
  <si>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</si>
  <si>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</si>
  <si>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</si>
  <si>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</si>
  <si>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</si>
  <si>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</si>
  <si>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</si>
  <si>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</si>
  <si>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</si>
  <si>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</si>
  <si>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</si>
  <si>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</si>
  <si>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</si>
  <si>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</si>
  <si>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</si>
  <si>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</si>
  <si>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野牛・高岩土地区画整理事業特別会計</t>
    <phoneticPr fontId="5"/>
  </si>
  <si>
    <t>白岡駅東部中央土地区画整理事業特別会計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</si>
  <si>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</si>
  <si>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</si>
  <si>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</si>
  <si>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</si>
  <si>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</si>
  <si>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</si>
  <si>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</si>
  <si>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</si>
  <si>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</si>
  <si>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</si>
  <si>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</si>
  <si>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</si>
  <si>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</si>
  <si>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</si>
  <si>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</si>
  <si>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</si>
  <si>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</si>
  <si>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</si>
  <si>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</si>
  <si>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</si>
  <si>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</si>
  <si>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</si>
  <si>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</si>
  <si>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</si>
  <si>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</si>
  <si>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</si>
  <si>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</si>
  <si>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</si>
  <si>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</si>
  <si>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</si>
  <si>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</si>
  <si>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</si>
  <si>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</si>
  <si>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</si>
  <si>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</si>
  <si>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</si>
  <si>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</si>
  <si>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</si>
  <si>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</si>
  <si>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</si>
  <si>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</si>
  <si>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</si>
  <si>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</si>
  <si>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</si>
  <si>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</si>
  <si>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</si>
  <si>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</si>
  <si>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</si>
  <si>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</si>
  <si>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</si>
  <si>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</si>
  <si>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</si>
  <si>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</si>
  <si>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</si>
  <si>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</si>
  <si>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</si>
  <si>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</si>
  <si>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</si>
  <si>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</si>
  <si>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</si>
  <si>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</si>
  <si>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</si>
  <si>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</si>
  <si>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</si>
  <si>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</si>
  <si>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</si>
  <si>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</si>
  <si>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</si>
  <si>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</si>
  <si>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</si>
  <si>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</si>
  <si>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</si>
  <si>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</si>
  <si>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</si>
  <si>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</si>
  <si>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</si>
  <si>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</si>
  <si>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</si>
  <si>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</si>
  <si>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</si>
  <si>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</si>
  <si>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</si>
  <si>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</si>
  <si>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</si>
  <si>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</si>
  <si>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</si>
  <si>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</si>
  <si>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</si>
  <si>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</si>
  <si>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</si>
  <si>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</si>
  <si>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</si>
  <si>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</si>
  <si>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</si>
  <si>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</si>
  <si>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</si>
  <si>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</si>
  <si>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</si>
  <si>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</si>
  <si>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</si>
  <si>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</si>
  <si>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</si>
  <si>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</si>
  <si>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</si>
  <si>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</si>
  <si>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</si>
  <si>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</si>
  <si>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</si>
  <si>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</si>
  <si>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</si>
  <si>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</si>
  <si>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</si>
  <si>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</si>
  <si>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</si>
  <si>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</si>
  <si>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</si>
  <si>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</si>
  <si>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</si>
  <si>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</si>
  <si>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</si>
  <si>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</si>
  <si>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</si>
  <si>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</si>
  <si>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</si>
  <si>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</si>
  <si>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</si>
  <si>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</si>
  <si>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</si>
  <si>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</si>
  <si>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</si>
  <si>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</si>
  <si>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</si>
  <si>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</si>
  <si>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</si>
  <si>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</si>
  <si>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</si>
  <si>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</si>
  <si>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</si>
  <si>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</si>
  <si>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</si>
  <si>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</si>
  <si>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</si>
  <si>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</si>
  <si>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</si>
  <si>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</si>
  <si>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1.12</t>
  </si>
  <si>
    <t>▲ 0.02</t>
  </si>
  <si>
    <t>水道事業会計</t>
  </si>
  <si>
    <t>一般会計</t>
  </si>
  <si>
    <t>国民健康保険特別会計</t>
  </si>
  <si>
    <t>介護保険特別会計</t>
  </si>
  <si>
    <t>公共下水道事業特別会計</t>
  </si>
  <si>
    <t>後期高齢者医療特別会計</t>
  </si>
  <si>
    <t>野牛・高岩土地区画整理事業特別会計</t>
  </si>
  <si>
    <t>農業集落排水事業特別会計</t>
  </si>
  <si>
    <t>その他会計（赤字）</t>
  </si>
  <si>
    <t>その他会計（黒字）</t>
  </si>
  <si>
    <t>-</t>
    <phoneticPr fontId="2"/>
  </si>
  <si>
    <t>蓮田白岡衛生組合</t>
    <rPh sb="0" eb="2">
      <t>ハスダ</t>
    </rPh>
    <rPh sb="2" eb="4">
      <t>シラオカ</t>
    </rPh>
    <rPh sb="4" eb="6">
      <t>エイセイ</t>
    </rPh>
    <rPh sb="6" eb="8">
      <t>クミアイ</t>
    </rPh>
    <phoneticPr fontId="2"/>
  </si>
  <si>
    <t>埼葛斎場組合</t>
    <rPh sb="0" eb="2">
      <t>サイカツ</t>
    </rPh>
    <rPh sb="2" eb="4">
      <t>サイジョウ</t>
    </rPh>
    <rPh sb="4" eb="6">
      <t>クミアイ</t>
    </rPh>
    <phoneticPr fontId="2"/>
  </si>
  <si>
    <t>埼玉東部消防組合</t>
    <rPh sb="0" eb="2">
      <t>サイタマ</t>
    </rPh>
    <rPh sb="2" eb="4">
      <t>トウブ</t>
    </rPh>
    <rPh sb="4" eb="6">
      <t>ショウボウ</t>
    </rPh>
    <rPh sb="6" eb="8">
      <t>クミアイ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</si>
  <si>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</si>
  <si>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2"/>
  </si>
  <si>
    <t>埼玉県市長村総合事務組合（一般会計）</t>
    <rPh sb="0" eb="3">
      <t>サイタマケン</t>
    </rPh>
    <rPh sb="3" eb="5">
      <t>シチョウ</t>
    </rPh>
    <rPh sb="5" eb="6">
      <t>ソン</t>
    </rPh>
    <rPh sb="6" eb="8">
      <t>ソウゴウ</t>
    </rPh>
    <rPh sb="8" eb="10">
      <t>ジム</t>
    </rPh>
    <rPh sb="10" eb="12">
      <t>クミアイ</t>
    </rPh>
    <rPh sb="13" eb="15">
      <t>イッパン</t>
    </rPh>
    <rPh sb="15" eb="17">
      <t>カイケイ</t>
    </rPh>
    <phoneticPr fontId="2"/>
  </si>
  <si>
    <t>埼玉県市町村総合事務組合（交通災害特別会計）</t>
    <rPh sb="0" eb="3">
      <t>サイタマケン</t>
    </rPh>
    <rPh sb="3" eb="6">
      <t>シチョウソン</t>
    </rPh>
    <rPh sb="6" eb="8">
      <t>ソウゴウ</t>
    </rPh>
    <rPh sb="8" eb="10">
      <t>ジム</t>
    </rPh>
    <rPh sb="10" eb="12">
      <t>クミアイ</t>
    </rPh>
    <rPh sb="13" eb="15">
      <t>コウツウ</t>
    </rPh>
    <rPh sb="15" eb="17">
      <t>サイガイ</t>
    </rPh>
    <rPh sb="17" eb="19">
      <t>トクベツ</t>
    </rPh>
    <rPh sb="19" eb="21">
      <t>カイケイ</t>
    </rPh>
    <phoneticPr fontId="2"/>
  </si>
  <si>
    <t>彩の国さいたま人づくり広域連合</t>
    <rPh sb="0" eb="1">
      <t>サイ</t>
    </rPh>
    <rPh sb="2" eb="3">
      <t>クニ</t>
    </rPh>
    <rPh sb="7" eb="8">
      <t>ヒト</t>
    </rPh>
    <rPh sb="11" eb="13">
      <t>コウイキ</t>
    </rPh>
    <rPh sb="13" eb="15">
      <t>レンゴウ</t>
    </rPh>
    <phoneticPr fontId="2"/>
  </si>
  <si>
    <t>○</t>
    <phoneticPr fontId="2"/>
  </si>
  <si>
    <t>白岡市土地開発公社</t>
    <rPh sb="0" eb="2">
      <t>シラオカ</t>
    </rPh>
    <rPh sb="2" eb="3">
      <t>シ</t>
    </rPh>
    <rPh sb="3" eb="5">
      <t>トチ</t>
    </rPh>
    <rPh sb="5" eb="7">
      <t>カイハツ</t>
    </rPh>
    <rPh sb="7" eb="9">
      <t>コウシャ</t>
    </rPh>
    <phoneticPr fontId="2"/>
  </si>
  <si>
    <t>しらおか味彩センター</t>
    <rPh sb="4" eb="5">
      <t>アジ</t>
    </rPh>
    <rPh sb="5" eb="6">
      <t>サイ</t>
    </rPh>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</si>
  <si>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</si>
  <si>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</si>
  <si>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</si>
  <si>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</si>
  <si>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生涯学習施設整備基金</t>
    <rPh sb="0" eb="2">
      <t>ショウガイ</t>
    </rPh>
    <rPh sb="2" eb="4">
      <t>ガクシュウ</t>
    </rPh>
    <rPh sb="4" eb="6">
      <t>シセツ</t>
    </rPh>
    <rPh sb="6" eb="8">
      <t>セイビ</t>
    </rPh>
    <rPh sb="8" eb="10">
      <t>キキン</t>
    </rPh>
    <phoneticPr fontId="11"/>
  </si>
  <si>
    <t>ふるさと文化振興基金</t>
    <rPh sb="4" eb="6">
      <t>ブンカ</t>
    </rPh>
    <rPh sb="6" eb="8">
      <t>シンコウ</t>
    </rPh>
    <rPh sb="8" eb="10">
      <t>キキン</t>
    </rPh>
    <phoneticPr fontId="11"/>
  </si>
  <si>
    <t>社会福祉施設整備基金</t>
    <rPh sb="0" eb="2">
      <t>シャカイ</t>
    </rPh>
    <rPh sb="2" eb="4">
      <t>フクシ</t>
    </rPh>
    <rPh sb="4" eb="6">
      <t>シセツ</t>
    </rPh>
    <rPh sb="6" eb="8">
      <t>セイビ</t>
    </rPh>
    <rPh sb="8" eb="10">
      <t>キキン</t>
    </rPh>
    <phoneticPr fontId="11"/>
  </si>
  <si>
    <t>保健福祉基金</t>
    <rPh sb="0" eb="2">
      <t>ホケン</t>
    </rPh>
    <rPh sb="2" eb="4">
      <t>フクシ</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</si>
  <si>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</si>
  <si>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</si>
  <si>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</si>
  <si>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</si>
  <si>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</si>
  <si>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２８年度から実質公債費比率が類似団体を上回った。主な要因としては、近年発行している地方債について、地方債残高の増加を抑制するために比較的短い償還期間を設定していることから、単年度の償還額が増大していること、平成２８年度には土地開発公社で先行取得していた事業用地の買収を行ったことにより公債費に準ずる債務負担行為が増加したこと等が挙げられる。今後は生涯学習センターの建設に伴う多額の地方債発行及び基金の取り崩しを予定しており、両指標共に交渉していくことが予想されるため、これまで以上に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</si>
  <si>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</si>
  <si>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</si>
  <si>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</si>
  <si>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と比較して多少高い傾向にあるものの、地方債の新規発行を計画的に抑制してきたほか、生涯学習センターの建設に備えて特定目的基金への積み立てを行ってきたため、将来負担比率は類似団体を大きく下回り、将来負担無しとなった。しかし、平成３０年度には前述の特定目的基金を取り崩す予定であるほか、多額の地方債を発行する必要があるため、将来負担比率は増加する見込みである。そのため、両指標とも一時的に健全な値を保っているものの、逼迫した財政状況となっている。今後は、公共施設総合管理計画に基づき、適切な維持管理及び個別施設の長寿命化対策を実施することで、適正な資産の管理を行っていく。</t>
    <rPh sb="265" eb="267">
      <t>コベツ</t>
    </rPh>
    <rPh sb="267" eb="269">
      <t>シセツ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</si>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</sst>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EFFF-4381-9D9E-B19F3A8C2F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20109</c:v>
                </c:pt>
                <c:pt idx="1">
                  <c:v>22399</c:v>
                </c:pt>
                <c:pt idx="2">
                  <c:v>23560</c:v>
                </c:pt>
                <c:pt idx="3">
                  <c:v>33603</c:v>
                </c:pt>
                <c:pt idx="4">
                  <c:v>39653</c:v>
                </c:pt>
              </c:numCache>
            </c:numRef>
          </c:val>
          <c:smooth val="0"/>
          <c:extLst xmlns:c16r2="http://schemas.microsoft.com/office/drawing/2015/06/chart">
            <c:ext xmlns:c16="http://schemas.microsoft.com/office/drawing/2014/chart" uri="{C3380CC4-5D6E-409C-BE32-E72D297353CC}">
              <c16:uniqueId val="{00000001-EFFF-4381-9D9E-B19F3A8C2FE8}"/>
            </c:ext>
          </c:extLst>
        </c:ser>
        <c:dLbls>
          <c:showLegendKey val="0"/>
          <c:showVal val="0"/>
          <c:showCatName val="0"/>
          <c:showSerName val="0"/>
          <c:showPercent val="0"/>
          <c:showBubbleSize val="0"/>
        </c:dLbls>
        <c:marker val="1"/>
        <c:smooth val="0"/>
        <c:axId val="152246528"/>
        <c:axId val="152252800"/>
      </c:lineChart>
      <c:catAx>
        <c:axId val="15224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252800"/>
        <c:crosses val="autoZero"/>
        <c:auto val="1"/>
        <c:lblAlgn val="ctr"/>
        <c:lblOffset val="100"/>
        <c:tickLblSkip val="1"/>
        <c:tickMarkSkip val="1"/>
        <c:noMultiLvlLbl val="0"/>
      </c:catAx>
      <c:valAx>
        <c:axId val="1522528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24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5.88</c:v>
                </c:pt>
                <c:pt idx="1">
                  <c:v>4.55</c:v>
                </c:pt>
                <c:pt idx="2">
                  <c:v>5.92</c:v>
                </c:pt>
                <c:pt idx="3">
                  <c:v>5.79</c:v>
                </c:pt>
                <c:pt idx="4">
                  <c:v>6.35</c:v>
                </c:pt>
              </c:numCache>
            </c:numRef>
          </c:val>
          <c:extLst xmlns:c16r2="http://schemas.microsoft.com/office/drawing/2015/06/chart">
            <c:ext xmlns:c16="http://schemas.microsoft.com/office/drawing/2014/chart" uri="{C3380CC4-5D6E-409C-BE32-E72D297353CC}">
              <c16:uniqueId val="{00000000-E79A-4DD3-8B2F-050ADCEDC7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11.45</c:v>
                </c:pt>
                <c:pt idx="1">
                  <c:v>11.54</c:v>
                </c:pt>
                <c:pt idx="2">
                  <c:v>11.09</c:v>
                </c:pt>
                <c:pt idx="3">
                  <c:v>10.94</c:v>
                </c:pt>
                <c:pt idx="4">
                  <c:v>10.26</c:v>
                </c:pt>
              </c:numCache>
            </c:numRef>
          </c:val>
          <c:extLst xmlns:c16r2="http://schemas.microsoft.com/office/drawing/2015/06/chart">
            <c:ext xmlns:c16="http://schemas.microsoft.com/office/drawing/2014/chart" uri="{C3380CC4-5D6E-409C-BE32-E72D297353CC}">
              <c16:uniqueId val="{00000001-E79A-4DD3-8B2F-050ADCEDC75E}"/>
            </c:ext>
          </c:extLst>
        </c:ser>
        <c:dLbls>
          <c:showLegendKey val="0"/>
          <c:showVal val="0"/>
          <c:showCatName val="0"/>
          <c:showSerName val="0"/>
          <c:showPercent val="0"/>
          <c:showBubbleSize val="0"/>
        </c:dLbls>
        <c:gapWidth val="250"/>
        <c:overlap val="100"/>
        <c:axId val="158714496"/>
        <c:axId val="15871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0.19</c:v>
                </c:pt>
                <c:pt idx="1">
                  <c:v>-1.1200000000000001</c:v>
                </c:pt>
                <c:pt idx="2">
                  <c:v>1.2</c:v>
                </c:pt>
                <c:pt idx="3">
                  <c:v>-0.02</c:v>
                </c:pt>
                <c:pt idx="4">
                  <c:v>0.25</c:v>
                </c:pt>
              </c:numCache>
            </c:numRef>
          </c:val>
          <c:smooth val="0"/>
          <c:extLst xmlns:c16r2="http://schemas.microsoft.com/office/drawing/2015/06/chart">
            <c:ext xmlns:c16="http://schemas.microsoft.com/office/drawing/2014/chart" uri="{C3380CC4-5D6E-409C-BE32-E72D297353CC}">
              <c16:uniqueId val="{00000002-E79A-4DD3-8B2F-050ADCEDC75E}"/>
            </c:ext>
          </c:extLst>
        </c:ser>
        <c:dLbls>
          <c:showLegendKey val="0"/>
          <c:showVal val="0"/>
          <c:showCatName val="0"/>
          <c:showSerName val="0"/>
          <c:showPercent val="0"/>
          <c:showBubbleSize val="0"/>
        </c:dLbls>
        <c:marker val="1"/>
        <c:smooth val="0"/>
        <c:axId val="158714496"/>
        <c:axId val="158713728"/>
      </c:lineChart>
      <c:catAx>
        <c:axId val="15871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713728"/>
        <c:crosses val="autoZero"/>
        <c:auto val="1"/>
        <c:lblAlgn val="ctr"/>
        <c:lblOffset val="100"/>
        <c:tickLblSkip val="1"/>
        <c:tickMarkSkip val="1"/>
        <c:noMultiLvlLbl val="0"/>
      </c:catAx>
      <c:valAx>
        <c:axId val="15871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1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0.24</c:v>
                </c:pt>
                <c:pt idx="2">
                  <c:v>#N/A</c:v>
                </c:pt>
                <c:pt idx="3">
                  <c:v>0.05</c:v>
                </c:pt>
                <c:pt idx="4">
                  <c:v>#N/A</c:v>
                </c:pt>
                <c:pt idx="5">
                  <c:v>0.09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645-4777-8640-282A6EAED3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645-4777-8640-282A6EAED38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2-F645-4777-8640-282A6EAED386}"/>
            </c:ext>
          </c:extLst>
        </c:ser>
        <c:ser>
          <c:idx val="3"/>
          <c:order val="3"/>
          <c:tx>
            <c:strRef>
              <c:f>データシート!$A$30</c:f>
              <c:strCache>
                <c:ptCount val="1"/>
                <c:pt idx="0">
                  <c:v>野牛・高岩土地区画整理事業特別会計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0.93</c:v>
                </c:pt>
                <c:pt idx="2">
                  <c:v>#N/A</c:v>
                </c:pt>
                <c:pt idx="3">
                  <c:v>0.63</c:v>
                </c:pt>
                <c:pt idx="4">
                  <c:v>#N/A</c:v>
                </c:pt>
                <c:pt idx="5">
                  <c:v>0.31</c:v>
                </c:pt>
                <c:pt idx="6">
                  <c:v>#N/A</c:v>
                </c:pt>
                <c:pt idx="7">
                  <c:v>0.13</c:v>
                </c:pt>
                <c:pt idx="8">
                  <c:v>#N/A</c:v>
                </c:pt>
                <c:pt idx="9">
                  <c:v>7.0000000000000007E-2</c:v>
                </c:pt>
              </c:numCache>
            </c:numRef>
          </c:val>
          <c:extLst xmlns:c16r2="http://schemas.microsoft.com/office/drawing/2015/06/chart">
            <c:ext xmlns:c16="http://schemas.microsoft.com/office/drawing/2014/chart" uri="{C3380CC4-5D6E-409C-BE32-E72D297353CC}">
              <c16:uniqueId val="{00000003-F645-4777-8640-282A6EAED38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0.04</c:v>
                </c:pt>
                <c:pt idx="4">
                  <c:v>#N/A</c:v>
                </c:pt>
                <c:pt idx="5">
                  <c:v>0.03</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4-F645-4777-8640-282A6EAED38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0.31</c:v>
                </c:pt>
                <c:pt idx="4">
                  <c:v>#N/A</c:v>
                </c:pt>
                <c:pt idx="5">
                  <c:v>0.32</c:v>
                </c:pt>
                <c:pt idx="6">
                  <c:v>#N/A</c:v>
                </c:pt>
                <c:pt idx="7">
                  <c:v>0.19</c:v>
                </c:pt>
                <c:pt idx="8">
                  <c:v>#N/A</c:v>
                </c:pt>
                <c:pt idx="9">
                  <c:v>0.28000000000000003</c:v>
                </c:pt>
              </c:numCache>
            </c:numRef>
          </c:val>
          <c:extLst xmlns:c16r2="http://schemas.microsoft.com/office/drawing/2015/06/chart">
            <c:ext xmlns:c16="http://schemas.microsoft.com/office/drawing/2014/chart" uri="{C3380CC4-5D6E-409C-BE32-E72D297353CC}">
              <c16:uniqueId val="{00000005-F645-4777-8640-282A6EAED38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0.76</c:v>
                </c:pt>
                <c:pt idx="2">
                  <c:v>#N/A</c:v>
                </c:pt>
                <c:pt idx="3">
                  <c:v>0.64</c:v>
                </c:pt>
                <c:pt idx="4">
                  <c:v>#N/A</c:v>
                </c:pt>
                <c:pt idx="5">
                  <c:v>1.1499999999999999</c:v>
                </c:pt>
                <c:pt idx="6">
                  <c:v>#N/A</c:v>
                </c:pt>
                <c:pt idx="7">
                  <c:v>2.5</c:v>
                </c:pt>
                <c:pt idx="8">
                  <c:v>#N/A</c:v>
                </c:pt>
                <c:pt idx="9">
                  <c:v>1.45</c:v>
                </c:pt>
              </c:numCache>
            </c:numRef>
          </c:val>
          <c:extLst xmlns:c16r2="http://schemas.microsoft.com/office/drawing/2015/06/chart">
            <c:ext xmlns:c16="http://schemas.microsoft.com/office/drawing/2014/chart" uri="{C3380CC4-5D6E-409C-BE32-E72D297353CC}">
              <c16:uniqueId val="{00000006-F645-4777-8640-282A6EAED38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2.27</c:v>
                </c:pt>
                <c:pt idx="2">
                  <c:v>#N/A</c:v>
                </c:pt>
                <c:pt idx="3">
                  <c:v>3.81</c:v>
                </c:pt>
                <c:pt idx="4">
                  <c:v>#N/A</c:v>
                </c:pt>
                <c:pt idx="5">
                  <c:v>2.4500000000000002</c:v>
                </c:pt>
                <c:pt idx="6">
                  <c:v>#N/A</c:v>
                </c:pt>
                <c:pt idx="7">
                  <c:v>2.77</c:v>
                </c:pt>
                <c:pt idx="8">
                  <c:v>#N/A</c:v>
                </c:pt>
                <c:pt idx="9">
                  <c:v>4.29</c:v>
                </c:pt>
              </c:numCache>
            </c:numRef>
          </c:val>
          <c:extLst xmlns:c16r2="http://schemas.microsoft.com/office/drawing/2015/06/chart">
            <c:ext xmlns:c16="http://schemas.microsoft.com/office/drawing/2014/chart" uri="{C3380CC4-5D6E-409C-BE32-E72D297353CC}">
              <c16:uniqueId val="{00000007-F645-4777-8640-282A6EAED3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5.88</c:v>
                </c:pt>
                <c:pt idx="2">
                  <c:v>#N/A</c:v>
                </c:pt>
                <c:pt idx="3">
                  <c:v>4.6900000000000004</c:v>
                </c:pt>
                <c:pt idx="4">
                  <c:v>#N/A</c:v>
                </c:pt>
                <c:pt idx="5">
                  <c:v>5.68</c:v>
                </c:pt>
                <c:pt idx="6">
                  <c:v>#N/A</c:v>
                </c:pt>
                <c:pt idx="7">
                  <c:v>5.55</c:v>
                </c:pt>
                <c:pt idx="8">
                  <c:v>#N/A</c:v>
                </c:pt>
                <c:pt idx="9">
                  <c:v>6.2</c:v>
                </c:pt>
              </c:numCache>
            </c:numRef>
          </c:val>
          <c:extLst xmlns:c16r2="http://schemas.microsoft.com/office/drawing/2015/06/chart">
            <c:ext xmlns:c16="http://schemas.microsoft.com/office/drawing/2014/chart" uri="{C3380CC4-5D6E-409C-BE32-E72D297353CC}">
              <c16:uniqueId val="{00000008-F645-4777-8640-282A6EAED38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15.75</c:v>
                </c:pt>
                <c:pt idx="2">
                  <c:v>#N/A</c:v>
                </c:pt>
                <c:pt idx="3">
                  <c:v>13.73</c:v>
                </c:pt>
                <c:pt idx="4">
                  <c:v>#N/A</c:v>
                </c:pt>
                <c:pt idx="5">
                  <c:v>13.34</c:v>
                </c:pt>
                <c:pt idx="6">
                  <c:v>#N/A</c:v>
                </c:pt>
                <c:pt idx="7">
                  <c:v>11.42</c:v>
                </c:pt>
                <c:pt idx="8">
                  <c:v>#N/A</c:v>
                </c:pt>
                <c:pt idx="9">
                  <c:v>11.62</c:v>
                </c:pt>
              </c:numCache>
            </c:numRef>
          </c:val>
          <c:extLst xmlns:c16r2="http://schemas.microsoft.com/office/drawing/2015/06/chart">
            <c:ext xmlns:c16="http://schemas.microsoft.com/office/drawing/2014/chart" uri="{C3380CC4-5D6E-409C-BE32-E72D297353CC}">
              <c16:uniqueId val="{00000009-F645-4777-8640-282A6EAED386}"/>
            </c:ext>
          </c:extLst>
        </c:ser>
        <c:dLbls>
          <c:showLegendKey val="0"/>
          <c:showVal val="0"/>
          <c:showCatName val="0"/>
          <c:showSerName val="0"/>
          <c:showPercent val="0"/>
          <c:showBubbleSize val="0"/>
        </c:dLbls>
        <c:gapWidth val="150"/>
        <c:overlap val="100"/>
        <c:axId val="158811648"/>
        <c:axId val="158813184"/>
      </c:barChart>
      <c:catAx>
        <c:axId val="1588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813184"/>
        <c:crosses val="autoZero"/>
        <c:auto val="1"/>
        <c:lblAlgn val="ctr"/>
        <c:lblOffset val="100"/>
        <c:tickLblSkip val="1"/>
        <c:tickMarkSkip val="1"/>
        <c:noMultiLvlLbl val="0"/>
      </c:catAx>
      <c:valAx>
        <c:axId val="15881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81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1214</c:v>
                </c:pt>
                <c:pt idx="5">
                  <c:v>1254</c:v>
                </c:pt>
                <c:pt idx="8">
                  <c:v>1119</c:v>
                </c:pt>
                <c:pt idx="11">
                  <c:v>1121</c:v>
                </c:pt>
                <c:pt idx="14">
                  <c:v>1193</c:v>
                </c:pt>
              </c:numCache>
            </c:numRef>
          </c:val>
          <c:extLst xmlns:c16r2="http://schemas.microsoft.com/office/drawing/2015/06/chart">
            <c:ext xmlns:c16="http://schemas.microsoft.com/office/drawing/2014/chart" uri="{C3380CC4-5D6E-409C-BE32-E72D297353CC}">
              <c16:uniqueId val="{00000000-0979-40D5-B4AC-519D1D99EC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79-40D5-B4AC-519D1D99EC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17</c:v>
                </c:pt>
                <c:pt idx="6">
                  <c:v>0</c:v>
                </c:pt>
                <c:pt idx="9">
                  <c:v>157</c:v>
                </c:pt>
                <c:pt idx="12">
                  <c:v>102</c:v>
                </c:pt>
              </c:numCache>
            </c:numRef>
          </c:val>
          <c:extLst xmlns:c16r2="http://schemas.microsoft.com/office/drawing/2015/06/chart">
            <c:ext xmlns:c16="http://schemas.microsoft.com/office/drawing/2014/chart" uri="{C3380CC4-5D6E-409C-BE32-E72D297353CC}">
              <c16:uniqueId val="{00000002-0979-40D5-B4AC-519D1D99EC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88</c:v>
                </c:pt>
                <c:pt idx="3">
                  <c:v>85</c:v>
                </c:pt>
                <c:pt idx="6">
                  <c:v>86</c:v>
                </c:pt>
                <c:pt idx="9">
                  <c:v>107</c:v>
                </c:pt>
                <c:pt idx="12">
                  <c:v>100</c:v>
                </c:pt>
              </c:numCache>
            </c:numRef>
          </c:val>
          <c:extLst xmlns:c16r2="http://schemas.microsoft.com/office/drawing/2015/06/chart">
            <c:ext xmlns:c16="http://schemas.microsoft.com/office/drawing/2014/chart" uri="{C3380CC4-5D6E-409C-BE32-E72D297353CC}">
              <c16:uniqueId val="{00000003-0979-40D5-B4AC-519D1D99EC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325</c:v>
                </c:pt>
                <c:pt idx="3">
                  <c:v>350</c:v>
                </c:pt>
                <c:pt idx="6">
                  <c:v>354</c:v>
                </c:pt>
                <c:pt idx="9">
                  <c:v>331</c:v>
                </c:pt>
                <c:pt idx="12">
                  <c:v>337</c:v>
                </c:pt>
              </c:numCache>
            </c:numRef>
          </c:val>
          <c:extLst xmlns:c16r2="http://schemas.microsoft.com/office/drawing/2015/06/chart">
            <c:ext xmlns:c16="http://schemas.microsoft.com/office/drawing/2014/chart" uri="{C3380CC4-5D6E-409C-BE32-E72D297353CC}">
              <c16:uniqueId val="{00000004-0979-40D5-B4AC-519D1D99EC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79-40D5-B4AC-519D1D99EC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79-40D5-B4AC-519D1D99EC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1302</c:v>
                </c:pt>
                <c:pt idx="3">
                  <c:v>1323</c:v>
                </c:pt>
                <c:pt idx="6">
                  <c:v>1251</c:v>
                </c:pt>
                <c:pt idx="9">
                  <c:v>1343</c:v>
                </c:pt>
                <c:pt idx="12">
                  <c:v>1329</c:v>
                </c:pt>
              </c:numCache>
            </c:numRef>
          </c:val>
          <c:extLst xmlns:c16r2="http://schemas.microsoft.com/office/drawing/2015/06/chart">
            <c:ext xmlns:c16="http://schemas.microsoft.com/office/drawing/2014/chart" uri="{C3380CC4-5D6E-409C-BE32-E72D297353CC}">
              <c16:uniqueId val="{00000007-0979-40D5-B4AC-519D1D99ECC8}"/>
            </c:ext>
          </c:extLst>
        </c:ser>
        <c:dLbls>
          <c:showLegendKey val="0"/>
          <c:showVal val="0"/>
          <c:showCatName val="0"/>
          <c:showSerName val="0"/>
          <c:showPercent val="0"/>
          <c:showBubbleSize val="0"/>
        </c:dLbls>
        <c:gapWidth val="100"/>
        <c:overlap val="100"/>
        <c:axId val="151614208"/>
        <c:axId val="151616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501</c:v>
                </c:pt>
                <c:pt idx="2">
                  <c:v>#N/A</c:v>
                </c:pt>
                <c:pt idx="3">
                  <c:v>#N/A</c:v>
                </c:pt>
                <c:pt idx="4">
                  <c:v>521</c:v>
                </c:pt>
                <c:pt idx="5">
                  <c:v>#N/A</c:v>
                </c:pt>
                <c:pt idx="6">
                  <c:v>#N/A</c:v>
                </c:pt>
                <c:pt idx="7">
                  <c:v>572</c:v>
                </c:pt>
                <c:pt idx="8">
                  <c:v>#N/A</c:v>
                </c:pt>
                <c:pt idx="9">
                  <c:v>#N/A</c:v>
                </c:pt>
                <c:pt idx="10">
                  <c:v>817</c:v>
                </c:pt>
                <c:pt idx="11">
                  <c:v>#N/A</c:v>
                </c:pt>
                <c:pt idx="12">
                  <c:v>#N/A</c:v>
                </c:pt>
                <c:pt idx="13">
                  <c:v>675</c:v>
                </c:pt>
                <c:pt idx="14">
                  <c:v>#N/A</c:v>
                </c:pt>
              </c:numCache>
            </c:numRef>
          </c:val>
          <c:smooth val="0"/>
          <c:extLst xmlns:c16r2="http://schemas.microsoft.com/office/drawing/2015/06/chart">
            <c:ext xmlns:c16="http://schemas.microsoft.com/office/drawing/2014/chart" uri="{C3380CC4-5D6E-409C-BE32-E72D297353CC}">
              <c16:uniqueId val="{00000008-0979-40D5-B4AC-519D1D99ECC8}"/>
            </c:ext>
          </c:extLst>
        </c:ser>
        <c:dLbls>
          <c:showLegendKey val="0"/>
          <c:showVal val="0"/>
          <c:showCatName val="0"/>
          <c:showSerName val="0"/>
          <c:showPercent val="0"/>
          <c:showBubbleSize val="0"/>
        </c:dLbls>
        <c:marker val="1"/>
        <c:smooth val="0"/>
        <c:axId val="151614208"/>
        <c:axId val="151616128"/>
      </c:lineChart>
      <c:catAx>
        <c:axId val="1516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16128"/>
        <c:crosses val="autoZero"/>
        <c:auto val="1"/>
        <c:lblAlgn val="ctr"/>
        <c:lblOffset val="100"/>
        <c:tickLblSkip val="1"/>
        <c:tickMarkSkip val="1"/>
        <c:noMultiLvlLbl val="0"/>
      </c:catAx>
      <c:valAx>
        <c:axId val="15161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6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13255</c:v>
                </c:pt>
                <c:pt idx="5">
                  <c:v>13253</c:v>
                </c:pt>
                <c:pt idx="8">
                  <c:v>13390</c:v>
                </c:pt>
                <c:pt idx="11">
                  <c:v>13450</c:v>
                </c:pt>
                <c:pt idx="14">
                  <c:v>13307</c:v>
                </c:pt>
              </c:numCache>
            </c:numRef>
          </c:val>
          <c:extLst xmlns:c16r2="http://schemas.microsoft.com/office/drawing/2015/06/chart">
            <c:ext xmlns:c16="http://schemas.microsoft.com/office/drawing/2014/chart" uri="{C3380CC4-5D6E-409C-BE32-E72D297353CC}">
              <c16:uniqueId val="{00000000-F7E8-4C8A-B849-86923D1731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532</c:v>
                </c:pt>
                <c:pt idx="5">
                  <c:v>747</c:v>
                </c:pt>
                <c:pt idx="8">
                  <c:v>823</c:v>
                </c:pt>
                <c:pt idx="11">
                  <c:v>658</c:v>
                </c:pt>
                <c:pt idx="14">
                  <c:v>603</c:v>
                </c:pt>
              </c:numCache>
            </c:numRef>
          </c:val>
          <c:extLst xmlns:c16r2="http://schemas.microsoft.com/office/drawing/2015/06/chart">
            <c:ext xmlns:c16="http://schemas.microsoft.com/office/drawing/2014/chart" uri="{C3380CC4-5D6E-409C-BE32-E72D297353CC}">
              <c16:uniqueId val="{00000001-F7E8-4C8A-B849-86923D1731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2964</c:v>
                </c:pt>
                <c:pt idx="5">
                  <c:v>3044</c:v>
                </c:pt>
                <c:pt idx="8">
                  <c:v>3083</c:v>
                </c:pt>
                <c:pt idx="11">
                  <c:v>3035</c:v>
                </c:pt>
                <c:pt idx="14">
                  <c:v>2806</c:v>
                </c:pt>
              </c:numCache>
            </c:numRef>
          </c:val>
          <c:extLst xmlns:c16r2="http://schemas.microsoft.com/office/drawing/2015/06/chart">
            <c:ext xmlns:c16="http://schemas.microsoft.com/office/drawing/2014/chart" uri="{C3380CC4-5D6E-409C-BE32-E72D297353CC}">
              <c16:uniqueId val="{00000002-F7E8-4C8A-B849-86923D1731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7E8-4C8A-B849-86923D1731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7E8-4C8A-B849-86923D1731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E8-4C8A-B849-86923D1731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646</c:v>
                </c:pt>
                <c:pt idx="3">
                  <c:v>448</c:v>
                </c:pt>
                <c:pt idx="6">
                  <c:v>436</c:v>
                </c:pt>
                <c:pt idx="9">
                  <c:v>420</c:v>
                </c:pt>
                <c:pt idx="12">
                  <c:v>424</c:v>
                </c:pt>
              </c:numCache>
            </c:numRef>
          </c:val>
          <c:extLst xmlns:c16r2="http://schemas.microsoft.com/office/drawing/2015/06/chart">
            <c:ext xmlns:c16="http://schemas.microsoft.com/office/drawing/2014/chart" uri="{C3380CC4-5D6E-409C-BE32-E72D297353CC}">
              <c16:uniqueId val="{00000006-F7E8-4C8A-B849-86923D1731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464</c:v>
                </c:pt>
                <c:pt idx="3">
                  <c:v>827</c:v>
                </c:pt>
                <c:pt idx="6">
                  <c:v>762</c:v>
                </c:pt>
                <c:pt idx="9">
                  <c:v>921</c:v>
                </c:pt>
                <c:pt idx="12">
                  <c:v>836</c:v>
                </c:pt>
              </c:numCache>
            </c:numRef>
          </c:val>
          <c:extLst xmlns:c16r2="http://schemas.microsoft.com/office/drawing/2015/06/chart">
            <c:ext xmlns:c16="http://schemas.microsoft.com/office/drawing/2014/chart" uri="{C3380CC4-5D6E-409C-BE32-E72D297353CC}">
              <c16:uniqueId val="{00000007-F7E8-4C8A-B849-86923D1731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4484</c:v>
                </c:pt>
                <c:pt idx="3">
                  <c:v>4210</c:v>
                </c:pt>
                <c:pt idx="6">
                  <c:v>3840</c:v>
                </c:pt>
                <c:pt idx="9">
                  <c:v>3739</c:v>
                </c:pt>
                <c:pt idx="12">
                  <c:v>3506</c:v>
                </c:pt>
              </c:numCache>
            </c:numRef>
          </c:val>
          <c:extLst xmlns:c16r2="http://schemas.microsoft.com/office/drawing/2015/06/chart">
            <c:ext xmlns:c16="http://schemas.microsoft.com/office/drawing/2014/chart" uri="{C3380CC4-5D6E-409C-BE32-E72D297353CC}">
              <c16:uniqueId val="{00000008-F7E8-4C8A-B849-86923D1731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116</c:v>
                </c:pt>
                <c:pt idx="3">
                  <c:v>183</c:v>
                </c:pt>
                <c:pt idx="6">
                  <c:v>258</c:v>
                </c:pt>
                <c:pt idx="9">
                  <c:v>157</c:v>
                </c:pt>
                <c:pt idx="12">
                  <c:v>79</c:v>
                </c:pt>
              </c:numCache>
            </c:numRef>
          </c:val>
          <c:extLst xmlns:c16r2="http://schemas.microsoft.com/office/drawing/2015/06/chart">
            <c:ext xmlns:c16="http://schemas.microsoft.com/office/drawing/2014/chart" uri="{C3380CC4-5D6E-409C-BE32-E72D297353CC}">
              <c16:uniqueId val="{00000009-F7E8-4C8A-B849-86923D1731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11788</c:v>
                </c:pt>
                <c:pt idx="3">
                  <c:v>11657</c:v>
                </c:pt>
                <c:pt idx="6">
                  <c:v>11366</c:v>
                </c:pt>
                <c:pt idx="9">
                  <c:v>11372</c:v>
                </c:pt>
                <c:pt idx="12">
                  <c:v>11798</c:v>
                </c:pt>
              </c:numCache>
            </c:numRef>
          </c:val>
          <c:extLst xmlns:c16r2="http://schemas.microsoft.com/office/drawing/2015/06/chart">
            <c:ext xmlns:c16="http://schemas.microsoft.com/office/drawing/2014/chart" uri="{C3380CC4-5D6E-409C-BE32-E72D297353CC}">
              <c16:uniqueId val="{0000000A-F7E8-4C8A-B849-86923D173123}"/>
            </c:ext>
          </c:extLst>
        </c:ser>
        <c:dLbls>
          <c:showLegendKey val="0"/>
          <c:showVal val="0"/>
          <c:showCatName val="0"/>
          <c:showSerName val="0"/>
          <c:showPercent val="0"/>
          <c:showBubbleSize val="0"/>
        </c:dLbls>
        <c:gapWidth val="100"/>
        <c:overlap val="100"/>
        <c:axId val="158909184"/>
        <c:axId val="15891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747</c:v>
                </c:pt>
                <c:pt idx="2">
                  <c:v>#N/A</c:v>
                </c:pt>
                <c:pt idx="3">
                  <c:v>#N/A</c:v>
                </c:pt>
                <c:pt idx="4">
                  <c:v>280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7E8-4C8A-B849-86923D173123}"/>
            </c:ext>
          </c:extLst>
        </c:ser>
        <c:dLbls>
          <c:showLegendKey val="0"/>
          <c:showVal val="0"/>
          <c:showCatName val="0"/>
          <c:showSerName val="0"/>
          <c:showPercent val="0"/>
          <c:showBubbleSize val="0"/>
        </c:dLbls>
        <c:marker val="1"/>
        <c:smooth val="0"/>
        <c:axId val="158909184"/>
        <c:axId val="158911104"/>
      </c:lineChart>
      <c:catAx>
        <c:axId val="15890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911104"/>
        <c:crosses val="autoZero"/>
        <c:auto val="1"/>
        <c:lblAlgn val="ctr"/>
        <c:lblOffset val="100"/>
        <c:tickLblSkip val="1"/>
        <c:tickMarkSkip val="1"/>
        <c:noMultiLvlLbl val="0"/>
      </c:catAx>
      <c:valAx>
        <c:axId val="15891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0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1052</c:v>
                </c:pt>
                <c:pt idx="1">
                  <c:v>1053</c:v>
                </c:pt>
                <c:pt idx="2">
                  <c:v>1010</c:v>
                </c:pt>
              </c:numCache>
            </c:numRef>
          </c:val>
          <c:extLst xmlns:c16r2="http://schemas.microsoft.com/office/drawing/2015/06/chart">
            <c:ext xmlns:c16="http://schemas.microsoft.com/office/drawing/2014/chart" uri="{C3380CC4-5D6E-409C-BE32-E72D297353CC}">
              <c16:uniqueId val="{00000000-3ABD-4204-85ED-B3E2E7FF1F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47</c:v>
                </c:pt>
                <c:pt idx="1">
                  <c:v>47</c:v>
                </c:pt>
                <c:pt idx="2">
                  <c:v>48</c:v>
                </c:pt>
              </c:numCache>
            </c:numRef>
          </c:val>
          <c:extLst xmlns:c16r2="http://schemas.microsoft.com/office/drawing/2015/06/chart">
            <c:ext xmlns:c16="http://schemas.microsoft.com/office/drawing/2014/chart" uri="{C3380CC4-5D6E-409C-BE32-E72D297353CC}">
              <c16:uniqueId val="{00000001-3ABD-4204-85ED-B3E2E7FF1F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1112</c:v>
                </c:pt>
                <c:pt idx="1">
                  <c:v>1133</c:v>
                </c:pt>
                <c:pt idx="2">
                  <c:v>910</c:v>
                </c:pt>
              </c:numCache>
            </c:numRef>
          </c:val>
          <c:extLst xmlns:c16r2="http://schemas.microsoft.com/office/drawing/2015/06/chart">
            <c:ext xmlns:c16="http://schemas.microsoft.com/office/drawing/2014/chart" uri="{C3380CC4-5D6E-409C-BE32-E72D297353CC}">
              <c16:uniqueId val="{00000002-3ABD-4204-85ED-B3E2E7FF1F99}"/>
            </c:ext>
          </c:extLst>
        </c:ser>
        <c:dLbls>
          <c:showLegendKey val="0"/>
          <c:showVal val="0"/>
          <c:showCatName val="0"/>
          <c:showSerName val="0"/>
          <c:showPercent val="0"/>
          <c:showBubbleSize val="0"/>
        </c:dLbls>
        <c:gapWidth val="120"/>
        <c:overlap val="100"/>
        <c:axId val="159793536"/>
        <c:axId val="159795072"/>
      </c:barChart>
      <c:catAx>
        <c:axId val="15979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795072"/>
        <c:crosses val="autoZero"/>
        <c:auto val="1"/>
        <c:lblAlgn val="ctr"/>
        <c:lblOffset val="100"/>
        <c:tickLblSkip val="1"/>
        <c:tickMarkSkip val="1"/>
        <c:noMultiLvlLbl val="0"/>
      </c:catAx>
      <c:valAx>
        <c:axId val="159795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79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66-4F9C-9AB2-EF8A45C9C781}"/>
                </c:ext>
                <c:ext xmlns:c15="http://schemas.microsoft.com/office/drawing/2012/chart" uri="{CE6537A1-D6FC-4f65-9D91-7224C49458BB}">
                  <c15:dlblFieldTable>
                    <c15:dlblFTEntry>
                      <c15:txfldGUID>{77C9DC8A-8C19-40DD-85EA-218F9470EF03}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66-4F9C-9AB2-EF8A45C9C781}"/>
                </c:ext>
                <c:ext xmlns:c15="http://schemas.microsoft.com/office/drawing/2012/chart" uri="{CE6537A1-D6FC-4f65-9D91-7224C49458BB}">
                  <c15:dlblFieldTable>
                    <c15:dlblFTEntry>
                      <c15:txfldGUID>{E69C764E-E6AC-4AAE-B76F-32AF084C57D8}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66-4F9C-9AB2-EF8A45C9C781}"/>
                </c:ext>
                <c:ext xmlns:c15="http://schemas.microsoft.com/office/drawing/2012/chart" uri="{CE6537A1-D6FC-4f65-9D91-7224C49458BB}">
                  <c15:dlblFieldTable>
                    <c15:dlblFTEntry>
                      <c15:txfldGUID>{ED2E86B8-8E85-4585-84F9-A0F315788964}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66-4F9C-9AB2-EF8A45C9C781}"/>
                </c:ext>
                <c:ext xmlns:c15="http://schemas.microsoft.com/office/drawing/2012/chart" uri="{CE6537A1-D6FC-4f65-9D91-7224C49458BB}">
                  <c15:dlblFieldTable>
                    <c15:dlblFTEntry>
                      <c15:txfldGUID>{28F7787C-2F7F-4E9D-9D72-9AAA79AA5EEA}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66-4F9C-9AB2-EF8A45C9C781}"/>
                </c:ext>
                <c:ext xmlns:c15="http://schemas.microsoft.com/office/drawing/2012/chart" uri="{CE6537A1-D6FC-4f65-9D91-7224C49458BB}">
                  <c15:dlblFieldTable>
                    <c15:dlblFTEntry>
                      <c15:txfldGUID>{19E73698-3F7B-48A7-8654-7D0B235DB287}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66-4F9C-9AB2-EF8A45C9C781}"/>
                </c:ext>
                <c:ext xmlns:c15="http://schemas.microsoft.com/office/drawing/2012/chart" uri="{CE6537A1-D6FC-4f65-9D91-7224C49458BB}">
                  <c15:dlblFieldTable>
                    <c15:dlblFTEntry>
                      <c15:txfldGUID>{F51732EE-65CF-41A3-9166-92A599DF63CE}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66-4F9C-9AB2-EF8A45C9C781}"/>
                </c:ext>
                <c:ext xmlns:c15="http://schemas.microsoft.com/office/drawing/2012/chart" uri="{CE6537A1-D6FC-4f65-9D91-7224C49458BB}">
                  <c15:dlblFieldTable>
                    <c15:dlblFTEntry>
                      <c15:txfldGUID>{1C01FC05-CB21-4797-9799-71337CBE3CEE}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66-4F9C-9AB2-EF8A45C9C781}"/>
                </c:ext>
                <c:ext xmlns:c15="http://schemas.microsoft.com/office/drawing/2012/chart" uri="{CE6537A1-D6FC-4f65-9D91-7224C49458BB}">
                  <c15:dlblFieldTable>
                    <c15:dlblFTEntry>
                      <c15:txfldGUID>{D7CD220E-C676-406E-9EFA-227ADED99193}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F66-4F9C-9AB2-EF8A45C9C781}"/>
                </c:ext>
                <c:ext xmlns:c15="http://schemas.microsoft.com/office/drawing/2012/chart" uri="{CE6537A1-D6FC-4f65-9D91-7224C49458BB}">
                  <c15:dlblFieldTable>
                    <c15:dlblFTEntry>
                      <c15:txfldGUID>{63E98A7F-CECB-4752-8B96-EA1B84AC6705}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36.5</c:v>
                </c:pt>
                <c:pt idx="24">
                  <c:v>62</c:v>
                </c:pt>
                <c:pt idx="32">
                  <c:v>63.7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F66-4F9C-9AB2-EF8A45C9C7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F66-4F9C-9AB2-EF8A45C9C781}"/>
                </c:ext>
                <c:ext xmlns:c15="http://schemas.microsoft.com/office/drawing/2012/chart" uri="{CE6537A1-D6FC-4f65-9D91-7224C49458BB}">
                  <c15:dlblFieldTable>
                    <c15:dlblFTEntry>
                      <c15:txfldGUID>{CD3025F5-6D45-4D94-A08B-4402D91D890C}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F66-4F9C-9AB2-EF8A45C9C781}"/>
                </c:ext>
                <c:ext xmlns:c15="http://schemas.microsoft.com/office/drawing/2012/chart" uri="{CE6537A1-D6FC-4f65-9D91-7224C49458BB}">
                  <c15:dlblFieldTable>
                    <c15:dlblFTEntry>
                      <c15:txfldGUID>{64E02140-E23B-4ADD-ADC3-0B57603DF9C6}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F66-4F9C-9AB2-EF8A45C9C781}"/>
                </c:ext>
                <c:ext xmlns:c15="http://schemas.microsoft.com/office/drawing/2012/chart" uri="{CE6537A1-D6FC-4f65-9D91-7224C49458BB}">
                  <c15:dlblFieldTable>
                    <c15:dlblFTEntry>
                      <c15:txfldGUID>{454E6CC3-7B9A-4C19-A6FC-09ED2645D536}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F66-4F9C-9AB2-EF8A45C9C781}"/>
                </c:ext>
                <c:ext xmlns:c15="http://schemas.microsoft.com/office/drawing/2012/chart" uri="{CE6537A1-D6FC-4f65-9D91-7224C49458BB}">
                  <c15:dlblFieldTable>
                    <c15:dlblFTEntry>
                      <c15:txfldGUID>{9EE2D394-283E-4814-8377-B7596CD0CEE9}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F66-4F9C-9AB2-EF8A45C9C781}"/>
                </c:ext>
                <c:ext xmlns:c15="http://schemas.microsoft.com/office/drawing/2012/chart" uri="{CE6537A1-D6FC-4f65-9D91-7224C49458BB}">
                  <c15:dlblFieldTable>
                    <c15:dlblFTEntry>
                      <c15:txfldGUID>{EE3C84B9-5B6D-40BE-A2C5-E5CF5FC4FA95}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F66-4F9C-9AB2-EF8A45C9C781}"/>
                </c:ext>
                <c:ext xmlns:c15="http://schemas.microsoft.com/office/drawing/2012/chart" uri="{CE6537A1-D6FC-4f65-9D91-7224C49458BB}">
                  <c15:dlblFieldTable>
                    <c15:dlblFTEntry>
                      <c15:txfldGUID>{201D946F-4486-49E4-A549-50D4DB435158}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F66-4F9C-9AB2-EF8A45C9C781}"/>
                </c:ext>
                <c:ext xmlns:c15="http://schemas.microsoft.com/office/drawing/2012/chart" uri="{CE6537A1-D6FC-4f65-9D91-7224C49458BB}">
                  <c15:dlblFieldTable>
                    <c15:dlblFTEntry>
                      <c15:txfldGUID>{59A7FFB2-63FA-4FE1-AED6-FC1F5C84D20A}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F66-4F9C-9AB2-EF8A45C9C781}"/>
                </c:ext>
                <c:ext xmlns:c15="http://schemas.microsoft.com/office/drawing/2012/chart" uri="{CE6537A1-D6FC-4f65-9D91-7224C49458BB}">
                  <c15:dlblFieldTable>
                    <c15:dlblFTEntry>
                      <c15:txfldGUID>{8689DEBA-01EC-4ED9-BC6C-38E67976BBCE}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F66-4F9C-9AB2-EF8A45C9C781}"/>
                </c:ext>
                <c:ext xmlns:c15="http://schemas.microsoft.com/office/drawing/2012/chart" uri="{CE6537A1-D6FC-4f65-9D91-7224C49458BB}">
                  <c15:dlblFieldTable>
                    <c15:dlblFTEntry>
                      <c15:txfldGUID>{7DB4DC00-68ED-4168-801B-730EEE290A50}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4F66-4F9C-9AB2-EF8A45C9C781}"/>
            </c:ext>
          </c:extLst>
        </c:ser>
        <c:dLbls>
          <c:showLegendKey val="0"/>
          <c:showVal val="1"/>
          <c:showCatName val="0"/>
          <c:showSerName val="0"/>
          <c:showPercent val="0"/>
          <c:showBubbleSize val="0"/>
        </c:dLbls>
        <c:axId val="160104448"/>
        <c:axId val="160106368"/>
      </c:scatterChart>
      <c:valAx>
        <c:axId val="160104448"/>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106368"/>
        <c:crosses val="autoZero"/>
        <c:crossBetween val="midCat"/>
      </c:valAx>
      <c:valAx>
        <c:axId val="160106368"/>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104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3-41AC-A82C-026C2E61BD06}"/>
                </c:ext>
                <c:ext xmlns:c15="http://schemas.microsoft.com/office/drawing/2012/chart" uri="{CE6537A1-D6FC-4f65-9D91-7224C49458BB}">
                  <c15:dlblFieldTable>
                    <c15:dlblFTEntry>
                      <c15:txfldGUID>{C9FF30F9-453C-4C17-9958-4D0D3DA19830}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3-41AC-A82C-026C2E61BD06}"/>
                </c:ext>
                <c:ext xmlns:c15="http://schemas.microsoft.com/office/drawing/2012/chart" uri="{CE6537A1-D6FC-4f65-9D91-7224C49458BB}">
                  <c15:dlblFieldTable>
                    <c15:dlblFTEntry>
                      <c15:txfldGUID>{2F5EF9BF-1D48-43B7-B59E-58CC285D435A}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23-41AC-A82C-026C2E61BD06}"/>
                </c:ext>
                <c:ext xmlns:c15="http://schemas.microsoft.com/office/drawing/2012/chart" uri="{CE6537A1-D6FC-4f65-9D91-7224C49458BB}">
                  <c15:dlblFieldTable>
                    <c15:dlblFTEntry>
                      <c15:txfldGUID>{C70AF537-D1C7-4AB3-987F-588E2B3B0453}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3-41AC-A82C-026C2E61BD06}"/>
                </c:ext>
                <c:ext xmlns:c15="http://schemas.microsoft.com/office/drawing/2012/chart" uri="{CE6537A1-D6FC-4f65-9D91-7224C49458BB}">
                  <c15:dlblFieldTable>
                    <c15:dlblFTEntry>
                      <c15:txfldGUID>{14F4CA1B-7FAE-451C-9FA6-B78A427C3D1B}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3-41AC-A82C-026C2E61BD06}"/>
                </c:ext>
                <c:ext xmlns:c15="http://schemas.microsoft.com/office/drawing/2012/chart" uri="{CE6537A1-D6FC-4f65-9D91-7224C49458BB}">
                  <c15:dlblFieldTable>
                    <c15:dlblFTEntry>
                      <c15:txfldGUID>{C22A25B7-4ED1-4D78-8BF9-78F3362B425B}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3-41AC-A82C-026C2E61BD06}"/>
                </c:ext>
                <c:ext xmlns:c15="http://schemas.microsoft.com/office/drawing/2012/chart" uri="{CE6537A1-D6FC-4f65-9D91-7224C49458BB}">
                  <c15:dlblFieldTable>
                    <c15:dlblFTEntry>
                      <c15:txfldGUID>{669CE17B-2CB8-4335-A1EE-F9CAFE570703}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3-41AC-A82C-026C2E61BD06}"/>
                </c:ext>
                <c:ext xmlns:c15="http://schemas.microsoft.com/office/drawing/2012/chart" uri="{CE6537A1-D6FC-4f65-9D91-7224C49458BB}">
                  <c15:dlblFieldTable>
                    <c15:dlblFTEntry>
                      <c15:txfldGUID>{00FE9234-1A42-490D-9E0C-E7BADF269018}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23-41AC-A82C-026C2E61BD06}"/>
                </c:ext>
                <c:ext xmlns:c15="http://schemas.microsoft.com/office/drawing/2012/chart" uri="{CE6537A1-D6FC-4f65-9D91-7224C49458BB}">
                  <c15:dlblFieldTable>
                    <c15:dlblFTEntry>
                      <c15:txfldGUID>{EBF92E6F-EF8B-476D-990D-0873ADFA95F5}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3-41AC-A82C-026C2E61BD06}"/>
                </c:ext>
                <c:ext xmlns:c15="http://schemas.microsoft.com/office/drawing/2012/chart" uri="{CE6537A1-D6FC-4f65-9D91-7224C49458BB}">
                  <c15:dlblFieldTable>
                    <c15:dlblFTEntry>
                      <c15:txfldGUID>{2660630D-D21E-419E-8995-BD41F24374E4}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7.1</c:v>
                </c:pt>
                <c:pt idx="16">
                  <c:v>6.4</c:v>
                </c:pt>
                <c:pt idx="24">
                  <c:v>7.5</c:v>
                </c:pt>
                <c:pt idx="32">
                  <c:v>7.9</c:v>
                </c:pt>
              </c:numCache>
            </c:numRef>
          </c:xVal>
          <c:yVal>
            <c:numRef>
              <c:f>公会計指標分析・財政指標組合せ分析表!$BP$73:$DC$73</c:f>
              <c:numCache>
                <c:formatCode>#,##0.0;"▲ "#,##0.0</c:formatCode>
                <c:ptCount val="40"/>
                <c:pt idx="0">
                  <c:v>9.1</c:v>
                </c:pt>
                <c:pt idx="8">
                  <c:v>3.4</c:v>
                </c:pt>
              </c:numCache>
            </c:numRef>
          </c:yVal>
          <c:smooth val="0"/>
          <c:extLst xmlns:c16r2="http://schemas.microsoft.com/office/drawing/2015/06/chart">
            <c:ext xmlns:c16="http://schemas.microsoft.com/office/drawing/2014/chart" uri="{C3380CC4-5D6E-409C-BE32-E72D297353CC}">
              <c16:uniqueId val="{00000009-4223-41AC-A82C-026C2E61BD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23-41AC-A82C-026C2E61BD06}"/>
                </c:ext>
                <c:ext xmlns:c15="http://schemas.microsoft.com/office/drawing/2012/chart" uri="{CE6537A1-D6FC-4f65-9D91-7224C49458BB}">
                  <c15:dlblFieldTable>
                    <c15:dlblFTEntry>
                      <c15:txfldGUID>{F67C0AED-9DC2-42DE-8C18-EFDBFD8A5FFE}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223-41AC-A82C-026C2E61BD06}"/>
                </c:ext>
                <c:ext xmlns:c15="http://schemas.microsoft.com/office/drawing/2012/chart" uri="{CE6537A1-D6FC-4f65-9D91-7224C49458BB}">
                  <c15:dlblFieldTable>
                    <c15:dlblFTEntry>
                      <c15:txfldGUID>{4B234179-3416-466D-BB00-4FBD5E39C9E2}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223-41AC-A82C-026C2E61BD06}"/>
                </c:ext>
                <c:ext xmlns:c15="http://schemas.microsoft.com/office/drawing/2012/chart" uri="{CE6537A1-D6FC-4f65-9D91-7224C49458BB}">
                  <c15:dlblFieldTable>
                    <c15:dlblFTEntry>
                      <c15:txfldGUID>{5AC031B5-0762-4FB1-8ACD-2BF3195FF992}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223-41AC-A82C-026C2E61BD06}"/>
                </c:ext>
                <c:ext xmlns:c15="http://schemas.microsoft.com/office/drawing/2012/chart" uri="{CE6537A1-D6FC-4f65-9D91-7224C49458BB}">
                  <c15:dlblFieldTable>
                    <c15:dlblFTEntry>
                      <c15:txfldGUID>{5F5E59C4-5085-42FB-869A-DEFCEA04E39B}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223-41AC-A82C-026C2E61BD06}"/>
                </c:ext>
                <c:ext xmlns:c15="http://schemas.microsoft.com/office/drawing/2012/chart" uri="{CE6537A1-D6FC-4f65-9D91-7224C49458BB}">
                  <c15:dlblFieldTable>
                    <c15:dlblFTEntry>
                      <c15:txfldGUID>{006D7D52-A407-4F72-877B-04500325218F}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23-41AC-A82C-026C2E61BD06}"/>
                </c:ext>
                <c:ext xmlns:c15="http://schemas.microsoft.com/office/drawing/2012/chart" uri="{CE6537A1-D6FC-4f65-9D91-7224C49458BB}">
                  <c15:dlblFieldTable>
                    <c15:dlblFTEntry>
                      <c15:txfldGUID>{87FB98C0-DD4C-44AF-B196-D7D1A6410EC5}</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03432477324731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23-41AC-A82C-026C2E61BD06}"/>
                </c:ext>
                <c:ext xmlns:c15="http://schemas.microsoft.com/office/drawing/2012/chart" uri="{CE6537A1-D6FC-4f65-9D91-7224C49458BB}">
                  <c15:dlblFieldTable>
                    <c15:dlblFTEntry>
                      <c15:txfldGUID>{8ADC87B6-2EFD-45A6-A6D0-34B38EEF11E4}</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305273550574807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223-41AC-A82C-026C2E61BD06}"/>
                </c:ext>
                <c:ext xmlns:c15="http://schemas.microsoft.com/office/drawing/2012/chart" uri="{CE6537A1-D6FC-4f65-9D91-7224C49458BB}">
                  <c15:dlblFieldTable>
                    <c15:dlblFTEntry>
                      <c15:txfldGUID>{A886FACE-EF28-42E3-BD7C-BB96B7FCE197}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223-41AC-A82C-026C2E61BD06}"/>
                </c:ext>
                <c:ext xmlns:c15="http://schemas.microsoft.com/office/drawing/2012/chart" uri="{CE6537A1-D6FC-4f65-9D91-7224C49458BB}">
                  <c15:dlblFieldTable>
                    <c15:dlblFTEntry>
                      <c15:txfldGUID>{52E6509D-747E-4B2C-980C-AF79F0E5FC6E}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4223-41AC-A82C-026C2E61BD06}"/>
            </c:ext>
          </c:extLst>
        </c:ser>
        <c:dLbls>
          <c:showLegendKey val="0"/>
          <c:showVal val="1"/>
          <c:showCatName val="0"/>
          <c:showSerName val="0"/>
          <c:showPercent val="0"/>
          <c:showBubbleSize val="0"/>
        </c:dLbls>
        <c:axId val="159931392"/>
        <c:axId val="159949952"/>
      </c:scatterChart>
      <c:valAx>
        <c:axId val="159931392"/>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949952"/>
        <c:crosses val="autoZero"/>
        <c:crossBetween val="midCat"/>
      </c:valAx>
      <c:valAx>
        <c:axId val="159949952"/>
        <c:scaling>
          <c:orientation val="minMax"/>
          <c:max val="5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931392"/>
        <c:crosses val="autoZero"/>
        <c:crossBetween val="midCat"/>
        <c:majorUnit val="7.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額は、土地開発公社が先行取得した用地の買収を行ったことによる影響が大きい。また、一般会計等に係る元利償還金は、生涯学習センターの建設による償還が本格化することに加え、今後も都市計画道路の整備等、大規模な事業が控えている。引き続き、投資的事業について取捨選択し、元利償還金の増加を極力抑え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１６年度をピークに減少傾向にあった一般会計に係る地方債の現在高は、生涯学習センターの建設に伴い微増となり、今後も都市計画道路等の大規模事業により増加する可能性がある。また、充当可能基金については、生涯学習センター建設に備えて積み増しを行ってきたところであるが、平成２９年度に事業実施に伴い取り崩しを行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今後将来負担を増加させる要因があるため、一層の投資的経費の取捨選択を行うとともに、予定される財政需要に備えた基金残高確保をする等、将来への負担を残さない財政運営に努める。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埼玉県白岡市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公共施設整備基金に７千５百万円積み立てた一方、生涯学習施設整備事業により、生涯学習施設整備基金を３億円取り崩したことなどにより、基金全体としては、２億６千万円の減となった。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災害などに備え、財政調整基金に一定額を確保しながらも、今後必要となる公共施設の老朽化対策に備えて、公共施設整備基金に適切に積み立てを行っていく。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・公共施設整備基金：公共施設の整備・更新費用に充てるための基金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・生涯学習施設整備基金：生涯学習センター整備のための基金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・ふるさと文化振興基金：ふるさと文化の振興に要する経費に充てる基金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・社会福祉施設整備基金：社会福祉事業に関する市の施設を総合的かつ計画的に整備するための基金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・保健福祉基金：保健福祉活動の推進に要する経費に充てる基金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生涯学習施設整備事業により、生涯学習施設整備基金を取り崩したことによる減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公共施設整備基金については、公共施設が一斉に老朽化している現状を踏まえ、大規模な修繕等に備えるため、計画的に積み立てをしていく必要がある。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社会保障費などの増加により、４千３百万円の取り崩しを行った。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財政調整基金は、災害や社会情勢の変化に柔軟に対応しながらまちづくりを進めていくために、一定額は確保するように努める。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平成２１年度に実施した高利率の地方債の借換による取り崩し以来、横ばいである。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地方債の計画的な借入、償還により、当面は、積み立てや取り崩しの予定はない。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52,539
52,138
24.92
15,495,077
14,676,081
625,024
9,846,457
11,798,441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有形固定資産減価償却率は類似団体と比較して高い水準にある。主な要因としては、保健センターや</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B</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G</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海洋センター等の比較的新しい資産は所有しているものの、市内に１０校ある小中学校をはじめ、減価償却率の高い施設を複数所有していることが挙げられる。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現在は、平成２７年度に策定した公共施設総合管理計画に基づき、個別施設計画を随時策定しているところであり、施設等の適切な維持管理を行うことで有形固定資産減価償却率の上昇を抑制していく。</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2" name="直線コネクタ 71"/>
        <xdr:cNvCxnSpPr/>
      </xdr:nvCxnSpPr>
      <xdr:spPr>
        <a:xfrm flipV="1">
          <a:off x="4760595" y="4474482"/>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3" name="有形固定資産減価償却率最小値テキスト"/>
        <xdr:cNvSpPr txBox="1"/>
      </xdr:nvSpPr>
      <xdr:spPr>
        <a:xfrm>
          <a:off x="4813300" y="587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4" name="直線コネクタ 73"/>
        <xdr:cNvCxnSpPr/>
      </xdr:nvCxnSpPr>
      <xdr:spPr>
        <a:xfrm>
          <a:off x="4673600" y="58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5" name="有形固定資産減価償却率最大値テキスト"/>
        <xdr:cNvSpPr txBox="1"/>
      </xdr:nvSpPr>
      <xdr:spPr>
        <a:xfrm>
          <a:off x="4813300" y="424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6" name="直線コネクタ 75"/>
        <xdr:cNvCxnSpPr/>
      </xdr:nvCxnSpPr>
      <xdr:spPr>
        <a:xfrm>
          <a:off x="4673600" y="447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7" name="有形固定資産減価償却率平均値テキスト"/>
        <xdr:cNvSpPr txBox="1"/>
      </xdr:nvSpPr>
      <xdr:spPr>
        <a:xfrm>
          <a:off x="4813300" y="5009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8" name="フローチャート: 判断 77"/>
        <xdr:cNvSpPr/>
      </xdr:nvSpPr>
      <xdr:spPr>
        <a:xfrm>
          <a:off x="47117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9" name="フローチャート: 判断 78"/>
        <xdr:cNvSpPr/>
      </xdr:nvSpPr>
      <xdr:spPr>
        <a:xfrm>
          <a:off x="4000500" y="50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0" name="フローチャート: 判断 79"/>
        <xdr:cNvSpPr/>
      </xdr:nvSpPr>
      <xdr:spPr>
        <a:xfrm>
          <a:off x="3238500" y="515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141242</xdr:rowOff>
    </xdr:from>
    <xdr:to>
      <xdr:col>23</xdr:col>
      <xdr:colOff>136525</xdr:colOff>
      <xdr:row>29</xdr:row>
      <xdr:rowOff>71392</xdr:rowOff>
    </xdr:to>
    <xdr:sp macro="" textlink="">
      <xdr:nvSpPr>
        <xdr:cNvPr id="86" name="楕円 85"/>
        <xdr:cNvSpPr/>
      </xdr:nvSpPr>
      <xdr:spPr>
        <a:xfrm>
          <a:off x="4711700" y="49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164119</xdr:rowOff>
    </xdr:from>
    <xdr:ext cx="405111" cy="259045"/>
    <xdr:sp macro="" textlink="">
      <xdr:nvSpPr>
        <xdr:cNvPr id="87" name="有形固定資産減価償却率該当値テキスト"/>
        <xdr:cNvSpPr txBox="1"/>
      </xdr:nvSpPr>
      <xdr:spPr>
        <a:xfrm>
          <a:off x="4813300" y="479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8" name="楕円 87"/>
        <xdr:cNvSpPr/>
      </xdr:nvSpPr>
      <xdr:spPr>
        <a:xfrm>
          <a:off x="40005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20592</xdr:rowOff>
    </xdr:from>
    <xdr:to>
      <xdr:col>23</xdr:col>
      <xdr:colOff>85725</xdr:colOff>
      <xdr:row>29</xdr:row>
      <xdr:rowOff>73025</xdr:rowOff>
    </xdr:to>
    <xdr:cxnSp macro="">
      <xdr:nvCxnSpPr>
        <xdr:cNvPr id="89" name="直線コネクタ 88"/>
        <xdr:cNvCxnSpPr/>
      </xdr:nvCxnSpPr>
      <xdr:spPr>
        <a:xfrm flipV="1">
          <a:off x="4051300" y="4992642"/>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122918</xdr:rowOff>
    </xdr:from>
    <xdr:to>
      <xdr:col>15</xdr:col>
      <xdr:colOff>187325</xdr:colOff>
      <xdr:row>34</xdr:row>
      <xdr:rowOff>53068</xdr:rowOff>
    </xdr:to>
    <xdr:sp macro="" textlink="">
      <xdr:nvSpPr>
        <xdr:cNvPr id="90" name="楕円 89"/>
        <xdr:cNvSpPr/>
      </xdr:nvSpPr>
      <xdr:spPr>
        <a:xfrm>
          <a:off x="3238500" y="5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34</xdr:row>
      <xdr:rowOff>2268</xdr:rowOff>
    </xdr:to>
    <xdr:cxnSp macro="">
      <xdr:nvCxnSpPr>
        <xdr:cNvPr id="91" name="直線コネクタ 90"/>
        <xdr:cNvCxnSpPr/>
      </xdr:nvCxnSpPr>
      <xdr:spPr>
        <a:xfrm flipV="1">
          <a:off x="3289300" y="5045075"/>
          <a:ext cx="762000" cy="78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92" name="n_1aveValue有形固定資産減価償却率"/>
        <xdr:cNvSpPr txBox="1"/>
      </xdr:nvSpPr>
      <xdr:spPr>
        <a:xfrm>
          <a:off x="3836044" y="51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3" name="n_2aveValue有形固定資産減価償却率"/>
        <xdr:cNvSpPr txBox="1"/>
      </xdr:nvSpPr>
      <xdr:spPr>
        <a:xfrm>
          <a:off x="3086744" y="492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4" name="n_1mainValue有形固定資産減価償却率"/>
        <xdr:cNvSpPr txBox="1"/>
      </xdr:nvSpPr>
      <xdr:spPr>
        <a:xfrm>
          <a:off x="3836044" y="47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44195</xdr:rowOff>
    </xdr:from>
    <xdr:ext cx="405111" cy="259045"/>
    <xdr:sp macro="" textlink="">
      <xdr:nvSpPr>
        <xdr:cNvPr id="95" name="n_2mainValue有形固定資産減価償却率"/>
        <xdr:cNvSpPr txBox="1"/>
      </xdr:nvSpPr>
      <xdr:spPr>
        <a:xfrm>
          <a:off x="3086744" y="5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市民税の堅調な増加が続いていることや地方債の発行を抑制していることなどがあるが、平成２８年度から平成３０年度にかけて実施された生涯学習施設整備事業に係る地方債の発行により、将来負担額は増加傾向にあることから、債務償還可能年数の埼玉県平均である</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年を上回らないように取り組んでいく。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6" name="直線コネクタ 125"/>
        <xdr:cNvCxnSpPr/>
      </xdr:nvCxnSpPr>
      <xdr:spPr>
        <a:xfrm flipV="1">
          <a:off x="14793595" y="4613275"/>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9" name="債務償還可能年数最大値テキスト"/>
        <xdr:cNvSpPr txBox="1"/>
      </xdr:nvSpPr>
      <xdr:spPr>
        <a:xfrm>
          <a:off x="14846300" y="43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0" name="直線コネクタ 129"/>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1" name="債務償還可能年数平均値テキスト"/>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フローチャート: 判断 131"/>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1361</xdr:rowOff>
    </xdr:from>
    <xdr:to>
      <xdr:col>76</xdr:col>
      <xdr:colOff>73025</xdr:colOff>
      <xdr:row>32</xdr:row>
      <xdr:rowOff>102961</xdr:rowOff>
    </xdr:to>
    <xdr:sp macro="" textlink="">
      <xdr:nvSpPr>
        <xdr:cNvPr id="138" name="楕円 137"/>
        <xdr:cNvSpPr/>
      </xdr:nvSpPr>
      <xdr:spPr>
        <a:xfrm>
          <a:off x="14744700" y="54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151238</xdr:rowOff>
    </xdr:from>
    <xdr:ext cx="340478" cy="259045"/>
    <xdr:sp macro="" textlink="">
      <xdr:nvSpPr>
        <xdr:cNvPr id="139" name="債務償還可能年数該当値テキスト"/>
        <xdr:cNvSpPr txBox="1"/>
      </xdr:nvSpPr>
      <xdr:spPr>
        <a:xfrm>
          <a:off x="14846300" y="5466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52,539
52,138
24.92
15,495,077
14,676,081
625,024
9,846,457
11,798,441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71" name="楕円 70"/>
        <xdr:cNvSpPr/>
      </xdr:nvSpPr>
      <xdr:spPr>
        <a:xfrm>
          <a:off x="4584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70774</xdr:rowOff>
    </xdr:from>
    <xdr:ext cx="405111" cy="259045"/>
    <xdr:sp macro="" textlink="">
      <xdr:nvSpPr>
        <xdr:cNvPr id="72" name="【道路】&#10;有形固定資産減価償却率該当値テキスト"/>
        <xdr:cNvSpPr txBox="1"/>
      </xdr:nvSpPr>
      <xdr:spPr>
        <a:xfrm>
          <a:off x="467360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3" name="楕円 72"/>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143147</xdr:rowOff>
    </xdr:from>
    <xdr:to>
      <xdr:col>24</xdr:col>
      <xdr:colOff>63500</xdr:colOff>
      <xdr:row>38</xdr:row>
      <xdr:rowOff>157843</xdr:rowOff>
    </xdr:to>
    <xdr:cxnSp macro="">
      <xdr:nvCxnSpPr>
        <xdr:cNvPr id="74" name="直線コネクタ 73"/>
        <xdr:cNvCxnSpPr/>
      </xdr:nvCxnSpPr>
      <xdr:spPr>
        <a:xfrm flipV="1">
          <a:off x="3797300" y="665824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5" name="楕円 74"/>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38</xdr:row>
      <xdr:rowOff>157843</xdr:rowOff>
    </xdr:to>
    <xdr:cxnSp macro="">
      <xdr:nvCxnSpPr>
        <xdr:cNvPr id="76" name="直線コネクタ 75"/>
        <xdr:cNvCxnSpPr/>
      </xdr:nvCxnSpPr>
      <xdr:spPr>
        <a:xfrm>
          <a:off x="2908300" y="6316980"/>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79" name="n_1mainValue【道路】&#10;有形固定資産減価償却率"/>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0" name="n_2mainValue【道路】&#10;有形固定資産減価償却率"/>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82876</xdr:rowOff>
    </xdr:from>
    <xdr:to>
      <xdr:col>55</xdr:col>
      <xdr:colOff>50800</xdr:colOff>
      <xdr:row>42</xdr:row>
      <xdr:rowOff>13026</xdr:rowOff>
    </xdr:to>
    <xdr:sp macro="" textlink="">
      <xdr:nvSpPr>
        <xdr:cNvPr id="120" name="楕円 119"/>
        <xdr:cNvSpPr/>
      </xdr:nvSpPr>
      <xdr:spPr>
        <a:xfrm>
          <a:off x="10426700" y="711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21" name="【道路】&#10;一人当たり延長該当値テキスト"/>
        <xdr:cNvSpPr txBox="1"/>
      </xdr:nvSpPr>
      <xdr:spPr>
        <a:xfrm>
          <a:off x="10515600"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82338</xdr:rowOff>
    </xdr:from>
    <xdr:to>
      <xdr:col>50</xdr:col>
      <xdr:colOff>165100</xdr:colOff>
      <xdr:row>42</xdr:row>
      <xdr:rowOff>12488</xdr:rowOff>
    </xdr:to>
    <xdr:sp macro="" textlink="">
      <xdr:nvSpPr>
        <xdr:cNvPr id="122" name="楕円 121"/>
        <xdr:cNvSpPr/>
      </xdr:nvSpPr>
      <xdr:spPr>
        <a:xfrm>
          <a:off x="9588500" y="71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133138</xdr:rowOff>
    </xdr:from>
    <xdr:to>
      <xdr:col>55</xdr:col>
      <xdr:colOff>0</xdr:colOff>
      <xdr:row>41</xdr:row>
      <xdr:rowOff>133676</xdr:rowOff>
    </xdr:to>
    <xdr:cxnSp macro="">
      <xdr:nvCxnSpPr>
        <xdr:cNvPr id="123" name="直線コネクタ 122"/>
        <xdr:cNvCxnSpPr/>
      </xdr:nvCxnSpPr>
      <xdr:spPr>
        <a:xfrm>
          <a:off x="9639300" y="7162588"/>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82256</xdr:rowOff>
    </xdr:from>
    <xdr:to>
      <xdr:col>46</xdr:col>
      <xdr:colOff>38100</xdr:colOff>
      <xdr:row>42</xdr:row>
      <xdr:rowOff>12406</xdr:rowOff>
    </xdr:to>
    <xdr:sp macro="" textlink="">
      <xdr:nvSpPr>
        <xdr:cNvPr id="124" name="楕円 123"/>
        <xdr:cNvSpPr/>
      </xdr:nvSpPr>
      <xdr:spPr>
        <a:xfrm>
          <a:off x="8699500" y="711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133056</xdr:rowOff>
    </xdr:from>
    <xdr:to>
      <xdr:col>50</xdr:col>
      <xdr:colOff>114300</xdr:colOff>
      <xdr:row>41</xdr:row>
      <xdr:rowOff>133138</xdr:rowOff>
    </xdr:to>
    <xdr:cxnSp macro="">
      <xdr:nvCxnSpPr>
        <xdr:cNvPr id="125" name="直線コネクタ 124"/>
        <xdr:cNvCxnSpPr/>
      </xdr:nvCxnSpPr>
      <xdr:spPr>
        <a:xfrm>
          <a:off x="8750300" y="7162506"/>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3615</xdr:rowOff>
    </xdr:from>
    <xdr:ext cx="469744" cy="259045"/>
    <xdr:sp macro="" textlink="">
      <xdr:nvSpPr>
        <xdr:cNvPr id="128" name="n_1mainValue【道路】&#10;一人当たり延長"/>
        <xdr:cNvSpPr txBox="1"/>
      </xdr:nvSpPr>
      <xdr:spPr>
        <a:xfrm>
          <a:off x="9391727" y="72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28933</xdr:rowOff>
    </xdr:from>
    <xdr:ext cx="469744" cy="259045"/>
    <xdr:sp macro="" textlink="">
      <xdr:nvSpPr>
        <xdr:cNvPr id="129" name="n_2mainValue【道路】&#10;一人当たり延長"/>
        <xdr:cNvSpPr txBox="1"/>
      </xdr:nvSpPr>
      <xdr:spPr>
        <a:xfrm>
          <a:off x="8515427" y="688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123916</xdr:rowOff>
    </xdr:from>
    <xdr:to>
      <xdr:col>24</xdr:col>
      <xdr:colOff>114300</xdr:colOff>
      <xdr:row>64</xdr:row>
      <xdr:rowOff>54066</xdr:rowOff>
    </xdr:to>
    <xdr:sp macro="" textlink="">
      <xdr:nvSpPr>
        <xdr:cNvPr id="169" name="楕円 168"/>
        <xdr:cNvSpPr/>
      </xdr:nvSpPr>
      <xdr:spPr>
        <a:xfrm>
          <a:off x="4584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38843</xdr:rowOff>
    </xdr:from>
    <xdr:ext cx="340478" cy="259045"/>
    <xdr:sp macro="" textlink="">
      <xdr:nvSpPr>
        <xdr:cNvPr id="170" name="【橋りょう・トンネル】&#10;有形固定資産減価償却率該当値テキスト"/>
        <xdr:cNvSpPr txBox="1"/>
      </xdr:nvSpPr>
      <xdr:spPr>
        <a:xfrm>
          <a:off x="4673600" y="10840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150041</xdr:rowOff>
    </xdr:from>
    <xdr:to>
      <xdr:col>20</xdr:col>
      <xdr:colOff>38100</xdr:colOff>
      <xdr:row>64</xdr:row>
      <xdr:rowOff>80191</xdr:rowOff>
    </xdr:to>
    <xdr:sp macro="" textlink="">
      <xdr:nvSpPr>
        <xdr:cNvPr id="171" name="楕円 170"/>
        <xdr:cNvSpPr/>
      </xdr:nvSpPr>
      <xdr:spPr>
        <a:xfrm>
          <a:off x="3746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3266</xdr:rowOff>
    </xdr:from>
    <xdr:to>
      <xdr:col>24</xdr:col>
      <xdr:colOff>63500</xdr:colOff>
      <xdr:row>64</xdr:row>
      <xdr:rowOff>29391</xdr:rowOff>
    </xdr:to>
    <xdr:cxnSp macro="">
      <xdr:nvCxnSpPr>
        <xdr:cNvPr id="172" name="直線コネクタ 171"/>
        <xdr:cNvCxnSpPr/>
      </xdr:nvCxnSpPr>
      <xdr:spPr>
        <a:xfrm flipV="1">
          <a:off x="3797300" y="1097606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56969</xdr:rowOff>
    </xdr:from>
    <xdr:to>
      <xdr:col>15</xdr:col>
      <xdr:colOff>101600</xdr:colOff>
      <xdr:row>64</xdr:row>
      <xdr:rowOff>158569</xdr:rowOff>
    </xdr:to>
    <xdr:sp macro="" textlink="">
      <xdr:nvSpPr>
        <xdr:cNvPr id="173" name="楕円 172"/>
        <xdr:cNvSpPr/>
      </xdr:nvSpPr>
      <xdr:spPr>
        <a:xfrm>
          <a:off x="28575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29391</xdr:rowOff>
    </xdr:from>
    <xdr:to>
      <xdr:col>19</xdr:col>
      <xdr:colOff>177800</xdr:colOff>
      <xdr:row>64</xdr:row>
      <xdr:rowOff>107769</xdr:rowOff>
    </xdr:to>
    <xdr:cxnSp macro="">
      <xdr:nvCxnSpPr>
        <xdr:cNvPr id="174" name="直線コネクタ 173"/>
        <xdr:cNvCxnSpPr/>
      </xdr:nvCxnSpPr>
      <xdr:spPr>
        <a:xfrm flipV="1">
          <a:off x="2908300" y="110021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76"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71318</xdr:rowOff>
    </xdr:from>
    <xdr:ext cx="340478" cy="259045"/>
    <xdr:sp macro="" textlink="">
      <xdr:nvSpPr>
        <xdr:cNvPr id="177" name="n_1mainValue【橋りょう・トンネル】&#10;有形固定資産減価償却率"/>
        <xdr:cNvSpPr txBox="1"/>
      </xdr:nvSpPr>
      <xdr:spPr>
        <a:xfrm>
          <a:off x="3614361" y="110441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149696</xdr:rowOff>
    </xdr:from>
    <xdr:ext cx="340478" cy="259045"/>
    <xdr:sp macro="" textlink="">
      <xdr:nvSpPr>
        <xdr:cNvPr id="178" name="n_2mainValue【橋りょう・トンネル】&#10;有形固定資産減価償却率"/>
        <xdr:cNvSpPr txBox="1"/>
      </xdr:nvSpPr>
      <xdr:spPr>
        <a:xfrm>
          <a:off x="2738061" y="111224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19276</xdr:rowOff>
    </xdr:from>
    <xdr:to>
      <xdr:col>55</xdr:col>
      <xdr:colOff>50800</xdr:colOff>
      <xdr:row>64</xdr:row>
      <xdr:rowOff>120876</xdr:rowOff>
    </xdr:to>
    <xdr:sp macro="" textlink="">
      <xdr:nvSpPr>
        <xdr:cNvPr id="216" name="楕円 215"/>
        <xdr:cNvSpPr/>
      </xdr:nvSpPr>
      <xdr:spPr>
        <a:xfrm>
          <a:off x="10426700" y="109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105653</xdr:rowOff>
    </xdr:from>
    <xdr:ext cx="469744" cy="259045"/>
    <xdr:sp macro="" textlink="">
      <xdr:nvSpPr>
        <xdr:cNvPr id="217" name="【橋りょう・トンネル】&#10;一人当たり有形固定資産（償却資産）額該当値テキスト"/>
        <xdr:cNvSpPr txBox="1"/>
      </xdr:nvSpPr>
      <xdr:spPr>
        <a:xfrm>
          <a:off x="10515600" y="1090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19649</xdr:rowOff>
    </xdr:from>
    <xdr:to>
      <xdr:col>50</xdr:col>
      <xdr:colOff>165100</xdr:colOff>
      <xdr:row>64</xdr:row>
      <xdr:rowOff>121249</xdr:rowOff>
    </xdr:to>
    <xdr:sp macro="" textlink="">
      <xdr:nvSpPr>
        <xdr:cNvPr id="218" name="楕円 217"/>
        <xdr:cNvSpPr/>
      </xdr:nvSpPr>
      <xdr:spPr>
        <a:xfrm>
          <a:off x="9588500" y="109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70076</xdr:rowOff>
    </xdr:from>
    <xdr:to>
      <xdr:col>55</xdr:col>
      <xdr:colOff>0</xdr:colOff>
      <xdr:row>64</xdr:row>
      <xdr:rowOff>70449</xdr:rowOff>
    </xdr:to>
    <xdr:cxnSp macro="">
      <xdr:nvCxnSpPr>
        <xdr:cNvPr id="219" name="直線コネクタ 218"/>
        <xdr:cNvCxnSpPr/>
      </xdr:nvCxnSpPr>
      <xdr:spPr>
        <a:xfrm flipV="1">
          <a:off x="9639300" y="11042876"/>
          <a:ext cx="8382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21359</xdr:rowOff>
    </xdr:from>
    <xdr:to>
      <xdr:col>46</xdr:col>
      <xdr:colOff>38100</xdr:colOff>
      <xdr:row>64</xdr:row>
      <xdr:rowOff>122959</xdr:rowOff>
    </xdr:to>
    <xdr:sp macro="" textlink="">
      <xdr:nvSpPr>
        <xdr:cNvPr id="220" name="楕円 219"/>
        <xdr:cNvSpPr/>
      </xdr:nvSpPr>
      <xdr:spPr>
        <a:xfrm>
          <a:off x="8699500" y="109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70449</xdr:rowOff>
    </xdr:from>
    <xdr:to>
      <xdr:col>50</xdr:col>
      <xdr:colOff>114300</xdr:colOff>
      <xdr:row>64</xdr:row>
      <xdr:rowOff>72159</xdr:rowOff>
    </xdr:to>
    <xdr:cxnSp macro="">
      <xdr:nvCxnSpPr>
        <xdr:cNvPr id="221" name="直線コネクタ 220"/>
        <xdr:cNvCxnSpPr/>
      </xdr:nvCxnSpPr>
      <xdr:spPr>
        <a:xfrm flipV="1">
          <a:off x="8750300" y="11043249"/>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112376</xdr:rowOff>
    </xdr:from>
    <xdr:ext cx="469744" cy="259045"/>
    <xdr:sp macro="" textlink="">
      <xdr:nvSpPr>
        <xdr:cNvPr id="224" name="n_1mainValue【橋りょう・トンネル】&#10;一人当たり有形固定資産（償却資産）額"/>
        <xdr:cNvSpPr txBox="1"/>
      </xdr:nvSpPr>
      <xdr:spPr>
        <a:xfrm>
          <a:off x="9391728" y="1108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114086</xdr:rowOff>
    </xdr:from>
    <xdr:ext cx="469744" cy="259045"/>
    <xdr:sp macro="" textlink="">
      <xdr:nvSpPr>
        <xdr:cNvPr id="225" name="n_2mainValue【橋りょう・トンネル】&#10;一人当たり有形固定資産（償却資産）額"/>
        <xdr:cNvSpPr txBox="1"/>
      </xdr:nvSpPr>
      <xdr:spPr>
        <a:xfrm>
          <a:off x="8515428" y="1108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6" name="テキスト ボックス 2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7" name="直線コネクタ 2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8" name="テキスト ボックス 2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9" name="直線コネクタ 2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0" name="テキスト ボックス 2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1" name="直線コネクタ 2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2" name="テキスト ボックス 2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3" name="直線コネクタ 2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4" name="テキスト ボックス 2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5" name="直線コネクタ 2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6" name="テキスト ボックス 2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7" name="直線コネクタ 2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8" name="テキスト ボックス 2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0" name="テキスト ボックス 2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82" name="直線コネクタ 281"/>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83"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84" name="直線コネクタ 283"/>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85"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86" name="直線コネクタ 285"/>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287"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88" name="フローチャート: 判断 287"/>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89" name="フローチャート: 判断 288"/>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290" name="フローチャート: 判断 289"/>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1" name="テキスト ボックス 2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296" name="楕円 295"/>
        <xdr:cNvSpPr/>
      </xdr:nvSpPr>
      <xdr:spPr>
        <a:xfrm>
          <a:off x="16268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101617</xdr:rowOff>
    </xdr:from>
    <xdr:ext cx="405111" cy="259045"/>
    <xdr:sp macro="" textlink="">
      <xdr:nvSpPr>
        <xdr:cNvPr id="297" name="【認定こども園・幼稚園・保育所】&#10;有形固定資産減価償却率該当値テキスト"/>
        <xdr:cNvSpPr txBox="1"/>
      </xdr:nvSpPr>
      <xdr:spPr>
        <a:xfrm>
          <a:off x="16357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124460</xdr:rowOff>
    </xdr:from>
    <xdr:to>
      <xdr:col>81</xdr:col>
      <xdr:colOff>101600</xdr:colOff>
      <xdr:row>36</xdr:row>
      <xdr:rowOff>54610</xdr:rowOff>
    </xdr:to>
    <xdr:sp macro="" textlink="">
      <xdr:nvSpPr>
        <xdr:cNvPr id="298" name="楕円 297"/>
        <xdr:cNvSpPr/>
      </xdr:nvSpPr>
      <xdr:spPr>
        <a:xfrm>
          <a:off x="15430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129540</xdr:rowOff>
    </xdr:from>
    <xdr:to>
      <xdr:col>85</xdr:col>
      <xdr:colOff>127000</xdr:colOff>
      <xdr:row>36</xdr:row>
      <xdr:rowOff>3810</xdr:rowOff>
    </xdr:to>
    <xdr:cxnSp macro="">
      <xdr:nvCxnSpPr>
        <xdr:cNvPr id="299" name="直線コネクタ 298"/>
        <xdr:cNvCxnSpPr/>
      </xdr:nvCxnSpPr>
      <xdr:spPr>
        <a:xfrm flipV="1">
          <a:off x="15481300" y="61302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88265</xdr:rowOff>
    </xdr:from>
    <xdr:to>
      <xdr:col>76</xdr:col>
      <xdr:colOff>165100</xdr:colOff>
      <xdr:row>37</xdr:row>
      <xdr:rowOff>18415</xdr:rowOff>
    </xdr:to>
    <xdr:sp macro="" textlink="">
      <xdr:nvSpPr>
        <xdr:cNvPr id="300" name="楕円 299"/>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xdr:rowOff>
    </xdr:from>
    <xdr:to>
      <xdr:col>81</xdr:col>
      <xdr:colOff>50800</xdr:colOff>
      <xdr:row>36</xdr:row>
      <xdr:rowOff>139065</xdr:rowOff>
    </xdr:to>
    <xdr:cxnSp macro="">
      <xdr:nvCxnSpPr>
        <xdr:cNvPr id="301" name="直線コネクタ 300"/>
        <xdr:cNvCxnSpPr/>
      </xdr:nvCxnSpPr>
      <xdr:spPr>
        <a:xfrm flipV="1">
          <a:off x="14592300" y="617601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02"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03"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71137</xdr:rowOff>
    </xdr:from>
    <xdr:ext cx="405111" cy="259045"/>
    <xdr:sp macro="" textlink="">
      <xdr:nvSpPr>
        <xdr:cNvPr id="304" name="n_1mainValue【認定こども園・幼稚園・保育所】&#10;有形固定資産減価償却率"/>
        <xdr:cNvSpPr txBox="1"/>
      </xdr:nvSpPr>
      <xdr:spPr>
        <a:xfrm>
          <a:off x="152660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305" name="n_2main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6" name="直線コネクタ 3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7" name="テキスト ボックス 3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8" name="直線コネクタ 3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9" name="テキスト ボックス 3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0" name="直線コネクタ 3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1" name="テキスト ボックス 3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2" name="直線コネクタ 3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3" name="テキスト ボックス 3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5" name="テキスト ボックス 3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27" name="直線コネクタ 326"/>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2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29" name="直線コネクタ 32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30"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31" name="直線コネクタ 330"/>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332"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33" name="フローチャート: 判断 332"/>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34" name="フローチャート: 判断 33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35" name="フローチャート: 判断 334"/>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43688</xdr:rowOff>
    </xdr:from>
    <xdr:to>
      <xdr:col>116</xdr:col>
      <xdr:colOff>114300</xdr:colOff>
      <xdr:row>40</xdr:row>
      <xdr:rowOff>145288</xdr:rowOff>
    </xdr:to>
    <xdr:sp macro="" textlink="">
      <xdr:nvSpPr>
        <xdr:cNvPr id="341" name="楕円 340"/>
        <xdr:cNvSpPr/>
      </xdr:nvSpPr>
      <xdr:spPr>
        <a:xfrm>
          <a:off x="221107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22115</xdr:rowOff>
    </xdr:from>
    <xdr:ext cx="469744" cy="259045"/>
    <xdr:sp macro="" textlink="">
      <xdr:nvSpPr>
        <xdr:cNvPr id="342" name="【認定こども園・幼稚園・保育所】&#10;一人当たり面積該当値テキスト"/>
        <xdr:cNvSpPr txBox="1"/>
      </xdr:nvSpPr>
      <xdr:spPr>
        <a:xfrm>
          <a:off x="22199600"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343" name="楕円 342"/>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94488</xdr:rowOff>
    </xdr:to>
    <xdr:cxnSp macro="">
      <xdr:nvCxnSpPr>
        <xdr:cNvPr id="344" name="直線コネクタ 343"/>
        <xdr:cNvCxnSpPr/>
      </xdr:nvCxnSpPr>
      <xdr:spPr>
        <a:xfrm>
          <a:off x="21323300" y="694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345" name="楕円 344"/>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135636</xdr:rowOff>
    </xdr:to>
    <xdr:cxnSp macro="">
      <xdr:nvCxnSpPr>
        <xdr:cNvPr id="346" name="直線コネクタ 345"/>
        <xdr:cNvCxnSpPr/>
      </xdr:nvCxnSpPr>
      <xdr:spPr>
        <a:xfrm flipV="1">
          <a:off x="20434300" y="6947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47"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48"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349" name="n_1mainValue【認定こども園・幼稚園・保育所】&#10;一人当たり面積"/>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350" name="n_2mainValue【認定こども園・幼稚園・保育所】&#10;一人当たり面積"/>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1" name="テキスト ボックス 3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1" name="テキスト ボックス 3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75" name="直線コネクタ 374"/>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76"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77" name="直線コネクタ 376"/>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78"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79" name="直線コネクタ 378"/>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380"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81" name="フローチャート: 判断 380"/>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82" name="フローチャート: 判断 38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383" name="フローチャート: 判断 382"/>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53975</xdr:rowOff>
    </xdr:from>
    <xdr:to>
      <xdr:col>85</xdr:col>
      <xdr:colOff>177800</xdr:colOff>
      <xdr:row>58</xdr:row>
      <xdr:rowOff>155575</xdr:rowOff>
    </xdr:to>
    <xdr:sp macro="" textlink="">
      <xdr:nvSpPr>
        <xdr:cNvPr id="389" name="楕円 388"/>
        <xdr:cNvSpPr/>
      </xdr:nvSpPr>
      <xdr:spPr>
        <a:xfrm>
          <a:off x="162687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76852</xdr:rowOff>
    </xdr:from>
    <xdr:ext cx="405111" cy="259045"/>
    <xdr:sp macro="" textlink="">
      <xdr:nvSpPr>
        <xdr:cNvPr id="390" name="【学校施設】&#10;有形固定資産減価償却率該当値テキスト"/>
        <xdr:cNvSpPr txBox="1"/>
      </xdr:nvSpPr>
      <xdr:spPr>
        <a:xfrm>
          <a:off x="16357600"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391" name="楕円 390"/>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104775</xdr:rowOff>
    </xdr:from>
    <xdr:to>
      <xdr:col>85</xdr:col>
      <xdr:colOff>127000</xdr:colOff>
      <xdr:row>58</xdr:row>
      <xdr:rowOff>125730</xdr:rowOff>
    </xdr:to>
    <xdr:cxnSp macro="">
      <xdr:nvCxnSpPr>
        <xdr:cNvPr id="392" name="直線コネクタ 391"/>
        <xdr:cNvCxnSpPr/>
      </xdr:nvCxnSpPr>
      <xdr:spPr>
        <a:xfrm flipV="1">
          <a:off x="15481300" y="100488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393" name="楕円 392"/>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41910</xdr:rowOff>
    </xdr:to>
    <xdr:cxnSp macro="">
      <xdr:nvCxnSpPr>
        <xdr:cNvPr id="394" name="直線コネクタ 393"/>
        <xdr:cNvCxnSpPr/>
      </xdr:nvCxnSpPr>
      <xdr:spPr>
        <a:xfrm flipV="1">
          <a:off x="14592300" y="100698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9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396" name="n_2aveValue【学校施設】&#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397" name="n_1mainValue【学校施設】&#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398" name="n_2main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21" name="直線コネクタ 42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2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23" name="直線コネクタ 42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2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25" name="直線コネクタ 42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26"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27" name="フローチャート: 判断 42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28" name="フローチャート: 判断 42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29" name="フローチャート: 判断 42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34696</xdr:rowOff>
    </xdr:from>
    <xdr:to>
      <xdr:col>116</xdr:col>
      <xdr:colOff>114300</xdr:colOff>
      <xdr:row>63</xdr:row>
      <xdr:rowOff>136296</xdr:rowOff>
    </xdr:to>
    <xdr:sp macro="" textlink="">
      <xdr:nvSpPr>
        <xdr:cNvPr id="435" name="楕円 434"/>
        <xdr:cNvSpPr/>
      </xdr:nvSpPr>
      <xdr:spPr>
        <a:xfrm>
          <a:off x="22110700" y="108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13123</xdr:rowOff>
    </xdr:from>
    <xdr:ext cx="469744" cy="259045"/>
    <xdr:sp macro="" textlink="">
      <xdr:nvSpPr>
        <xdr:cNvPr id="436" name="【学校施設】&#10;一人当たり面積該当値テキスト"/>
        <xdr:cNvSpPr txBox="1"/>
      </xdr:nvSpPr>
      <xdr:spPr>
        <a:xfrm>
          <a:off x="22199600" y="1081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31953</xdr:rowOff>
    </xdr:from>
    <xdr:to>
      <xdr:col>112</xdr:col>
      <xdr:colOff>38100</xdr:colOff>
      <xdr:row>63</xdr:row>
      <xdr:rowOff>133553</xdr:rowOff>
    </xdr:to>
    <xdr:sp macro="" textlink="">
      <xdr:nvSpPr>
        <xdr:cNvPr id="437" name="楕円 436"/>
        <xdr:cNvSpPr/>
      </xdr:nvSpPr>
      <xdr:spPr>
        <a:xfrm>
          <a:off x="21272500" y="108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82753</xdr:rowOff>
    </xdr:from>
    <xdr:to>
      <xdr:col>116</xdr:col>
      <xdr:colOff>63500</xdr:colOff>
      <xdr:row>63</xdr:row>
      <xdr:rowOff>85496</xdr:rowOff>
    </xdr:to>
    <xdr:cxnSp macro="">
      <xdr:nvCxnSpPr>
        <xdr:cNvPr id="438" name="直線コネクタ 437"/>
        <xdr:cNvCxnSpPr/>
      </xdr:nvCxnSpPr>
      <xdr:spPr>
        <a:xfrm>
          <a:off x="21323300" y="1088410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23723</xdr:rowOff>
    </xdr:from>
    <xdr:to>
      <xdr:col>107</xdr:col>
      <xdr:colOff>101600</xdr:colOff>
      <xdr:row>63</xdr:row>
      <xdr:rowOff>125323</xdr:rowOff>
    </xdr:to>
    <xdr:sp macro="" textlink="">
      <xdr:nvSpPr>
        <xdr:cNvPr id="439" name="楕円 438"/>
        <xdr:cNvSpPr/>
      </xdr:nvSpPr>
      <xdr:spPr>
        <a:xfrm>
          <a:off x="20383500" y="10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74523</xdr:rowOff>
    </xdr:from>
    <xdr:to>
      <xdr:col>111</xdr:col>
      <xdr:colOff>177800</xdr:colOff>
      <xdr:row>63</xdr:row>
      <xdr:rowOff>82753</xdr:rowOff>
    </xdr:to>
    <xdr:cxnSp macro="">
      <xdr:nvCxnSpPr>
        <xdr:cNvPr id="440" name="直線コネクタ 439"/>
        <xdr:cNvCxnSpPr/>
      </xdr:nvCxnSpPr>
      <xdr:spPr>
        <a:xfrm>
          <a:off x="20434300" y="1087587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41"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42"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124680</xdr:rowOff>
    </xdr:from>
    <xdr:ext cx="469744" cy="259045"/>
    <xdr:sp macro="" textlink="">
      <xdr:nvSpPr>
        <xdr:cNvPr id="443" name="n_1mainValue【学校施設】&#10;一人当たり面積"/>
        <xdr:cNvSpPr txBox="1"/>
      </xdr:nvSpPr>
      <xdr:spPr>
        <a:xfrm>
          <a:off x="21075727" y="1092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116450</xdr:rowOff>
    </xdr:from>
    <xdr:ext cx="469744" cy="259045"/>
    <xdr:sp macro="" textlink="">
      <xdr:nvSpPr>
        <xdr:cNvPr id="444" name="n_2mainValue【学校施設】&#10;一人当たり面積"/>
        <xdr:cNvSpPr txBox="1"/>
      </xdr:nvSpPr>
      <xdr:spPr>
        <a:xfrm>
          <a:off x="20199427" y="10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69" name="直線コネクタ 468"/>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70"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71" name="直線コネクタ 470"/>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74"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75" name="フローチャート: 判断 47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76" name="フローチャート: 判断 475"/>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477" name="フローチャート: 判断 476"/>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483" name="楕円 482"/>
        <xdr:cNvSpPr/>
      </xdr:nvSpPr>
      <xdr:spPr>
        <a:xfrm>
          <a:off x="16268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139716</xdr:rowOff>
    </xdr:from>
    <xdr:ext cx="405111" cy="259045"/>
    <xdr:sp macro="" textlink="">
      <xdr:nvSpPr>
        <xdr:cNvPr id="484" name="【児童館】&#10;有形固定資産減価償却率該当値テキスト"/>
        <xdr:cNvSpPr txBox="1"/>
      </xdr:nvSpPr>
      <xdr:spPr>
        <a:xfrm>
          <a:off x="16357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485" name="楕円 484"/>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167639</xdr:rowOff>
    </xdr:from>
    <xdr:to>
      <xdr:col>85</xdr:col>
      <xdr:colOff>127000</xdr:colOff>
      <xdr:row>82</xdr:row>
      <xdr:rowOff>34289</xdr:rowOff>
    </xdr:to>
    <xdr:cxnSp macro="">
      <xdr:nvCxnSpPr>
        <xdr:cNvPr id="486" name="直線コネクタ 485"/>
        <xdr:cNvCxnSpPr/>
      </xdr:nvCxnSpPr>
      <xdr:spPr>
        <a:xfrm flipV="1">
          <a:off x="15481300" y="14055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52070</xdr:rowOff>
    </xdr:from>
    <xdr:to>
      <xdr:col>76</xdr:col>
      <xdr:colOff>165100</xdr:colOff>
      <xdr:row>84</xdr:row>
      <xdr:rowOff>153670</xdr:rowOff>
    </xdr:to>
    <xdr:sp macro="" textlink="">
      <xdr:nvSpPr>
        <xdr:cNvPr id="487" name="楕円 486"/>
        <xdr:cNvSpPr/>
      </xdr:nvSpPr>
      <xdr:spPr>
        <a:xfrm>
          <a:off x="14541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84</xdr:row>
      <xdr:rowOff>102870</xdr:rowOff>
    </xdr:to>
    <xdr:cxnSp macro="">
      <xdr:nvCxnSpPr>
        <xdr:cNvPr id="488" name="直線コネクタ 487"/>
        <xdr:cNvCxnSpPr/>
      </xdr:nvCxnSpPr>
      <xdr:spPr>
        <a:xfrm flipV="1">
          <a:off x="14592300" y="14093189"/>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489"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490"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101616</xdr:rowOff>
    </xdr:from>
    <xdr:ext cx="405111" cy="259045"/>
    <xdr:sp macro="" textlink="">
      <xdr:nvSpPr>
        <xdr:cNvPr id="491" name="n_1mainValue【児童館】&#10;有形固定資産減価償却率"/>
        <xdr:cNvSpPr txBox="1"/>
      </xdr:nvSpPr>
      <xdr:spPr>
        <a:xfrm>
          <a:off x="15266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144797</xdr:rowOff>
    </xdr:from>
    <xdr:ext cx="405111" cy="259045"/>
    <xdr:sp macro="" textlink="">
      <xdr:nvSpPr>
        <xdr:cNvPr id="492" name="n_2mainValue【児童館】&#10;有形固定資産減価償却率"/>
        <xdr:cNvSpPr txBox="1"/>
      </xdr:nvSpPr>
      <xdr:spPr>
        <a:xfrm>
          <a:off x="14389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3" name="直線コネクタ 5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4" name="テキスト ボックス 5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5" name="直線コネクタ 5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6" name="テキスト ボックス 5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7" name="直線コネクタ 5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8" name="テキスト ボックス 5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9" name="直線コネクタ 5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0" name="テキスト ボックス 5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11" name="直線コネクタ 5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2" name="テキスト ボックス 5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3" name="直線コネクタ 5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4" name="テキスト ボックス 5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5" name="直線コネクタ 5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6" name="テキスト ボックス 5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18" name="直線コネクタ 517"/>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19"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20" name="直線コネクタ 519"/>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21"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22" name="直線コネクタ 521"/>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23"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24" name="フローチャート: 判断 523"/>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25" name="フローチャート: 判断 524"/>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26" name="フローチャート: 判断 525"/>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7" name="テキスト ボックス 5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8" name="テキスト ボックス 5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9" name="テキスト ボックス 5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0" name="テキスト ボックス 5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1" name="テキスト ボックス 5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532" name="楕円 531"/>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533" name="【児童館】&#10;一人当たり面積該当値テキスト"/>
        <xdr:cNvSpPr txBox="1"/>
      </xdr:nvSpPr>
      <xdr:spPr>
        <a:xfrm>
          <a:off x="22199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534" name="楕円 533"/>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535" name="直線コネクタ 534"/>
        <xdr:cNvCxnSpPr/>
      </xdr:nvCxnSpPr>
      <xdr:spPr>
        <a:xfrm>
          <a:off x="21323300" y="1458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536" name="楕円 535"/>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537" name="直線コネクタ 536"/>
        <xdr:cNvCxnSpPr/>
      </xdr:nvCxnSpPr>
      <xdr:spPr>
        <a:xfrm>
          <a:off x="20434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538"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39"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540" name="n_1mainValue【児童館】&#10;一人当たり面積"/>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541" name="n_2mainValue【児童館】&#10;一人当たり面積"/>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2" name="テキスト ボックス 55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4" name="テキスト ボックス 5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2" name="テキスト ボックス 56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4" name="テキスト ボックス 5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66" name="直線コネクタ 565"/>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67"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68" name="直線コネクタ 567"/>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71"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72" name="フローチャート: 判断 571"/>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73" name="フローチャート: 判断 572"/>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74" name="フローチャート: 判断 573"/>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580" name="楕円 579"/>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581" name="【公民館】&#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63500</xdr:rowOff>
    </xdr:from>
    <xdr:to>
      <xdr:col>81</xdr:col>
      <xdr:colOff>101600</xdr:colOff>
      <xdr:row>102</xdr:row>
      <xdr:rowOff>165100</xdr:rowOff>
    </xdr:to>
    <xdr:sp macro="" textlink="">
      <xdr:nvSpPr>
        <xdr:cNvPr id="582" name="楕円 581"/>
        <xdr:cNvSpPr/>
      </xdr:nvSpPr>
      <xdr:spPr>
        <a:xfrm>
          <a:off x="15430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114300</xdr:rowOff>
    </xdr:to>
    <xdr:cxnSp macro="">
      <xdr:nvCxnSpPr>
        <xdr:cNvPr id="583" name="直線コネクタ 582"/>
        <xdr:cNvCxnSpPr/>
      </xdr:nvCxnSpPr>
      <xdr:spPr>
        <a:xfrm flipV="1">
          <a:off x="15481300" y="1756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147320</xdr:rowOff>
    </xdr:from>
    <xdr:to>
      <xdr:col>76</xdr:col>
      <xdr:colOff>165100</xdr:colOff>
      <xdr:row>103</xdr:row>
      <xdr:rowOff>77470</xdr:rowOff>
    </xdr:to>
    <xdr:sp macro="" textlink="">
      <xdr:nvSpPr>
        <xdr:cNvPr id="584" name="楕円 583"/>
        <xdr:cNvSpPr/>
      </xdr:nvSpPr>
      <xdr:spPr>
        <a:xfrm>
          <a:off x="14541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114300</xdr:rowOff>
    </xdr:from>
    <xdr:to>
      <xdr:col>81</xdr:col>
      <xdr:colOff>50800</xdr:colOff>
      <xdr:row>103</xdr:row>
      <xdr:rowOff>26670</xdr:rowOff>
    </xdr:to>
    <xdr:cxnSp macro="">
      <xdr:nvCxnSpPr>
        <xdr:cNvPr id="585" name="直線コネクタ 584"/>
        <xdr:cNvCxnSpPr/>
      </xdr:nvCxnSpPr>
      <xdr:spPr>
        <a:xfrm flipV="1">
          <a:off x="14592300" y="17602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586"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125747</xdr:rowOff>
    </xdr:from>
    <xdr:ext cx="405111" cy="259045"/>
    <xdr:sp macro="" textlink="">
      <xdr:nvSpPr>
        <xdr:cNvPr id="587" name="n_2aveValue【公民館】&#10;有形固定資産減価償却率"/>
        <xdr:cNvSpPr txBox="1"/>
      </xdr:nvSpPr>
      <xdr:spPr>
        <a:xfrm>
          <a:off x="14389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10177</xdr:rowOff>
    </xdr:from>
    <xdr:ext cx="405111" cy="259045"/>
    <xdr:sp macro="" textlink="">
      <xdr:nvSpPr>
        <xdr:cNvPr id="588" name="n_1mainValue【公民館】&#10;有形固定資産減価償却率"/>
        <xdr:cNvSpPr txBox="1"/>
      </xdr:nvSpPr>
      <xdr:spPr>
        <a:xfrm>
          <a:off x="15266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93997</xdr:rowOff>
    </xdr:from>
    <xdr:ext cx="405111" cy="259045"/>
    <xdr:sp macro="" textlink="">
      <xdr:nvSpPr>
        <xdr:cNvPr id="589" name="n_2mainValue【公民館】&#10;有形固定資産減価償却率"/>
        <xdr:cNvSpPr txBox="1"/>
      </xdr:nvSpPr>
      <xdr:spPr>
        <a:xfrm>
          <a:off x="14389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0" name="直線コネクタ 5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1" name="テキスト ボックス 6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2" name="直線コネクタ 6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3" name="テキスト ボックス 6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4" name="直線コネクタ 6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5" name="テキスト ボックス 6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6" name="直線コネクタ 6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7" name="テキスト ボックス 6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8" name="直線コネクタ 6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9" name="テキスト ボックス 6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0" name="直線コネクタ 6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1" name="テキスト ボックス 6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15" name="直線コネクタ 614"/>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16"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17" name="直線コネクタ 616"/>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1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19" name="直線コネクタ 61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20"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21" name="フローチャート: 判断 620"/>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22" name="フローチャート: 判断 621"/>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23" name="フローチャート: 判断 622"/>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629" name="楕円 628"/>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630" name="【公民館】&#10;一人当たり面積該当値テキスト"/>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631" name="楕円 630"/>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138249</xdr:rowOff>
    </xdr:from>
    <xdr:to>
      <xdr:col>116</xdr:col>
      <xdr:colOff>63500</xdr:colOff>
      <xdr:row>108</xdr:row>
      <xdr:rowOff>138249</xdr:rowOff>
    </xdr:to>
    <xdr:cxnSp macro="">
      <xdr:nvCxnSpPr>
        <xdr:cNvPr id="632" name="直線コネクタ 631"/>
        <xdr:cNvCxnSpPr/>
      </xdr:nvCxnSpPr>
      <xdr:spPr>
        <a:xfrm>
          <a:off x="21323300" y="1865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633" name="楕円 632"/>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108</xdr:row>
      <xdr:rowOff>138249</xdr:rowOff>
    </xdr:to>
    <xdr:cxnSp macro="">
      <xdr:nvCxnSpPr>
        <xdr:cNvPr id="634" name="直線コネクタ 633"/>
        <xdr:cNvCxnSpPr/>
      </xdr:nvCxnSpPr>
      <xdr:spPr>
        <a:xfrm>
          <a:off x="20434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35"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36"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637" name="n_1mainValue【公民館】&#10;一人当たり面積"/>
        <xdr:cNvSpPr txBox="1"/>
      </xdr:nvSpPr>
      <xdr:spPr>
        <a:xfrm>
          <a:off x="21075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638" name="n_2mainValue【公民館】&#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較して有形固定資産減価償却率が高くなっている施設は、保育所、学校施設、児童館、公民館であり、低くなっている施設は道路である。保育所については、公立保育所のうち西保育所の有形固定資産減価償却率が９０％以上と老朽化が著しく、大規模な老朽化対策若しくは統廃合等が急務である。学校施設については、市内１０校の小中学校いずれも老朽化が進んでいるものの、平成２９年度には南小学校の大規模改修を実施したほか、平成３０年度には今後の適正な管理を推進するため個別計画の策定を行う予定である。道路については、舗装に轍掘れやクラックが散見される箇所もあるものの、平成２８年度に策定した舗装長寿命化計画に基づき平成２９年度から舗装の改修を開始している。今後も当該計画に基づいた適正な維持管理を行っ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児童館については、市内２か所のうち東児童館は平成１５年に保健センターとの複合施設として建設され、比較的新しいことから有形固定資産減価償却率が低くなっているが、西児童館は昭和５８年に建設以来、平成２０年度に改修工事を実施しているものの老朽化が進んでおり、今後老朽化対策を要するところ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52,539
52,138
24.92
15,495,077
14,676,081
625,024
9,846,457
11,798,441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138067</xdr:rowOff>
    </xdr:from>
    <xdr:to>
      <xdr:col>24</xdr:col>
      <xdr:colOff>114300</xdr:colOff>
      <xdr:row>35</xdr:row>
      <xdr:rowOff>68217</xdr:rowOff>
    </xdr:to>
    <xdr:sp macro="" textlink="">
      <xdr:nvSpPr>
        <xdr:cNvPr id="71" name="楕円 70"/>
        <xdr:cNvSpPr/>
      </xdr:nvSpPr>
      <xdr:spPr>
        <a:xfrm>
          <a:off x="45847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160944</xdr:rowOff>
    </xdr:from>
    <xdr:ext cx="405111" cy="259045"/>
    <xdr:sp macro="" textlink="">
      <xdr:nvSpPr>
        <xdr:cNvPr id="72" name="【図書館】&#10;有形固定資産減価償却率該当値テキスト"/>
        <xdr:cNvSpPr txBox="1"/>
      </xdr:nvSpPr>
      <xdr:spPr>
        <a:xfrm>
          <a:off x="4673600"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3" name="楕円 72"/>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17417</xdr:rowOff>
    </xdr:from>
    <xdr:to>
      <xdr:col>24</xdr:col>
      <xdr:colOff>63500</xdr:colOff>
      <xdr:row>35</xdr:row>
      <xdr:rowOff>51707</xdr:rowOff>
    </xdr:to>
    <xdr:cxnSp macro="">
      <xdr:nvCxnSpPr>
        <xdr:cNvPr id="74" name="直線コネクタ 73"/>
        <xdr:cNvCxnSpPr/>
      </xdr:nvCxnSpPr>
      <xdr:spPr>
        <a:xfrm flipV="1">
          <a:off x="3797300" y="601816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72753</xdr:rowOff>
    </xdr:from>
    <xdr:to>
      <xdr:col>15</xdr:col>
      <xdr:colOff>101600</xdr:colOff>
      <xdr:row>36</xdr:row>
      <xdr:rowOff>2903</xdr:rowOff>
    </xdr:to>
    <xdr:sp macro="" textlink="">
      <xdr:nvSpPr>
        <xdr:cNvPr id="75" name="楕円 74"/>
        <xdr:cNvSpPr/>
      </xdr:nvSpPr>
      <xdr:spPr>
        <a:xfrm>
          <a:off x="2857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123553</xdr:rowOff>
    </xdr:to>
    <xdr:cxnSp macro="">
      <xdr:nvCxnSpPr>
        <xdr:cNvPr id="76" name="直線コネクタ 75"/>
        <xdr:cNvCxnSpPr/>
      </xdr:nvCxnSpPr>
      <xdr:spPr>
        <a:xfrm flipV="1">
          <a:off x="2908300" y="60524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79"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19430</xdr:rowOff>
    </xdr:from>
    <xdr:ext cx="405111" cy="259045"/>
    <xdr:sp macro="" textlink="">
      <xdr:nvSpPr>
        <xdr:cNvPr id="80" name="n_2mainValue【図書館】&#10;有形固定資産減価償却率"/>
        <xdr:cNvSpPr txBox="1"/>
      </xdr:nvSpPr>
      <xdr:spPr>
        <a:xfrm>
          <a:off x="2705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120650</xdr:rowOff>
    </xdr:from>
    <xdr:to>
      <xdr:col>55</xdr:col>
      <xdr:colOff>50800</xdr:colOff>
      <xdr:row>42</xdr:row>
      <xdr:rowOff>50800</xdr:rowOff>
    </xdr:to>
    <xdr:sp macro="" textlink="">
      <xdr:nvSpPr>
        <xdr:cNvPr id="118" name="楕円 117"/>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35577</xdr:rowOff>
    </xdr:from>
    <xdr:ext cx="469744" cy="259045"/>
    <xdr:sp macro="" textlink="">
      <xdr:nvSpPr>
        <xdr:cNvPr id="119" name="【図書館】&#10;一人当たり面積該当値テキスト"/>
        <xdr:cNvSpPr txBox="1"/>
      </xdr:nvSpPr>
      <xdr:spPr>
        <a:xfrm>
          <a:off x="10515600"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20" name="楕円 119"/>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0</xdr:rowOff>
    </xdr:to>
    <xdr:cxnSp macro="">
      <xdr:nvCxnSpPr>
        <xdr:cNvPr id="121" name="直線コネクタ 120"/>
        <xdr:cNvCxnSpPr/>
      </xdr:nvCxnSpPr>
      <xdr:spPr>
        <a:xfrm>
          <a:off x="9639300" y="720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146050</xdr:rowOff>
    </xdr:from>
    <xdr:to>
      <xdr:col>46</xdr:col>
      <xdr:colOff>38100</xdr:colOff>
      <xdr:row>42</xdr:row>
      <xdr:rowOff>76200</xdr:rowOff>
    </xdr:to>
    <xdr:sp macro="" textlink="">
      <xdr:nvSpPr>
        <xdr:cNvPr id="122" name="楕円 121"/>
        <xdr:cNvSpPr/>
      </xdr:nvSpPr>
      <xdr:spPr>
        <a:xfrm>
          <a:off x="86995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25400</xdr:rowOff>
    </xdr:to>
    <xdr:cxnSp macro="">
      <xdr:nvCxnSpPr>
        <xdr:cNvPr id="123" name="直線コネクタ 122"/>
        <xdr:cNvCxnSpPr/>
      </xdr:nvCxnSpPr>
      <xdr:spPr>
        <a:xfrm flipV="1">
          <a:off x="8750300" y="720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26" name="n_1mainValue【図書館】&#10;一人当たり面積"/>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67327</xdr:rowOff>
    </xdr:from>
    <xdr:ext cx="469744" cy="259045"/>
    <xdr:sp macro="" textlink="">
      <xdr:nvSpPr>
        <xdr:cNvPr id="127" name="n_2mainValue【図書館】&#10;一人当たり面積"/>
        <xdr:cNvSpPr txBox="1"/>
      </xdr:nvSpPr>
      <xdr:spPr>
        <a:xfrm>
          <a:off x="8515427" y="72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8"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67" name="楕円 166"/>
        <xdr:cNvSpPr/>
      </xdr:nvSpPr>
      <xdr:spPr>
        <a:xfrm>
          <a:off x="4584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37028</xdr:rowOff>
    </xdr:from>
    <xdr:ext cx="405111" cy="259045"/>
    <xdr:sp macro="" textlink="">
      <xdr:nvSpPr>
        <xdr:cNvPr id="168" name="【体育館・プール】&#10;有形固定資産減価償却率該当値テキスト"/>
        <xdr:cNvSpPr txBox="1"/>
      </xdr:nvSpPr>
      <xdr:spPr>
        <a:xfrm>
          <a:off x="4673600"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69" name="楕円 168"/>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142059</xdr:rowOff>
    </xdr:to>
    <xdr:cxnSp macro="">
      <xdr:nvCxnSpPr>
        <xdr:cNvPr id="170" name="直線コネクタ 169"/>
        <xdr:cNvCxnSpPr/>
      </xdr:nvCxnSpPr>
      <xdr:spPr>
        <a:xfrm flipV="1">
          <a:off x="3797300" y="103964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71" name="楕円 170"/>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142059</xdr:rowOff>
    </xdr:from>
    <xdr:to>
      <xdr:col>19</xdr:col>
      <xdr:colOff>177800</xdr:colOff>
      <xdr:row>61</xdr:row>
      <xdr:rowOff>35923</xdr:rowOff>
    </xdr:to>
    <xdr:cxnSp macro="">
      <xdr:nvCxnSpPr>
        <xdr:cNvPr id="172" name="直線コネクタ 171"/>
        <xdr:cNvCxnSpPr/>
      </xdr:nvCxnSpPr>
      <xdr:spPr>
        <a:xfrm flipV="1">
          <a:off x="2908300" y="1042905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3"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74"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12536</xdr:rowOff>
    </xdr:from>
    <xdr:ext cx="405111" cy="259045"/>
    <xdr:sp macro="" textlink="">
      <xdr:nvSpPr>
        <xdr:cNvPr id="175" name="n_1mainValue【体育館・プール】&#10;有形固定資産減価償却率"/>
        <xdr:cNvSpPr txBox="1"/>
      </xdr:nvSpPr>
      <xdr:spPr>
        <a:xfrm>
          <a:off x="35820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176" name="n_2mainValue【体育館・プー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101600</xdr:rowOff>
    </xdr:from>
    <xdr:to>
      <xdr:col>55</xdr:col>
      <xdr:colOff>50800</xdr:colOff>
      <xdr:row>63</xdr:row>
      <xdr:rowOff>31750</xdr:rowOff>
    </xdr:to>
    <xdr:sp macro="" textlink="">
      <xdr:nvSpPr>
        <xdr:cNvPr id="214" name="楕円 213"/>
        <xdr:cNvSpPr/>
      </xdr:nvSpPr>
      <xdr:spPr>
        <a:xfrm>
          <a:off x="10426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80027</xdr:rowOff>
    </xdr:from>
    <xdr:ext cx="469744" cy="259045"/>
    <xdr:sp macro="" textlink="">
      <xdr:nvSpPr>
        <xdr:cNvPr id="215" name="【体育館・プール】&#10;一人当たり面積該当値テキスト"/>
        <xdr:cNvSpPr txBox="1"/>
      </xdr:nvSpPr>
      <xdr:spPr>
        <a:xfrm>
          <a:off x="10515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16" name="楕円 215"/>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62</xdr:row>
      <xdr:rowOff>152400</xdr:rowOff>
    </xdr:to>
    <xdr:cxnSp macro="">
      <xdr:nvCxnSpPr>
        <xdr:cNvPr id="217" name="直線コネクタ 216"/>
        <xdr:cNvCxnSpPr/>
      </xdr:nvCxnSpPr>
      <xdr:spPr>
        <a:xfrm>
          <a:off x="9639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218" name="楕円 217"/>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63</xdr:row>
      <xdr:rowOff>125730</xdr:rowOff>
    </xdr:to>
    <xdr:cxnSp macro="">
      <xdr:nvCxnSpPr>
        <xdr:cNvPr id="219" name="直線コネクタ 218"/>
        <xdr:cNvCxnSpPr/>
      </xdr:nvCxnSpPr>
      <xdr:spPr>
        <a:xfrm flipV="1">
          <a:off x="8750300" y="10782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22"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223" name="n_2mainValue【体育館・プール】&#10;一人当たり面積"/>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62" name="楕円 261"/>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263" name="【福祉施設】&#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264" name="楕円 263"/>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150495</xdr:rowOff>
    </xdr:to>
    <xdr:cxnSp macro="">
      <xdr:nvCxnSpPr>
        <xdr:cNvPr id="265" name="直線コネクタ 264"/>
        <xdr:cNvCxnSpPr/>
      </xdr:nvCxnSpPr>
      <xdr:spPr>
        <a:xfrm flipV="1">
          <a:off x="3797300" y="139941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141605</xdr:rowOff>
    </xdr:from>
    <xdr:to>
      <xdr:col>15</xdr:col>
      <xdr:colOff>101600</xdr:colOff>
      <xdr:row>84</xdr:row>
      <xdr:rowOff>71755</xdr:rowOff>
    </xdr:to>
    <xdr:sp macro="" textlink="">
      <xdr:nvSpPr>
        <xdr:cNvPr id="266" name="楕円 265"/>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84</xdr:row>
      <xdr:rowOff>20955</xdr:rowOff>
    </xdr:to>
    <xdr:cxnSp macro="">
      <xdr:nvCxnSpPr>
        <xdr:cNvPr id="267" name="直線コネクタ 266"/>
        <xdr:cNvCxnSpPr/>
      </xdr:nvCxnSpPr>
      <xdr:spPr>
        <a:xfrm flipV="1">
          <a:off x="2908300" y="14037945"/>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46372</xdr:rowOff>
    </xdr:from>
    <xdr:ext cx="405111" cy="259045"/>
    <xdr:sp macro="" textlink="">
      <xdr:nvSpPr>
        <xdr:cNvPr id="270" name="n_1main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271" name="n_2mainValue【福祉施設】&#10;有形固定資産減価償却率"/>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71882</xdr:rowOff>
    </xdr:from>
    <xdr:to>
      <xdr:col>55</xdr:col>
      <xdr:colOff>50800</xdr:colOff>
      <xdr:row>86</xdr:row>
      <xdr:rowOff>2032</xdr:rowOff>
    </xdr:to>
    <xdr:sp macro="" textlink="">
      <xdr:nvSpPr>
        <xdr:cNvPr id="307" name="楕円 306"/>
        <xdr:cNvSpPr/>
      </xdr:nvSpPr>
      <xdr:spPr>
        <a:xfrm>
          <a:off x="10426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158259</xdr:rowOff>
    </xdr:from>
    <xdr:ext cx="469744" cy="259045"/>
    <xdr:sp macro="" textlink="">
      <xdr:nvSpPr>
        <xdr:cNvPr id="308" name="【福祉施設】&#10;一人当たり面積該当値テキスト"/>
        <xdr:cNvSpPr txBox="1"/>
      </xdr:nvSpPr>
      <xdr:spPr>
        <a:xfrm>
          <a:off x="10515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309" name="楕円 308"/>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122682</xdr:rowOff>
    </xdr:from>
    <xdr:to>
      <xdr:col>55</xdr:col>
      <xdr:colOff>0</xdr:colOff>
      <xdr:row>85</xdr:row>
      <xdr:rowOff>122682</xdr:rowOff>
    </xdr:to>
    <xdr:cxnSp macro="">
      <xdr:nvCxnSpPr>
        <xdr:cNvPr id="310" name="直線コネクタ 309"/>
        <xdr:cNvCxnSpPr/>
      </xdr:nvCxnSpPr>
      <xdr:spPr>
        <a:xfrm>
          <a:off x="9639300" y="1469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76454</xdr:rowOff>
    </xdr:from>
    <xdr:to>
      <xdr:col>46</xdr:col>
      <xdr:colOff>38100</xdr:colOff>
      <xdr:row>85</xdr:row>
      <xdr:rowOff>6604</xdr:rowOff>
    </xdr:to>
    <xdr:sp macro="" textlink="">
      <xdr:nvSpPr>
        <xdr:cNvPr id="311" name="楕円 310"/>
        <xdr:cNvSpPr/>
      </xdr:nvSpPr>
      <xdr:spPr>
        <a:xfrm>
          <a:off x="8699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127254</xdr:rowOff>
    </xdr:from>
    <xdr:to>
      <xdr:col>50</xdr:col>
      <xdr:colOff>114300</xdr:colOff>
      <xdr:row>85</xdr:row>
      <xdr:rowOff>122682</xdr:rowOff>
    </xdr:to>
    <xdr:cxnSp macro="">
      <xdr:nvCxnSpPr>
        <xdr:cNvPr id="312" name="直線コネクタ 311"/>
        <xdr:cNvCxnSpPr/>
      </xdr:nvCxnSpPr>
      <xdr:spPr>
        <a:xfrm>
          <a:off x="8750300" y="14529054"/>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57166</xdr:rowOff>
    </xdr:from>
    <xdr:ext cx="469744" cy="259045"/>
    <xdr:sp macro="" textlink="">
      <xdr:nvSpPr>
        <xdr:cNvPr id="314" name="n_2aveValue【福祉施設】&#10;一人当たり面積"/>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164609</xdr:rowOff>
    </xdr:from>
    <xdr:ext cx="469744" cy="259045"/>
    <xdr:sp macro="" textlink="">
      <xdr:nvSpPr>
        <xdr:cNvPr id="315" name="n_1main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23131</xdr:rowOff>
    </xdr:from>
    <xdr:ext cx="469744" cy="259045"/>
    <xdr:sp macro="" textlink="">
      <xdr:nvSpPr>
        <xdr:cNvPr id="316" name="n_2mainValue【福祉施設】&#10;一人当たり面積"/>
        <xdr:cNvSpPr txBox="1"/>
      </xdr:nvSpPr>
      <xdr:spPr>
        <a:xfrm>
          <a:off x="8515427" y="1425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7"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56" name="楕円 355"/>
        <xdr:cNvSpPr/>
      </xdr:nvSpPr>
      <xdr:spPr>
        <a:xfrm>
          <a:off x="4584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20519</xdr:rowOff>
    </xdr:from>
    <xdr:ext cx="405111" cy="259045"/>
    <xdr:sp macro="" textlink="">
      <xdr:nvSpPr>
        <xdr:cNvPr id="357" name="【市民会館】&#10;有形固定資産減価償却率該当値テキスト"/>
        <xdr:cNvSpPr txBox="1"/>
      </xdr:nvSpPr>
      <xdr:spPr>
        <a:xfrm>
          <a:off x="4673600" y="1750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30299</xdr:rowOff>
    </xdr:from>
    <xdr:to>
      <xdr:col>20</xdr:col>
      <xdr:colOff>38100</xdr:colOff>
      <xdr:row>103</xdr:row>
      <xdr:rowOff>131899</xdr:rowOff>
    </xdr:to>
    <xdr:sp macro="" textlink="">
      <xdr:nvSpPr>
        <xdr:cNvPr id="358" name="楕円 357"/>
        <xdr:cNvSpPr/>
      </xdr:nvSpPr>
      <xdr:spPr>
        <a:xfrm>
          <a:off x="3746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48442</xdr:rowOff>
    </xdr:from>
    <xdr:to>
      <xdr:col>24</xdr:col>
      <xdr:colOff>63500</xdr:colOff>
      <xdr:row>103</xdr:row>
      <xdr:rowOff>81099</xdr:rowOff>
    </xdr:to>
    <xdr:cxnSp macro="">
      <xdr:nvCxnSpPr>
        <xdr:cNvPr id="359" name="直線コネクタ 358"/>
        <xdr:cNvCxnSpPr/>
      </xdr:nvCxnSpPr>
      <xdr:spPr>
        <a:xfrm flipV="1">
          <a:off x="3797300" y="177077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95613</xdr:rowOff>
    </xdr:from>
    <xdr:to>
      <xdr:col>15</xdr:col>
      <xdr:colOff>101600</xdr:colOff>
      <xdr:row>104</xdr:row>
      <xdr:rowOff>25763</xdr:rowOff>
    </xdr:to>
    <xdr:sp macro="" textlink="">
      <xdr:nvSpPr>
        <xdr:cNvPr id="360" name="楕円 359"/>
        <xdr:cNvSpPr/>
      </xdr:nvSpPr>
      <xdr:spPr>
        <a:xfrm>
          <a:off x="2857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81099</xdr:rowOff>
    </xdr:from>
    <xdr:to>
      <xdr:col>19</xdr:col>
      <xdr:colOff>177800</xdr:colOff>
      <xdr:row>103</xdr:row>
      <xdr:rowOff>146413</xdr:rowOff>
    </xdr:to>
    <xdr:cxnSp macro="">
      <xdr:nvCxnSpPr>
        <xdr:cNvPr id="361" name="直線コネクタ 360"/>
        <xdr:cNvCxnSpPr/>
      </xdr:nvCxnSpPr>
      <xdr:spPr>
        <a:xfrm flipV="1">
          <a:off x="2908300" y="177404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6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3"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148426</xdr:rowOff>
    </xdr:from>
    <xdr:ext cx="405111" cy="259045"/>
    <xdr:sp macro="" textlink="">
      <xdr:nvSpPr>
        <xdr:cNvPr id="364" name="n_1mainValue【市民会館】&#10;有形固定資産減価償却率"/>
        <xdr:cNvSpPr txBox="1"/>
      </xdr:nvSpPr>
      <xdr:spPr>
        <a:xfrm>
          <a:off x="3582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42290</xdr:rowOff>
    </xdr:from>
    <xdr:ext cx="405111" cy="259045"/>
    <xdr:sp macro="" textlink="">
      <xdr:nvSpPr>
        <xdr:cNvPr id="365" name="n_2mainValue【市民会館】&#10;有形固定資産減価償却率"/>
        <xdr:cNvSpPr txBox="1"/>
      </xdr:nvSpPr>
      <xdr:spPr>
        <a:xfrm>
          <a:off x="2705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166370</xdr:rowOff>
    </xdr:from>
    <xdr:to>
      <xdr:col>55</xdr:col>
      <xdr:colOff>50800</xdr:colOff>
      <xdr:row>108</xdr:row>
      <xdr:rowOff>96520</xdr:rowOff>
    </xdr:to>
    <xdr:sp macro="" textlink="">
      <xdr:nvSpPr>
        <xdr:cNvPr id="403" name="楕円 402"/>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81297</xdr:rowOff>
    </xdr:from>
    <xdr:ext cx="469744" cy="259045"/>
    <xdr:sp macro="" textlink="">
      <xdr:nvSpPr>
        <xdr:cNvPr id="404" name="【市民会館】&#10;一人当たり面積該当値テキスト"/>
        <xdr:cNvSpPr txBox="1"/>
      </xdr:nvSpPr>
      <xdr:spPr>
        <a:xfrm>
          <a:off x="10515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166370</xdr:rowOff>
    </xdr:from>
    <xdr:to>
      <xdr:col>50</xdr:col>
      <xdr:colOff>165100</xdr:colOff>
      <xdr:row>108</xdr:row>
      <xdr:rowOff>96520</xdr:rowOff>
    </xdr:to>
    <xdr:sp macro="" textlink="">
      <xdr:nvSpPr>
        <xdr:cNvPr id="405" name="楕円 404"/>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45720</xdr:rowOff>
    </xdr:from>
    <xdr:to>
      <xdr:col>55</xdr:col>
      <xdr:colOff>0</xdr:colOff>
      <xdr:row>108</xdr:row>
      <xdr:rowOff>45720</xdr:rowOff>
    </xdr:to>
    <xdr:cxnSp macro="">
      <xdr:nvCxnSpPr>
        <xdr:cNvPr id="406" name="直線コネクタ 405"/>
        <xdr:cNvCxnSpPr/>
      </xdr:nvCxnSpPr>
      <xdr:spPr>
        <a:xfrm>
          <a:off x="9639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166370</xdr:rowOff>
    </xdr:from>
    <xdr:to>
      <xdr:col>46</xdr:col>
      <xdr:colOff>38100</xdr:colOff>
      <xdr:row>108</xdr:row>
      <xdr:rowOff>96520</xdr:rowOff>
    </xdr:to>
    <xdr:sp macro="" textlink="">
      <xdr:nvSpPr>
        <xdr:cNvPr id="407" name="楕円 406"/>
        <xdr:cNvSpPr/>
      </xdr:nvSpPr>
      <xdr:spPr>
        <a:xfrm>
          <a:off x="8699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45720</xdr:rowOff>
    </xdr:from>
    <xdr:to>
      <xdr:col>50</xdr:col>
      <xdr:colOff>114300</xdr:colOff>
      <xdr:row>108</xdr:row>
      <xdr:rowOff>45720</xdr:rowOff>
    </xdr:to>
    <xdr:cxnSp macro="">
      <xdr:nvCxnSpPr>
        <xdr:cNvPr id="408" name="直線コネクタ 407"/>
        <xdr:cNvCxnSpPr/>
      </xdr:nvCxnSpPr>
      <xdr:spPr>
        <a:xfrm>
          <a:off x="8750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87647</xdr:rowOff>
    </xdr:from>
    <xdr:ext cx="469744" cy="259045"/>
    <xdr:sp macro="" textlink="">
      <xdr:nvSpPr>
        <xdr:cNvPr id="411" name="n_1mainValue【市民会館】&#10;一人当たり面積"/>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87647</xdr:rowOff>
    </xdr:from>
    <xdr:ext cx="469744" cy="259045"/>
    <xdr:sp macro="" textlink="">
      <xdr:nvSpPr>
        <xdr:cNvPr id="412" name="n_2mainValue【市民会館】&#10;一人当たり面積"/>
        <xdr:cNvSpPr txBox="1"/>
      </xdr:nvSpPr>
      <xdr:spPr>
        <a:xfrm>
          <a:off x="8515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79284</xdr:rowOff>
    </xdr:from>
    <xdr:to>
      <xdr:col>85</xdr:col>
      <xdr:colOff>177800</xdr:colOff>
      <xdr:row>35</xdr:row>
      <xdr:rowOff>9434</xdr:rowOff>
    </xdr:to>
    <xdr:sp macro="" textlink="">
      <xdr:nvSpPr>
        <xdr:cNvPr id="452" name="楕円 451"/>
        <xdr:cNvSpPr/>
      </xdr:nvSpPr>
      <xdr:spPr>
        <a:xfrm>
          <a:off x="162687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102161</xdr:rowOff>
    </xdr:from>
    <xdr:ext cx="405111" cy="259045"/>
    <xdr:sp macro="" textlink="">
      <xdr:nvSpPr>
        <xdr:cNvPr id="453" name="【一般廃棄物処理施設】&#10;有形固定資産減価償却率該当値テキスト"/>
        <xdr:cNvSpPr txBox="1"/>
      </xdr:nvSpPr>
      <xdr:spPr>
        <a:xfrm>
          <a:off x="16357600"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100511</xdr:rowOff>
    </xdr:from>
    <xdr:to>
      <xdr:col>81</xdr:col>
      <xdr:colOff>101600</xdr:colOff>
      <xdr:row>35</xdr:row>
      <xdr:rowOff>30661</xdr:rowOff>
    </xdr:to>
    <xdr:sp macro="" textlink="">
      <xdr:nvSpPr>
        <xdr:cNvPr id="454" name="楕円 453"/>
        <xdr:cNvSpPr/>
      </xdr:nvSpPr>
      <xdr:spPr>
        <a:xfrm>
          <a:off x="15430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130084</xdr:rowOff>
    </xdr:from>
    <xdr:to>
      <xdr:col>85</xdr:col>
      <xdr:colOff>127000</xdr:colOff>
      <xdr:row>34</xdr:row>
      <xdr:rowOff>151311</xdr:rowOff>
    </xdr:to>
    <xdr:cxnSp macro="">
      <xdr:nvCxnSpPr>
        <xdr:cNvPr id="455" name="直線コネクタ 454"/>
        <xdr:cNvCxnSpPr/>
      </xdr:nvCxnSpPr>
      <xdr:spPr>
        <a:xfrm flipV="1">
          <a:off x="15481300" y="595938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6"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7"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47188</xdr:rowOff>
    </xdr:from>
    <xdr:ext cx="405111" cy="259045"/>
    <xdr:sp macro="" textlink="">
      <xdr:nvSpPr>
        <xdr:cNvPr id="458" name="n_1mainValue【一般廃棄物処理施設】&#10;有形固定資産減価償却率"/>
        <xdr:cNvSpPr txBox="1"/>
      </xdr:nvSpPr>
      <xdr:spPr>
        <a:xfrm>
          <a:off x="152660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2" name="テキスト ボックス 47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2" name="直線コネクタ 481"/>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3"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4" name="直線コネクタ 483"/>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5"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6" name="直線コネクタ 485"/>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87"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88" name="フローチャート: 判断 487"/>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89" name="フローチャート: 判断 488"/>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0" name="フローチャート: 判断 489"/>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170233</xdr:rowOff>
    </xdr:from>
    <xdr:to>
      <xdr:col>116</xdr:col>
      <xdr:colOff>114300</xdr:colOff>
      <xdr:row>36</xdr:row>
      <xdr:rowOff>100383</xdr:rowOff>
    </xdr:to>
    <xdr:sp macro="" textlink="">
      <xdr:nvSpPr>
        <xdr:cNvPr id="496" name="楕円 495"/>
        <xdr:cNvSpPr/>
      </xdr:nvSpPr>
      <xdr:spPr>
        <a:xfrm>
          <a:off x="22110700" y="617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21660</xdr:rowOff>
    </xdr:from>
    <xdr:ext cx="599010" cy="259045"/>
    <xdr:sp macro="" textlink="">
      <xdr:nvSpPr>
        <xdr:cNvPr id="497" name="【一般廃棄物処理施設】&#10;一人当たり有形固定資産（償却資産）額該当値テキスト"/>
        <xdr:cNvSpPr txBox="1"/>
      </xdr:nvSpPr>
      <xdr:spPr>
        <a:xfrm>
          <a:off x="22199600" y="602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7927</xdr:rowOff>
    </xdr:from>
    <xdr:to>
      <xdr:col>112</xdr:col>
      <xdr:colOff>38100</xdr:colOff>
      <xdr:row>36</xdr:row>
      <xdr:rowOff>109527</xdr:rowOff>
    </xdr:to>
    <xdr:sp macro="" textlink="">
      <xdr:nvSpPr>
        <xdr:cNvPr id="498" name="楕円 497"/>
        <xdr:cNvSpPr/>
      </xdr:nvSpPr>
      <xdr:spPr>
        <a:xfrm>
          <a:off x="21272500" y="61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49583</xdr:rowOff>
    </xdr:from>
    <xdr:to>
      <xdr:col>116</xdr:col>
      <xdr:colOff>63500</xdr:colOff>
      <xdr:row>36</xdr:row>
      <xdr:rowOff>58727</xdr:rowOff>
    </xdr:to>
    <xdr:cxnSp macro="">
      <xdr:nvCxnSpPr>
        <xdr:cNvPr id="499" name="直線コネクタ 498"/>
        <xdr:cNvCxnSpPr/>
      </xdr:nvCxnSpPr>
      <xdr:spPr>
        <a:xfrm flipV="1">
          <a:off x="21323300" y="622178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500"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1"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126054</xdr:rowOff>
    </xdr:from>
    <xdr:ext cx="599010" cy="259045"/>
    <xdr:sp macro="" textlink="">
      <xdr:nvSpPr>
        <xdr:cNvPr id="502" name="n_1mainValue【一般廃棄物処理施設】&#10;一人当たり有形固定資産（償却資産）額"/>
        <xdr:cNvSpPr txBox="1"/>
      </xdr:nvSpPr>
      <xdr:spPr>
        <a:xfrm>
          <a:off x="21011095" y="59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4" name="テキスト ボックス 5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4" name="テキスト ボックス 5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28" name="直線コネクタ 527"/>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29"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0" name="直線コネクタ 529"/>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2" name="直線コネクタ 5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14531</xdr:rowOff>
    </xdr:from>
    <xdr:ext cx="405111" cy="259045"/>
    <xdr:sp macro="" textlink="">
      <xdr:nvSpPr>
        <xdr:cNvPr id="533" name="【保健センター・保健所】&#10;有形固定資産減価償却率平均値テキスト"/>
        <xdr:cNvSpPr txBox="1"/>
      </xdr:nvSpPr>
      <xdr:spPr>
        <a:xfrm>
          <a:off x="16357600" y="10301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34" name="フローチャート: 判断 533"/>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35" name="フローチャート: 判断 534"/>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36" name="フローチャート: 判断 535"/>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542" name="楕円 541"/>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543" name="【保健センター・保健所】&#10;有形固定資産減価償却率該当値テキスト"/>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544" name="楕円 543"/>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545" name="直線コネクタ 544"/>
        <xdr:cNvCxnSpPr/>
      </xdr:nvCxnSpPr>
      <xdr:spPr>
        <a:xfrm flipV="1">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46" name="楕円 545"/>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114300</xdr:rowOff>
    </xdr:to>
    <xdr:cxnSp macro="">
      <xdr:nvCxnSpPr>
        <xdr:cNvPr id="547" name="直線コネクタ 546"/>
        <xdr:cNvCxnSpPr/>
      </xdr:nvCxnSpPr>
      <xdr:spPr>
        <a:xfrm flipV="1">
          <a:off x="14592300" y="10678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86921</xdr:rowOff>
    </xdr:from>
    <xdr:ext cx="405111" cy="259045"/>
    <xdr:sp macro="" textlink="">
      <xdr:nvSpPr>
        <xdr:cNvPr id="548" name="n_1aveValue【保健センター・保健所】&#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49"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550" name="n_1mainValue【保健センター・保健所】&#10;有形固定資産減価償却率"/>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51"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77" name="直線コネクタ 576"/>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78"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79" name="直線コネクタ 578"/>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0"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1" name="直線コネクタ 580"/>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82"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3" name="フローチャート: 判断 582"/>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84" name="フローチャート: 判断 583"/>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85" name="フローチャート: 判断 584"/>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117928</xdr:rowOff>
    </xdr:from>
    <xdr:to>
      <xdr:col>116</xdr:col>
      <xdr:colOff>114300</xdr:colOff>
      <xdr:row>59</xdr:row>
      <xdr:rowOff>48078</xdr:rowOff>
    </xdr:to>
    <xdr:sp macro="" textlink="">
      <xdr:nvSpPr>
        <xdr:cNvPr id="591" name="楕円 590"/>
        <xdr:cNvSpPr/>
      </xdr:nvSpPr>
      <xdr:spPr>
        <a:xfrm>
          <a:off x="22110700" y="10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140805</xdr:rowOff>
    </xdr:from>
    <xdr:ext cx="469744" cy="259045"/>
    <xdr:sp macro="" textlink="">
      <xdr:nvSpPr>
        <xdr:cNvPr id="592" name="【保健センター・保健所】&#10;一人当たり面積該当値テキスト"/>
        <xdr:cNvSpPr txBox="1"/>
      </xdr:nvSpPr>
      <xdr:spPr>
        <a:xfrm>
          <a:off x="22199600"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107043</xdr:rowOff>
    </xdr:from>
    <xdr:to>
      <xdr:col>112</xdr:col>
      <xdr:colOff>38100</xdr:colOff>
      <xdr:row>59</xdr:row>
      <xdr:rowOff>37193</xdr:rowOff>
    </xdr:to>
    <xdr:sp macro="" textlink="">
      <xdr:nvSpPr>
        <xdr:cNvPr id="593" name="楕円 592"/>
        <xdr:cNvSpPr/>
      </xdr:nvSpPr>
      <xdr:spPr>
        <a:xfrm>
          <a:off x="21272500" y="10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157843</xdr:rowOff>
    </xdr:from>
    <xdr:to>
      <xdr:col>116</xdr:col>
      <xdr:colOff>63500</xdr:colOff>
      <xdr:row>58</xdr:row>
      <xdr:rowOff>168728</xdr:rowOff>
    </xdr:to>
    <xdr:cxnSp macro="">
      <xdr:nvCxnSpPr>
        <xdr:cNvPr id="594" name="直線コネクタ 593"/>
        <xdr:cNvCxnSpPr/>
      </xdr:nvCxnSpPr>
      <xdr:spPr>
        <a:xfrm>
          <a:off x="21323300" y="101019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19957</xdr:rowOff>
    </xdr:from>
    <xdr:to>
      <xdr:col>107</xdr:col>
      <xdr:colOff>101600</xdr:colOff>
      <xdr:row>62</xdr:row>
      <xdr:rowOff>121557</xdr:rowOff>
    </xdr:to>
    <xdr:sp macro="" textlink="">
      <xdr:nvSpPr>
        <xdr:cNvPr id="595" name="楕円 594"/>
        <xdr:cNvSpPr/>
      </xdr:nvSpPr>
      <xdr:spPr>
        <a:xfrm>
          <a:off x="20383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157843</xdr:rowOff>
    </xdr:from>
    <xdr:to>
      <xdr:col>111</xdr:col>
      <xdr:colOff>177800</xdr:colOff>
      <xdr:row>62</xdr:row>
      <xdr:rowOff>70757</xdr:rowOff>
    </xdr:to>
    <xdr:cxnSp macro="">
      <xdr:nvCxnSpPr>
        <xdr:cNvPr id="596" name="直線コネクタ 595"/>
        <xdr:cNvCxnSpPr/>
      </xdr:nvCxnSpPr>
      <xdr:spPr>
        <a:xfrm flipV="1">
          <a:off x="20434300" y="10101943"/>
          <a:ext cx="889000" cy="5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597"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145342</xdr:rowOff>
    </xdr:from>
    <xdr:ext cx="469744" cy="259045"/>
    <xdr:sp macro="" textlink="">
      <xdr:nvSpPr>
        <xdr:cNvPr id="598" name="n_2aveValue【保健センター・保健所】&#10;一人当たり面積"/>
        <xdr:cNvSpPr txBox="1"/>
      </xdr:nvSpPr>
      <xdr:spPr>
        <a:xfrm>
          <a:off x="20199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53720</xdr:rowOff>
    </xdr:from>
    <xdr:ext cx="469744" cy="259045"/>
    <xdr:sp macro="" textlink="">
      <xdr:nvSpPr>
        <xdr:cNvPr id="599" name="n_1mainValue【保健センター・保健所】&#10;一人当たり面積"/>
        <xdr:cNvSpPr txBox="1"/>
      </xdr:nvSpPr>
      <xdr:spPr>
        <a:xfrm>
          <a:off x="21075727"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138084</xdr:rowOff>
    </xdr:from>
    <xdr:ext cx="469744" cy="259045"/>
    <xdr:sp macro="" textlink="">
      <xdr:nvSpPr>
        <xdr:cNvPr id="600" name="n_2mainValue【保健センター・保健所】&#10;一人当たり面積"/>
        <xdr:cNvSpPr txBox="1"/>
      </xdr:nvSpPr>
      <xdr:spPr>
        <a:xfrm>
          <a:off x="2019942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26" name="直線コネクタ 62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2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28" name="直線コネクタ 62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2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0" name="直線コネクタ 62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1"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2" name="フローチャート: 判断 63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3" name="フローチャート: 判断 63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34" name="フローチャート: 判断 63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85271</xdr:rowOff>
    </xdr:from>
    <xdr:to>
      <xdr:col>85</xdr:col>
      <xdr:colOff>177800</xdr:colOff>
      <xdr:row>82</xdr:row>
      <xdr:rowOff>15421</xdr:rowOff>
    </xdr:to>
    <xdr:sp macro="" textlink="">
      <xdr:nvSpPr>
        <xdr:cNvPr id="640" name="楕円 639"/>
        <xdr:cNvSpPr/>
      </xdr:nvSpPr>
      <xdr:spPr>
        <a:xfrm>
          <a:off x="16268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63698</xdr:rowOff>
    </xdr:from>
    <xdr:ext cx="405111" cy="259045"/>
    <xdr:sp macro="" textlink="">
      <xdr:nvSpPr>
        <xdr:cNvPr id="641" name="【消防施設】&#10;有形固定資産減価償却率該当値テキスト"/>
        <xdr:cNvSpPr txBox="1"/>
      </xdr:nvSpPr>
      <xdr:spPr>
        <a:xfrm>
          <a:off x="16357600"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642" name="楕円 641"/>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136071</xdr:rowOff>
    </xdr:from>
    <xdr:to>
      <xdr:col>85</xdr:col>
      <xdr:colOff>127000</xdr:colOff>
      <xdr:row>81</xdr:row>
      <xdr:rowOff>160564</xdr:rowOff>
    </xdr:to>
    <xdr:cxnSp macro="">
      <xdr:nvCxnSpPr>
        <xdr:cNvPr id="643" name="直線コネクタ 642"/>
        <xdr:cNvCxnSpPr/>
      </xdr:nvCxnSpPr>
      <xdr:spPr>
        <a:xfrm flipV="1">
          <a:off x="15481300" y="1402352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15058</xdr:rowOff>
    </xdr:from>
    <xdr:to>
      <xdr:col>76</xdr:col>
      <xdr:colOff>165100</xdr:colOff>
      <xdr:row>79</xdr:row>
      <xdr:rowOff>116658</xdr:rowOff>
    </xdr:to>
    <xdr:sp macro="" textlink="">
      <xdr:nvSpPr>
        <xdr:cNvPr id="644" name="楕円 643"/>
        <xdr:cNvSpPr/>
      </xdr:nvSpPr>
      <xdr:spPr>
        <a:xfrm>
          <a:off x="14541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65858</xdr:rowOff>
    </xdr:from>
    <xdr:to>
      <xdr:col>81</xdr:col>
      <xdr:colOff>50800</xdr:colOff>
      <xdr:row>81</xdr:row>
      <xdr:rowOff>160564</xdr:rowOff>
    </xdr:to>
    <xdr:cxnSp macro="">
      <xdr:nvCxnSpPr>
        <xdr:cNvPr id="645" name="直線コネクタ 644"/>
        <xdr:cNvCxnSpPr/>
      </xdr:nvCxnSpPr>
      <xdr:spPr>
        <a:xfrm>
          <a:off x="14592300" y="13610408"/>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46"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647" name="n_2aveValue【消防施設】&#10;有形固定資産減価償却率"/>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31041</xdr:rowOff>
    </xdr:from>
    <xdr:ext cx="405111" cy="259045"/>
    <xdr:sp macro="" textlink="">
      <xdr:nvSpPr>
        <xdr:cNvPr id="648" name="n_1mainValue【消防施設】&#10;有形固定資産減価償却率"/>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133185</xdr:rowOff>
    </xdr:from>
    <xdr:ext cx="405111" cy="259045"/>
    <xdr:sp macro="" textlink="">
      <xdr:nvSpPr>
        <xdr:cNvPr id="649" name="n_2mainValue【消防施設】&#10;有形固定資産減価償却率"/>
        <xdr:cNvSpPr txBox="1"/>
      </xdr:nvSpPr>
      <xdr:spPr>
        <a:xfrm>
          <a:off x="14389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1" name="直線コネクタ 670"/>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2"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3" name="直線コネクタ 67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74"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75" name="直線コネクタ 674"/>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76"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7" name="フローチャート: 判断 67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78" name="フローチャート: 判断 677"/>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79" name="フローチャート: 判断 678"/>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122174</xdr:rowOff>
    </xdr:from>
    <xdr:to>
      <xdr:col>107</xdr:col>
      <xdr:colOff>101600</xdr:colOff>
      <xdr:row>86</xdr:row>
      <xdr:rowOff>52324</xdr:rowOff>
    </xdr:to>
    <xdr:sp macro="" textlink="">
      <xdr:nvSpPr>
        <xdr:cNvPr id="685" name="楕円 684"/>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8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87"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688" name="n_2mainValue【消防施設】&#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9" name="直線コネクタ 6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0" name="テキスト ボックス 6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1" name="直線コネクタ 7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2" name="テキスト ボックス 7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3" name="直線コネクタ 7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4" name="テキスト ボックス 7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5" name="直線コネクタ 7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6" name="テキスト ボックス 7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7" name="直線コネクタ 7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8" name="テキスト ボックス 7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9" name="直線コネクタ 7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0" name="テキスト ボックス 7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14" name="直線コネクタ 71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1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16" name="直線コネクタ 71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1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18" name="直線コネクタ 71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719"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20" name="フローチャート: 判断 71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21" name="フローチャート: 判断 72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22" name="フローチャート: 判断 72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164193</xdr:rowOff>
    </xdr:from>
    <xdr:to>
      <xdr:col>85</xdr:col>
      <xdr:colOff>177800</xdr:colOff>
      <xdr:row>104</xdr:row>
      <xdr:rowOff>94343</xdr:rowOff>
    </xdr:to>
    <xdr:sp macro="" textlink="">
      <xdr:nvSpPr>
        <xdr:cNvPr id="728" name="楕円 727"/>
        <xdr:cNvSpPr/>
      </xdr:nvSpPr>
      <xdr:spPr>
        <a:xfrm>
          <a:off x="16268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142620</xdr:rowOff>
    </xdr:from>
    <xdr:ext cx="405111" cy="259045"/>
    <xdr:sp macro="" textlink="">
      <xdr:nvSpPr>
        <xdr:cNvPr id="729" name="【庁舎】&#10;有形固定資産減価償却率該当値テキスト"/>
        <xdr:cNvSpPr txBox="1"/>
      </xdr:nvSpPr>
      <xdr:spPr>
        <a:xfrm>
          <a:off x="16357600"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730" name="楕円 729"/>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104</xdr:row>
      <xdr:rowOff>76200</xdr:rowOff>
    </xdr:to>
    <xdr:cxnSp macro="">
      <xdr:nvCxnSpPr>
        <xdr:cNvPr id="731" name="直線コネクタ 730"/>
        <xdr:cNvCxnSpPr/>
      </xdr:nvCxnSpPr>
      <xdr:spPr>
        <a:xfrm flipV="1">
          <a:off x="15481300" y="1787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32" name="楕円 731"/>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141514</xdr:rowOff>
    </xdr:to>
    <xdr:cxnSp macro="">
      <xdr:nvCxnSpPr>
        <xdr:cNvPr id="733" name="直線コネクタ 732"/>
        <xdr:cNvCxnSpPr/>
      </xdr:nvCxnSpPr>
      <xdr:spPr>
        <a:xfrm flipV="1">
          <a:off x="14592300" y="179070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34"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35"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736" name="n_1mainValue【庁舎】&#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37" name="n_2main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8" name="テキスト ボックス 7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6" name="テキスト ボックス 7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8" name="テキスト ボックス 7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62" name="直線コネクタ 761"/>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63"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64" name="直線コネクタ 763"/>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65"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66" name="直線コネクタ 76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67"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68" name="フローチャート: 判断 76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69" name="フローチャート: 判断 768"/>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70" name="フローチャート: 判断 769"/>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776" name="楕円 775"/>
        <xdr:cNvSpPr/>
      </xdr:nvSpPr>
      <xdr:spPr>
        <a:xfrm>
          <a:off x="22110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118127</xdr:rowOff>
    </xdr:from>
    <xdr:ext cx="469744" cy="259045"/>
    <xdr:sp macro="" textlink="">
      <xdr:nvSpPr>
        <xdr:cNvPr id="777" name="【庁舎】&#10;一人当たり面積該当値テキスト"/>
        <xdr:cNvSpPr txBox="1"/>
      </xdr:nvSpPr>
      <xdr:spPr>
        <a:xfrm>
          <a:off x="221996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778" name="楕円 777"/>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19050</xdr:rowOff>
    </xdr:to>
    <xdr:cxnSp macro="">
      <xdr:nvCxnSpPr>
        <xdr:cNvPr id="779" name="直線コネクタ 778"/>
        <xdr:cNvCxnSpPr/>
      </xdr:nvCxnSpPr>
      <xdr:spPr>
        <a:xfrm>
          <a:off x="21323300" y="18531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80" name="楕円 779"/>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22861</xdr:rowOff>
    </xdr:from>
    <xdr:to>
      <xdr:col>111</xdr:col>
      <xdr:colOff>177800</xdr:colOff>
      <xdr:row>108</xdr:row>
      <xdr:rowOff>15239</xdr:rowOff>
    </xdr:to>
    <xdr:cxnSp macro="">
      <xdr:nvCxnSpPr>
        <xdr:cNvPr id="781" name="直線コネクタ 780"/>
        <xdr:cNvCxnSpPr/>
      </xdr:nvCxnSpPr>
      <xdr:spPr>
        <a:xfrm>
          <a:off x="20434300" y="1836801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82"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83" name="n_2ave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784" name="n_1mainValue【庁舎】&#10;一人当たり面積"/>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785" name="n_2mainValue【庁舎】&#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して有形固定資産減価償却率が高くなっている施設は主に図書館、一般廃棄物処理施設であり、低くなっている施設は主に体育館・プール、保健センターである。平成３０年度に図書館機能を有した涯学習センターを開所したが、公民館の老朽化は進んでおり、適正な老朽化対策の実施や維持管理が必要である。消防施設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年度に消防本部等は埼玉東部消防組合に譲渡したものの、市内</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か所の消防分団施設を所有しており、いずれも老朽化が進んでいる。平成２９年度に第３分団施設を更新し、その他の施設についても適正な長寿命化対策が必要である。体育館・プールについては、屋内体育施設である勤労者体育センターは昭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年の建設以来償却率が５０％を超えているものの、温水プール施設である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B&amp;G</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海洋センターは平成８年の建設で比較的新しい上、平成２７年度には大規模改修を実施したため有形固定資産減価償却率は低くなっている。今後は勤労者体育センターの長寿命化対策の実施が必要である。保健センターについては平成１５年度に開所した施設のため、有形固定資産減価償却率は低い。今後も適切な維持管理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52,539
52,138
24.92
15,495,077
14,676,081
625,024
9,846,457
11,798,441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る税収があるため、０．８５となっている。平成２５年度以降ほぼ横ばいであるが、更なる財政力の向上のため、各種滞納対策や休日、夜間の納税相談窓口及び納税コールセンターの開設などの税の徴収強化等を図り、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１年度に実施した高利率の地方債の借換等により公債費の削減を図っていることから、類似団体平均を下回っているが、高齢化の進行等により扶助費は増加傾向にある。（前年度比４．６％増）。税の徴収体制の強化や受益と負担の見直し等を行い、歳入の確保を図るとともに、事務執行経費の削減、民間への業務委託の推進、指定管理者制度等の活用を図ることによ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60</xdr:row>
      <xdr:rowOff>105833</xdr:rowOff>
    </xdr:to>
    <xdr:cxnSp macro="">
      <xdr:nvCxnSpPr>
        <xdr:cNvPr id="132" name="直線コネクタ 131"/>
        <xdr:cNvCxnSpPr/>
      </xdr:nvCxnSpPr>
      <xdr:spPr>
        <a:xfrm>
          <a:off x="4114800" y="102319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64135</xdr:rowOff>
    </xdr:from>
    <xdr:to>
      <xdr:col>19</xdr:col>
      <xdr:colOff>133350</xdr:colOff>
      <xdr:row>59</xdr:row>
      <xdr:rowOff>116417</xdr:rowOff>
    </xdr:to>
    <xdr:cxnSp macro="">
      <xdr:nvCxnSpPr>
        <xdr:cNvPr id="135" name="直線コネクタ 134"/>
        <xdr:cNvCxnSpPr/>
      </xdr:nvCxnSpPr>
      <xdr:spPr>
        <a:xfrm>
          <a:off x="3225800" y="1017968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64135</xdr:rowOff>
    </xdr:from>
    <xdr:to>
      <xdr:col>15</xdr:col>
      <xdr:colOff>82550</xdr:colOff>
      <xdr:row>59</xdr:row>
      <xdr:rowOff>108373</xdr:rowOff>
    </xdr:to>
    <xdr:cxnSp macro="">
      <xdr:nvCxnSpPr>
        <xdr:cNvPr id="138" name="直線コネクタ 137"/>
        <xdr:cNvCxnSpPr/>
      </xdr:nvCxnSpPr>
      <xdr:spPr>
        <a:xfrm flipV="1">
          <a:off x="2336800" y="1017968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44027</xdr:rowOff>
    </xdr:from>
    <xdr:to>
      <xdr:col>11</xdr:col>
      <xdr:colOff>31750</xdr:colOff>
      <xdr:row>59</xdr:row>
      <xdr:rowOff>108373</xdr:rowOff>
    </xdr:to>
    <xdr:cxnSp macro="">
      <xdr:nvCxnSpPr>
        <xdr:cNvPr id="141" name="直線コネクタ 140"/>
        <xdr:cNvCxnSpPr/>
      </xdr:nvCxnSpPr>
      <xdr:spPr>
        <a:xfrm>
          <a:off x="1447800" y="101595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1" name="楕円 150"/>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71560</xdr:rowOff>
    </xdr:from>
    <xdr:ext cx="762000" cy="259045"/>
    <xdr:sp macro="" textlink="">
      <xdr:nvSpPr>
        <xdr:cNvPr id="152" name="財政構造の弾力性該当値テキスト"/>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3" name="楕円 152"/>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4" name="テキスト ボックス 153"/>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13335</xdr:rowOff>
    </xdr:from>
    <xdr:to>
      <xdr:col>15</xdr:col>
      <xdr:colOff>133350</xdr:colOff>
      <xdr:row>59</xdr:row>
      <xdr:rowOff>114935</xdr:rowOff>
    </xdr:to>
    <xdr:sp macro="" textlink="">
      <xdr:nvSpPr>
        <xdr:cNvPr id="155" name="楕円 154"/>
        <xdr:cNvSpPr/>
      </xdr:nvSpPr>
      <xdr:spPr>
        <a:xfrm>
          <a:off x="3175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125112</xdr:rowOff>
    </xdr:from>
    <xdr:ext cx="762000" cy="259045"/>
    <xdr:sp macro="" textlink="">
      <xdr:nvSpPr>
        <xdr:cNvPr id="156" name="テキスト ボックス 155"/>
        <xdr:cNvSpPr txBox="1"/>
      </xdr:nvSpPr>
      <xdr:spPr>
        <a:xfrm>
          <a:off x="2844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57573</xdr:rowOff>
    </xdr:from>
    <xdr:to>
      <xdr:col>11</xdr:col>
      <xdr:colOff>82550</xdr:colOff>
      <xdr:row>59</xdr:row>
      <xdr:rowOff>159173</xdr:rowOff>
    </xdr:to>
    <xdr:sp macro="" textlink="">
      <xdr:nvSpPr>
        <xdr:cNvPr id="157" name="楕円 156"/>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169350</xdr:rowOff>
    </xdr:from>
    <xdr:ext cx="762000" cy="259045"/>
    <xdr:sp macro="" textlink="">
      <xdr:nvSpPr>
        <xdr:cNvPr id="158" name="テキスト ボックス 157"/>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164677</xdr:rowOff>
    </xdr:from>
    <xdr:to>
      <xdr:col>7</xdr:col>
      <xdr:colOff>31750</xdr:colOff>
      <xdr:row>59</xdr:row>
      <xdr:rowOff>94827</xdr:rowOff>
    </xdr:to>
    <xdr:sp macro="" textlink="">
      <xdr:nvSpPr>
        <xdr:cNvPr id="159" name="楕円 158"/>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105004</xdr:rowOff>
    </xdr:from>
    <xdr:ext cx="762000" cy="259045"/>
    <xdr:sp macro="" textlink="">
      <xdr:nvSpPr>
        <xdr:cNvPr id="160" name="テキスト ボックス 159"/>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と比較して、人件費・物件費等の人口一人当たりの決算額が低くなっている要因として、ゴミ処理業務、火葬業務、消防業務を一部事務組合で行っていることが挙げられる。しかしながら、一部事務組合に支出している負担金のうち人件費・物件費等に充てる額を加えた場合、人口一人当たりの金額は大幅に増加することになる。今後はこれらも含めた経費について、抑制に務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38137</xdr:rowOff>
    </xdr:from>
    <xdr:to>
      <xdr:col>23</xdr:col>
      <xdr:colOff>133350</xdr:colOff>
      <xdr:row>82</xdr:row>
      <xdr:rowOff>40469</xdr:rowOff>
    </xdr:to>
    <xdr:cxnSp macro="">
      <xdr:nvCxnSpPr>
        <xdr:cNvPr id="195" name="直線コネクタ 194"/>
        <xdr:cNvCxnSpPr/>
      </xdr:nvCxnSpPr>
      <xdr:spPr>
        <a:xfrm flipV="1">
          <a:off x="4114800" y="14097037"/>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40469</xdr:rowOff>
    </xdr:from>
    <xdr:to>
      <xdr:col>19</xdr:col>
      <xdr:colOff>133350</xdr:colOff>
      <xdr:row>82</xdr:row>
      <xdr:rowOff>60136</xdr:rowOff>
    </xdr:to>
    <xdr:cxnSp macro="">
      <xdr:nvCxnSpPr>
        <xdr:cNvPr id="198" name="直線コネクタ 197"/>
        <xdr:cNvCxnSpPr/>
      </xdr:nvCxnSpPr>
      <xdr:spPr>
        <a:xfrm flipV="1">
          <a:off x="3225800" y="14099369"/>
          <a:ext cx="8890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146179</xdr:rowOff>
    </xdr:from>
    <xdr:to>
      <xdr:col>15</xdr:col>
      <xdr:colOff>82550</xdr:colOff>
      <xdr:row>82</xdr:row>
      <xdr:rowOff>60136</xdr:rowOff>
    </xdr:to>
    <xdr:cxnSp macro="">
      <xdr:nvCxnSpPr>
        <xdr:cNvPr id="201" name="直線コネクタ 200"/>
        <xdr:cNvCxnSpPr/>
      </xdr:nvCxnSpPr>
      <xdr:spPr>
        <a:xfrm>
          <a:off x="2336800" y="14033629"/>
          <a:ext cx="889000" cy="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87824</xdr:rowOff>
    </xdr:from>
    <xdr:to>
      <xdr:col>11</xdr:col>
      <xdr:colOff>31750</xdr:colOff>
      <xdr:row>81</xdr:row>
      <xdr:rowOff>146179</xdr:rowOff>
    </xdr:to>
    <xdr:cxnSp macro="">
      <xdr:nvCxnSpPr>
        <xdr:cNvPr id="204" name="直線コネクタ 203"/>
        <xdr:cNvCxnSpPr/>
      </xdr:nvCxnSpPr>
      <xdr:spPr>
        <a:xfrm>
          <a:off x="1447800" y="13975274"/>
          <a:ext cx="889000" cy="5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158787</xdr:rowOff>
    </xdr:from>
    <xdr:to>
      <xdr:col>23</xdr:col>
      <xdr:colOff>184150</xdr:colOff>
      <xdr:row>82</xdr:row>
      <xdr:rowOff>88937</xdr:rowOff>
    </xdr:to>
    <xdr:sp macro="" textlink="">
      <xdr:nvSpPr>
        <xdr:cNvPr id="214" name="楕円 213"/>
        <xdr:cNvSpPr/>
      </xdr:nvSpPr>
      <xdr:spPr>
        <a:xfrm>
          <a:off x="4902200" y="140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80064</xdr:rowOff>
    </xdr:from>
    <xdr:ext cx="762000" cy="259045"/>
    <xdr:sp macro="" textlink="">
      <xdr:nvSpPr>
        <xdr:cNvPr id="215" name="人件費・物件費等の状況該当値テキスト"/>
        <xdr:cNvSpPr txBox="1"/>
      </xdr:nvSpPr>
      <xdr:spPr>
        <a:xfrm>
          <a:off x="5041900" y="1396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161119</xdr:rowOff>
    </xdr:from>
    <xdr:to>
      <xdr:col>19</xdr:col>
      <xdr:colOff>184150</xdr:colOff>
      <xdr:row>82</xdr:row>
      <xdr:rowOff>91269</xdr:rowOff>
    </xdr:to>
    <xdr:sp macro="" textlink="">
      <xdr:nvSpPr>
        <xdr:cNvPr id="216" name="楕円 215"/>
        <xdr:cNvSpPr/>
      </xdr:nvSpPr>
      <xdr:spPr>
        <a:xfrm>
          <a:off x="4064000" y="140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101446</xdr:rowOff>
    </xdr:from>
    <xdr:ext cx="736600" cy="259045"/>
    <xdr:sp macro="" textlink="">
      <xdr:nvSpPr>
        <xdr:cNvPr id="217" name="テキスト ボックス 216"/>
        <xdr:cNvSpPr txBox="1"/>
      </xdr:nvSpPr>
      <xdr:spPr>
        <a:xfrm>
          <a:off x="3733800" y="1381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9336</xdr:rowOff>
    </xdr:from>
    <xdr:to>
      <xdr:col>15</xdr:col>
      <xdr:colOff>133350</xdr:colOff>
      <xdr:row>82</xdr:row>
      <xdr:rowOff>110936</xdr:rowOff>
    </xdr:to>
    <xdr:sp macro="" textlink="">
      <xdr:nvSpPr>
        <xdr:cNvPr id="218" name="楕円 217"/>
        <xdr:cNvSpPr/>
      </xdr:nvSpPr>
      <xdr:spPr>
        <a:xfrm>
          <a:off x="3175000" y="140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121113</xdr:rowOff>
    </xdr:from>
    <xdr:ext cx="762000" cy="259045"/>
    <xdr:sp macro="" textlink="">
      <xdr:nvSpPr>
        <xdr:cNvPr id="219" name="テキスト ボックス 218"/>
        <xdr:cNvSpPr txBox="1"/>
      </xdr:nvSpPr>
      <xdr:spPr>
        <a:xfrm>
          <a:off x="2844800" y="138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95379</xdr:rowOff>
    </xdr:from>
    <xdr:to>
      <xdr:col>11</xdr:col>
      <xdr:colOff>82550</xdr:colOff>
      <xdr:row>82</xdr:row>
      <xdr:rowOff>25529</xdr:rowOff>
    </xdr:to>
    <xdr:sp macro="" textlink="">
      <xdr:nvSpPr>
        <xdr:cNvPr id="220" name="楕円 219"/>
        <xdr:cNvSpPr/>
      </xdr:nvSpPr>
      <xdr:spPr>
        <a:xfrm>
          <a:off x="2286000" y="139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35706</xdr:rowOff>
    </xdr:from>
    <xdr:ext cx="762000" cy="259045"/>
    <xdr:sp macro="" textlink="">
      <xdr:nvSpPr>
        <xdr:cNvPr id="221" name="テキスト ボックス 220"/>
        <xdr:cNvSpPr txBox="1"/>
      </xdr:nvSpPr>
      <xdr:spPr>
        <a:xfrm>
          <a:off x="1955800" y="1375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37024</xdr:rowOff>
    </xdr:from>
    <xdr:to>
      <xdr:col>7</xdr:col>
      <xdr:colOff>31750</xdr:colOff>
      <xdr:row>81</xdr:row>
      <xdr:rowOff>138624</xdr:rowOff>
    </xdr:to>
    <xdr:sp macro="" textlink="">
      <xdr:nvSpPr>
        <xdr:cNvPr id="222" name="楕円 221"/>
        <xdr:cNvSpPr/>
      </xdr:nvSpPr>
      <xdr:spPr>
        <a:xfrm>
          <a:off x="1397000" y="139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148801</xdr:rowOff>
    </xdr:from>
    <xdr:ext cx="762000" cy="259045"/>
    <xdr:sp macro="" textlink="">
      <xdr:nvSpPr>
        <xdr:cNvPr id="223" name="テキスト ボックス 222"/>
        <xdr:cNvSpPr txBox="1"/>
      </xdr:nvSpPr>
      <xdr:spPr>
        <a:xfrm>
          <a:off x="1066800" y="1369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については、前年度数値を引用しているが、類似団体平均と同水準となっている。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9" name="直線コネクタ 258"/>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32657</xdr:rowOff>
    </xdr:to>
    <xdr:cxnSp macro="">
      <xdr:nvCxnSpPr>
        <xdr:cNvPr id="262" name="直線コネクタ 261"/>
        <xdr:cNvCxnSpPr/>
      </xdr:nvCxnSpPr>
      <xdr:spPr>
        <a:xfrm flipV="1">
          <a:off x="15290800" y="146911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5" name="直線コネクタ 264"/>
        <xdr:cNvCxnSpPr/>
      </xdr:nvCxnSpPr>
      <xdr:spPr>
        <a:xfrm>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67129</xdr:rowOff>
    </xdr:to>
    <xdr:cxnSp macro="">
      <xdr:nvCxnSpPr>
        <xdr:cNvPr id="268" name="直線コネクタ 267"/>
        <xdr:cNvCxnSpPr/>
      </xdr:nvCxnSpPr>
      <xdr:spPr>
        <a:xfrm flipV="1">
          <a:off x="13512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9"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1" name="テキスト ボックス 280"/>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2" name="楕円 281"/>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3" name="テキスト ボックス 282"/>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でゴミ処理業務、火葬業務、消防業務を行っているため類似団体平均を下回っている。しかし、制度改正や権限移譲などに伴う業務量の増加等から職員数は増加傾向にある。今後は、定員適正化計画の作成を進め、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103822</xdr:rowOff>
    </xdr:to>
    <xdr:cxnSp macro="">
      <xdr:nvCxnSpPr>
        <xdr:cNvPr id="322" name="直線コネクタ 321"/>
        <xdr:cNvCxnSpPr/>
      </xdr:nvCxnSpPr>
      <xdr:spPr>
        <a:xfrm flipV="1">
          <a:off x="16179800" y="103847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103822</xdr:rowOff>
    </xdr:to>
    <xdr:cxnSp macro="">
      <xdr:nvCxnSpPr>
        <xdr:cNvPr id="325" name="直線コネクタ 324"/>
        <xdr:cNvCxnSpPr/>
      </xdr:nvCxnSpPr>
      <xdr:spPr>
        <a:xfrm>
          <a:off x="15290800" y="103727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81704</xdr:rowOff>
    </xdr:from>
    <xdr:to>
      <xdr:col>72</xdr:col>
      <xdr:colOff>203200</xdr:colOff>
      <xdr:row>60</xdr:row>
      <xdr:rowOff>85725</xdr:rowOff>
    </xdr:to>
    <xdr:cxnSp macro="">
      <xdr:nvCxnSpPr>
        <xdr:cNvPr id="328" name="直線コネクタ 327"/>
        <xdr:cNvCxnSpPr/>
      </xdr:nvCxnSpPr>
      <xdr:spPr>
        <a:xfrm>
          <a:off x="14401800" y="103687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75671</xdr:rowOff>
    </xdr:from>
    <xdr:to>
      <xdr:col>68</xdr:col>
      <xdr:colOff>152400</xdr:colOff>
      <xdr:row>60</xdr:row>
      <xdr:rowOff>81704</xdr:rowOff>
    </xdr:to>
    <xdr:cxnSp macro="">
      <xdr:nvCxnSpPr>
        <xdr:cNvPr id="331" name="直線コネクタ 330"/>
        <xdr:cNvCxnSpPr/>
      </xdr:nvCxnSpPr>
      <xdr:spPr>
        <a:xfrm>
          <a:off x="13512800" y="103626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41" name="楕円 340"/>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2"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53022</xdr:rowOff>
    </xdr:from>
    <xdr:to>
      <xdr:col>77</xdr:col>
      <xdr:colOff>95250</xdr:colOff>
      <xdr:row>60</xdr:row>
      <xdr:rowOff>154622</xdr:rowOff>
    </xdr:to>
    <xdr:sp macro="" textlink="">
      <xdr:nvSpPr>
        <xdr:cNvPr id="343" name="楕円 342"/>
        <xdr:cNvSpPr/>
      </xdr:nvSpPr>
      <xdr:spPr>
        <a:xfrm>
          <a:off x="16129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164799</xdr:rowOff>
    </xdr:from>
    <xdr:ext cx="736600" cy="259045"/>
    <xdr:sp macro="" textlink="">
      <xdr:nvSpPr>
        <xdr:cNvPr id="344" name="テキスト ボックス 343"/>
        <xdr:cNvSpPr txBox="1"/>
      </xdr:nvSpPr>
      <xdr:spPr>
        <a:xfrm>
          <a:off x="15798800" y="1010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5" name="楕円 344"/>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6" name="テキスト ボックス 345"/>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30904</xdr:rowOff>
    </xdr:from>
    <xdr:to>
      <xdr:col>68</xdr:col>
      <xdr:colOff>203200</xdr:colOff>
      <xdr:row>60</xdr:row>
      <xdr:rowOff>132504</xdr:rowOff>
    </xdr:to>
    <xdr:sp macro="" textlink="">
      <xdr:nvSpPr>
        <xdr:cNvPr id="347" name="楕円 346"/>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142681</xdr:rowOff>
    </xdr:from>
    <xdr:ext cx="762000" cy="259045"/>
    <xdr:sp macro="" textlink="">
      <xdr:nvSpPr>
        <xdr:cNvPr id="348" name="テキスト ボックス 347"/>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24871</xdr:rowOff>
    </xdr:from>
    <xdr:to>
      <xdr:col>64</xdr:col>
      <xdr:colOff>152400</xdr:colOff>
      <xdr:row>60</xdr:row>
      <xdr:rowOff>126471</xdr:rowOff>
    </xdr:to>
    <xdr:sp macro="" textlink="">
      <xdr:nvSpPr>
        <xdr:cNvPr id="349" name="楕円 348"/>
        <xdr:cNvSpPr/>
      </xdr:nvSpPr>
      <xdr:spPr>
        <a:xfrm>
          <a:off x="13462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136648</xdr:rowOff>
    </xdr:from>
    <xdr:ext cx="762000" cy="259045"/>
    <xdr:sp macro="" textlink="">
      <xdr:nvSpPr>
        <xdr:cNvPr id="350" name="テキスト ボックス 349"/>
        <xdr:cNvSpPr txBox="1"/>
      </xdr:nvSpPr>
      <xdr:spPr>
        <a:xfrm>
          <a:off x="13131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７年度までは、大型投資事業の適切な取捨選択の結果、類似団体平均を下回り、減少傾向にあったが、平成２９年度には土地開発公社が先行取得した土地について買収を行ったことなどから０．４ポイント増加した。今後とも、緊急度・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147638</xdr:rowOff>
    </xdr:from>
    <xdr:to>
      <xdr:col>81</xdr:col>
      <xdr:colOff>44450</xdr:colOff>
      <xdr:row>40</xdr:row>
      <xdr:rowOff>318</xdr:rowOff>
    </xdr:to>
    <xdr:cxnSp macro="">
      <xdr:nvCxnSpPr>
        <xdr:cNvPr id="380" name="直線コネクタ 379"/>
        <xdr:cNvCxnSpPr/>
      </xdr:nvCxnSpPr>
      <xdr:spPr>
        <a:xfrm>
          <a:off x="16179800" y="68341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147638</xdr:rowOff>
    </xdr:to>
    <xdr:cxnSp macro="">
      <xdr:nvCxnSpPr>
        <xdr:cNvPr id="383" name="直線コネクタ 382"/>
        <xdr:cNvCxnSpPr/>
      </xdr:nvCxnSpPr>
      <xdr:spPr>
        <a:xfrm>
          <a:off x="15290800" y="67678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123507</xdr:rowOff>
    </xdr:to>
    <xdr:cxnSp macro="">
      <xdr:nvCxnSpPr>
        <xdr:cNvPr id="386" name="直線コネクタ 385"/>
        <xdr:cNvCxnSpPr/>
      </xdr:nvCxnSpPr>
      <xdr:spPr>
        <a:xfrm flipV="1">
          <a:off x="14401800" y="67678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123507</xdr:rowOff>
    </xdr:from>
    <xdr:to>
      <xdr:col>68</xdr:col>
      <xdr:colOff>152400</xdr:colOff>
      <xdr:row>40</xdr:row>
      <xdr:rowOff>24447</xdr:rowOff>
    </xdr:to>
    <xdr:cxnSp macro="">
      <xdr:nvCxnSpPr>
        <xdr:cNvPr id="389" name="直線コネクタ 388"/>
        <xdr:cNvCxnSpPr/>
      </xdr:nvCxnSpPr>
      <xdr:spPr>
        <a:xfrm flipV="1">
          <a:off x="13512800" y="681005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120968</xdr:rowOff>
    </xdr:from>
    <xdr:to>
      <xdr:col>81</xdr:col>
      <xdr:colOff>95250</xdr:colOff>
      <xdr:row>40</xdr:row>
      <xdr:rowOff>51118</xdr:rowOff>
    </xdr:to>
    <xdr:sp macro="" textlink="">
      <xdr:nvSpPr>
        <xdr:cNvPr id="399" name="楕円 398"/>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93045</xdr:rowOff>
    </xdr:from>
    <xdr:ext cx="762000" cy="259045"/>
    <xdr:sp macro="" textlink="">
      <xdr:nvSpPr>
        <xdr:cNvPr id="400" name="公債費負担の状況該当値テキスト"/>
        <xdr:cNvSpPr txBox="1"/>
      </xdr:nvSpPr>
      <xdr:spPr>
        <a:xfrm>
          <a:off x="17106900" y="67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96838</xdr:rowOff>
    </xdr:from>
    <xdr:to>
      <xdr:col>77</xdr:col>
      <xdr:colOff>95250</xdr:colOff>
      <xdr:row>40</xdr:row>
      <xdr:rowOff>26988</xdr:rowOff>
    </xdr:to>
    <xdr:sp macro="" textlink="">
      <xdr:nvSpPr>
        <xdr:cNvPr id="401" name="楕円 400"/>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11765</xdr:rowOff>
    </xdr:from>
    <xdr:ext cx="736600" cy="259045"/>
    <xdr:sp macro="" textlink="">
      <xdr:nvSpPr>
        <xdr:cNvPr id="402" name="テキスト ボックス 401"/>
        <xdr:cNvSpPr txBox="1"/>
      </xdr:nvSpPr>
      <xdr:spPr>
        <a:xfrm>
          <a:off x="15798800" y="686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3" name="楕円 402"/>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4" name="テキスト ボックス 403"/>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72707</xdr:rowOff>
    </xdr:from>
    <xdr:to>
      <xdr:col>68</xdr:col>
      <xdr:colOff>203200</xdr:colOff>
      <xdr:row>40</xdr:row>
      <xdr:rowOff>2857</xdr:rowOff>
    </xdr:to>
    <xdr:sp macro="" textlink="">
      <xdr:nvSpPr>
        <xdr:cNvPr id="405" name="楕円 404"/>
        <xdr:cNvSpPr/>
      </xdr:nvSpPr>
      <xdr:spPr>
        <a:xfrm>
          <a:off x="14351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13034</xdr:rowOff>
    </xdr:from>
    <xdr:ext cx="762000" cy="259045"/>
    <xdr:sp macro="" textlink="">
      <xdr:nvSpPr>
        <xdr:cNvPr id="406" name="テキスト ボックス 405"/>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145097</xdr:rowOff>
    </xdr:from>
    <xdr:to>
      <xdr:col>64</xdr:col>
      <xdr:colOff>152400</xdr:colOff>
      <xdr:row>40</xdr:row>
      <xdr:rowOff>75247</xdr:rowOff>
    </xdr:to>
    <xdr:sp macro="" textlink="">
      <xdr:nvSpPr>
        <xdr:cNvPr id="407" name="楕円 406"/>
        <xdr:cNvSpPr/>
      </xdr:nvSpPr>
      <xdr:spPr>
        <a:xfrm>
          <a:off x="13462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85424</xdr:rowOff>
    </xdr:from>
    <xdr:ext cx="762000" cy="259045"/>
    <xdr:sp macro="" textlink="">
      <xdr:nvSpPr>
        <xdr:cNvPr id="408" name="テキスト ボックス 407"/>
        <xdr:cNvSpPr txBox="1"/>
      </xdr:nvSpPr>
      <xdr:spPr>
        <a:xfrm>
          <a:off x="13131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７年度に至るまで毎年度比率を下げ、平成２７年度からは将来負担比率が生じていない。主な要因としては、計画的な地方債発行額の抑制及び大規模事業の財源とした既発行地方債の償還終了等による地方債現在高の減が挙げられる。しかしながら、平成２９年度からは生涯学習センターの建設に伴う特定目的基金の取り崩し及び多額の地方債発行を予定しており、今後将来負担比率の大きな増加が見込まれるため、交付税算入率の高い地方債を優先的に活用する等、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169164</xdr:rowOff>
    </xdr:from>
    <xdr:to>
      <xdr:col>68</xdr:col>
      <xdr:colOff>152400</xdr:colOff>
      <xdr:row>14</xdr:row>
      <xdr:rowOff>43561</xdr:rowOff>
    </xdr:to>
    <xdr:cxnSp macro="">
      <xdr:nvCxnSpPr>
        <xdr:cNvPr id="442" name="直線コネクタ 441"/>
        <xdr:cNvCxnSpPr/>
      </xdr:nvCxnSpPr>
      <xdr:spPr>
        <a:xfrm flipV="1">
          <a:off x="13512800" y="239801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5" name="フローチャート: 判断 444"/>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6" name="テキスト ボックス 445"/>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7" name="フローチャート: 判断 446"/>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8" name="テキスト ボックス 447"/>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0" name="テキスト ボックス 449"/>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2" name="テキスト ボックス 451"/>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118364</xdr:rowOff>
    </xdr:from>
    <xdr:to>
      <xdr:col>68</xdr:col>
      <xdr:colOff>203200</xdr:colOff>
      <xdr:row>14</xdr:row>
      <xdr:rowOff>48514</xdr:rowOff>
    </xdr:to>
    <xdr:sp macro="" textlink="">
      <xdr:nvSpPr>
        <xdr:cNvPr id="458" name="楕円 457"/>
        <xdr:cNvSpPr/>
      </xdr:nvSpPr>
      <xdr:spPr>
        <a:xfrm>
          <a:off x="14351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58691</xdr:rowOff>
    </xdr:from>
    <xdr:ext cx="762000" cy="259045"/>
    <xdr:sp macro="" textlink="">
      <xdr:nvSpPr>
        <xdr:cNvPr id="459" name="テキスト ボックス 458"/>
        <xdr:cNvSpPr txBox="1"/>
      </xdr:nvSpPr>
      <xdr:spPr>
        <a:xfrm>
          <a:off x="14020800" y="211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164211</xdr:rowOff>
    </xdr:from>
    <xdr:to>
      <xdr:col>64</xdr:col>
      <xdr:colOff>152400</xdr:colOff>
      <xdr:row>14</xdr:row>
      <xdr:rowOff>94361</xdr:rowOff>
    </xdr:to>
    <xdr:sp macro="" textlink="">
      <xdr:nvSpPr>
        <xdr:cNvPr id="460" name="楕円 459"/>
        <xdr:cNvSpPr/>
      </xdr:nvSpPr>
      <xdr:spPr>
        <a:xfrm>
          <a:off x="134620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104538</xdr:rowOff>
    </xdr:from>
    <xdr:ext cx="762000" cy="259045"/>
    <xdr:sp macro="" textlink="">
      <xdr:nvSpPr>
        <xdr:cNvPr id="461" name="テキスト ボックス 460"/>
        <xdr:cNvSpPr txBox="1"/>
      </xdr:nvSpPr>
      <xdr:spPr>
        <a:xfrm>
          <a:off x="13131800" y="21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52,539
52,138
24.92
15,495,077
14,676,081
625,024
9,846,457
11,798,441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に係る経常収支比率は、平成２５年度決算より類似団体平均より低くなったところであるが、要因としてはゴミ処理業務、火葬業務を一部事務組合で行っていたことに加え、新たに消防業務を一部事務組合で行うこととなったためである。一部事務組合の人件費に充てる負担金を合計した場合には、類似団体平均を上回ることとなることから、今後は負担金として支出する分も含めた人件費関係経費全体について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27940</xdr:rowOff>
    </xdr:to>
    <xdr:cxnSp macro="">
      <xdr:nvCxnSpPr>
        <xdr:cNvPr id="66" name="直線コネクタ 65"/>
        <xdr:cNvCxnSpPr/>
      </xdr:nvCxnSpPr>
      <xdr:spPr>
        <a:xfrm>
          <a:off x="3987800" y="6192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20320</xdr:rowOff>
    </xdr:to>
    <xdr:cxnSp macro="">
      <xdr:nvCxnSpPr>
        <xdr:cNvPr id="69" name="直線コネクタ 68"/>
        <xdr:cNvCxnSpPr/>
      </xdr:nvCxnSpPr>
      <xdr:spPr>
        <a:xfrm>
          <a:off x="3098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12700</xdr:rowOff>
    </xdr:to>
    <xdr:cxnSp macro="">
      <xdr:nvCxnSpPr>
        <xdr:cNvPr id="72" name="直線コネクタ 71"/>
        <xdr:cNvCxnSpPr/>
      </xdr:nvCxnSpPr>
      <xdr:spPr>
        <a:xfrm>
          <a:off x="2209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168910</xdr:rowOff>
    </xdr:to>
    <xdr:cxnSp macro="">
      <xdr:nvCxnSpPr>
        <xdr:cNvPr id="75" name="直線コネクタ 74"/>
        <xdr:cNvCxnSpPr/>
      </xdr:nvCxnSpPr>
      <xdr:spPr>
        <a:xfrm>
          <a:off x="1320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に係る経常収支比率は前年度比０．５ポイント増加している。現在、施設の維持管理業務の大部分を民間事業者等への業務委託や指定管理としていることによるものである。今後も効率的な行政運営を図るため、民間事業者への業務委託の推進、指定管理者制度導入施設の拡大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85852</xdr:rowOff>
    </xdr:to>
    <xdr:cxnSp macro="">
      <xdr:nvCxnSpPr>
        <xdr:cNvPr id="125" name="直線コネクタ 124"/>
        <xdr:cNvCxnSpPr/>
      </xdr:nvCxnSpPr>
      <xdr:spPr>
        <a:xfrm>
          <a:off x="15671800" y="2783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40132</xdr:rowOff>
    </xdr:to>
    <xdr:cxnSp macro="">
      <xdr:nvCxnSpPr>
        <xdr:cNvPr id="128" name="直線コネクタ 127"/>
        <xdr:cNvCxnSpPr/>
      </xdr:nvCxnSpPr>
      <xdr:spPr>
        <a:xfrm>
          <a:off x="14782800" y="2746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49276</xdr:rowOff>
    </xdr:to>
    <xdr:cxnSp macro="">
      <xdr:nvCxnSpPr>
        <xdr:cNvPr id="131" name="直線コネクタ 130"/>
        <xdr:cNvCxnSpPr/>
      </xdr:nvCxnSpPr>
      <xdr:spPr>
        <a:xfrm flipV="1">
          <a:off x="13893800" y="2746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49276</xdr:rowOff>
    </xdr:to>
    <xdr:cxnSp macro="">
      <xdr:nvCxnSpPr>
        <xdr:cNvPr id="134" name="直線コネクタ 133"/>
        <xdr:cNvCxnSpPr/>
      </xdr:nvCxnSpPr>
      <xdr:spPr>
        <a:xfrm>
          <a:off x="13004800" y="2792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4" name="楕円 143"/>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5"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6" name="楕円 145"/>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7" name="テキスト ボックス 146"/>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8" name="楕円 147"/>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9" name="テキスト ボックス 148"/>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50" name="楕円 149"/>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84853</xdr:rowOff>
    </xdr:from>
    <xdr:ext cx="762000" cy="259045"/>
    <xdr:sp macro="" textlink="">
      <xdr:nvSpPr>
        <xdr:cNvPr id="151" name="テキスト ボックス 150"/>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2" name="楕円 151"/>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53" name="テキスト ボックス 152"/>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扶助費に係る経常収支比率は類似団体平均を下回っているところではあるが、平成２４年１０月１日の市制施行に伴い生活保護をはじめとする事務が権限移譲となったことから扶助費の決算額が急激に膨らんでいる。生活困窮者の自立を支援する等、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55</xdr:row>
      <xdr:rowOff>42635</xdr:rowOff>
    </xdr:to>
    <xdr:cxnSp macro="">
      <xdr:nvCxnSpPr>
        <xdr:cNvPr id="188" name="直線コネクタ 187"/>
        <xdr:cNvCxnSpPr/>
      </xdr:nvCxnSpPr>
      <xdr:spPr>
        <a:xfrm>
          <a:off x="3987800" y="93635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105228</xdr:rowOff>
    </xdr:to>
    <xdr:cxnSp macro="">
      <xdr:nvCxnSpPr>
        <xdr:cNvPr id="191" name="直線コネクタ 190"/>
        <xdr:cNvCxnSpPr/>
      </xdr:nvCxnSpPr>
      <xdr:spPr>
        <a:xfrm>
          <a:off x="3098800" y="9309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72572</xdr:rowOff>
    </xdr:to>
    <xdr:cxnSp macro="">
      <xdr:nvCxnSpPr>
        <xdr:cNvPr id="194" name="直線コネクタ 193"/>
        <xdr:cNvCxnSpPr/>
      </xdr:nvCxnSpPr>
      <xdr:spPr>
        <a:xfrm flipV="1">
          <a:off x="2209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72572</xdr:rowOff>
    </xdr:to>
    <xdr:cxnSp macro="">
      <xdr:nvCxnSpPr>
        <xdr:cNvPr id="197" name="直線コネクタ 196"/>
        <xdr:cNvCxnSpPr/>
      </xdr:nvCxnSpPr>
      <xdr:spPr>
        <a:xfrm>
          <a:off x="1320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54428</xdr:rowOff>
    </xdr:from>
    <xdr:to>
      <xdr:col>20</xdr:col>
      <xdr:colOff>38100</xdr:colOff>
      <xdr:row>54</xdr:row>
      <xdr:rowOff>156028</xdr:rowOff>
    </xdr:to>
    <xdr:sp macro="" textlink="">
      <xdr:nvSpPr>
        <xdr:cNvPr id="209" name="楕円 208"/>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166205</xdr:rowOff>
    </xdr:from>
    <xdr:ext cx="736600" cy="259045"/>
    <xdr:sp macro="" textlink="">
      <xdr:nvSpPr>
        <xdr:cNvPr id="210" name="テキスト ボックス 209"/>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13" name="楕円 212"/>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4" name="テキスト ボックス 213"/>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その他に係る経常収支比率は類似団体平均を下回っているものの、平成２９年度は、前年度比１．８ポイント増加している。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公共下水道事業特別会計や国民健康保険特別会計への赤字補てん的な繰出金の占める割合は高いものとなって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おり、今後も特別会計の経営健全化に努める。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104140</xdr:rowOff>
    </xdr:to>
    <xdr:cxnSp macro="">
      <xdr:nvCxnSpPr>
        <xdr:cNvPr id="249" name="直線コネクタ 248"/>
        <xdr:cNvCxnSpPr/>
      </xdr:nvCxnSpPr>
      <xdr:spPr>
        <a:xfrm>
          <a:off x="15671800" y="9568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43180</xdr:rowOff>
    </xdr:to>
    <xdr:cxnSp macro="">
      <xdr:nvCxnSpPr>
        <xdr:cNvPr id="252" name="直線コネクタ 251"/>
        <xdr:cNvCxnSpPr/>
      </xdr:nvCxnSpPr>
      <xdr:spPr>
        <a:xfrm flipV="1">
          <a:off x="14782800" y="9568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43180</xdr:rowOff>
    </xdr:to>
    <xdr:cxnSp macro="">
      <xdr:nvCxnSpPr>
        <xdr:cNvPr id="255" name="直線コネクタ 254"/>
        <xdr:cNvCxnSpPr/>
      </xdr:nvCxnSpPr>
      <xdr:spPr>
        <a:xfrm>
          <a:off x="13893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43180</xdr:rowOff>
    </xdr:to>
    <xdr:cxnSp macro="">
      <xdr:nvCxnSpPr>
        <xdr:cNvPr id="258" name="直線コネクタ 257"/>
        <xdr:cNvCxnSpPr/>
      </xdr:nvCxnSpPr>
      <xdr:spPr>
        <a:xfrm>
          <a:off x="13004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0" name="楕円 269"/>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1" name="テキスト ボックス 270"/>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2" name="楕円 271"/>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3" name="テキスト ボックス 272"/>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4" name="楕円 273"/>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5" name="テキスト ボックス 274"/>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6" name="楕円 275"/>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7" name="テキスト ボックス 276"/>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補助費に係る経常収支比率は、一部事務組合で行っているゴミ処理業務、火葬業務、消防業務に負担金を支出していることから類似団体平均を上回っており、比率は増加傾向にある。各種団体への補助金について、補助金額の見直しや廃止を行うなど適正化に努め、補助費等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83566</xdr:rowOff>
    </xdr:to>
    <xdr:cxnSp macro="">
      <xdr:nvCxnSpPr>
        <xdr:cNvPr id="307" name="直線コネクタ 306"/>
        <xdr:cNvCxnSpPr/>
      </xdr:nvCxnSpPr>
      <xdr:spPr>
        <a:xfrm>
          <a:off x="15671800" y="6386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42418</xdr:rowOff>
    </xdr:to>
    <xdr:cxnSp macro="">
      <xdr:nvCxnSpPr>
        <xdr:cNvPr id="310" name="直線コネクタ 309"/>
        <xdr:cNvCxnSpPr/>
      </xdr:nvCxnSpPr>
      <xdr:spPr>
        <a:xfrm>
          <a:off x="14782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19558</xdr:rowOff>
    </xdr:to>
    <xdr:cxnSp macro="">
      <xdr:nvCxnSpPr>
        <xdr:cNvPr id="313" name="直線コネクタ 312"/>
        <xdr:cNvCxnSpPr/>
      </xdr:nvCxnSpPr>
      <xdr:spPr>
        <a:xfrm>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168148</xdr:rowOff>
    </xdr:to>
    <xdr:cxnSp macro="">
      <xdr:nvCxnSpPr>
        <xdr:cNvPr id="316" name="直線コネクタ 315"/>
        <xdr:cNvCxnSpPr/>
      </xdr:nvCxnSpPr>
      <xdr:spPr>
        <a:xfrm>
          <a:off x="13004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6" name="楕円 325"/>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7"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8" name="楕円 327"/>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9" name="テキスト ボックス 32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0" name="楕円 329"/>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1" name="テキスト ボックス 330"/>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2" name="楕円 331"/>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3" name="テキスト ボックス 332"/>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5" name="テキスト ボックス 334"/>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１年度に高利率の地方債の借換等を実施したことに加え、過去の大型投資事業に係る償還が終了してきていることから類似団体平均を下回っている。今後も緊急度・住民ニーズを的確に把握し、大規模投資事業の適切な取捨選択のもと、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10413</xdr:rowOff>
    </xdr:to>
    <xdr:cxnSp macro="">
      <xdr:nvCxnSpPr>
        <xdr:cNvPr id="365" name="直線コネクタ 364"/>
        <xdr:cNvCxnSpPr/>
      </xdr:nvCxnSpPr>
      <xdr:spPr>
        <a:xfrm flipV="1">
          <a:off x="3987800" y="131983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10413</xdr:rowOff>
    </xdr:to>
    <xdr:cxnSp macro="">
      <xdr:nvCxnSpPr>
        <xdr:cNvPr id="368" name="直線コネクタ 367"/>
        <xdr:cNvCxnSpPr/>
      </xdr:nvCxnSpPr>
      <xdr:spPr>
        <a:xfrm>
          <a:off x="3098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24130</xdr:rowOff>
    </xdr:to>
    <xdr:cxnSp macro="">
      <xdr:nvCxnSpPr>
        <xdr:cNvPr id="371" name="直線コネクタ 370"/>
        <xdr:cNvCxnSpPr/>
      </xdr:nvCxnSpPr>
      <xdr:spPr>
        <a:xfrm flipV="1">
          <a:off x="2209800" y="13175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24130</xdr:rowOff>
    </xdr:to>
    <xdr:cxnSp macro="">
      <xdr:nvCxnSpPr>
        <xdr:cNvPr id="374" name="直線コネクタ 373"/>
        <xdr:cNvCxnSpPr/>
      </xdr:nvCxnSpPr>
      <xdr:spPr>
        <a:xfrm>
          <a:off x="1320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4" name="楕円 383"/>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5"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6" name="楕円 385"/>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7" name="テキスト ボックス 386"/>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8" name="楕円 387"/>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9" name="テキスト ボックス 388"/>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0" name="楕円 389"/>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1" name="テキスト ボックス 390"/>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2" name="楕円 391"/>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3" name="テキスト ボックス 39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以外の経常収支比率は、類似団体平均を下回っているが、少子高齢化対策等の扶助費が増加し、平成２９年度は、前年度比４．３ポイントの増加している。今後も、事務執行経費の削減や民間事業者への業務委託の推進、指定管理者制度導入施設の拡大など、徹底した歳出削減に取り組むとともに、税の徴収強化や受益者負担の適正化を図るなどの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119380</xdr:rowOff>
    </xdr:from>
    <xdr:to>
      <xdr:col>82</xdr:col>
      <xdr:colOff>107950</xdr:colOff>
      <xdr:row>76</xdr:row>
      <xdr:rowOff>111761</xdr:rowOff>
    </xdr:to>
    <xdr:cxnSp macro="">
      <xdr:nvCxnSpPr>
        <xdr:cNvPr id="426" name="直線コネクタ 425"/>
        <xdr:cNvCxnSpPr/>
      </xdr:nvCxnSpPr>
      <xdr:spPr>
        <a:xfrm>
          <a:off x="15671800" y="12978130"/>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75</xdr:row>
      <xdr:rowOff>119380</xdr:rowOff>
    </xdr:to>
    <xdr:cxnSp macro="">
      <xdr:nvCxnSpPr>
        <xdr:cNvPr id="429" name="直線コネクタ 428"/>
        <xdr:cNvCxnSpPr/>
      </xdr:nvCxnSpPr>
      <xdr:spPr>
        <a:xfrm>
          <a:off x="14782800" y="12959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100330</xdr:rowOff>
    </xdr:from>
    <xdr:to>
      <xdr:col>73</xdr:col>
      <xdr:colOff>180975</xdr:colOff>
      <xdr:row>75</xdr:row>
      <xdr:rowOff>100330</xdr:rowOff>
    </xdr:to>
    <xdr:cxnSp macro="">
      <xdr:nvCxnSpPr>
        <xdr:cNvPr id="432" name="直線コネクタ 431"/>
        <xdr:cNvCxnSpPr/>
      </xdr:nvCxnSpPr>
      <xdr:spPr>
        <a:xfrm>
          <a:off x="13893800" y="12959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75</xdr:row>
      <xdr:rowOff>100330</xdr:rowOff>
    </xdr:to>
    <xdr:cxnSp macro="">
      <xdr:nvCxnSpPr>
        <xdr:cNvPr id="435" name="直線コネクタ 434"/>
        <xdr:cNvCxnSpPr/>
      </xdr:nvCxnSpPr>
      <xdr:spPr>
        <a:xfrm>
          <a:off x="13004800" y="12898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5" name="楕円 444"/>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46"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68580</xdr:rowOff>
    </xdr:from>
    <xdr:to>
      <xdr:col>78</xdr:col>
      <xdr:colOff>120650</xdr:colOff>
      <xdr:row>75</xdr:row>
      <xdr:rowOff>170180</xdr:rowOff>
    </xdr:to>
    <xdr:sp macro="" textlink="">
      <xdr:nvSpPr>
        <xdr:cNvPr id="447" name="楕円 446"/>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8907</xdr:rowOff>
    </xdr:from>
    <xdr:ext cx="736600" cy="259045"/>
    <xdr:sp macro="" textlink="">
      <xdr:nvSpPr>
        <xdr:cNvPr id="448" name="テキスト ボックス 447"/>
        <xdr:cNvSpPr txBox="1"/>
      </xdr:nvSpPr>
      <xdr:spPr>
        <a:xfrm>
          <a:off x="15290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49" name="楕円 448"/>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50" name="テキスト ボックス 449"/>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49530</xdr:rowOff>
    </xdr:from>
    <xdr:to>
      <xdr:col>69</xdr:col>
      <xdr:colOff>142875</xdr:colOff>
      <xdr:row>75</xdr:row>
      <xdr:rowOff>151130</xdr:rowOff>
    </xdr:to>
    <xdr:sp macro="" textlink="">
      <xdr:nvSpPr>
        <xdr:cNvPr id="451" name="楕円 450"/>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2" name="テキスト ボックス 451"/>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53" name="楕円 452"/>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54" name="テキスト ボックス 453"/>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118789</xdr:rowOff>
    </xdr:from>
    <xdr:to>
      <xdr:col>29</xdr:col>
      <xdr:colOff>127000</xdr:colOff>
      <xdr:row>17</xdr:row>
      <xdr:rowOff>150489</xdr:rowOff>
    </xdr:to>
    <xdr:cxnSp macro="">
      <xdr:nvCxnSpPr>
        <xdr:cNvPr id="50" name="直線コネクタ 49"/>
        <xdr:cNvCxnSpPr/>
      </xdr:nvCxnSpPr>
      <xdr:spPr bwMode="auto">
        <a:xfrm flipV="1">
          <a:off x="5003800" y="3081064"/>
          <a:ext cx="647700" cy="31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150489</xdr:rowOff>
    </xdr:from>
    <xdr:to>
      <xdr:col>26</xdr:col>
      <xdr:colOff>50800</xdr:colOff>
      <xdr:row>17</xdr:row>
      <xdr:rowOff>151841</xdr:rowOff>
    </xdr:to>
    <xdr:cxnSp macro="">
      <xdr:nvCxnSpPr>
        <xdr:cNvPr id="53" name="直線コネクタ 52"/>
        <xdr:cNvCxnSpPr/>
      </xdr:nvCxnSpPr>
      <xdr:spPr bwMode="auto">
        <a:xfrm flipV="1">
          <a:off x="4305300" y="3112764"/>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151841</xdr:rowOff>
    </xdr:from>
    <xdr:to>
      <xdr:col>22</xdr:col>
      <xdr:colOff>114300</xdr:colOff>
      <xdr:row>18</xdr:row>
      <xdr:rowOff>40704</xdr:rowOff>
    </xdr:to>
    <xdr:cxnSp macro="">
      <xdr:nvCxnSpPr>
        <xdr:cNvPr id="56" name="直線コネクタ 55"/>
        <xdr:cNvCxnSpPr/>
      </xdr:nvCxnSpPr>
      <xdr:spPr bwMode="auto">
        <a:xfrm flipV="1">
          <a:off x="3606800" y="3114116"/>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40704</xdr:rowOff>
    </xdr:from>
    <xdr:to>
      <xdr:col>18</xdr:col>
      <xdr:colOff>177800</xdr:colOff>
      <xdr:row>18</xdr:row>
      <xdr:rowOff>51714</xdr:rowOff>
    </xdr:to>
    <xdr:cxnSp macro="">
      <xdr:nvCxnSpPr>
        <xdr:cNvPr id="59" name="直線コネクタ 58"/>
        <xdr:cNvCxnSpPr/>
      </xdr:nvCxnSpPr>
      <xdr:spPr bwMode="auto">
        <a:xfrm flipV="1">
          <a:off x="2908300" y="3174429"/>
          <a:ext cx="698500" cy="1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67989</xdr:rowOff>
    </xdr:from>
    <xdr:to>
      <xdr:col>29</xdr:col>
      <xdr:colOff>177800</xdr:colOff>
      <xdr:row>17</xdr:row>
      <xdr:rowOff>169589</xdr:rowOff>
    </xdr:to>
    <xdr:sp macro="" textlink="">
      <xdr:nvSpPr>
        <xdr:cNvPr id="69" name="楕円 68"/>
        <xdr:cNvSpPr/>
      </xdr:nvSpPr>
      <xdr:spPr bwMode="auto">
        <a:xfrm>
          <a:off x="5600700" y="3030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40066</xdr:rowOff>
    </xdr:from>
    <xdr:ext cx="762000" cy="259045"/>
    <xdr:sp macro="" textlink="">
      <xdr:nvSpPr>
        <xdr:cNvPr id="70" name="人口1人当たり決算額の推移該当値テキスト130"/>
        <xdr:cNvSpPr txBox="1"/>
      </xdr:nvSpPr>
      <xdr:spPr>
        <a:xfrm>
          <a:off x="5740400" y="300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99689</xdr:rowOff>
    </xdr:from>
    <xdr:to>
      <xdr:col>26</xdr:col>
      <xdr:colOff>101600</xdr:colOff>
      <xdr:row>18</xdr:row>
      <xdr:rowOff>29839</xdr:rowOff>
    </xdr:to>
    <xdr:sp macro="" textlink="">
      <xdr:nvSpPr>
        <xdr:cNvPr id="71" name="楕円 70"/>
        <xdr:cNvSpPr/>
      </xdr:nvSpPr>
      <xdr:spPr bwMode="auto">
        <a:xfrm>
          <a:off x="4953000" y="306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14616</xdr:rowOff>
    </xdr:from>
    <xdr:ext cx="736600" cy="259045"/>
    <xdr:sp macro="" textlink="">
      <xdr:nvSpPr>
        <xdr:cNvPr id="72" name="テキスト ボックス 71"/>
        <xdr:cNvSpPr txBox="1"/>
      </xdr:nvSpPr>
      <xdr:spPr>
        <a:xfrm>
          <a:off x="4622800" y="31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101041</xdr:rowOff>
    </xdr:from>
    <xdr:to>
      <xdr:col>22</xdr:col>
      <xdr:colOff>165100</xdr:colOff>
      <xdr:row>18</xdr:row>
      <xdr:rowOff>31191</xdr:rowOff>
    </xdr:to>
    <xdr:sp macro="" textlink="">
      <xdr:nvSpPr>
        <xdr:cNvPr id="73" name="楕円 72"/>
        <xdr:cNvSpPr/>
      </xdr:nvSpPr>
      <xdr:spPr bwMode="auto">
        <a:xfrm>
          <a:off x="4254500" y="306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15968</xdr:rowOff>
    </xdr:from>
    <xdr:ext cx="762000" cy="259045"/>
    <xdr:sp macro="" textlink="">
      <xdr:nvSpPr>
        <xdr:cNvPr id="74" name="テキスト ボックス 73"/>
        <xdr:cNvSpPr txBox="1"/>
      </xdr:nvSpPr>
      <xdr:spPr>
        <a:xfrm>
          <a:off x="3924300" y="31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161354</xdr:rowOff>
    </xdr:from>
    <xdr:to>
      <xdr:col>19</xdr:col>
      <xdr:colOff>38100</xdr:colOff>
      <xdr:row>18</xdr:row>
      <xdr:rowOff>91504</xdr:rowOff>
    </xdr:to>
    <xdr:sp macro="" textlink="">
      <xdr:nvSpPr>
        <xdr:cNvPr id="75" name="楕円 74"/>
        <xdr:cNvSpPr/>
      </xdr:nvSpPr>
      <xdr:spPr bwMode="auto">
        <a:xfrm>
          <a:off x="3556000" y="312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76280</xdr:rowOff>
    </xdr:from>
    <xdr:ext cx="762000" cy="259045"/>
    <xdr:sp macro="" textlink="">
      <xdr:nvSpPr>
        <xdr:cNvPr id="76" name="テキスト ボックス 75"/>
        <xdr:cNvSpPr txBox="1"/>
      </xdr:nvSpPr>
      <xdr:spPr>
        <a:xfrm>
          <a:off x="3225800" y="32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914</xdr:rowOff>
    </xdr:from>
    <xdr:to>
      <xdr:col>15</xdr:col>
      <xdr:colOff>101600</xdr:colOff>
      <xdr:row>18</xdr:row>
      <xdr:rowOff>102514</xdr:rowOff>
    </xdr:to>
    <xdr:sp macro="" textlink="">
      <xdr:nvSpPr>
        <xdr:cNvPr id="77" name="楕円 76"/>
        <xdr:cNvSpPr/>
      </xdr:nvSpPr>
      <xdr:spPr bwMode="auto">
        <a:xfrm>
          <a:off x="2857500" y="313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87291</xdr:rowOff>
    </xdr:from>
    <xdr:ext cx="762000" cy="259045"/>
    <xdr:sp macro="" textlink="">
      <xdr:nvSpPr>
        <xdr:cNvPr id="78" name="テキスト ボックス 77"/>
        <xdr:cNvSpPr txBox="1"/>
      </xdr:nvSpPr>
      <xdr:spPr>
        <a:xfrm>
          <a:off x="2527300" y="322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163282</xdr:rowOff>
    </xdr:from>
    <xdr:to>
      <xdr:col>29</xdr:col>
      <xdr:colOff>127000</xdr:colOff>
      <xdr:row>35</xdr:row>
      <xdr:rowOff>254755</xdr:rowOff>
    </xdr:to>
    <xdr:cxnSp macro="">
      <xdr:nvCxnSpPr>
        <xdr:cNvPr id="113" name="直線コネクタ 112"/>
        <xdr:cNvCxnSpPr/>
      </xdr:nvCxnSpPr>
      <xdr:spPr bwMode="auto">
        <a:xfrm>
          <a:off x="5003800" y="6773632"/>
          <a:ext cx="647700" cy="9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239532</xdr:rowOff>
    </xdr:from>
    <xdr:ext cx="762000" cy="259045"/>
    <xdr:sp macro="" textlink="">
      <xdr:nvSpPr>
        <xdr:cNvPr id="114" name="人口1人当たり決算額の推移平均値テキスト445"/>
        <xdr:cNvSpPr txBox="1"/>
      </xdr:nvSpPr>
      <xdr:spPr>
        <a:xfrm>
          <a:off x="5740400" y="684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163282</xdr:rowOff>
    </xdr:from>
    <xdr:to>
      <xdr:col>26</xdr:col>
      <xdr:colOff>50800</xdr:colOff>
      <xdr:row>35</xdr:row>
      <xdr:rowOff>315333</xdr:rowOff>
    </xdr:to>
    <xdr:cxnSp macro="">
      <xdr:nvCxnSpPr>
        <xdr:cNvPr id="116" name="直線コネクタ 115"/>
        <xdr:cNvCxnSpPr/>
      </xdr:nvCxnSpPr>
      <xdr:spPr bwMode="auto">
        <a:xfrm flipV="1">
          <a:off x="4305300" y="6773632"/>
          <a:ext cx="698500" cy="15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315333</xdr:rowOff>
    </xdr:from>
    <xdr:to>
      <xdr:col>22</xdr:col>
      <xdr:colOff>114300</xdr:colOff>
      <xdr:row>36</xdr:row>
      <xdr:rowOff>1760</xdr:rowOff>
    </xdr:to>
    <xdr:cxnSp macro="">
      <xdr:nvCxnSpPr>
        <xdr:cNvPr id="119" name="直線コネクタ 118"/>
        <xdr:cNvCxnSpPr/>
      </xdr:nvCxnSpPr>
      <xdr:spPr bwMode="auto">
        <a:xfrm flipV="1">
          <a:off x="3606800" y="6925683"/>
          <a:ext cx="698500" cy="2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1760</xdr:rowOff>
    </xdr:from>
    <xdr:to>
      <xdr:col>18</xdr:col>
      <xdr:colOff>177800</xdr:colOff>
      <xdr:row>36</xdr:row>
      <xdr:rowOff>10904</xdr:rowOff>
    </xdr:to>
    <xdr:cxnSp macro="">
      <xdr:nvCxnSpPr>
        <xdr:cNvPr id="122" name="直線コネクタ 121"/>
        <xdr:cNvCxnSpPr/>
      </xdr:nvCxnSpPr>
      <xdr:spPr bwMode="auto">
        <a:xfrm flipV="1">
          <a:off x="2908300" y="6955010"/>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203955</xdr:rowOff>
    </xdr:from>
    <xdr:to>
      <xdr:col>29</xdr:col>
      <xdr:colOff>177800</xdr:colOff>
      <xdr:row>35</xdr:row>
      <xdr:rowOff>305555</xdr:rowOff>
    </xdr:to>
    <xdr:sp macro="" textlink="">
      <xdr:nvSpPr>
        <xdr:cNvPr id="132" name="楕円 131"/>
        <xdr:cNvSpPr/>
      </xdr:nvSpPr>
      <xdr:spPr bwMode="auto">
        <a:xfrm>
          <a:off x="5600700" y="681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49032</xdr:rowOff>
    </xdr:from>
    <xdr:ext cx="762000" cy="259045"/>
    <xdr:sp macro="" textlink="">
      <xdr:nvSpPr>
        <xdr:cNvPr id="133" name="人口1人当たり決算額の推移該当値テキスト445"/>
        <xdr:cNvSpPr txBox="1"/>
      </xdr:nvSpPr>
      <xdr:spPr>
        <a:xfrm>
          <a:off x="5740400" y="665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112482</xdr:rowOff>
    </xdr:from>
    <xdr:to>
      <xdr:col>26</xdr:col>
      <xdr:colOff>101600</xdr:colOff>
      <xdr:row>35</xdr:row>
      <xdr:rowOff>214082</xdr:rowOff>
    </xdr:to>
    <xdr:sp macro="" textlink="">
      <xdr:nvSpPr>
        <xdr:cNvPr id="134" name="楕円 133"/>
        <xdr:cNvSpPr/>
      </xdr:nvSpPr>
      <xdr:spPr bwMode="auto">
        <a:xfrm>
          <a:off x="4953000" y="672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224259</xdr:rowOff>
    </xdr:from>
    <xdr:ext cx="736600" cy="259045"/>
    <xdr:sp macro="" textlink="">
      <xdr:nvSpPr>
        <xdr:cNvPr id="135" name="テキスト ボックス 134"/>
        <xdr:cNvSpPr txBox="1"/>
      </xdr:nvSpPr>
      <xdr:spPr>
        <a:xfrm>
          <a:off x="4622800" y="64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264533</xdr:rowOff>
    </xdr:from>
    <xdr:to>
      <xdr:col>22</xdr:col>
      <xdr:colOff>165100</xdr:colOff>
      <xdr:row>36</xdr:row>
      <xdr:rowOff>23233</xdr:rowOff>
    </xdr:to>
    <xdr:sp macro="" textlink="">
      <xdr:nvSpPr>
        <xdr:cNvPr id="136" name="楕円 135"/>
        <xdr:cNvSpPr/>
      </xdr:nvSpPr>
      <xdr:spPr bwMode="auto">
        <a:xfrm>
          <a:off x="4254500" y="687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8010</xdr:rowOff>
    </xdr:from>
    <xdr:ext cx="762000" cy="259045"/>
    <xdr:sp macro="" textlink="">
      <xdr:nvSpPr>
        <xdr:cNvPr id="137" name="テキスト ボックス 136"/>
        <xdr:cNvSpPr txBox="1"/>
      </xdr:nvSpPr>
      <xdr:spPr>
        <a:xfrm>
          <a:off x="3924300" y="696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293860</xdr:rowOff>
    </xdr:from>
    <xdr:to>
      <xdr:col>19</xdr:col>
      <xdr:colOff>38100</xdr:colOff>
      <xdr:row>36</xdr:row>
      <xdr:rowOff>52560</xdr:rowOff>
    </xdr:to>
    <xdr:sp macro="" textlink="">
      <xdr:nvSpPr>
        <xdr:cNvPr id="138" name="楕円 137"/>
        <xdr:cNvSpPr/>
      </xdr:nvSpPr>
      <xdr:spPr bwMode="auto">
        <a:xfrm>
          <a:off x="3556000" y="690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37337</xdr:rowOff>
    </xdr:from>
    <xdr:ext cx="762000" cy="259045"/>
    <xdr:sp macro="" textlink="">
      <xdr:nvSpPr>
        <xdr:cNvPr id="139" name="テキスト ボックス 138"/>
        <xdr:cNvSpPr txBox="1"/>
      </xdr:nvSpPr>
      <xdr:spPr>
        <a:xfrm>
          <a:off x="3225800" y="69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303004</xdr:rowOff>
    </xdr:from>
    <xdr:to>
      <xdr:col>15</xdr:col>
      <xdr:colOff>101600</xdr:colOff>
      <xdr:row>36</xdr:row>
      <xdr:rowOff>61704</xdr:rowOff>
    </xdr:to>
    <xdr:sp macro="" textlink="">
      <xdr:nvSpPr>
        <xdr:cNvPr id="140" name="楕円 139"/>
        <xdr:cNvSpPr/>
      </xdr:nvSpPr>
      <xdr:spPr bwMode="auto">
        <a:xfrm>
          <a:off x="2857500" y="6913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46481</xdr:rowOff>
    </xdr:from>
    <xdr:ext cx="762000" cy="259045"/>
    <xdr:sp macro="" textlink="">
      <xdr:nvSpPr>
        <xdr:cNvPr id="141" name="テキスト ボックス 140"/>
        <xdr:cNvSpPr txBox="1"/>
      </xdr:nvSpPr>
      <xdr:spPr>
        <a:xfrm>
          <a:off x="2527300" y="699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52,539
52,138
24.92
15,495,077
14,676,081
625,024
9,846,457
11,798,441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83236</xdr:rowOff>
    </xdr:from>
    <xdr:to>
      <xdr:col>24</xdr:col>
      <xdr:colOff>63500</xdr:colOff>
      <xdr:row>38</xdr:row>
      <xdr:rowOff>90932</xdr:rowOff>
    </xdr:to>
    <xdr:cxnSp macro="">
      <xdr:nvCxnSpPr>
        <xdr:cNvPr id="61" name="直線コネクタ 60"/>
        <xdr:cNvCxnSpPr/>
      </xdr:nvCxnSpPr>
      <xdr:spPr>
        <a:xfrm flipV="1">
          <a:off x="3797300" y="6598336"/>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90932</xdr:rowOff>
    </xdr:from>
    <xdr:to>
      <xdr:col>19</xdr:col>
      <xdr:colOff>177800</xdr:colOff>
      <xdr:row>38</xdr:row>
      <xdr:rowOff>95180</xdr:rowOff>
    </xdr:to>
    <xdr:cxnSp macro="">
      <xdr:nvCxnSpPr>
        <xdr:cNvPr id="64" name="直線コネクタ 63"/>
        <xdr:cNvCxnSpPr/>
      </xdr:nvCxnSpPr>
      <xdr:spPr>
        <a:xfrm flipV="1">
          <a:off x="2908300" y="6606032"/>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95180</xdr:rowOff>
    </xdr:from>
    <xdr:to>
      <xdr:col>15</xdr:col>
      <xdr:colOff>50800</xdr:colOff>
      <xdr:row>38</xdr:row>
      <xdr:rowOff>114573</xdr:rowOff>
    </xdr:to>
    <xdr:cxnSp macro="">
      <xdr:nvCxnSpPr>
        <xdr:cNvPr id="67" name="直線コネクタ 66"/>
        <xdr:cNvCxnSpPr/>
      </xdr:nvCxnSpPr>
      <xdr:spPr>
        <a:xfrm flipV="1">
          <a:off x="2019300" y="6610280"/>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114573</xdr:rowOff>
    </xdr:from>
    <xdr:to>
      <xdr:col>10</xdr:col>
      <xdr:colOff>114300</xdr:colOff>
      <xdr:row>38</xdr:row>
      <xdr:rowOff>141186</xdr:rowOff>
    </xdr:to>
    <xdr:cxnSp macro="">
      <xdr:nvCxnSpPr>
        <xdr:cNvPr id="70" name="直線コネクタ 69"/>
        <xdr:cNvCxnSpPr/>
      </xdr:nvCxnSpPr>
      <xdr:spPr>
        <a:xfrm flipV="1">
          <a:off x="1130300" y="6629673"/>
          <a:ext cx="8890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32436</xdr:rowOff>
    </xdr:from>
    <xdr:to>
      <xdr:col>24</xdr:col>
      <xdr:colOff>114300</xdr:colOff>
      <xdr:row>38</xdr:row>
      <xdr:rowOff>134036</xdr:rowOff>
    </xdr:to>
    <xdr:sp macro="" textlink="">
      <xdr:nvSpPr>
        <xdr:cNvPr id="80" name="楕円 79"/>
        <xdr:cNvSpPr/>
      </xdr:nvSpPr>
      <xdr:spPr>
        <a:xfrm>
          <a:off x="4584700" y="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10863</xdr:rowOff>
    </xdr:from>
    <xdr:ext cx="534377" cy="259045"/>
    <xdr:sp macro="" textlink="">
      <xdr:nvSpPr>
        <xdr:cNvPr id="81" name="人件費該当値テキスト"/>
        <xdr:cNvSpPr txBox="1"/>
      </xdr:nvSpPr>
      <xdr:spPr>
        <a:xfrm>
          <a:off x="4686300" y="65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40132</xdr:rowOff>
    </xdr:from>
    <xdr:to>
      <xdr:col>20</xdr:col>
      <xdr:colOff>38100</xdr:colOff>
      <xdr:row>38</xdr:row>
      <xdr:rowOff>141732</xdr:rowOff>
    </xdr:to>
    <xdr:sp macro="" textlink="">
      <xdr:nvSpPr>
        <xdr:cNvPr id="82" name="楕円 81"/>
        <xdr:cNvSpPr/>
      </xdr:nvSpPr>
      <xdr:spPr>
        <a:xfrm>
          <a:off x="3746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132859</xdr:rowOff>
    </xdr:from>
    <xdr:ext cx="534377" cy="259045"/>
    <xdr:sp macro="" textlink="">
      <xdr:nvSpPr>
        <xdr:cNvPr id="83" name="テキスト ボックス 82"/>
        <xdr:cNvSpPr txBox="1"/>
      </xdr:nvSpPr>
      <xdr:spPr>
        <a:xfrm>
          <a:off x="3530111" y="66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44380</xdr:rowOff>
    </xdr:from>
    <xdr:to>
      <xdr:col>15</xdr:col>
      <xdr:colOff>101600</xdr:colOff>
      <xdr:row>38</xdr:row>
      <xdr:rowOff>145980</xdr:rowOff>
    </xdr:to>
    <xdr:sp macro="" textlink="">
      <xdr:nvSpPr>
        <xdr:cNvPr id="84" name="楕円 83"/>
        <xdr:cNvSpPr/>
      </xdr:nvSpPr>
      <xdr:spPr>
        <a:xfrm>
          <a:off x="2857500" y="65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137107</xdr:rowOff>
    </xdr:from>
    <xdr:ext cx="534377" cy="259045"/>
    <xdr:sp macro="" textlink="">
      <xdr:nvSpPr>
        <xdr:cNvPr id="85" name="テキスト ボックス 84"/>
        <xdr:cNvSpPr txBox="1"/>
      </xdr:nvSpPr>
      <xdr:spPr>
        <a:xfrm>
          <a:off x="2641111" y="66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63773</xdr:rowOff>
    </xdr:from>
    <xdr:to>
      <xdr:col>10</xdr:col>
      <xdr:colOff>165100</xdr:colOff>
      <xdr:row>38</xdr:row>
      <xdr:rowOff>165373</xdr:rowOff>
    </xdr:to>
    <xdr:sp macro="" textlink="">
      <xdr:nvSpPr>
        <xdr:cNvPr id="86" name="楕円 85"/>
        <xdr:cNvSpPr/>
      </xdr:nvSpPr>
      <xdr:spPr>
        <a:xfrm>
          <a:off x="1968500" y="65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156500</xdr:rowOff>
    </xdr:from>
    <xdr:ext cx="534377" cy="259045"/>
    <xdr:sp macro="" textlink="">
      <xdr:nvSpPr>
        <xdr:cNvPr id="87" name="テキスト ボックス 86"/>
        <xdr:cNvSpPr txBox="1"/>
      </xdr:nvSpPr>
      <xdr:spPr>
        <a:xfrm>
          <a:off x="1752111" y="66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90386</xdr:rowOff>
    </xdr:from>
    <xdr:to>
      <xdr:col>6</xdr:col>
      <xdr:colOff>38100</xdr:colOff>
      <xdr:row>39</xdr:row>
      <xdr:rowOff>20536</xdr:rowOff>
    </xdr:to>
    <xdr:sp macro="" textlink="">
      <xdr:nvSpPr>
        <xdr:cNvPr id="88" name="楕円 87"/>
        <xdr:cNvSpPr/>
      </xdr:nvSpPr>
      <xdr:spPr>
        <a:xfrm>
          <a:off x="1079500" y="66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11663</xdr:rowOff>
    </xdr:from>
    <xdr:ext cx="534377" cy="259045"/>
    <xdr:sp macro="" textlink="">
      <xdr:nvSpPr>
        <xdr:cNvPr id="89" name="テキスト ボックス 88"/>
        <xdr:cNvSpPr txBox="1"/>
      </xdr:nvSpPr>
      <xdr:spPr>
        <a:xfrm>
          <a:off x="863111" y="669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35034</xdr:rowOff>
    </xdr:from>
    <xdr:to>
      <xdr:col>24</xdr:col>
      <xdr:colOff>63500</xdr:colOff>
      <xdr:row>58</xdr:row>
      <xdr:rowOff>62140</xdr:rowOff>
    </xdr:to>
    <xdr:cxnSp macro="">
      <xdr:nvCxnSpPr>
        <xdr:cNvPr id="121" name="直線コネクタ 120"/>
        <xdr:cNvCxnSpPr/>
      </xdr:nvCxnSpPr>
      <xdr:spPr>
        <a:xfrm>
          <a:off x="3797300" y="9979134"/>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147276</xdr:rowOff>
    </xdr:from>
    <xdr:to>
      <xdr:col>19</xdr:col>
      <xdr:colOff>177800</xdr:colOff>
      <xdr:row>58</xdr:row>
      <xdr:rowOff>35034</xdr:rowOff>
    </xdr:to>
    <xdr:cxnSp macro="">
      <xdr:nvCxnSpPr>
        <xdr:cNvPr id="124" name="直線コネクタ 123"/>
        <xdr:cNvCxnSpPr/>
      </xdr:nvCxnSpPr>
      <xdr:spPr>
        <a:xfrm>
          <a:off x="2908300" y="9919926"/>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147276</xdr:rowOff>
    </xdr:from>
    <xdr:to>
      <xdr:col>15</xdr:col>
      <xdr:colOff>50800</xdr:colOff>
      <xdr:row>58</xdr:row>
      <xdr:rowOff>113281</xdr:rowOff>
    </xdr:to>
    <xdr:cxnSp macro="">
      <xdr:nvCxnSpPr>
        <xdr:cNvPr id="127" name="直線コネクタ 126"/>
        <xdr:cNvCxnSpPr/>
      </xdr:nvCxnSpPr>
      <xdr:spPr>
        <a:xfrm flipV="1">
          <a:off x="2019300" y="9919926"/>
          <a:ext cx="889000" cy="13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113281</xdr:rowOff>
    </xdr:from>
    <xdr:to>
      <xdr:col>10</xdr:col>
      <xdr:colOff>114300</xdr:colOff>
      <xdr:row>59</xdr:row>
      <xdr:rowOff>42251</xdr:rowOff>
    </xdr:to>
    <xdr:cxnSp macro="">
      <xdr:nvCxnSpPr>
        <xdr:cNvPr id="130" name="直線コネクタ 129"/>
        <xdr:cNvCxnSpPr/>
      </xdr:nvCxnSpPr>
      <xdr:spPr>
        <a:xfrm flipV="1">
          <a:off x="1130300" y="10057381"/>
          <a:ext cx="889000" cy="10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11340</xdr:rowOff>
    </xdr:from>
    <xdr:to>
      <xdr:col>24</xdr:col>
      <xdr:colOff>114300</xdr:colOff>
      <xdr:row>58</xdr:row>
      <xdr:rowOff>112940</xdr:rowOff>
    </xdr:to>
    <xdr:sp macro="" textlink="">
      <xdr:nvSpPr>
        <xdr:cNvPr id="140" name="楕円 139"/>
        <xdr:cNvSpPr/>
      </xdr:nvSpPr>
      <xdr:spPr>
        <a:xfrm>
          <a:off x="4584700" y="99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161217</xdr:rowOff>
    </xdr:from>
    <xdr:ext cx="534377" cy="259045"/>
    <xdr:sp macro="" textlink="">
      <xdr:nvSpPr>
        <xdr:cNvPr id="141" name="物件費該当値テキスト"/>
        <xdr:cNvSpPr txBox="1"/>
      </xdr:nvSpPr>
      <xdr:spPr>
        <a:xfrm>
          <a:off x="4686300" y="993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155684</xdr:rowOff>
    </xdr:from>
    <xdr:to>
      <xdr:col>20</xdr:col>
      <xdr:colOff>38100</xdr:colOff>
      <xdr:row>58</xdr:row>
      <xdr:rowOff>85834</xdr:rowOff>
    </xdr:to>
    <xdr:sp macro="" textlink="">
      <xdr:nvSpPr>
        <xdr:cNvPr id="142" name="楕円 141"/>
        <xdr:cNvSpPr/>
      </xdr:nvSpPr>
      <xdr:spPr>
        <a:xfrm>
          <a:off x="3746500" y="99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76961</xdr:rowOff>
    </xdr:from>
    <xdr:ext cx="534377" cy="259045"/>
    <xdr:sp macro="" textlink="">
      <xdr:nvSpPr>
        <xdr:cNvPr id="143" name="テキスト ボックス 142"/>
        <xdr:cNvSpPr txBox="1"/>
      </xdr:nvSpPr>
      <xdr:spPr>
        <a:xfrm>
          <a:off x="3530111" y="100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96476</xdr:rowOff>
    </xdr:from>
    <xdr:to>
      <xdr:col>15</xdr:col>
      <xdr:colOff>101600</xdr:colOff>
      <xdr:row>58</xdr:row>
      <xdr:rowOff>26626</xdr:rowOff>
    </xdr:to>
    <xdr:sp macro="" textlink="">
      <xdr:nvSpPr>
        <xdr:cNvPr id="144" name="楕円 143"/>
        <xdr:cNvSpPr/>
      </xdr:nvSpPr>
      <xdr:spPr>
        <a:xfrm>
          <a:off x="2857500" y="98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17753</xdr:rowOff>
    </xdr:from>
    <xdr:ext cx="534377" cy="259045"/>
    <xdr:sp macro="" textlink="">
      <xdr:nvSpPr>
        <xdr:cNvPr id="145" name="テキスト ボックス 144"/>
        <xdr:cNvSpPr txBox="1"/>
      </xdr:nvSpPr>
      <xdr:spPr>
        <a:xfrm>
          <a:off x="2641111" y="99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62481</xdr:rowOff>
    </xdr:from>
    <xdr:to>
      <xdr:col>10</xdr:col>
      <xdr:colOff>165100</xdr:colOff>
      <xdr:row>58</xdr:row>
      <xdr:rowOff>164081</xdr:rowOff>
    </xdr:to>
    <xdr:sp macro="" textlink="">
      <xdr:nvSpPr>
        <xdr:cNvPr id="146" name="楕円 145"/>
        <xdr:cNvSpPr/>
      </xdr:nvSpPr>
      <xdr:spPr>
        <a:xfrm>
          <a:off x="1968500" y="100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155208</xdr:rowOff>
    </xdr:from>
    <xdr:ext cx="534377" cy="259045"/>
    <xdr:sp macro="" textlink="">
      <xdr:nvSpPr>
        <xdr:cNvPr id="147" name="テキスト ボックス 146"/>
        <xdr:cNvSpPr txBox="1"/>
      </xdr:nvSpPr>
      <xdr:spPr>
        <a:xfrm>
          <a:off x="1752111" y="1009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162901</xdr:rowOff>
    </xdr:from>
    <xdr:to>
      <xdr:col>6</xdr:col>
      <xdr:colOff>38100</xdr:colOff>
      <xdr:row>59</xdr:row>
      <xdr:rowOff>93051</xdr:rowOff>
    </xdr:to>
    <xdr:sp macro="" textlink="">
      <xdr:nvSpPr>
        <xdr:cNvPr id="148" name="楕円 147"/>
        <xdr:cNvSpPr/>
      </xdr:nvSpPr>
      <xdr:spPr>
        <a:xfrm>
          <a:off x="1079500" y="101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84178</xdr:rowOff>
    </xdr:from>
    <xdr:ext cx="534377" cy="259045"/>
    <xdr:sp macro="" textlink="">
      <xdr:nvSpPr>
        <xdr:cNvPr id="149" name="テキスト ボックス 148"/>
        <xdr:cNvSpPr txBox="1"/>
      </xdr:nvSpPr>
      <xdr:spPr>
        <a:xfrm>
          <a:off x="863111" y="101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85111</xdr:rowOff>
    </xdr:from>
    <xdr:to>
      <xdr:col>24</xdr:col>
      <xdr:colOff>63500</xdr:colOff>
      <xdr:row>78</xdr:row>
      <xdr:rowOff>87990</xdr:rowOff>
    </xdr:to>
    <xdr:cxnSp macro="">
      <xdr:nvCxnSpPr>
        <xdr:cNvPr id="176" name="直線コネクタ 175"/>
        <xdr:cNvCxnSpPr/>
      </xdr:nvCxnSpPr>
      <xdr:spPr>
        <a:xfrm flipV="1">
          <a:off x="3797300" y="13458211"/>
          <a:ext cx="8382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80310</xdr:rowOff>
    </xdr:from>
    <xdr:to>
      <xdr:col>19</xdr:col>
      <xdr:colOff>177800</xdr:colOff>
      <xdr:row>78</xdr:row>
      <xdr:rowOff>87990</xdr:rowOff>
    </xdr:to>
    <xdr:cxnSp macro="">
      <xdr:nvCxnSpPr>
        <xdr:cNvPr id="179" name="直線コネクタ 178"/>
        <xdr:cNvCxnSpPr/>
      </xdr:nvCxnSpPr>
      <xdr:spPr>
        <a:xfrm>
          <a:off x="2908300" y="13453410"/>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70252</xdr:rowOff>
    </xdr:from>
    <xdr:to>
      <xdr:col>15</xdr:col>
      <xdr:colOff>50800</xdr:colOff>
      <xdr:row>78</xdr:row>
      <xdr:rowOff>80310</xdr:rowOff>
    </xdr:to>
    <xdr:cxnSp macro="">
      <xdr:nvCxnSpPr>
        <xdr:cNvPr id="182" name="直線コネクタ 181"/>
        <xdr:cNvCxnSpPr/>
      </xdr:nvCxnSpPr>
      <xdr:spPr>
        <a:xfrm>
          <a:off x="2019300" y="1344335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66411</xdr:rowOff>
    </xdr:from>
    <xdr:to>
      <xdr:col>10</xdr:col>
      <xdr:colOff>114300</xdr:colOff>
      <xdr:row>78</xdr:row>
      <xdr:rowOff>70252</xdr:rowOff>
    </xdr:to>
    <xdr:cxnSp macro="">
      <xdr:nvCxnSpPr>
        <xdr:cNvPr id="185" name="直線コネクタ 184"/>
        <xdr:cNvCxnSpPr/>
      </xdr:nvCxnSpPr>
      <xdr:spPr>
        <a:xfrm>
          <a:off x="1130300" y="13439511"/>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34311</xdr:rowOff>
    </xdr:from>
    <xdr:to>
      <xdr:col>24</xdr:col>
      <xdr:colOff>114300</xdr:colOff>
      <xdr:row>78</xdr:row>
      <xdr:rowOff>135911</xdr:rowOff>
    </xdr:to>
    <xdr:sp macro="" textlink="">
      <xdr:nvSpPr>
        <xdr:cNvPr id="195" name="楕円 194"/>
        <xdr:cNvSpPr/>
      </xdr:nvSpPr>
      <xdr:spPr>
        <a:xfrm>
          <a:off x="4584700" y="134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120688</xdr:rowOff>
    </xdr:from>
    <xdr:ext cx="469744" cy="259045"/>
    <xdr:sp macro="" textlink="">
      <xdr:nvSpPr>
        <xdr:cNvPr id="196" name="維持補修費該当値テキスト"/>
        <xdr:cNvSpPr txBox="1"/>
      </xdr:nvSpPr>
      <xdr:spPr>
        <a:xfrm>
          <a:off x="4686300" y="133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37190</xdr:rowOff>
    </xdr:from>
    <xdr:to>
      <xdr:col>20</xdr:col>
      <xdr:colOff>38100</xdr:colOff>
      <xdr:row>78</xdr:row>
      <xdr:rowOff>138790</xdr:rowOff>
    </xdr:to>
    <xdr:sp macro="" textlink="">
      <xdr:nvSpPr>
        <xdr:cNvPr id="197" name="楕円 196"/>
        <xdr:cNvSpPr/>
      </xdr:nvSpPr>
      <xdr:spPr>
        <a:xfrm>
          <a:off x="3746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129917</xdr:rowOff>
    </xdr:from>
    <xdr:ext cx="469744" cy="259045"/>
    <xdr:sp macro="" textlink="">
      <xdr:nvSpPr>
        <xdr:cNvPr id="198" name="テキスト ボックス 197"/>
        <xdr:cNvSpPr txBox="1"/>
      </xdr:nvSpPr>
      <xdr:spPr>
        <a:xfrm>
          <a:off x="3562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29510</xdr:rowOff>
    </xdr:from>
    <xdr:to>
      <xdr:col>15</xdr:col>
      <xdr:colOff>101600</xdr:colOff>
      <xdr:row>78</xdr:row>
      <xdr:rowOff>131110</xdr:rowOff>
    </xdr:to>
    <xdr:sp macro="" textlink="">
      <xdr:nvSpPr>
        <xdr:cNvPr id="199" name="楕円 198"/>
        <xdr:cNvSpPr/>
      </xdr:nvSpPr>
      <xdr:spPr>
        <a:xfrm>
          <a:off x="2857500" y="134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122237</xdr:rowOff>
    </xdr:from>
    <xdr:ext cx="469744" cy="259045"/>
    <xdr:sp macro="" textlink="">
      <xdr:nvSpPr>
        <xdr:cNvPr id="200" name="テキスト ボックス 199"/>
        <xdr:cNvSpPr txBox="1"/>
      </xdr:nvSpPr>
      <xdr:spPr>
        <a:xfrm>
          <a:off x="2673428" y="1349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19452</xdr:rowOff>
    </xdr:from>
    <xdr:to>
      <xdr:col>10</xdr:col>
      <xdr:colOff>165100</xdr:colOff>
      <xdr:row>78</xdr:row>
      <xdr:rowOff>121052</xdr:rowOff>
    </xdr:to>
    <xdr:sp macro="" textlink="">
      <xdr:nvSpPr>
        <xdr:cNvPr id="201" name="楕円 200"/>
        <xdr:cNvSpPr/>
      </xdr:nvSpPr>
      <xdr:spPr>
        <a:xfrm>
          <a:off x="19685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112179</xdr:rowOff>
    </xdr:from>
    <xdr:ext cx="469744" cy="259045"/>
    <xdr:sp macro="" textlink="">
      <xdr:nvSpPr>
        <xdr:cNvPr id="202" name="テキスト ボックス 201"/>
        <xdr:cNvSpPr txBox="1"/>
      </xdr:nvSpPr>
      <xdr:spPr>
        <a:xfrm>
          <a:off x="1784428" y="1348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15611</xdr:rowOff>
    </xdr:from>
    <xdr:to>
      <xdr:col>6</xdr:col>
      <xdr:colOff>38100</xdr:colOff>
      <xdr:row>78</xdr:row>
      <xdr:rowOff>117211</xdr:rowOff>
    </xdr:to>
    <xdr:sp macro="" textlink="">
      <xdr:nvSpPr>
        <xdr:cNvPr id="203" name="楕円 202"/>
        <xdr:cNvSpPr/>
      </xdr:nvSpPr>
      <xdr:spPr>
        <a:xfrm>
          <a:off x="1079500" y="133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108338</xdr:rowOff>
    </xdr:from>
    <xdr:ext cx="469744" cy="259045"/>
    <xdr:sp macro="" textlink="">
      <xdr:nvSpPr>
        <xdr:cNvPr id="204" name="テキスト ボックス 203"/>
        <xdr:cNvSpPr txBox="1"/>
      </xdr:nvSpPr>
      <xdr:spPr>
        <a:xfrm>
          <a:off x="895428" y="134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139409</xdr:rowOff>
    </xdr:from>
    <xdr:to>
      <xdr:col>24</xdr:col>
      <xdr:colOff>62865</xdr:colOff>
      <xdr:row>97</xdr:row>
      <xdr:rowOff>98158</xdr:rowOff>
    </xdr:to>
    <xdr:cxnSp macro="">
      <xdr:nvCxnSpPr>
        <xdr:cNvPr id="229" name="直線コネクタ 228"/>
        <xdr:cNvCxnSpPr/>
      </xdr:nvCxnSpPr>
      <xdr:spPr>
        <a:xfrm flipV="1">
          <a:off x="4633595" y="15398459"/>
          <a:ext cx="1270" cy="133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101985</xdr:rowOff>
    </xdr:from>
    <xdr:ext cx="534377" cy="259045"/>
    <xdr:sp macro="" textlink="">
      <xdr:nvSpPr>
        <xdr:cNvPr id="230" name="扶助費最小値テキスト"/>
        <xdr:cNvSpPr txBox="1"/>
      </xdr:nvSpPr>
      <xdr:spPr>
        <a:xfrm>
          <a:off x="4686300" y="167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98158</xdr:rowOff>
    </xdr:from>
    <xdr:to>
      <xdr:col>24</xdr:col>
      <xdr:colOff>152400</xdr:colOff>
      <xdr:row>97</xdr:row>
      <xdr:rowOff>98158</xdr:rowOff>
    </xdr:to>
    <xdr:cxnSp macro="">
      <xdr:nvCxnSpPr>
        <xdr:cNvPr id="231" name="直線コネクタ 230"/>
        <xdr:cNvCxnSpPr/>
      </xdr:nvCxnSpPr>
      <xdr:spPr>
        <a:xfrm>
          <a:off x="4546600" y="16728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86086</xdr:rowOff>
    </xdr:from>
    <xdr:ext cx="599010" cy="259045"/>
    <xdr:sp macro="" textlink="">
      <xdr:nvSpPr>
        <xdr:cNvPr id="232" name="扶助費最大値テキスト"/>
        <xdr:cNvSpPr txBox="1"/>
      </xdr:nvSpPr>
      <xdr:spPr>
        <a:xfrm>
          <a:off x="4686300" y="1517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139409</xdr:rowOff>
    </xdr:from>
    <xdr:to>
      <xdr:col>24</xdr:col>
      <xdr:colOff>152400</xdr:colOff>
      <xdr:row>89</xdr:row>
      <xdr:rowOff>139409</xdr:rowOff>
    </xdr:to>
    <xdr:cxnSp macro="">
      <xdr:nvCxnSpPr>
        <xdr:cNvPr id="233" name="直線コネクタ 232"/>
        <xdr:cNvCxnSpPr/>
      </xdr:nvCxnSpPr>
      <xdr:spPr>
        <a:xfrm>
          <a:off x="4546600" y="1539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42405</xdr:rowOff>
    </xdr:from>
    <xdr:to>
      <xdr:col>24</xdr:col>
      <xdr:colOff>63500</xdr:colOff>
      <xdr:row>97</xdr:row>
      <xdr:rowOff>70777</xdr:rowOff>
    </xdr:to>
    <xdr:cxnSp macro="">
      <xdr:nvCxnSpPr>
        <xdr:cNvPr id="234" name="直線コネクタ 233"/>
        <xdr:cNvCxnSpPr/>
      </xdr:nvCxnSpPr>
      <xdr:spPr>
        <a:xfrm flipV="1">
          <a:off x="3797300" y="16673055"/>
          <a:ext cx="8382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97451</xdr:rowOff>
    </xdr:from>
    <xdr:ext cx="534377" cy="259045"/>
    <xdr:sp macro="" textlink="">
      <xdr:nvSpPr>
        <xdr:cNvPr id="235" name="扶助費平均値テキスト"/>
        <xdr:cNvSpPr txBox="1"/>
      </xdr:nvSpPr>
      <xdr:spPr>
        <a:xfrm>
          <a:off x="4686300" y="16042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74574</xdr:rowOff>
    </xdr:from>
    <xdr:to>
      <xdr:col>24</xdr:col>
      <xdr:colOff>114300</xdr:colOff>
      <xdr:row>95</xdr:row>
      <xdr:rowOff>4724</xdr:rowOff>
    </xdr:to>
    <xdr:sp macro="" textlink="">
      <xdr:nvSpPr>
        <xdr:cNvPr id="236" name="フローチャート: 判断 235"/>
        <xdr:cNvSpPr/>
      </xdr:nvSpPr>
      <xdr:spPr>
        <a:xfrm>
          <a:off x="45847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70777</xdr:rowOff>
    </xdr:from>
    <xdr:to>
      <xdr:col>19</xdr:col>
      <xdr:colOff>177800</xdr:colOff>
      <xdr:row>97</xdr:row>
      <xdr:rowOff>126695</xdr:rowOff>
    </xdr:to>
    <xdr:cxnSp macro="">
      <xdr:nvCxnSpPr>
        <xdr:cNvPr id="237" name="直線コネクタ 236"/>
        <xdr:cNvCxnSpPr/>
      </xdr:nvCxnSpPr>
      <xdr:spPr>
        <a:xfrm flipV="1">
          <a:off x="2908300" y="16701427"/>
          <a:ext cx="889000" cy="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104470</xdr:rowOff>
    </xdr:from>
    <xdr:to>
      <xdr:col>20</xdr:col>
      <xdr:colOff>38100</xdr:colOff>
      <xdr:row>95</xdr:row>
      <xdr:rowOff>34620</xdr:rowOff>
    </xdr:to>
    <xdr:sp macro="" textlink="">
      <xdr:nvSpPr>
        <xdr:cNvPr id="238" name="フローチャート: 判断 237"/>
        <xdr:cNvSpPr/>
      </xdr:nvSpPr>
      <xdr:spPr>
        <a:xfrm>
          <a:off x="3746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51147</xdr:rowOff>
    </xdr:from>
    <xdr:ext cx="534377" cy="259045"/>
    <xdr:sp macro="" textlink="">
      <xdr:nvSpPr>
        <xdr:cNvPr id="239" name="テキスト ボックス 238"/>
        <xdr:cNvSpPr txBox="1"/>
      </xdr:nvSpPr>
      <xdr:spPr>
        <a:xfrm>
          <a:off x="3530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126695</xdr:rowOff>
    </xdr:from>
    <xdr:to>
      <xdr:col>15</xdr:col>
      <xdr:colOff>50800</xdr:colOff>
      <xdr:row>97</xdr:row>
      <xdr:rowOff>155803</xdr:rowOff>
    </xdr:to>
    <xdr:cxnSp macro="">
      <xdr:nvCxnSpPr>
        <xdr:cNvPr id="240" name="直線コネクタ 239"/>
        <xdr:cNvCxnSpPr/>
      </xdr:nvCxnSpPr>
      <xdr:spPr>
        <a:xfrm flipV="1">
          <a:off x="2019300" y="16757345"/>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143790</xdr:rowOff>
    </xdr:from>
    <xdr:to>
      <xdr:col>15</xdr:col>
      <xdr:colOff>101600</xdr:colOff>
      <xdr:row>95</xdr:row>
      <xdr:rowOff>73940</xdr:rowOff>
    </xdr:to>
    <xdr:sp macro="" textlink="">
      <xdr:nvSpPr>
        <xdr:cNvPr id="241" name="フローチャート: 判断 240"/>
        <xdr:cNvSpPr/>
      </xdr:nvSpPr>
      <xdr:spPr>
        <a:xfrm>
          <a:off x="2857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90467</xdr:rowOff>
    </xdr:from>
    <xdr:ext cx="534377" cy="259045"/>
    <xdr:sp macro="" textlink="">
      <xdr:nvSpPr>
        <xdr:cNvPr id="242" name="テキスト ボックス 241"/>
        <xdr:cNvSpPr txBox="1"/>
      </xdr:nvSpPr>
      <xdr:spPr>
        <a:xfrm>
          <a:off x="2641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155803</xdr:rowOff>
    </xdr:from>
    <xdr:to>
      <xdr:col>10</xdr:col>
      <xdr:colOff>114300</xdr:colOff>
      <xdr:row>98</xdr:row>
      <xdr:rowOff>23533</xdr:rowOff>
    </xdr:to>
    <xdr:cxnSp macro="">
      <xdr:nvCxnSpPr>
        <xdr:cNvPr id="243" name="直線コネクタ 242"/>
        <xdr:cNvCxnSpPr/>
      </xdr:nvCxnSpPr>
      <xdr:spPr>
        <a:xfrm flipV="1">
          <a:off x="1130300" y="16786453"/>
          <a:ext cx="889000" cy="3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44" name="フローチャート: 判断 243"/>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45" name="テキスト ボックス 244"/>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46" name="フローチャート: 判断 245"/>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7" name="テキスト ボックス 246"/>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163055</xdr:rowOff>
    </xdr:from>
    <xdr:to>
      <xdr:col>24</xdr:col>
      <xdr:colOff>114300</xdr:colOff>
      <xdr:row>97</xdr:row>
      <xdr:rowOff>93205</xdr:rowOff>
    </xdr:to>
    <xdr:sp macro="" textlink="">
      <xdr:nvSpPr>
        <xdr:cNvPr id="253" name="楕円 252"/>
        <xdr:cNvSpPr/>
      </xdr:nvSpPr>
      <xdr:spPr>
        <a:xfrm>
          <a:off x="4584700" y="166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77982</xdr:rowOff>
    </xdr:from>
    <xdr:ext cx="534377" cy="259045"/>
    <xdr:sp macro="" textlink="">
      <xdr:nvSpPr>
        <xdr:cNvPr id="254" name="扶助費該当値テキスト"/>
        <xdr:cNvSpPr txBox="1"/>
      </xdr:nvSpPr>
      <xdr:spPr>
        <a:xfrm>
          <a:off x="4686300" y="165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19977</xdr:rowOff>
    </xdr:from>
    <xdr:to>
      <xdr:col>20</xdr:col>
      <xdr:colOff>38100</xdr:colOff>
      <xdr:row>97</xdr:row>
      <xdr:rowOff>121577</xdr:rowOff>
    </xdr:to>
    <xdr:sp macro="" textlink="">
      <xdr:nvSpPr>
        <xdr:cNvPr id="255" name="楕円 254"/>
        <xdr:cNvSpPr/>
      </xdr:nvSpPr>
      <xdr:spPr>
        <a:xfrm>
          <a:off x="3746500" y="166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112704</xdr:rowOff>
    </xdr:from>
    <xdr:ext cx="534377" cy="259045"/>
    <xdr:sp macro="" textlink="">
      <xdr:nvSpPr>
        <xdr:cNvPr id="256" name="テキスト ボックス 255"/>
        <xdr:cNvSpPr txBox="1"/>
      </xdr:nvSpPr>
      <xdr:spPr>
        <a:xfrm>
          <a:off x="3530111" y="167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75895</xdr:rowOff>
    </xdr:from>
    <xdr:to>
      <xdr:col>15</xdr:col>
      <xdr:colOff>101600</xdr:colOff>
      <xdr:row>98</xdr:row>
      <xdr:rowOff>6045</xdr:rowOff>
    </xdr:to>
    <xdr:sp macro="" textlink="">
      <xdr:nvSpPr>
        <xdr:cNvPr id="257" name="楕円 256"/>
        <xdr:cNvSpPr/>
      </xdr:nvSpPr>
      <xdr:spPr>
        <a:xfrm>
          <a:off x="2857500" y="167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168622</xdr:rowOff>
    </xdr:from>
    <xdr:ext cx="534377" cy="259045"/>
    <xdr:sp macro="" textlink="">
      <xdr:nvSpPr>
        <xdr:cNvPr id="258" name="テキスト ボックス 257"/>
        <xdr:cNvSpPr txBox="1"/>
      </xdr:nvSpPr>
      <xdr:spPr>
        <a:xfrm>
          <a:off x="2641111" y="167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105003</xdr:rowOff>
    </xdr:from>
    <xdr:to>
      <xdr:col>10</xdr:col>
      <xdr:colOff>165100</xdr:colOff>
      <xdr:row>98</xdr:row>
      <xdr:rowOff>35153</xdr:rowOff>
    </xdr:to>
    <xdr:sp macro="" textlink="">
      <xdr:nvSpPr>
        <xdr:cNvPr id="259" name="楕円 258"/>
        <xdr:cNvSpPr/>
      </xdr:nvSpPr>
      <xdr:spPr>
        <a:xfrm>
          <a:off x="1968500" y="167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26280</xdr:rowOff>
    </xdr:from>
    <xdr:ext cx="534377" cy="259045"/>
    <xdr:sp macro="" textlink="">
      <xdr:nvSpPr>
        <xdr:cNvPr id="260" name="テキスト ボックス 259"/>
        <xdr:cNvSpPr txBox="1"/>
      </xdr:nvSpPr>
      <xdr:spPr>
        <a:xfrm>
          <a:off x="1752111" y="168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144183</xdr:rowOff>
    </xdr:from>
    <xdr:to>
      <xdr:col>6</xdr:col>
      <xdr:colOff>38100</xdr:colOff>
      <xdr:row>98</xdr:row>
      <xdr:rowOff>74333</xdr:rowOff>
    </xdr:to>
    <xdr:sp macro="" textlink="">
      <xdr:nvSpPr>
        <xdr:cNvPr id="261" name="楕円 260"/>
        <xdr:cNvSpPr/>
      </xdr:nvSpPr>
      <xdr:spPr>
        <a:xfrm>
          <a:off x="1079500" y="167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65460</xdr:rowOff>
    </xdr:from>
    <xdr:ext cx="534377" cy="259045"/>
    <xdr:sp macro="" textlink="">
      <xdr:nvSpPr>
        <xdr:cNvPr id="262" name="テキスト ボックス 261"/>
        <xdr:cNvSpPr txBox="1"/>
      </xdr:nvSpPr>
      <xdr:spPr>
        <a:xfrm>
          <a:off x="863111" y="168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6" name="直線コネクタ 285"/>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7"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8" name="直線コネクタ 287"/>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9"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90" name="直線コネクタ 289"/>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73622</xdr:rowOff>
    </xdr:from>
    <xdr:to>
      <xdr:col>55</xdr:col>
      <xdr:colOff>0</xdr:colOff>
      <xdr:row>36</xdr:row>
      <xdr:rowOff>90284</xdr:rowOff>
    </xdr:to>
    <xdr:cxnSp macro="">
      <xdr:nvCxnSpPr>
        <xdr:cNvPr id="291" name="直線コネクタ 290"/>
        <xdr:cNvCxnSpPr/>
      </xdr:nvCxnSpPr>
      <xdr:spPr>
        <a:xfrm>
          <a:off x="9639300" y="6245822"/>
          <a:ext cx="8382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2"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3" name="フローチャート: 判断 292"/>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73622</xdr:rowOff>
    </xdr:from>
    <xdr:to>
      <xdr:col>50</xdr:col>
      <xdr:colOff>114300</xdr:colOff>
      <xdr:row>36</xdr:row>
      <xdr:rowOff>114440</xdr:rowOff>
    </xdr:to>
    <xdr:cxnSp macro="">
      <xdr:nvCxnSpPr>
        <xdr:cNvPr id="294" name="直線コネクタ 293"/>
        <xdr:cNvCxnSpPr/>
      </xdr:nvCxnSpPr>
      <xdr:spPr>
        <a:xfrm flipV="1">
          <a:off x="8750300" y="6245822"/>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5" name="フローチャート: 判断 294"/>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6" name="テキスト ボックス 295"/>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114440</xdr:rowOff>
    </xdr:from>
    <xdr:to>
      <xdr:col>45</xdr:col>
      <xdr:colOff>177800</xdr:colOff>
      <xdr:row>36</xdr:row>
      <xdr:rowOff>116116</xdr:rowOff>
    </xdr:to>
    <xdr:cxnSp macro="">
      <xdr:nvCxnSpPr>
        <xdr:cNvPr id="297" name="直線コネクタ 296"/>
        <xdr:cNvCxnSpPr/>
      </xdr:nvCxnSpPr>
      <xdr:spPr>
        <a:xfrm flipV="1">
          <a:off x="7861300" y="628664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8" name="フローチャート: 判断 297"/>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9" name="テキスト ボックス 298"/>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110884</xdr:rowOff>
    </xdr:from>
    <xdr:to>
      <xdr:col>41</xdr:col>
      <xdr:colOff>50800</xdr:colOff>
      <xdr:row>36</xdr:row>
      <xdr:rowOff>116116</xdr:rowOff>
    </xdr:to>
    <xdr:cxnSp macro="">
      <xdr:nvCxnSpPr>
        <xdr:cNvPr id="300" name="直線コネクタ 299"/>
        <xdr:cNvCxnSpPr/>
      </xdr:nvCxnSpPr>
      <xdr:spPr>
        <a:xfrm>
          <a:off x="6972300" y="6283084"/>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301" name="フローチャート: 判断 300"/>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2" name="テキスト ボックス 301"/>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3" name="フローチャート: 判断 302"/>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4" name="テキスト ボックス 303"/>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39484</xdr:rowOff>
    </xdr:from>
    <xdr:to>
      <xdr:col>55</xdr:col>
      <xdr:colOff>50800</xdr:colOff>
      <xdr:row>36</xdr:row>
      <xdr:rowOff>141084</xdr:rowOff>
    </xdr:to>
    <xdr:sp macro="" textlink="">
      <xdr:nvSpPr>
        <xdr:cNvPr id="310" name="楕円 309"/>
        <xdr:cNvSpPr/>
      </xdr:nvSpPr>
      <xdr:spPr>
        <a:xfrm>
          <a:off x="10426700" y="62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17911</xdr:rowOff>
    </xdr:from>
    <xdr:ext cx="534377" cy="259045"/>
    <xdr:sp macro="" textlink="">
      <xdr:nvSpPr>
        <xdr:cNvPr id="311" name="補助費等該当値テキスト"/>
        <xdr:cNvSpPr txBox="1"/>
      </xdr:nvSpPr>
      <xdr:spPr>
        <a:xfrm>
          <a:off x="10528300" y="61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22822</xdr:rowOff>
    </xdr:from>
    <xdr:to>
      <xdr:col>50</xdr:col>
      <xdr:colOff>165100</xdr:colOff>
      <xdr:row>36</xdr:row>
      <xdr:rowOff>124422</xdr:rowOff>
    </xdr:to>
    <xdr:sp macro="" textlink="">
      <xdr:nvSpPr>
        <xdr:cNvPr id="312" name="楕円 311"/>
        <xdr:cNvSpPr/>
      </xdr:nvSpPr>
      <xdr:spPr>
        <a:xfrm>
          <a:off x="9588500" y="61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140949</xdr:rowOff>
    </xdr:from>
    <xdr:ext cx="534377" cy="259045"/>
    <xdr:sp macro="" textlink="">
      <xdr:nvSpPr>
        <xdr:cNvPr id="313" name="テキスト ボックス 312"/>
        <xdr:cNvSpPr txBox="1"/>
      </xdr:nvSpPr>
      <xdr:spPr>
        <a:xfrm>
          <a:off x="9372111" y="59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63640</xdr:rowOff>
    </xdr:from>
    <xdr:to>
      <xdr:col>46</xdr:col>
      <xdr:colOff>38100</xdr:colOff>
      <xdr:row>36</xdr:row>
      <xdr:rowOff>165240</xdr:rowOff>
    </xdr:to>
    <xdr:sp macro="" textlink="">
      <xdr:nvSpPr>
        <xdr:cNvPr id="314" name="楕円 313"/>
        <xdr:cNvSpPr/>
      </xdr:nvSpPr>
      <xdr:spPr>
        <a:xfrm>
          <a:off x="8699500" y="62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156367</xdr:rowOff>
    </xdr:from>
    <xdr:ext cx="534377" cy="259045"/>
    <xdr:sp macro="" textlink="">
      <xdr:nvSpPr>
        <xdr:cNvPr id="315" name="テキスト ボックス 314"/>
        <xdr:cNvSpPr txBox="1"/>
      </xdr:nvSpPr>
      <xdr:spPr>
        <a:xfrm>
          <a:off x="8483111" y="63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65316</xdr:rowOff>
    </xdr:from>
    <xdr:to>
      <xdr:col>41</xdr:col>
      <xdr:colOff>101600</xdr:colOff>
      <xdr:row>36</xdr:row>
      <xdr:rowOff>166916</xdr:rowOff>
    </xdr:to>
    <xdr:sp macro="" textlink="">
      <xdr:nvSpPr>
        <xdr:cNvPr id="316" name="楕円 315"/>
        <xdr:cNvSpPr/>
      </xdr:nvSpPr>
      <xdr:spPr>
        <a:xfrm>
          <a:off x="7810500" y="62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158043</xdr:rowOff>
    </xdr:from>
    <xdr:ext cx="534377" cy="259045"/>
    <xdr:sp macro="" textlink="">
      <xdr:nvSpPr>
        <xdr:cNvPr id="317" name="テキスト ボックス 316"/>
        <xdr:cNvSpPr txBox="1"/>
      </xdr:nvSpPr>
      <xdr:spPr>
        <a:xfrm>
          <a:off x="7594111" y="63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60084</xdr:rowOff>
    </xdr:from>
    <xdr:to>
      <xdr:col>36</xdr:col>
      <xdr:colOff>165100</xdr:colOff>
      <xdr:row>36</xdr:row>
      <xdr:rowOff>161684</xdr:rowOff>
    </xdr:to>
    <xdr:sp macro="" textlink="">
      <xdr:nvSpPr>
        <xdr:cNvPr id="318" name="楕円 317"/>
        <xdr:cNvSpPr/>
      </xdr:nvSpPr>
      <xdr:spPr>
        <a:xfrm>
          <a:off x="6921500" y="62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152811</xdr:rowOff>
    </xdr:from>
    <xdr:ext cx="534377" cy="259045"/>
    <xdr:sp macro="" textlink="">
      <xdr:nvSpPr>
        <xdr:cNvPr id="319" name="テキスト ボックス 318"/>
        <xdr:cNvSpPr txBox="1"/>
      </xdr:nvSpPr>
      <xdr:spPr>
        <a:xfrm>
          <a:off x="6705111" y="63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41" name="直線コネクタ 340"/>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2"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3" name="直線コネクタ 342"/>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4"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5" name="直線コネクタ 344"/>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129856</xdr:rowOff>
    </xdr:from>
    <xdr:to>
      <xdr:col>55</xdr:col>
      <xdr:colOff>0</xdr:colOff>
      <xdr:row>57</xdr:row>
      <xdr:rowOff>157517</xdr:rowOff>
    </xdr:to>
    <xdr:cxnSp macro="">
      <xdr:nvCxnSpPr>
        <xdr:cNvPr id="346" name="直線コネクタ 345"/>
        <xdr:cNvCxnSpPr/>
      </xdr:nvCxnSpPr>
      <xdr:spPr>
        <a:xfrm flipV="1">
          <a:off x="9639300" y="9902506"/>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7"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8" name="フローチャート: 判断 347"/>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157517</xdr:rowOff>
    </xdr:from>
    <xdr:to>
      <xdr:col>50</xdr:col>
      <xdr:colOff>114300</xdr:colOff>
      <xdr:row>58</xdr:row>
      <xdr:rowOff>31983</xdr:rowOff>
    </xdr:to>
    <xdr:cxnSp macro="">
      <xdr:nvCxnSpPr>
        <xdr:cNvPr id="349" name="直線コネクタ 348"/>
        <xdr:cNvCxnSpPr/>
      </xdr:nvCxnSpPr>
      <xdr:spPr>
        <a:xfrm flipV="1">
          <a:off x="8750300" y="9930167"/>
          <a:ext cx="8890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50" name="フローチャート: 判断 349"/>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51" name="テキスト ボックス 350"/>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31983</xdr:rowOff>
    </xdr:from>
    <xdr:to>
      <xdr:col>45</xdr:col>
      <xdr:colOff>177800</xdr:colOff>
      <xdr:row>58</xdr:row>
      <xdr:rowOff>37292</xdr:rowOff>
    </xdr:to>
    <xdr:cxnSp macro="">
      <xdr:nvCxnSpPr>
        <xdr:cNvPr id="352" name="直線コネクタ 351"/>
        <xdr:cNvCxnSpPr/>
      </xdr:nvCxnSpPr>
      <xdr:spPr>
        <a:xfrm flipV="1">
          <a:off x="7861300" y="9976083"/>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3" name="フローチャート: 判断 352"/>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4" name="テキスト ボックス 353"/>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37292</xdr:rowOff>
    </xdr:from>
    <xdr:to>
      <xdr:col>41</xdr:col>
      <xdr:colOff>50800</xdr:colOff>
      <xdr:row>58</xdr:row>
      <xdr:rowOff>47761</xdr:rowOff>
    </xdr:to>
    <xdr:cxnSp macro="">
      <xdr:nvCxnSpPr>
        <xdr:cNvPr id="355" name="直線コネクタ 354"/>
        <xdr:cNvCxnSpPr/>
      </xdr:nvCxnSpPr>
      <xdr:spPr>
        <a:xfrm flipV="1">
          <a:off x="6972300" y="9981392"/>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79056</xdr:rowOff>
    </xdr:from>
    <xdr:to>
      <xdr:col>55</xdr:col>
      <xdr:colOff>50800</xdr:colOff>
      <xdr:row>58</xdr:row>
      <xdr:rowOff>9206</xdr:rowOff>
    </xdr:to>
    <xdr:sp macro="" textlink="">
      <xdr:nvSpPr>
        <xdr:cNvPr id="365" name="楕円 364"/>
        <xdr:cNvSpPr/>
      </xdr:nvSpPr>
      <xdr:spPr>
        <a:xfrm>
          <a:off x="10426700" y="98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20143</xdr:rowOff>
    </xdr:from>
    <xdr:ext cx="534377" cy="259045"/>
    <xdr:sp macro="" textlink="">
      <xdr:nvSpPr>
        <xdr:cNvPr id="366" name="普通建設事業費該当値テキスト"/>
        <xdr:cNvSpPr txBox="1"/>
      </xdr:nvSpPr>
      <xdr:spPr>
        <a:xfrm>
          <a:off x="10528300" y="97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106717</xdr:rowOff>
    </xdr:from>
    <xdr:to>
      <xdr:col>50</xdr:col>
      <xdr:colOff>165100</xdr:colOff>
      <xdr:row>58</xdr:row>
      <xdr:rowOff>36867</xdr:rowOff>
    </xdr:to>
    <xdr:sp macro="" textlink="">
      <xdr:nvSpPr>
        <xdr:cNvPr id="367" name="楕円 366"/>
        <xdr:cNvSpPr/>
      </xdr:nvSpPr>
      <xdr:spPr>
        <a:xfrm>
          <a:off x="9588500" y="98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27994</xdr:rowOff>
    </xdr:from>
    <xdr:ext cx="534377" cy="259045"/>
    <xdr:sp macro="" textlink="">
      <xdr:nvSpPr>
        <xdr:cNvPr id="368" name="テキスト ボックス 367"/>
        <xdr:cNvSpPr txBox="1"/>
      </xdr:nvSpPr>
      <xdr:spPr>
        <a:xfrm>
          <a:off x="9372111" y="99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152633</xdr:rowOff>
    </xdr:from>
    <xdr:to>
      <xdr:col>46</xdr:col>
      <xdr:colOff>38100</xdr:colOff>
      <xdr:row>58</xdr:row>
      <xdr:rowOff>82783</xdr:rowOff>
    </xdr:to>
    <xdr:sp macro="" textlink="">
      <xdr:nvSpPr>
        <xdr:cNvPr id="369" name="楕円 368"/>
        <xdr:cNvSpPr/>
      </xdr:nvSpPr>
      <xdr:spPr>
        <a:xfrm>
          <a:off x="8699500" y="99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73910</xdr:rowOff>
    </xdr:from>
    <xdr:ext cx="534377" cy="259045"/>
    <xdr:sp macro="" textlink="">
      <xdr:nvSpPr>
        <xdr:cNvPr id="370" name="テキスト ボックス 369"/>
        <xdr:cNvSpPr txBox="1"/>
      </xdr:nvSpPr>
      <xdr:spPr>
        <a:xfrm>
          <a:off x="8483111" y="1001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157942</xdr:rowOff>
    </xdr:from>
    <xdr:to>
      <xdr:col>41</xdr:col>
      <xdr:colOff>101600</xdr:colOff>
      <xdr:row>58</xdr:row>
      <xdr:rowOff>88092</xdr:rowOff>
    </xdr:to>
    <xdr:sp macro="" textlink="">
      <xdr:nvSpPr>
        <xdr:cNvPr id="371" name="楕円 370"/>
        <xdr:cNvSpPr/>
      </xdr:nvSpPr>
      <xdr:spPr>
        <a:xfrm>
          <a:off x="7810500" y="99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79219</xdr:rowOff>
    </xdr:from>
    <xdr:ext cx="534377" cy="259045"/>
    <xdr:sp macro="" textlink="">
      <xdr:nvSpPr>
        <xdr:cNvPr id="372" name="テキスト ボックス 371"/>
        <xdr:cNvSpPr txBox="1"/>
      </xdr:nvSpPr>
      <xdr:spPr>
        <a:xfrm>
          <a:off x="7594111" y="1002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168411</xdr:rowOff>
    </xdr:from>
    <xdr:to>
      <xdr:col>36</xdr:col>
      <xdr:colOff>165100</xdr:colOff>
      <xdr:row>58</xdr:row>
      <xdr:rowOff>98561</xdr:rowOff>
    </xdr:to>
    <xdr:sp macro="" textlink="">
      <xdr:nvSpPr>
        <xdr:cNvPr id="373" name="楕円 372"/>
        <xdr:cNvSpPr/>
      </xdr:nvSpPr>
      <xdr:spPr>
        <a:xfrm>
          <a:off x="6921500" y="99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89688</xdr:rowOff>
    </xdr:from>
    <xdr:ext cx="534377" cy="259045"/>
    <xdr:sp macro="" textlink="">
      <xdr:nvSpPr>
        <xdr:cNvPr id="374" name="テキスト ボックス 373"/>
        <xdr:cNvSpPr txBox="1"/>
      </xdr:nvSpPr>
      <xdr:spPr>
        <a:xfrm>
          <a:off x="6705111" y="100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23605</xdr:rowOff>
    </xdr:from>
    <xdr:to>
      <xdr:col>55</xdr:col>
      <xdr:colOff>0</xdr:colOff>
      <xdr:row>77</xdr:row>
      <xdr:rowOff>83614</xdr:rowOff>
    </xdr:to>
    <xdr:cxnSp macro="">
      <xdr:nvCxnSpPr>
        <xdr:cNvPr id="399" name="直線コネクタ 398"/>
        <xdr:cNvCxnSpPr/>
      </xdr:nvCxnSpPr>
      <xdr:spPr>
        <a:xfrm flipV="1">
          <a:off x="9639300" y="13225255"/>
          <a:ext cx="838200" cy="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400"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83614</xdr:rowOff>
    </xdr:from>
    <xdr:to>
      <xdr:col>50</xdr:col>
      <xdr:colOff>114300</xdr:colOff>
      <xdr:row>77</xdr:row>
      <xdr:rowOff>144980</xdr:rowOff>
    </xdr:to>
    <xdr:cxnSp macro="">
      <xdr:nvCxnSpPr>
        <xdr:cNvPr id="402" name="直線コネクタ 401"/>
        <xdr:cNvCxnSpPr/>
      </xdr:nvCxnSpPr>
      <xdr:spPr>
        <a:xfrm flipV="1">
          <a:off x="8750300" y="13285264"/>
          <a:ext cx="889000" cy="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4" name="テキスト ボックス 403"/>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136111</xdr:rowOff>
    </xdr:from>
    <xdr:to>
      <xdr:col>45</xdr:col>
      <xdr:colOff>177800</xdr:colOff>
      <xdr:row>77</xdr:row>
      <xdr:rowOff>144980</xdr:rowOff>
    </xdr:to>
    <xdr:cxnSp macro="">
      <xdr:nvCxnSpPr>
        <xdr:cNvPr id="405" name="直線コネクタ 404"/>
        <xdr:cNvCxnSpPr/>
      </xdr:nvCxnSpPr>
      <xdr:spPr>
        <a:xfrm>
          <a:off x="7861300" y="13337761"/>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6" name="フローチャート: 判断 405"/>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7" name="テキスト ボックス 406"/>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9" name="テキスト ボックス 408"/>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144255</xdr:rowOff>
    </xdr:from>
    <xdr:to>
      <xdr:col>55</xdr:col>
      <xdr:colOff>50800</xdr:colOff>
      <xdr:row>77</xdr:row>
      <xdr:rowOff>74405</xdr:rowOff>
    </xdr:to>
    <xdr:sp macro="" textlink="">
      <xdr:nvSpPr>
        <xdr:cNvPr id="415" name="楕円 414"/>
        <xdr:cNvSpPr/>
      </xdr:nvSpPr>
      <xdr:spPr>
        <a:xfrm>
          <a:off x="10426700" y="131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167132</xdr:rowOff>
    </xdr:from>
    <xdr:ext cx="534377" cy="259045"/>
    <xdr:sp macro="" textlink="">
      <xdr:nvSpPr>
        <xdr:cNvPr id="416" name="普通建設事業費 （ うち新規整備　）該当値テキスト"/>
        <xdr:cNvSpPr txBox="1"/>
      </xdr:nvSpPr>
      <xdr:spPr>
        <a:xfrm>
          <a:off x="10528300" y="130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32814</xdr:rowOff>
    </xdr:from>
    <xdr:to>
      <xdr:col>50</xdr:col>
      <xdr:colOff>165100</xdr:colOff>
      <xdr:row>77</xdr:row>
      <xdr:rowOff>134414</xdr:rowOff>
    </xdr:to>
    <xdr:sp macro="" textlink="">
      <xdr:nvSpPr>
        <xdr:cNvPr id="417" name="楕円 416"/>
        <xdr:cNvSpPr/>
      </xdr:nvSpPr>
      <xdr:spPr>
        <a:xfrm>
          <a:off x="9588500" y="132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150941</xdr:rowOff>
    </xdr:from>
    <xdr:ext cx="534377" cy="259045"/>
    <xdr:sp macro="" textlink="">
      <xdr:nvSpPr>
        <xdr:cNvPr id="418" name="テキスト ボックス 417"/>
        <xdr:cNvSpPr txBox="1"/>
      </xdr:nvSpPr>
      <xdr:spPr>
        <a:xfrm>
          <a:off x="9372111" y="130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94180</xdr:rowOff>
    </xdr:from>
    <xdr:to>
      <xdr:col>46</xdr:col>
      <xdr:colOff>38100</xdr:colOff>
      <xdr:row>78</xdr:row>
      <xdr:rowOff>24330</xdr:rowOff>
    </xdr:to>
    <xdr:sp macro="" textlink="">
      <xdr:nvSpPr>
        <xdr:cNvPr id="419" name="楕円 418"/>
        <xdr:cNvSpPr/>
      </xdr:nvSpPr>
      <xdr:spPr>
        <a:xfrm>
          <a:off x="86995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15457</xdr:rowOff>
    </xdr:from>
    <xdr:ext cx="469744" cy="259045"/>
    <xdr:sp macro="" textlink="">
      <xdr:nvSpPr>
        <xdr:cNvPr id="420" name="テキスト ボックス 419"/>
        <xdr:cNvSpPr txBox="1"/>
      </xdr:nvSpPr>
      <xdr:spPr>
        <a:xfrm>
          <a:off x="8515428" y="1338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85311</xdr:rowOff>
    </xdr:from>
    <xdr:to>
      <xdr:col>41</xdr:col>
      <xdr:colOff>101600</xdr:colOff>
      <xdr:row>78</xdr:row>
      <xdr:rowOff>15461</xdr:rowOff>
    </xdr:to>
    <xdr:sp macro="" textlink="">
      <xdr:nvSpPr>
        <xdr:cNvPr id="421" name="楕円 420"/>
        <xdr:cNvSpPr/>
      </xdr:nvSpPr>
      <xdr:spPr>
        <a:xfrm>
          <a:off x="7810500" y="132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6588</xdr:rowOff>
    </xdr:from>
    <xdr:ext cx="534377" cy="259045"/>
    <xdr:sp macro="" textlink="">
      <xdr:nvSpPr>
        <xdr:cNvPr id="422" name="テキスト ボックス 421"/>
        <xdr:cNvSpPr txBox="1"/>
      </xdr:nvSpPr>
      <xdr:spPr>
        <a:xfrm>
          <a:off x="7594111" y="133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126212</xdr:rowOff>
    </xdr:from>
    <xdr:to>
      <xdr:col>55</xdr:col>
      <xdr:colOff>0</xdr:colOff>
      <xdr:row>98</xdr:row>
      <xdr:rowOff>170317</xdr:rowOff>
    </xdr:to>
    <xdr:cxnSp macro="">
      <xdr:nvCxnSpPr>
        <xdr:cNvPr id="453" name="直線コネクタ 452"/>
        <xdr:cNvCxnSpPr/>
      </xdr:nvCxnSpPr>
      <xdr:spPr>
        <a:xfrm>
          <a:off x="9639300" y="16928312"/>
          <a:ext cx="8382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4"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126212</xdr:rowOff>
    </xdr:from>
    <xdr:to>
      <xdr:col>50</xdr:col>
      <xdr:colOff>114300</xdr:colOff>
      <xdr:row>99</xdr:row>
      <xdr:rowOff>55265</xdr:rowOff>
    </xdr:to>
    <xdr:cxnSp macro="">
      <xdr:nvCxnSpPr>
        <xdr:cNvPr id="456" name="直線コネクタ 455"/>
        <xdr:cNvCxnSpPr/>
      </xdr:nvCxnSpPr>
      <xdr:spPr>
        <a:xfrm flipV="1">
          <a:off x="8750300" y="16928312"/>
          <a:ext cx="889000" cy="10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8" name="テキスト ボックス 457"/>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9708</xdr:rowOff>
    </xdr:from>
    <xdr:to>
      <xdr:col>45</xdr:col>
      <xdr:colOff>177800</xdr:colOff>
      <xdr:row>99</xdr:row>
      <xdr:rowOff>55265</xdr:rowOff>
    </xdr:to>
    <xdr:cxnSp macro="">
      <xdr:nvCxnSpPr>
        <xdr:cNvPr id="459" name="直線コネクタ 458"/>
        <xdr:cNvCxnSpPr/>
      </xdr:nvCxnSpPr>
      <xdr:spPr>
        <a:xfrm>
          <a:off x="7861300" y="16983258"/>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60" name="フローチャート: 判断 459"/>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61" name="テキスト ボックス 460"/>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119517</xdr:rowOff>
    </xdr:from>
    <xdr:to>
      <xdr:col>55</xdr:col>
      <xdr:colOff>50800</xdr:colOff>
      <xdr:row>99</xdr:row>
      <xdr:rowOff>49667</xdr:rowOff>
    </xdr:to>
    <xdr:sp macro="" textlink="">
      <xdr:nvSpPr>
        <xdr:cNvPr id="469" name="楕円 468"/>
        <xdr:cNvSpPr/>
      </xdr:nvSpPr>
      <xdr:spPr>
        <a:xfrm>
          <a:off x="10426700" y="169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34444</xdr:rowOff>
    </xdr:from>
    <xdr:ext cx="469744" cy="259045"/>
    <xdr:sp macro="" textlink="">
      <xdr:nvSpPr>
        <xdr:cNvPr id="470" name="普通建設事業費 （ うち更新整備　）該当値テキスト"/>
        <xdr:cNvSpPr txBox="1"/>
      </xdr:nvSpPr>
      <xdr:spPr>
        <a:xfrm>
          <a:off x="10528300" y="1683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75412</xdr:rowOff>
    </xdr:from>
    <xdr:to>
      <xdr:col>50</xdr:col>
      <xdr:colOff>165100</xdr:colOff>
      <xdr:row>99</xdr:row>
      <xdr:rowOff>5562</xdr:rowOff>
    </xdr:to>
    <xdr:sp macro="" textlink="">
      <xdr:nvSpPr>
        <xdr:cNvPr id="471" name="楕円 470"/>
        <xdr:cNvSpPr/>
      </xdr:nvSpPr>
      <xdr:spPr>
        <a:xfrm>
          <a:off x="95885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168139</xdr:rowOff>
    </xdr:from>
    <xdr:ext cx="469744" cy="259045"/>
    <xdr:sp macro="" textlink="">
      <xdr:nvSpPr>
        <xdr:cNvPr id="472" name="テキスト ボックス 471"/>
        <xdr:cNvSpPr txBox="1"/>
      </xdr:nvSpPr>
      <xdr:spPr>
        <a:xfrm>
          <a:off x="9404428" y="1697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4465</xdr:rowOff>
    </xdr:from>
    <xdr:to>
      <xdr:col>46</xdr:col>
      <xdr:colOff>38100</xdr:colOff>
      <xdr:row>99</xdr:row>
      <xdr:rowOff>106065</xdr:rowOff>
    </xdr:to>
    <xdr:sp macro="" textlink="">
      <xdr:nvSpPr>
        <xdr:cNvPr id="473" name="楕円 472"/>
        <xdr:cNvSpPr/>
      </xdr:nvSpPr>
      <xdr:spPr>
        <a:xfrm>
          <a:off x="8699500" y="169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97192</xdr:rowOff>
    </xdr:from>
    <xdr:ext cx="469744" cy="259045"/>
    <xdr:sp macro="" textlink="">
      <xdr:nvSpPr>
        <xdr:cNvPr id="474" name="テキスト ボックス 473"/>
        <xdr:cNvSpPr txBox="1"/>
      </xdr:nvSpPr>
      <xdr:spPr>
        <a:xfrm>
          <a:off x="8515428" y="170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130358</xdr:rowOff>
    </xdr:from>
    <xdr:to>
      <xdr:col>41</xdr:col>
      <xdr:colOff>101600</xdr:colOff>
      <xdr:row>99</xdr:row>
      <xdr:rowOff>60508</xdr:rowOff>
    </xdr:to>
    <xdr:sp macro="" textlink="">
      <xdr:nvSpPr>
        <xdr:cNvPr id="475" name="楕円 474"/>
        <xdr:cNvSpPr/>
      </xdr:nvSpPr>
      <xdr:spPr>
        <a:xfrm>
          <a:off x="7810500" y="169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51635</xdr:rowOff>
    </xdr:from>
    <xdr:ext cx="469744" cy="259045"/>
    <xdr:sp macro="" textlink="">
      <xdr:nvSpPr>
        <xdr:cNvPr id="476" name="テキスト ボックス 475"/>
        <xdr:cNvSpPr txBox="1"/>
      </xdr:nvSpPr>
      <xdr:spPr>
        <a:xfrm>
          <a:off x="7626428" y="1702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0" name="直線コネクタ 50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2" name="テキスト ボックス 511"/>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3" name="直線コネクタ 51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4" name="フローチャート: 判断 513"/>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5" name="テキスト ボックス 514"/>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6" name="直線コネクタ 51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6" name="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7"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8" name="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9" name="テキスト ボックス 52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0" name="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1" name="テキスト ボックス 53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2" name="楕円 53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3" name="テキスト ボックス 53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4" name="楕円 53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5" name="テキスト ボックス 53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60922</xdr:rowOff>
    </xdr:from>
    <xdr:to>
      <xdr:col>85</xdr:col>
      <xdr:colOff>127000</xdr:colOff>
      <xdr:row>77</xdr:row>
      <xdr:rowOff>66015</xdr:rowOff>
    </xdr:to>
    <xdr:cxnSp macro="">
      <xdr:nvCxnSpPr>
        <xdr:cNvPr id="613" name="直線コネクタ 612"/>
        <xdr:cNvCxnSpPr/>
      </xdr:nvCxnSpPr>
      <xdr:spPr>
        <a:xfrm>
          <a:off x="15481300" y="13262572"/>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4"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60922</xdr:rowOff>
    </xdr:from>
    <xdr:to>
      <xdr:col>81</xdr:col>
      <xdr:colOff>50800</xdr:colOff>
      <xdr:row>77</xdr:row>
      <xdr:rowOff>82029</xdr:rowOff>
    </xdr:to>
    <xdr:cxnSp macro="">
      <xdr:nvCxnSpPr>
        <xdr:cNvPr id="616" name="直線コネクタ 615"/>
        <xdr:cNvCxnSpPr/>
      </xdr:nvCxnSpPr>
      <xdr:spPr>
        <a:xfrm flipV="1">
          <a:off x="14592300" y="13262572"/>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8" name="テキスト ボックス 617"/>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62230</xdr:rowOff>
    </xdr:from>
    <xdr:to>
      <xdr:col>76</xdr:col>
      <xdr:colOff>114300</xdr:colOff>
      <xdr:row>77</xdr:row>
      <xdr:rowOff>82029</xdr:rowOff>
    </xdr:to>
    <xdr:cxnSp macro="">
      <xdr:nvCxnSpPr>
        <xdr:cNvPr id="619" name="直線コネクタ 618"/>
        <xdr:cNvCxnSpPr/>
      </xdr:nvCxnSpPr>
      <xdr:spPr>
        <a:xfrm>
          <a:off x="13703300" y="13263880"/>
          <a:ext cx="8890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20" name="フローチャート: 判断 619"/>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21" name="テキスト ボックス 620"/>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62230</xdr:rowOff>
    </xdr:from>
    <xdr:to>
      <xdr:col>71</xdr:col>
      <xdr:colOff>177800</xdr:colOff>
      <xdr:row>77</xdr:row>
      <xdr:rowOff>64796</xdr:rowOff>
    </xdr:to>
    <xdr:cxnSp macro="">
      <xdr:nvCxnSpPr>
        <xdr:cNvPr id="622" name="直線コネクタ 621"/>
        <xdr:cNvCxnSpPr/>
      </xdr:nvCxnSpPr>
      <xdr:spPr>
        <a:xfrm flipV="1">
          <a:off x="12814300" y="13263880"/>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4" name="テキスト ボックス 623"/>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6" name="テキスト ボックス 625"/>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15215</xdr:rowOff>
    </xdr:from>
    <xdr:to>
      <xdr:col>85</xdr:col>
      <xdr:colOff>177800</xdr:colOff>
      <xdr:row>77</xdr:row>
      <xdr:rowOff>116815</xdr:rowOff>
    </xdr:to>
    <xdr:sp macro="" textlink="">
      <xdr:nvSpPr>
        <xdr:cNvPr id="632" name="楕円 631"/>
        <xdr:cNvSpPr/>
      </xdr:nvSpPr>
      <xdr:spPr>
        <a:xfrm>
          <a:off x="16268700" y="132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165092</xdr:rowOff>
    </xdr:from>
    <xdr:ext cx="534377" cy="259045"/>
    <xdr:sp macro="" textlink="">
      <xdr:nvSpPr>
        <xdr:cNvPr id="633" name="公債費該当値テキスト"/>
        <xdr:cNvSpPr txBox="1"/>
      </xdr:nvSpPr>
      <xdr:spPr>
        <a:xfrm>
          <a:off x="16370300" y="131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10122</xdr:rowOff>
    </xdr:from>
    <xdr:to>
      <xdr:col>81</xdr:col>
      <xdr:colOff>101600</xdr:colOff>
      <xdr:row>77</xdr:row>
      <xdr:rowOff>111722</xdr:rowOff>
    </xdr:to>
    <xdr:sp macro="" textlink="">
      <xdr:nvSpPr>
        <xdr:cNvPr id="634" name="楕円 633"/>
        <xdr:cNvSpPr/>
      </xdr:nvSpPr>
      <xdr:spPr>
        <a:xfrm>
          <a:off x="15430500" y="132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102849</xdr:rowOff>
    </xdr:from>
    <xdr:ext cx="534377" cy="259045"/>
    <xdr:sp macro="" textlink="">
      <xdr:nvSpPr>
        <xdr:cNvPr id="635" name="テキスト ボックス 634"/>
        <xdr:cNvSpPr txBox="1"/>
      </xdr:nvSpPr>
      <xdr:spPr>
        <a:xfrm>
          <a:off x="15214111" y="133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31229</xdr:rowOff>
    </xdr:from>
    <xdr:to>
      <xdr:col>76</xdr:col>
      <xdr:colOff>165100</xdr:colOff>
      <xdr:row>77</xdr:row>
      <xdr:rowOff>132829</xdr:rowOff>
    </xdr:to>
    <xdr:sp macro="" textlink="">
      <xdr:nvSpPr>
        <xdr:cNvPr id="636" name="楕円 635"/>
        <xdr:cNvSpPr/>
      </xdr:nvSpPr>
      <xdr:spPr>
        <a:xfrm>
          <a:off x="14541500" y="132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123956</xdr:rowOff>
    </xdr:from>
    <xdr:ext cx="534377" cy="259045"/>
    <xdr:sp macro="" textlink="">
      <xdr:nvSpPr>
        <xdr:cNvPr id="637" name="テキスト ボックス 636"/>
        <xdr:cNvSpPr txBox="1"/>
      </xdr:nvSpPr>
      <xdr:spPr>
        <a:xfrm>
          <a:off x="14325111" y="133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11430</xdr:rowOff>
    </xdr:from>
    <xdr:to>
      <xdr:col>72</xdr:col>
      <xdr:colOff>38100</xdr:colOff>
      <xdr:row>77</xdr:row>
      <xdr:rowOff>113030</xdr:rowOff>
    </xdr:to>
    <xdr:sp macro="" textlink="">
      <xdr:nvSpPr>
        <xdr:cNvPr id="638" name="楕円 637"/>
        <xdr:cNvSpPr/>
      </xdr:nvSpPr>
      <xdr:spPr>
        <a:xfrm>
          <a:off x="136525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104157</xdr:rowOff>
    </xdr:from>
    <xdr:ext cx="534377" cy="259045"/>
    <xdr:sp macro="" textlink="">
      <xdr:nvSpPr>
        <xdr:cNvPr id="639" name="テキスト ボックス 638"/>
        <xdr:cNvSpPr txBox="1"/>
      </xdr:nvSpPr>
      <xdr:spPr>
        <a:xfrm>
          <a:off x="13436111" y="1330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13996</xdr:rowOff>
    </xdr:from>
    <xdr:to>
      <xdr:col>67</xdr:col>
      <xdr:colOff>101600</xdr:colOff>
      <xdr:row>77</xdr:row>
      <xdr:rowOff>115596</xdr:rowOff>
    </xdr:to>
    <xdr:sp macro="" textlink="">
      <xdr:nvSpPr>
        <xdr:cNvPr id="640" name="楕円 639"/>
        <xdr:cNvSpPr/>
      </xdr:nvSpPr>
      <xdr:spPr>
        <a:xfrm>
          <a:off x="12763500" y="132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106723</xdr:rowOff>
    </xdr:from>
    <xdr:ext cx="534377" cy="259045"/>
    <xdr:sp macro="" textlink="">
      <xdr:nvSpPr>
        <xdr:cNvPr id="641" name="テキスト ボックス 640"/>
        <xdr:cNvSpPr txBox="1"/>
      </xdr:nvSpPr>
      <xdr:spPr>
        <a:xfrm>
          <a:off x="12547111" y="133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7" name="直線コネクタ 666"/>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8"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9" name="直線コネクタ 668"/>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70"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71" name="直線コネクタ 670"/>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74989</xdr:rowOff>
    </xdr:from>
    <xdr:to>
      <xdr:col>85</xdr:col>
      <xdr:colOff>127000</xdr:colOff>
      <xdr:row>99</xdr:row>
      <xdr:rowOff>91694</xdr:rowOff>
    </xdr:to>
    <xdr:cxnSp macro="">
      <xdr:nvCxnSpPr>
        <xdr:cNvPr id="672" name="直線コネクタ 671"/>
        <xdr:cNvCxnSpPr/>
      </xdr:nvCxnSpPr>
      <xdr:spPr>
        <a:xfrm flipV="1">
          <a:off x="15481300" y="17048539"/>
          <a:ext cx="8382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3"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4" name="フローチャート: 判断 673"/>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62548</xdr:rowOff>
    </xdr:from>
    <xdr:to>
      <xdr:col>81</xdr:col>
      <xdr:colOff>50800</xdr:colOff>
      <xdr:row>99</xdr:row>
      <xdr:rowOff>91694</xdr:rowOff>
    </xdr:to>
    <xdr:cxnSp macro="">
      <xdr:nvCxnSpPr>
        <xdr:cNvPr id="675" name="直線コネクタ 674"/>
        <xdr:cNvCxnSpPr/>
      </xdr:nvCxnSpPr>
      <xdr:spPr>
        <a:xfrm>
          <a:off x="14592300" y="1703609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6" name="フローチャート: 判断 675"/>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7" name="テキスト ボックス 676"/>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30119</xdr:rowOff>
    </xdr:from>
    <xdr:to>
      <xdr:col>76</xdr:col>
      <xdr:colOff>114300</xdr:colOff>
      <xdr:row>99</xdr:row>
      <xdr:rowOff>62548</xdr:rowOff>
    </xdr:to>
    <xdr:cxnSp macro="">
      <xdr:nvCxnSpPr>
        <xdr:cNvPr id="678" name="直線コネクタ 677"/>
        <xdr:cNvCxnSpPr/>
      </xdr:nvCxnSpPr>
      <xdr:spPr>
        <a:xfrm>
          <a:off x="13703300" y="17003669"/>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9" name="フローチャート: 判断 678"/>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80" name="テキスト ボックス 679"/>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125968</xdr:rowOff>
    </xdr:from>
    <xdr:to>
      <xdr:col>71</xdr:col>
      <xdr:colOff>177800</xdr:colOff>
      <xdr:row>99</xdr:row>
      <xdr:rowOff>30119</xdr:rowOff>
    </xdr:to>
    <xdr:cxnSp macro="">
      <xdr:nvCxnSpPr>
        <xdr:cNvPr id="681" name="直線コネクタ 680"/>
        <xdr:cNvCxnSpPr/>
      </xdr:nvCxnSpPr>
      <xdr:spPr>
        <a:xfrm>
          <a:off x="12814300" y="16928068"/>
          <a:ext cx="889000" cy="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2" name="フローチャート: 判断 681"/>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3" name="テキスト ボックス 682"/>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4" name="フローチャート: 判断 683"/>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5" name="テキスト ボックス 684"/>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24189</xdr:rowOff>
    </xdr:from>
    <xdr:to>
      <xdr:col>85</xdr:col>
      <xdr:colOff>177800</xdr:colOff>
      <xdr:row>99</xdr:row>
      <xdr:rowOff>125789</xdr:rowOff>
    </xdr:to>
    <xdr:sp macro="" textlink="">
      <xdr:nvSpPr>
        <xdr:cNvPr id="691" name="楕円 690"/>
        <xdr:cNvSpPr/>
      </xdr:nvSpPr>
      <xdr:spPr>
        <a:xfrm>
          <a:off x="16268700" y="169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110566</xdr:rowOff>
    </xdr:from>
    <xdr:ext cx="469744" cy="259045"/>
    <xdr:sp macro="" textlink="">
      <xdr:nvSpPr>
        <xdr:cNvPr id="692" name="積立金該当値テキスト"/>
        <xdr:cNvSpPr txBox="1"/>
      </xdr:nvSpPr>
      <xdr:spPr>
        <a:xfrm>
          <a:off x="16370300" y="1691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40894</xdr:rowOff>
    </xdr:from>
    <xdr:to>
      <xdr:col>81</xdr:col>
      <xdr:colOff>101600</xdr:colOff>
      <xdr:row>99</xdr:row>
      <xdr:rowOff>142494</xdr:rowOff>
    </xdr:to>
    <xdr:sp macro="" textlink="">
      <xdr:nvSpPr>
        <xdr:cNvPr id="693" name="楕円 692"/>
        <xdr:cNvSpPr/>
      </xdr:nvSpPr>
      <xdr:spPr>
        <a:xfrm>
          <a:off x="15430500" y="1701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133621</xdr:rowOff>
    </xdr:from>
    <xdr:ext cx="378565" cy="259045"/>
    <xdr:sp macro="" textlink="">
      <xdr:nvSpPr>
        <xdr:cNvPr id="694" name="テキスト ボックス 693"/>
        <xdr:cNvSpPr txBox="1"/>
      </xdr:nvSpPr>
      <xdr:spPr>
        <a:xfrm>
          <a:off x="15292017" y="17107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11748</xdr:rowOff>
    </xdr:from>
    <xdr:to>
      <xdr:col>76</xdr:col>
      <xdr:colOff>165100</xdr:colOff>
      <xdr:row>99</xdr:row>
      <xdr:rowOff>113348</xdr:rowOff>
    </xdr:to>
    <xdr:sp macro="" textlink="">
      <xdr:nvSpPr>
        <xdr:cNvPr id="695" name="楕円 694"/>
        <xdr:cNvSpPr/>
      </xdr:nvSpPr>
      <xdr:spPr>
        <a:xfrm>
          <a:off x="14541500" y="16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104475</xdr:rowOff>
    </xdr:from>
    <xdr:ext cx="469744" cy="259045"/>
    <xdr:sp macro="" textlink="">
      <xdr:nvSpPr>
        <xdr:cNvPr id="696" name="テキスト ボックス 695"/>
        <xdr:cNvSpPr txBox="1"/>
      </xdr:nvSpPr>
      <xdr:spPr>
        <a:xfrm>
          <a:off x="14357428" y="1707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150769</xdr:rowOff>
    </xdr:from>
    <xdr:to>
      <xdr:col>72</xdr:col>
      <xdr:colOff>38100</xdr:colOff>
      <xdr:row>99</xdr:row>
      <xdr:rowOff>80919</xdr:rowOff>
    </xdr:to>
    <xdr:sp macro="" textlink="">
      <xdr:nvSpPr>
        <xdr:cNvPr id="697" name="楕円 696"/>
        <xdr:cNvSpPr/>
      </xdr:nvSpPr>
      <xdr:spPr>
        <a:xfrm>
          <a:off x="13652500" y="169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72046</xdr:rowOff>
    </xdr:from>
    <xdr:ext cx="469744" cy="259045"/>
    <xdr:sp macro="" textlink="">
      <xdr:nvSpPr>
        <xdr:cNvPr id="698" name="テキスト ボックス 697"/>
        <xdr:cNvSpPr txBox="1"/>
      </xdr:nvSpPr>
      <xdr:spPr>
        <a:xfrm>
          <a:off x="13468428" y="170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75168</xdr:rowOff>
    </xdr:from>
    <xdr:to>
      <xdr:col>67</xdr:col>
      <xdr:colOff>101600</xdr:colOff>
      <xdr:row>99</xdr:row>
      <xdr:rowOff>5318</xdr:rowOff>
    </xdr:to>
    <xdr:sp macro="" textlink="">
      <xdr:nvSpPr>
        <xdr:cNvPr id="699" name="楕円 698"/>
        <xdr:cNvSpPr/>
      </xdr:nvSpPr>
      <xdr:spPr>
        <a:xfrm>
          <a:off x="12763500" y="168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167895</xdr:rowOff>
    </xdr:from>
    <xdr:ext cx="469744" cy="259045"/>
    <xdr:sp macro="" textlink="">
      <xdr:nvSpPr>
        <xdr:cNvPr id="700" name="テキスト ボックス 699"/>
        <xdr:cNvSpPr txBox="1"/>
      </xdr:nvSpPr>
      <xdr:spPr>
        <a:xfrm>
          <a:off x="12579428" y="1696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6" name="直線コネクタ 725"/>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9"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30" name="直線コネクタ 729"/>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1" name="直線コネクタ 73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2"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3" name="フローチャート: 判断 732"/>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4" name="直線コネクタ 73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5" name="フローチャート: 判断 734"/>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6" name="テキスト ボックス 735"/>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7" name="直線コネクタ 73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8" name="フローチャート: 判断 737"/>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9" name="テキスト ボックス 738"/>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59146</xdr:rowOff>
    </xdr:from>
    <xdr:to>
      <xdr:col>102</xdr:col>
      <xdr:colOff>114300</xdr:colOff>
      <xdr:row>39</xdr:row>
      <xdr:rowOff>98878</xdr:rowOff>
    </xdr:to>
    <xdr:cxnSp macro="">
      <xdr:nvCxnSpPr>
        <xdr:cNvPr id="740" name="直線コネクタ 739"/>
        <xdr:cNvCxnSpPr/>
      </xdr:nvCxnSpPr>
      <xdr:spPr>
        <a:xfrm>
          <a:off x="18656300" y="6745696"/>
          <a:ext cx="8890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41" name="フローチャート: 判断 740"/>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2" name="テキスト ボックス 741"/>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3" name="フローチャート: 判断 742"/>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4" name="テキスト ボックス 743"/>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3" name="テキスト ボックス 75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6" name="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7" name="テキスト ボックス 75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8346</xdr:rowOff>
    </xdr:from>
    <xdr:to>
      <xdr:col>98</xdr:col>
      <xdr:colOff>38100</xdr:colOff>
      <xdr:row>39</xdr:row>
      <xdr:rowOff>109946</xdr:rowOff>
    </xdr:to>
    <xdr:sp macro="" textlink="">
      <xdr:nvSpPr>
        <xdr:cNvPr id="758" name="楕円 757"/>
        <xdr:cNvSpPr/>
      </xdr:nvSpPr>
      <xdr:spPr>
        <a:xfrm>
          <a:off x="18605500" y="669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101073</xdr:rowOff>
    </xdr:from>
    <xdr:ext cx="378565" cy="259045"/>
    <xdr:sp macro="" textlink="">
      <xdr:nvSpPr>
        <xdr:cNvPr id="759" name="テキスト ボックス 758"/>
        <xdr:cNvSpPr txBox="1"/>
      </xdr:nvSpPr>
      <xdr:spPr>
        <a:xfrm>
          <a:off x="18467017"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81" name="直線コネクタ 780"/>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4"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5" name="直線コネクタ 784"/>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127173</xdr:rowOff>
    </xdr:from>
    <xdr:to>
      <xdr:col>116</xdr:col>
      <xdr:colOff>63500</xdr:colOff>
      <xdr:row>58</xdr:row>
      <xdr:rowOff>127264</xdr:rowOff>
    </xdr:to>
    <xdr:cxnSp macro="">
      <xdr:nvCxnSpPr>
        <xdr:cNvPr id="786" name="直線コネクタ 785"/>
        <xdr:cNvCxnSpPr/>
      </xdr:nvCxnSpPr>
      <xdr:spPr>
        <a:xfrm>
          <a:off x="21323300" y="1007127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7"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8" name="フローチャート: 判断 787"/>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126716</xdr:rowOff>
    </xdr:from>
    <xdr:to>
      <xdr:col>111</xdr:col>
      <xdr:colOff>177800</xdr:colOff>
      <xdr:row>58</xdr:row>
      <xdr:rowOff>127173</xdr:rowOff>
    </xdr:to>
    <xdr:cxnSp macro="">
      <xdr:nvCxnSpPr>
        <xdr:cNvPr id="789" name="直線コネクタ 788"/>
        <xdr:cNvCxnSpPr/>
      </xdr:nvCxnSpPr>
      <xdr:spPr>
        <a:xfrm>
          <a:off x="20434300" y="100708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90" name="フローチャート: 判断 789"/>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91" name="テキスト ボックス 790"/>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126716</xdr:rowOff>
    </xdr:from>
    <xdr:to>
      <xdr:col>107</xdr:col>
      <xdr:colOff>50800</xdr:colOff>
      <xdr:row>58</xdr:row>
      <xdr:rowOff>126807</xdr:rowOff>
    </xdr:to>
    <xdr:cxnSp macro="">
      <xdr:nvCxnSpPr>
        <xdr:cNvPr id="792" name="直線コネクタ 791"/>
        <xdr:cNvCxnSpPr/>
      </xdr:nvCxnSpPr>
      <xdr:spPr>
        <a:xfrm flipV="1">
          <a:off x="19545300" y="1007081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3" name="フローチャート: 判断 792"/>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4" name="テキスト ボックス 793"/>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126807</xdr:rowOff>
    </xdr:from>
    <xdr:to>
      <xdr:col>102</xdr:col>
      <xdr:colOff>114300</xdr:colOff>
      <xdr:row>58</xdr:row>
      <xdr:rowOff>127219</xdr:rowOff>
    </xdr:to>
    <xdr:cxnSp macro="">
      <xdr:nvCxnSpPr>
        <xdr:cNvPr id="795" name="直線コネクタ 794"/>
        <xdr:cNvCxnSpPr/>
      </xdr:nvCxnSpPr>
      <xdr:spPr>
        <a:xfrm flipV="1">
          <a:off x="18656300" y="1007090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6" name="フローチャート: 判断 795"/>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7" name="テキスト ボックス 796"/>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8" name="フローチャート: 判断 797"/>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9" name="テキスト ボックス 798"/>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76464</xdr:rowOff>
    </xdr:from>
    <xdr:to>
      <xdr:col>116</xdr:col>
      <xdr:colOff>114300</xdr:colOff>
      <xdr:row>59</xdr:row>
      <xdr:rowOff>6614</xdr:rowOff>
    </xdr:to>
    <xdr:sp macro="" textlink="">
      <xdr:nvSpPr>
        <xdr:cNvPr id="805" name="楕円 804"/>
        <xdr:cNvSpPr/>
      </xdr:nvSpPr>
      <xdr:spPr>
        <a:xfrm>
          <a:off x="22110700" y="10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162841</xdr:rowOff>
    </xdr:from>
    <xdr:ext cx="378565" cy="259045"/>
    <xdr:sp macro="" textlink="">
      <xdr:nvSpPr>
        <xdr:cNvPr id="806" name="貸付金該当値テキスト"/>
        <xdr:cNvSpPr txBox="1"/>
      </xdr:nvSpPr>
      <xdr:spPr>
        <a:xfrm>
          <a:off x="22212300" y="993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76373</xdr:rowOff>
    </xdr:from>
    <xdr:to>
      <xdr:col>112</xdr:col>
      <xdr:colOff>38100</xdr:colOff>
      <xdr:row>59</xdr:row>
      <xdr:rowOff>6523</xdr:rowOff>
    </xdr:to>
    <xdr:sp macro="" textlink="">
      <xdr:nvSpPr>
        <xdr:cNvPr id="807" name="楕円 806"/>
        <xdr:cNvSpPr/>
      </xdr:nvSpPr>
      <xdr:spPr>
        <a:xfrm>
          <a:off x="21272500" y="10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169100</xdr:rowOff>
    </xdr:from>
    <xdr:ext cx="378565" cy="259045"/>
    <xdr:sp macro="" textlink="">
      <xdr:nvSpPr>
        <xdr:cNvPr id="808" name="テキスト ボックス 807"/>
        <xdr:cNvSpPr txBox="1"/>
      </xdr:nvSpPr>
      <xdr:spPr>
        <a:xfrm>
          <a:off x="21134017" y="1011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75916</xdr:rowOff>
    </xdr:from>
    <xdr:to>
      <xdr:col>107</xdr:col>
      <xdr:colOff>101600</xdr:colOff>
      <xdr:row>59</xdr:row>
      <xdr:rowOff>6066</xdr:rowOff>
    </xdr:to>
    <xdr:sp macro="" textlink="">
      <xdr:nvSpPr>
        <xdr:cNvPr id="809" name="楕円 808"/>
        <xdr:cNvSpPr/>
      </xdr:nvSpPr>
      <xdr:spPr>
        <a:xfrm>
          <a:off x="20383500" y="100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168643</xdr:rowOff>
    </xdr:from>
    <xdr:ext cx="378565" cy="259045"/>
    <xdr:sp macro="" textlink="">
      <xdr:nvSpPr>
        <xdr:cNvPr id="810" name="テキスト ボックス 809"/>
        <xdr:cNvSpPr txBox="1"/>
      </xdr:nvSpPr>
      <xdr:spPr>
        <a:xfrm>
          <a:off x="20245017" y="101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76007</xdr:rowOff>
    </xdr:from>
    <xdr:to>
      <xdr:col>102</xdr:col>
      <xdr:colOff>165100</xdr:colOff>
      <xdr:row>59</xdr:row>
      <xdr:rowOff>6157</xdr:rowOff>
    </xdr:to>
    <xdr:sp macro="" textlink="">
      <xdr:nvSpPr>
        <xdr:cNvPr id="811" name="楕円 810"/>
        <xdr:cNvSpPr/>
      </xdr:nvSpPr>
      <xdr:spPr>
        <a:xfrm>
          <a:off x="19494500" y="100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168734</xdr:rowOff>
    </xdr:from>
    <xdr:ext cx="378565" cy="259045"/>
    <xdr:sp macro="" textlink="">
      <xdr:nvSpPr>
        <xdr:cNvPr id="812" name="テキスト ボックス 811"/>
        <xdr:cNvSpPr txBox="1"/>
      </xdr:nvSpPr>
      <xdr:spPr>
        <a:xfrm>
          <a:off x="19356017" y="1011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76419</xdr:rowOff>
    </xdr:from>
    <xdr:to>
      <xdr:col>98</xdr:col>
      <xdr:colOff>38100</xdr:colOff>
      <xdr:row>59</xdr:row>
      <xdr:rowOff>6569</xdr:rowOff>
    </xdr:to>
    <xdr:sp macro="" textlink="">
      <xdr:nvSpPr>
        <xdr:cNvPr id="813" name="楕円 812"/>
        <xdr:cNvSpPr/>
      </xdr:nvSpPr>
      <xdr:spPr>
        <a:xfrm>
          <a:off x="18605500" y="100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169146</xdr:rowOff>
    </xdr:from>
    <xdr:ext cx="378565" cy="259045"/>
    <xdr:sp macro="" textlink="">
      <xdr:nvSpPr>
        <xdr:cNvPr id="814" name="テキスト ボックス 813"/>
        <xdr:cNvSpPr txBox="1"/>
      </xdr:nvSpPr>
      <xdr:spPr>
        <a:xfrm>
          <a:off x="18467017" y="10113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7" name="直線コネクタ 836"/>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8"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9" name="直線コネクタ 838"/>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40"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41" name="直線コネクタ 840"/>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161165</xdr:rowOff>
    </xdr:from>
    <xdr:to>
      <xdr:col>116</xdr:col>
      <xdr:colOff>63500</xdr:colOff>
      <xdr:row>77</xdr:row>
      <xdr:rowOff>30635</xdr:rowOff>
    </xdr:to>
    <xdr:cxnSp macro="">
      <xdr:nvCxnSpPr>
        <xdr:cNvPr id="842" name="直線コネクタ 841"/>
        <xdr:cNvCxnSpPr/>
      </xdr:nvCxnSpPr>
      <xdr:spPr>
        <a:xfrm flipV="1">
          <a:off x="21323300" y="13191365"/>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3"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4" name="フローチャート: 判断 843"/>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7294</xdr:rowOff>
    </xdr:from>
    <xdr:to>
      <xdr:col>111</xdr:col>
      <xdr:colOff>177800</xdr:colOff>
      <xdr:row>77</xdr:row>
      <xdr:rowOff>30635</xdr:rowOff>
    </xdr:to>
    <xdr:cxnSp macro="">
      <xdr:nvCxnSpPr>
        <xdr:cNvPr id="845" name="直線コネクタ 844"/>
        <xdr:cNvCxnSpPr/>
      </xdr:nvCxnSpPr>
      <xdr:spPr>
        <a:xfrm>
          <a:off x="20434300" y="13208944"/>
          <a:ext cx="889000" cy="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6" name="フローチャート: 判断 845"/>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7" name="テキスト ボックス 846"/>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7294</xdr:rowOff>
    </xdr:from>
    <xdr:to>
      <xdr:col>107</xdr:col>
      <xdr:colOff>50800</xdr:colOff>
      <xdr:row>77</xdr:row>
      <xdr:rowOff>33082</xdr:rowOff>
    </xdr:to>
    <xdr:cxnSp macro="">
      <xdr:nvCxnSpPr>
        <xdr:cNvPr id="848" name="直線コネクタ 847"/>
        <xdr:cNvCxnSpPr/>
      </xdr:nvCxnSpPr>
      <xdr:spPr>
        <a:xfrm flipV="1">
          <a:off x="19545300" y="13208944"/>
          <a:ext cx="8890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9" name="フローチャート: 判断 848"/>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50" name="テキスト ボックス 849"/>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33082</xdr:rowOff>
    </xdr:from>
    <xdr:to>
      <xdr:col>102</xdr:col>
      <xdr:colOff>114300</xdr:colOff>
      <xdr:row>77</xdr:row>
      <xdr:rowOff>87945</xdr:rowOff>
    </xdr:to>
    <xdr:cxnSp macro="">
      <xdr:nvCxnSpPr>
        <xdr:cNvPr id="851" name="直線コネクタ 850"/>
        <xdr:cNvCxnSpPr/>
      </xdr:nvCxnSpPr>
      <xdr:spPr>
        <a:xfrm flipV="1">
          <a:off x="18656300" y="1323473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2" name="フローチャート: 判断 851"/>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3" name="テキスト ボックス 852"/>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4" name="フローチャート: 判断 853"/>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5" name="テキスト ボックス 854"/>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110365</xdr:rowOff>
    </xdr:from>
    <xdr:to>
      <xdr:col>116</xdr:col>
      <xdr:colOff>114300</xdr:colOff>
      <xdr:row>77</xdr:row>
      <xdr:rowOff>40515</xdr:rowOff>
    </xdr:to>
    <xdr:sp macro="" textlink="">
      <xdr:nvSpPr>
        <xdr:cNvPr id="861" name="楕円 860"/>
        <xdr:cNvSpPr/>
      </xdr:nvSpPr>
      <xdr:spPr>
        <a:xfrm>
          <a:off x="22110700" y="1314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88792</xdr:rowOff>
    </xdr:from>
    <xdr:ext cx="534377" cy="259045"/>
    <xdr:sp macro="" textlink="">
      <xdr:nvSpPr>
        <xdr:cNvPr id="862" name="繰出金該当値テキスト"/>
        <xdr:cNvSpPr txBox="1"/>
      </xdr:nvSpPr>
      <xdr:spPr>
        <a:xfrm>
          <a:off x="22212300" y="131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151285</xdr:rowOff>
    </xdr:from>
    <xdr:to>
      <xdr:col>112</xdr:col>
      <xdr:colOff>38100</xdr:colOff>
      <xdr:row>77</xdr:row>
      <xdr:rowOff>81435</xdr:rowOff>
    </xdr:to>
    <xdr:sp macro="" textlink="">
      <xdr:nvSpPr>
        <xdr:cNvPr id="863" name="楕円 862"/>
        <xdr:cNvSpPr/>
      </xdr:nvSpPr>
      <xdr:spPr>
        <a:xfrm>
          <a:off x="21272500" y="131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72562</xdr:rowOff>
    </xdr:from>
    <xdr:ext cx="534377" cy="259045"/>
    <xdr:sp macro="" textlink="">
      <xdr:nvSpPr>
        <xdr:cNvPr id="864" name="テキスト ボックス 863"/>
        <xdr:cNvSpPr txBox="1"/>
      </xdr:nvSpPr>
      <xdr:spPr>
        <a:xfrm>
          <a:off x="21056111" y="132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127944</xdr:rowOff>
    </xdr:from>
    <xdr:to>
      <xdr:col>107</xdr:col>
      <xdr:colOff>101600</xdr:colOff>
      <xdr:row>77</xdr:row>
      <xdr:rowOff>58094</xdr:rowOff>
    </xdr:to>
    <xdr:sp macro="" textlink="">
      <xdr:nvSpPr>
        <xdr:cNvPr id="865" name="楕円 864"/>
        <xdr:cNvSpPr/>
      </xdr:nvSpPr>
      <xdr:spPr>
        <a:xfrm>
          <a:off x="20383500" y="131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49221</xdr:rowOff>
    </xdr:from>
    <xdr:ext cx="534377" cy="259045"/>
    <xdr:sp macro="" textlink="">
      <xdr:nvSpPr>
        <xdr:cNvPr id="866" name="テキスト ボックス 865"/>
        <xdr:cNvSpPr txBox="1"/>
      </xdr:nvSpPr>
      <xdr:spPr>
        <a:xfrm>
          <a:off x="20167111" y="132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153732</xdr:rowOff>
    </xdr:from>
    <xdr:to>
      <xdr:col>102</xdr:col>
      <xdr:colOff>165100</xdr:colOff>
      <xdr:row>77</xdr:row>
      <xdr:rowOff>83882</xdr:rowOff>
    </xdr:to>
    <xdr:sp macro="" textlink="">
      <xdr:nvSpPr>
        <xdr:cNvPr id="867" name="楕円 866"/>
        <xdr:cNvSpPr/>
      </xdr:nvSpPr>
      <xdr:spPr>
        <a:xfrm>
          <a:off x="19494500" y="131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75009</xdr:rowOff>
    </xdr:from>
    <xdr:ext cx="534377" cy="259045"/>
    <xdr:sp macro="" textlink="">
      <xdr:nvSpPr>
        <xdr:cNvPr id="868" name="テキスト ボックス 867"/>
        <xdr:cNvSpPr txBox="1"/>
      </xdr:nvSpPr>
      <xdr:spPr>
        <a:xfrm>
          <a:off x="19278111" y="132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37145</xdr:rowOff>
    </xdr:from>
    <xdr:to>
      <xdr:col>98</xdr:col>
      <xdr:colOff>38100</xdr:colOff>
      <xdr:row>77</xdr:row>
      <xdr:rowOff>138745</xdr:rowOff>
    </xdr:to>
    <xdr:sp macro="" textlink="">
      <xdr:nvSpPr>
        <xdr:cNvPr id="869" name="楕円 868"/>
        <xdr:cNvSpPr/>
      </xdr:nvSpPr>
      <xdr:spPr>
        <a:xfrm>
          <a:off x="18605500" y="132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129872</xdr:rowOff>
    </xdr:from>
    <xdr:ext cx="534377" cy="259045"/>
    <xdr:sp macro="" textlink="">
      <xdr:nvSpPr>
        <xdr:cNvPr id="870" name="テキスト ボックス 869"/>
        <xdr:cNvSpPr txBox="1"/>
      </xdr:nvSpPr>
      <xdr:spPr>
        <a:xfrm>
          <a:off x="18389111" y="133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歳出決算総額は、住民一人当たり２７９，３３７円となっている。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主な構成項目である人件費は、住民一人当たり４６，９６４円となっており、平成２５年度から４０，０００円台で推移している。一方で、補助費等は平成２５年度に１０，０００円台から３０，０００円台に大きく増額している。それまでゴミ処理業務、火葬業務を一部事務組合で行っていたが、平成２５年度より新たに消防業務を一部事務組合で行うことになり、消防職員が一部事務組合に移行し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52,539
52,138
24.92
15,495,077
14,676,081
625,024
9,846,457
11,798,441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38659</xdr:rowOff>
    </xdr:from>
    <xdr:to>
      <xdr:col>24</xdr:col>
      <xdr:colOff>63500</xdr:colOff>
      <xdr:row>36</xdr:row>
      <xdr:rowOff>45974</xdr:rowOff>
    </xdr:to>
    <xdr:cxnSp macro="">
      <xdr:nvCxnSpPr>
        <xdr:cNvPr id="59" name="直線コネクタ 58"/>
        <xdr:cNvCxnSpPr/>
      </xdr:nvCxnSpPr>
      <xdr:spPr>
        <a:xfrm>
          <a:off x="3797300" y="621085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6655</xdr:rowOff>
    </xdr:from>
    <xdr:to>
      <xdr:col>19</xdr:col>
      <xdr:colOff>177800</xdr:colOff>
      <xdr:row>36</xdr:row>
      <xdr:rowOff>38659</xdr:rowOff>
    </xdr:to>
    <xdr:cxnSp macro="">
      <xdr:nvCxnSpPr>
        <xdr:cNvPr id="62" name="直線コネクタ 61"/>
        <xdr:cNvCxnSpPr/>
      </xdr:nvCxnSpPr>
      <xdr:spPr>
        <a:xfrm>
          <a:off x="2908300" y="617885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6655</xdr:rowOff>
    </xdr:from>
    <xdr:to>
      <xdr:col>15</xdr:col>
      <xdr:colOff>50800</xdr:colOff>
      <xdr:row>36</xdr:row>
      <xdr:rowOff>149758</xdr:rowOff>
    </xdr:to>
    <xdr:cxnSp macro="">
      <xdr:nvCxnSpPr>
        <xdr:cNvPr id="65" name="直線コネクタ 64"/>
        <xdr:cNvCxnSpPr/>
      </xdr:nvCxnSpPr>
      <xdr:spPr>
        <a:xfrm flipV="1">
          <a:off x="2019300" y="6178855"/>
          <a:ext cx="8890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149758</xdr:rowOff>
    </xdr:from>
    <xdr:to>
      <xdr:col>10</xdr:col>
      <xdr:colOff>114300</xdr:colOff>
      <xdr:row>37</xdr:row>
      <xdr:rowOff>17170</xdr:rowOff>
    </xdr:to>
    <xdr:cxnSp macro="">
      <xdr:nvCxnSpPr>
        <xdr:cNvPr id="68" name="直線コネクタ 67"/>
        <xdr:cNvCxnSpPr/>
      </xdr:nvCxnSpPr>
      <xdr:spPr>
        <a:xfrm flipV="1">
          <a:off x="1130300" y="63219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166624</xdr:rowOff>
    </xdr:from>
    <xdr:to>
      <xdr:col>24</xdr:col>
      <xdr:colOff>114300</xdr:colOff>
      <xdr:row>36</xdr:row>
      <xdr:rowOff>96774</xdr:rowOff>
    </xdr:to>
    <xdr:sp macro="" textlink="">
      <xdr:nvSpPr>
        <xdr:cNvPr id="78" name="楕円 77"/>
        <xdr:cNvSpPr/>
      </xdr:nvSpPr>
      <xdr:spPr>
        <a:xfrm>
          <a:off x="45847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145051</xdr:rowOff>
    </xdr:from>
    <xdr:ext cx="469744" cy="259045"/>
    <xdr:sp macro="" textlink="">
      <xdr:nvSpPr>
        <xdr:cNvPr id="79" name="議会費該当値テキスト"/>
        <xdr:cNvSpPr txBox="1"/>
      </xdr:nvSpPr>
      <xdr:spPr>
        <a:xfrm>
          <a:off x="4686300"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159309</xdr:rowOff>
    </xdr:from>
    <xdr:to>
      <xdr:col>20</xdr:col>
      <xdr:colOff>38100</xdr:colOff>
      <xdr:row>36</xdr:row>
      <xdr:rowOff>89459</xdr:rowOff>
    </xdr:to>
    <xdr:sp macro="" textlink="">
      <xdr:nvSpPr>
        <xdr:cNvPr id="80" name="楕円 79"/>
        <xdr:cNvSpPr/>
      </xdr:nvSpPr>
      <xdr:spPr>
        <a:xfrm>
          <a:off x="3746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80586</xdr:rowOff>
    </xdr:from>
    <xdr:ext cx="469744" cy="259045"/>
    <xdr:sp macro="" textlink="">
      <xdr:nvSpPr>
        <xdr:cNvPr id="81" name="テキスト ボックス 80"/>
        <xdr:cNvSpPr txBox="1"/>
      </xdr:nvSpPr>
      <xdr:spPr>
        <a:xfrm>
          <a:off x="3562428" y="62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127305</xdr:rowOff>
    </xdr:from>
    <xdr:to>
      <xdr:col>15</xdr:col>
      <xdr:colOff>101600</xdr:colOff>
      <xdr:row>36</xdr:row>
      <xdr:rowOff>57455</xdr:rowOff>
    </xdr:to>
    <xdr:sp macro="" textlink="">
      <xdr:nvSpPr>
        <xdr:cNvPr id="82" name="楕円 81"/>
        <xdr:cNvSpPr/>
      </xdr:nvSpPr>
      <xdr:spPr>
        <a:xfrm>
          <a:off x="28575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48582</xdr:rowOff>
    </xdr:from>
    <xdr:ext cx="469744" cy="259045"/>
    <xdr:sp macro="" textlink="">
      <xdr:nvSpPr>
        <xdr:cNvPr id="83" name="テキスト ボックス 82"/>
        <xdr:cNvSpPr txBox="1"/>
      </xdr:nvSpPr>
      <xdr:spPr>
        <a:xfrm>
          <a:off x="2673428" y="62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98958</xdr:rowOff>
    </xdr:from>
    <xdr:to>
      <xdr:col>10</xdr:col>
      <xdr:colOff>165100</xdr:colOff>
      <xdr:row>37</xdr:row>
      <xdr:rowOff>29108</xdr:rowOff>
    </xdr:to>
    <xdr:sp macro="" textlink="">
      <xdr:nvSpPr>
        <xdr:cNvPr id="84" name="楕円 83"/>
        <xdr:cNvSpPr/>
      </xdr:nvSpPr>
      <xdr:spPr>
        <a:xfrm>
          <a:off x="1968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20235</xdr:rowOff>
    </xdr:from>
    <xdr:ext cx="469744" cy="259045"/>
    <xdr:sp macro="" textlink="">
      <xdr:nvSpPr>
        <xdr:cNvPr id="85" name="テキスト ボックス 84"/>
        <xdr:cNvSpPr txBox="1"/>
      </xdr:nvSpPr>
      <xdr:spPr>
        <a:xfrm>
          <a:off x="1784428" y="636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137820</xdr:rowOff>
    </xdr:from>
    <xdr:to>
      <xdr:col>6</xdr:col>
      <xdr:colOff>38100</xdr:colOff>
      <xdr:row>37</xdr:row>
      <xdr:rowOff>67970</xdr:rowOff>
    </xdr:to>
    <xdr:sp macro="" textlink="">
      <xdr:nvSpPr>
        <xdr:cNvPr id="86" name="楕円 85"/>
        <xdr:cNvSpPr/>
      </xdr:nvSpPr>
      <xdr:spPr>
        <a:xfrm>
          <a:off x="1079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59097</xdr:rowOff>
    </xdr:from>
    <xdr:ext cx="469744" cy="259045"/>
    <xdr:sp macro="" textlink="">
      <xdr:nvSpPr>
        <xdr:cNvPr id="87" name="テキスト ボックス 86"/>
        <xdr:cNvSpPr txBox="1"/>
      </xdr:nvSpPr>
      <xdr:spPr>
        <a:xfrm>
          <a:off x="895428"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128270</xdr:rowOff>
    </xdr:from>
    <xdr:to>
      <xdr:col>24</xdr:col>
      <xdr:colOff>63500</xdr:colOff>
      <xdr:row>58</xdr:row>
      <xdr:rowOff>163602</xdr:rowOff>
    </xdr:to>
    <xdr:cxnSp macro="">
      <xdr:nvCxnSpPr>
        <xdr:cNvPr id="117" name="直線コネクタ 116"/>
        <xdr:cNvCxnSpPr/>
      </xdr:nvCxnSpPr>
      <xdr:spPr>
        <a:xfrm>
          <a:off x="3797300" y="10072370"/>
          <a:ext cx="838200" cy="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128270</xdr:rowOff>
    </xdr:from>
    <xdr:to>
      <xdr:col>19</xdr:col>
      <xdr:colOff>177800</xdr:colOff>
      <xdr:row>58</xdr:row>
      <xdr:rowOff>162763</xdr:rowOff>
    </xdr:to>
    <xdr:cxnSp macro="">
      <xdr:nvCxnSpPr>
        <xdr:cNvPr id="120" name="直線コネクタ 119"/>
        <xdr:cNvCxnSpPr/>
      </xdr:nvCxnSpPr>
      <xdr:spPr>
        <a:xfrm flipV="1">
          <a:off x="2908300" y="10072370"/>
          <a:ext cx="889000" cy="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162763</xdr:rowOff>
    </xdr:from>
    <xdr:to>
      <xdr:col>15</xdr:col>
      <xdr:colOff>50800</xdr:colOff>
      <xdr:row>59</xdr:row>
      <xdr:rowOff>20815</xdr:rowOff>
    </xdr:to>
    <xdr:cxnSp macro="">
      <xdr:nvCxnSpPr>
        <xdr:cNvPr id="123" name="直線コネクタ 122"/>
        <xdr:cNvCxnSpPr/>
      </xdr:nvCxnSpPr>
      <xdr:spPr>
        <a:xfrm flipV="1">
          <a:off x="2019300" y="10106863"/>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132944</xdr:rowOff>
    </xdr:from>
    <xdr:to>
      <xdr:col>10</xdr:col>
      <xdr:colOff>114300</xdr:colOff>
      <xdr:row>59</xdr:row>
      <xdr:rowOff>20815</xdr:rowOff>
    </xdr:to>
    <xdr:cxnSp macro="">
      <xdr:nvCxnSpPr>
        <xdr:cNvPr id="126" name="直線コネクタ 125"/>
        <xdr:cNvCxnSpPr/>
      </xdr:nvCxnSpPr>
      <xdr:spPr>
        <a:xfrm>
          <a:off x="1130300" y="10077044"/>
          <a:ext cx="889000" cy="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112802</xdr:rowOff>
    </xdr:from>
    <xdr:to>
      <xdr:col>24</xdr:col>
      <xdr:colOff>114300</xdr:colOff>
      <xdr:row>59</xdr:row>
      <xdr:rowOff>42952</xdr:rowOff>
    </xdr:to>
    <xdr:sp macro="" textlink="">
      <xdr:nvSpPr>
        <xdr:cNvPr id="136" name="楕円 135"/>
        <xdr:cNvSpPr/>
      </xdr:nvSpPr>
      <xdr:spPr>
        <a:xfrm>
          <a:off x="4584700" y="100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27729</xdr:rowOff>
    </xdr:from>
    <xdr:ext cx="534377" cy="259045"/>
    <xdr:sp macro="" textlink="">
      <xdr:nvSpPr>
        <xdr:cNvPr id="137" name="総務費該当値テキスト"/>
        <xdr:cNvSpPr txBox="1"/>
      </xdr:nvSpPr>
      <xdr:spPr>
        <a:xfrm>
          <a:off x="4686300" y="99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77470</xdr:rowOff>
    </xdr:from>
    <xdr:to>
      <xdr:col>20</xdr:col>
      <xdr:colOff>38100</xdr:colOff>
      <xdr:row>59</xdr:row>
      <xdr:rowOff>7620</xdr:rowOff>
    </xdr:to>
    <xdr:sp macro="" textlink="">
      <xdr:nvSpPr>
        <xdr:cNvPr id="138" name="楕円 137"/>
        <xdr:cNvSpPr/>
      </xdr:nvSpPr>
      <xdr:spPr>
        <a:xfrm>
          <a:off x="3746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170197</xdr:rowOff>
    </xdr:from>
    <xdr:ext cx="534377" cy="259045"/>
    <xdr:sp macro="" textlink="">
      <xdr:nvSpPr>
        <xdr:cNvPr id="139" name="テキスト ボックス 138"/>
        <xdr:cNvSpPr txBox="1"/>
      </xdr:nvSpPr>
      <xdr:spPr>
        <a:xfrm>
          <a:off x="3530111" y="101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111963</xdr:rowOff>
    </xdr:from>
    <xdr:to>
      <xdr:col>15</xdr:col>
      <xdr:colOff>101600</xdr:colOff>
      <xdr:row>59</xdr:row>
      <xdr:rowOff>42113</xdr:rowOff>
    </xdr:to>
    <xdr:sp macro="" textlink="">
      <xdr:nvSpPr>
        <xdr:cNvPr id="140" name="楕円 139"/>
        <xdr:cNvSpPr/>
      </xdr:nvSpPr>
      <xdr:spPr>
        <a:xfrm>
          <a:off x="2857500" y="100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33240</xdr:rowOff>
    </xdr:from>
    <xdr:ext cx="534377" cy="259045"/>
    <xdr:sp macro="" textlink="">
      <xdr:nvSpPr>
        <xdr:cNvPr id="141" name="テキスト ボックス 140"/>
        <xdr:cNvSpPr txBox="1"/>
      </xdr:nvSpPr>
      <xdr:spPr>
        <a:xfrm>
          <a:off x="2641111" y="101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141465</xdr:rowOff>
    </xdr:from>
    <xdr:to>
      <xdr:col>10</xdr:col>
      <xdr:colOff>165100</xdr:colOff>
      <xdr:row>59</xdr:row>
      <xdr:rowOff>71615</xdr:rowOff>
    </xdr:to>
    <xdr:sp macro="" textlink="">
      <xdr:nvSpPr>
        <xdr:cNvPr id="142" name="楕円 141"/>
        <xdr:cNvSpPr/>
      </xdr:nvSpPr>
      <xdr:spPr>
        <a:xfrm>
          <a:off x="1968500" y="100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62742</xdr:rowOff>
    </xdr:from>
    <xdr:ext cx="534377" cy="259045"/>
    <xdr:sp macro="" textlink="">
      <xdr:nvSpPr>
        <xdr:cNvPr id="143" name="テキスト ボックス 142"/>
        <xdr:cNvSpPr txBox="1"/>
      </xdr:nvSpPr>
      <xdr:spPr>
        <a:xfrm>
          <a:off x="1752111" y="101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82144</xdr:rowOff>
    </xdr:from>
    <xdr:to>
      <xdr:col>6</xdr:col>
      <xdr:colOff>38100</xdr:colOff>
      <xdr:row>59</xdr:row>
      <xdr:rowOff>12294</xdr:rowOff>
    </xdr:to>
    <xdr:sp macro="" textlink="">
      <xdr:nvSpPr>
        <xdr:cNvPr id="144" name="楕円 143"/>
        <xdr:cNvSpPr/>
      </xdr:nvSpPr>
      <xdr:spPr>
        <a:xfrm>
          <a:off x="1079500" y="100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3421</xdr:rowOff>
    </xdr:from>
    <xdr:ext cx="534377" cy="259045"/>
    <xdr:sp macro="" textlink="">
      <xdr:nvSpPr>
        <xdr:cNvPr id="145" name="テキスト ボックス 144"/>
        <xdr:cNvSpPr txBox="1"/>
      </xdr:nvSpPr>
      <xdr:spPr>
        <a:xfrm>
          <a:off x="863111" y="1011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86785</xdr:rowOff>
    </xdr:from>
    <xdr:to>
      <xdr:col>24</xdr:col>
      <xdr:colOff>62865</xdr:colOff>
      <xdr:row>76</xdr:row>
      <xdr:rowOff>155158</xdr:rowOff>
    </xdr:to>
    <xdr:cxnSp macro="">
      <xdr:nvCxnSpPr>
        <xdr:cNvPr id="172" name="直線コネクタ 171"/>
        <xdr:cNvCxnSpPr/>
      </xdr:nvCxnSpPr>
      <xdr:spPr>
        <a:xfrm flipV="1">
          <a:off x="4633595" y="11916835"/>
          <a:ext cx="1270" cy="1268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158985</xdr:rowOff>
    </xdr:from>
    <xdr:ext cx="599010" cy="259045"/>
    <xdr:sp macro="" textlink="">
      <xdr:nvSpPr>
        <xdr:cNvPr id="173" name="民生費最小値テキスト"/>
        <xdr:cNvSpPr txBox="1"/>
      </xdr:nvSpPr>
      <xdr:spPr>
        <a:xfrm>
          <a:off x="4686300" y="1318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155158</xdr:rowOff>
    </xdr:from>
    <xdr:to>
      <xdr:col>24</xdr:col>
      <xdr:colOff>152400</xdr:colOff>
      <xdr:row>76</xdr:row>
      <xdr:rowOff>155158</xdr:rowOff>
    </xdr:to>
    <xdr:cxnSp macro="">
      <xdr:nvCxnSpPr>
        <xdr:cNvPr id="174" name="直線コネクタ 173"/>
        <xdr:cNvCxnSpPr/>
      </xdr:nvCxnSpPr>
      <xdr:spPr>
        <a:xfrm>
          <a:off x="4546600" y="1318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33462</xdr:rowOff>
    </xdr:from>
    <xdr:ext cx="599010" cy="259045"/>
    <xdr:sp macro="" textlink="">
      <xdr:nvSpPr>
        <xdr:cNvPr id="175" name="民生費最大値テキスト"/>
        <xdr:cNvSpPr txBox="1"/>
      </xdr:nvSpPr>
      <xdr:spPr>
        <a:xfrm>
          <a:off x="4686300" y="116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86785</xdr:rowOff>
    </xdr:from>
    <xdr:to>
      <xdr:col>24</xdr:col>
      <xdr:colOff>152400</xdr:colOff>
      <xdr:row>69</xdr:row>
      <xdr:rowOff>86785</xdr:rowOff>
    </xdr:to>
    <xdr:cxnSp macro="">
      <xdr:nvCxnSpPr>
        <xdr:cNvPr id="176" name="直線コネクタ 175"/>
        <xdr:cNvCxnSpPr/>
      </xdr:nvCxnSpPr>
      <xdr:spPr>
        <a:xfrm>
          <a:off x="4546600" y="1191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155158</xdr:rowOff>
    </xdr:from>
    <xdr:to>
      <xdr:col>24</xdr:col>
      <xdr:colOff>63500</xdr:colOff>
      <xdr:row>77</xdr:row>
      <xdr:rowOff>40422</xdr:rowOff>
    </xdr:to>
    <xdr:cxnSp macro="">
      <xdr:nvCxnSpPr>
        <xdr:cNvPr id="177" name="直線コネクタ 176"/>
        <xdr:cNvCxnSpPr/>
      </xdr:nvCxnSpPr>
      <xdr:spPr>
        <a:xfrm flipV="1">
          <a:off x="3797300" y="13185358"/>
          <a:ext cx="8382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154047</xdr:rowOff>
    </xdr:from>
    <xdr:ext cx="599010" cy="259045"/>
    <xdr:sp macro="" textlink="">
      <xdr:nvSpPr>
        <xdr:cNvPr id="178" name="民生費平均値テキスト"/>
        <xdr:cNvSpPr txBox="1"/>
      </xdr:nvSpPr>
      <xdr:spPr>
        <a:xfrm>
          <a:off x="4686300" y="12498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131170</xdr:rowOff>
    </xdr:from>
    <xdr:to>
      <xdr:col>24</xdr:col>
      <xdr:colOff>114300</xdr:colOff>
      <xdr:row>74</xdr:row>
      <xdr:rowOff>61320</xdr:rowOff>
    </xdr:to>
    <xdr:sp macro="" textlink="">
      <xdr:nvSpPr>
        <xdr:cNvPr id="179" name="フローチャート: 判断 178"/>
        <xdr:cNvSpPr/>
      </xdr:nvSpPr>
      <xdr:spPr>
        <a:xfrm>
          <a:off x="4584700" y="126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40422</xdr:rowOff>
    </xdr:from>
    <xdr:to>
      <xdr:col>19</xdr:col>
      <xdr:colOff>177800</xdr:colOff>
      <xdr:row>77</xdr:row>
      <xdr:rowOff>64829</xdr:rowOff>
    </xdr:to>
    <xdr:cxnSp macro="">
      <xdr:nvCxnSpPr>
        <xdr:cNvPr id="180" name="直線コネクタ 179"/>
        <xdr:cNvCxnSpPr/>
      </xdr:nvCxnSpPr>
      <xdr:spPr>
        <a:xfrm flipV="1">
          <a:off x="2908300" y="13242072"/>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165492</xdr:rowOff>
    </xdr:from>
    <xdr:to>
      <xdr:col>20</xdr:col>
      <xdr:colOff>38100</xdr:colOff>
      <xdr:row>74</xdr:row>
      <xdr:rowOff>95642</xdr:rowOff>
    </xdr:to>
    <xdr:sp macro="" textlink="">
      <xdr:nvSpPr>
        <xdr:cNvPr id="181" name="フローチャート: 判断 180"/>
        <xdr:cNvSpPr/>
      </xdr:nvSpPr>
      <xdr:spPr>
        <a:xfrm>
          <a:off x="3746500" y="1268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112169</xdr:rowOff>
    </xdr:from>
    <xdr:ext cx="599010" cy="259045"/>
    <xdr:sp macro="" textlink="">
      <xdr:nvSpPr>
        <xdr:cNvPr id="182" name="テキスト ボックス 181"/>
        <xdr:cNvSpPr txBox="1"/>
      </xdr:nvSpPr>
      <xdr:spPr>
        <a:xfrm>
          <a:off x="3497795" y="1245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64829</xdr:rowOff>
    </xdr:from>
    <xdr:to>
      <xdr:col>15</xdr:col>
      <xdr:colOff>50800</xdr:colOff>
      <xdr:row>77</xdr:row>
      <xdr:rowOff>152164</xdr:rowOff>
    </xdr:to>
    <xdr:cxnSp macro="">
      <xdr:nvCxnSpPr>
        <xdr:cNvPr id="183" name="直線コネクタ 182"/>
        <xdr:cNvCxnSpPr/>
      </xdr:nvCxnSpPr>
      <xdr:spPr>
        <a:xfrm flipV="1">
          <a:off x="2019300" y="13266479"/>
          <a:ext cx="889000" cy="8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22758</xdr:rowOff>
    </xdr:from>
    <xdr:to>
      <xdr:col>15</xdr:col>
      <xdr:colOff>101600</xdr:colOff>
      <xdr:row>74</xdr:row>
      <xdr:rowOff>124358</xdr:rowOff>
    </xdr:to>
    <xdr:sp macro="" textlink="">
      <xdr:nvSpPr>
        <xdr:cNvPr id="184" name="フローチャート: 判断 183"/>
        <xdr:cNvSpPr/>
      </xdr:nvSpPr>
      <xdr:spPr>
        <a:xfrm>
          <a:off x="2857500" y="127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140885</xdr:rowOff>
    </xdr:from>
    <xdr:ext cx="599010" cy="259045"/>
    <xdr:sp macro="" textlink="">
      <xdr:nvSpPr>
        <xdr:cNvPr id="185" name="テキスト ボックス 184"/>
        <xdr:cNvSpPr txBox="1"/>
      </xdr:nvSpPr>
      <xdr:spPr>
        <a:xfrm>
          <a:off x="2608795" y="124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152164</xdr:rowOff>
    </xdr:from>
    <xdr:to>
      <xdr:col>10</xdr:col>
      <xdr:colOff>114300</xdr:colOff>
      <xdr:row>78</xdr:row>
      <xdr:rowOff>27065</xdr:rowOff>
    </xdr:to>
    <xdr:cxnSp macro="">
      <xdr:nvCxnSpPr>
        <xdr:cNvPr id="186" name="直線コネクタ 185"/>
        <xdr:cNvCxnSpPr/>
      </xdr:nvCxnSpPr>
      <xdr:spPr>
        <a:xfrm flipV="1">
          <a:off x="1130300" y="13353814"/>
          <a:ext cx="8890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159962</xdr:rowOff>
    </xdr:from>
    <xdr:to>
      <xdr:col>10</xdr:col>
      <xdr:colOff>165100</xdr:colOff>
      <xdr:row>74</xdr:row>
      <xdr:rowOff>90112</xdr:rowOff>
    </xdr:to>
    <xdr:sp macro="" textlink="">
      <xdr:nvSpPr>
        <xdr:cNvPr id="187" name="フローチャート: 判断 186"/>
        <xdr:cNvSpPr/>
      </xdr:nvSpPr>
      <xdr:spPr>
        <a:xfrm>
          <a:off x="1968500" y="1267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106639</xdr:rowOff>
    </xdr:from>
    <xdr:ext cx="599010" cy="259045"/>
    <xdr:sp macro="" textlink="">
      <xdr:nvSpPr>
        <xdr:cNvPr id="188" name="テキスト ボックス 187"/>
        <xdr:cNvSpPr txBox="1"/>
      </xdr:nvSpPr>
      <xdr:spPr>
        <a:xfrm>
          <a:off x="1719795" y="1245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60325</xdr:rowOff>
    </xdr:from>
    <xdr:to>
      <xdr:col>6</xdr:col>
      <xdr:colOff>38100</xdr:colOff>
      <xdr:row>74</xdr:row>
      <xdr:rowOff>161925</xdr:rowOff>
    </xdr:to>
    <xdr:sp macro="" textlink="">
      <xdr:nvSpPr>
        <xdr:cNvPr id="189" name="フローチャート: 判断 188"/>
        <xdr:cNvSpPr/>
      </xdr:nvSpPr>
      <xdr:spPr>
        <a:xfrm>
          <a:off x="1079500" y="1274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7002</xdr:rowOff>
    </xdr:from>
    <xdr:ext cx="599010" cy="259045"/>
    <xdr:sp macro="" textlink="">
      <xdr:nvSpPr>
        <xdr:cNvPr id="190" name="テキスト ボックス 189"/>
        <xdr:cNvSpPr txBox="1"/>
      </xdr:nvSpPr>
      <xdr:spPr>
        <a:xfrm>
          <a:off x="830795" y="1252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104358</xdr:rowOff>
    </xdr:from>
    <xdr:to>
      <xdr:col>24</xdr:col>
      <xdr:colOff>114300</xdr:colOff>
      <xdr:row>77</xdr:row>
      <xdr:rowOff>34508</xdr:rowOff>
    </xdr:to>
    <xdr:sp macro="" textlink="">
      <xdr:nvSpPr>
        <xdr:cNvPr id="196" name="楕円 195"/>
        <xdr:cNvSpPr/>
      </xdr:nvSpPr>
      <xdr:spPr>
        <a:xfrm>
          <a:off x="4584700" y="131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19285</xdr:rowOff>
    </xdr:from>
    <xdr:ext cx="599010" cy="259045"/>
    <xdr:sp macro="" textlink="">
      <xdr:nvSpPr>
        <xdr:cNvPr id="197" name="民生費該当値テキスト"/>
        <xdr:cNvSpPr txBox="1"/>
      </xdr:nvSpPr>
      <xdr:spPr>
        <a:xfrm>
          <a:off x="4686300" y="130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161072</xdr:rowOff>
    </xdr:from>
    <xdr:to>
      <xdr:col>20</xdr:col>
      <xdr:colOff>38100</xdr:colOff>
      <xdr:row>77</xdr:row>
      <xdr:rowOff>91222</xdr:rowOff>
    </xdr:to>
    <xdr:sp macro="" textlink="">
      <xdr:nvSpPr>
        <xdr:cNvPr id="198" name="楕円 197"/>
        <xdr:cNvSpPr/>
      </xdr:nvSpPr>
      <xdr:spPr>
        <a:xfrm>
          <a:off x="3746500" y="131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82349</xdr:rowOff>
    </xdr:from>
    <xdr:ext cx="534377" cy="259045"/>
    <xdr:sp macro="" textlink="">
      <xdr:nvSpPr>
        <xdr:cNvPr id="199" name="テキスト ボックス 198"/>
        <xdr:cNvSpPr txBox="1"/>
      </xdr:nvSpPr>
      <xdr:spPr>
        <a:xfrm>
          <a:off x="3530111" y="1328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14029</xdr:rowOff>
    </xdr:from>
    <xdr:to>
      <xdr:col>15</xdr:col>
      <xdr:colOff>101600</xdr:colOff>
      <xdr:row>77</xdr:row>
      <xdr:rowOff>115629</xdr:rowOff>
    </xdr:to>
    <xdr:sp macro="" textlink="">
      <xdr:nvSpPr>
        <xdr:cNvPr id="200" name="楕円 199"/>
        <xdr:cNvSpPr/>
      </xdr:nvSpPr>
      <xdr:spPr>
        <a:xfrm>
          <a:off x="2857500" y="132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106756</xdr:rowOff>
    </xdr:from>
    <xdr:ext cx="534377" cy="259045"/>
    <xdr:sp macro="" textlink="">
      <xdr:nvSpPr>
        <xdr:cNvPr id="201" name="テキスト ボックス 200"/>
        <xdr:cNvSpPr txBox="1"/>
      </xdr:nvSpPr>
      <xdr:spPr>
        <a:xfrm>
          <a:off x="2641111" y="133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101364</xdr:rowOff>
    </xdr:from>
    <xdr:to>
      <xdr:col>10</xdr:col>
      <xdr:colOff>165100</xdr:colOff>
      <xdr:row>78</xdr:row>
      <xdr:rowOff>31514</xdr:rowOff>
    </xdr:to>
    <xdr:sp macro="" textlink="">
      <xdr:nvSpPr>
        <xdr:cNvPr id="202" name="楕円 201"/>
        <xdr:cNvSpPr/>
      </xdr:nvSpPr>
      <xdr:spPr>
        <a:xfrm>
          <a:off x="1968500" y="133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22641</xdr:rowOff>
    </xdr:from>
    <xdr:ext cx="534377" cy="259045"/>
    <xdr:sp macro="" textlink="">
      <xdr:nvSpPr>
        <xdr:cNvPr id="203" name="テキスト ボックス 202"/>
        <xdr:cNvSpPr txBox="1"/>
      </xdr:nvSpPr>
      <xdr:spPr>
        <a:xfrm>
          <a:off x="1752111" y="1339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147715</xdr:rowOff>
    </xdr:from>
    <xdr:to>
      <xdr:col>6</xdr:col>
      <xdr:colOff>38100</xdr:colOff>
      <xdr:row>78</xdr:row>
      <xdr:rowOff>77865</xdr:rowOff>
    </xdr:to>
    <xdr:sp macro="" textlink="">
      <xdr:nvSpPr>
        <xdr:cNvPr id="204" name="楕円 203"/>
        <xdr:cNvSpPr/>
      </xdr:nvSpPr>
      <xdr:spPr>
        <a:xfrm>
          <a:off x="1079500" y="133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68992</xdr:rowOff>
    </xdr:from>
    <xdr:ext cx="534377" cy="259045"/>
    <xdr:sp macro="" textlink="">
      <xdr:nvSpPr>
        <xdr:cNvPr id="205" name="テキスト ボックス 204"/>
        <xdr:cNvSpPr txBox="1"/>
      </xdr:nvSpPr>
      <xdr:spPr>
        <a:xfrm>
          <a:off x="863111" y="134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30" name="直線コネクタ 229"/>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31"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2" name="直線コネクタ 231"/>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3"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4" name="直線コネクタ 233"/>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61461</xdr:rowOff>
    </xdr:from>
    <xdr:to>
      <xdr:col>24</xdr:col>
      <xdr:colOff>63500</xdr:colOff>
      <xdr:row>99</xdr:row>
      <xdr:rowOff>73064</xdr:rowOff>
    </xdr:to>
    <xdr:cxnSp macro="">
      <xdr:nvCxnSpPr>
        <xdr:cNvPr id="235" name="直線コネクタ 234"/>
        <xdr:cNvCxnSpPr/>
      </xdr:nvCxnSpPr>
      <xdr:spPr>
        <a:xfrm>
          <a:off x="3797300" y="17035011"/>
          <a:ext cx="838200" cy="1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6"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7" name="フローチャート: 判断 236"/>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61461</xdr:rowOff>
    </xdr:from>
    <xdr:to>
      <xdr:col>19</xdr:col>
      <xdr:colOff>177800</xdr:colOff>
      <xdr:row>99</xdr:row>
      <xdr:rowOff>67996</xdr:rowOff>
    </xdr:to>
    <xdr:cxnSp macro="">
      <xdr:nvCxnSpPr>
        <xdr:cNvPr id="238" name="直線コネクタ 237"/>
        <xdr:cNvCxnSpPr/>
      </xdr:nvCxnSpPr>
      <xdr:spPr>
        <a:xfrm flipV="1">
          <a:off x="2908300" y="17035011"/>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9" name="フローチャート: 判断 238"/>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40" name="テキスト ボックス 239"/>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48964</xdr:rowOff>
    </xdr:from>
    <xdr:to>
      <xdr:col>15</xdr:col>
      <xdr:colOff>50800</xdr:colOff>
      <xdr:row>99</xdr:row>
      <xdr:rowOff>67996</xdr:rowOff>
    </xdr:to>
    <xdr:cxnSp macro="">
      <xdr:nvCxnSpPr>
        <xdr:cNvPr id="241" name="直線コネクタ 240"/>
        <xdr:cNvCxnSpPr/>
      </xdr:nvCxnSpPr>
      <xdr:spPr>
        <a:xfrm>
          <a:off x="2019300" y="17022514"/>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2" name="フローチャート: 判断 241"/>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3" name="テキスト ボックス 242"/>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48964</xdr:rowOff>
    </xdr:from>
    <xdr:to>
      <xdr:col>10</xdr:col>
      <xdr:colOff>114300</xdr:colOff>
      <xdr:row>99</xdr:row>
      <xdr:rowOff>55214</xdr:rowOff>
    </xdr:to>
    <xdr:cxnSp macro="">
      <xdr:nvCxnSpPr>
        <xdr:cNvPr id="244" name="直線コネクタ 243"/>
        <xdr:cNvCxnSpPr/>
      </xdr:nvCxnSpPr>
      <xdr:spPr>
        <a:xfrm flipV="1">
          <a:off x="1130300" y="17022514"/>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5" name="フローチャート: 判断 244"/>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6" name="テキスト ボックス 245"/>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7" name="フローチャート: 判断 246"/>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8" name="テキスト ボックス 247"/>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22264</xdr:rowOff>
    </xdr:from>
    <xdr:to>
      <xdr:col>24</xdr:col>
      <xdr:colOff>114300</xdr:colOff>
      <xdr:row>99</xdr:row>
      <xdr:rowOff>123864</xdr:rowOff>
    </xdr:to>
    <xdr:sp macro="" textlink="">
      <xdr:nvSpPr>
        <xdr:cNvPr id="254" name="楕円 253"/>
        <xdr:cNvSpPr/>
      </xdr:nvSpPr>
      <xdr:spPr>
        <a:xfrm>
          <a:off x="4584700" y="169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108641</xdr:rowOff>
    </xdr:from>
    <xdr:ext cx="534377" cy="259045"/>
    <xdr:sp macro="" textlink="">
      <xdr:nvSpPr>
        <xdr:cNvPr id="255" name="衛生費該当値テキスト"/>
        <xdr:cNvSpPr txBox="1"/>
      </xdr:nvSpPr>
      <xdr:spPr>
        <a:xfrm>
          <a:off x="4686300" y="169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10661</xdr:rowOff>
    </xdr:from>
    <xdr:to>
      <xdr:col>20</xdr:col>
      <xdr:colOff>38100</xdr:colOff>
      <xdr:row>99</xdr:row>
      <xdr:rowOff>112261</xdr:rowOff>
    </xdr:to>
    <xdr:sp macro="" textlink="">
      <xdr:nvSpPr>
        <xdr:cNvPr id="256" name="楕円 255"/>
        <xdr:cNvSpPr/>
      </xdr:nvSpPr>
      <xdr:spPr>
        <a:xfrm>
          <a:off x="3746500" y="169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103388</xdr:rowOff>
    </xdr:from>
    <xdr:ext cx="534377" cy="259045"/>
    <xdr:sp macro="" textlink="">
      <xdr:nvSpPr>
        <xdr:cNvPr id="257" name="テキスト ボックス 256"/>
        <xdr:cNvSpPr txBox="1"/>
      </xdr:nvSpPr>
      <xdr:spPr>
        <a:xfrm>
          <a:off x="3530111" y="170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17196</xdr:rowOff>
    </xdr:from>
    <xdr:to>
      <xdr:col>15</xdr:col>
      <xdr:colOff>101600</xdr:colOff>
      <xdr:row>99</xdr:row>
      <xdr:rowOff>118796</xdr:rowOff>
    </xdr:to>
    <xdr:sp macro="" textlink="">
      <xdr:nvSpPr>
        <xdr:cNvPr id="258" name="楕円 257"/>
        <xdr:cNvSpPr/>
      </xdr:nvSpPr>
      <xdr:spPr>
        <a:xfrm>
          <a:off x="2857500" y="169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109923</xdr:rowOff>
    </xdr:from>
    <xdr:ext cx="534377" cy="259045"/>
    <xdr:sp macro="" textlink="">
      <xdr:nvSpPr>
        <xdr:cNvPr id="259" name="テキスト ボックス 258"/>
        <xdr:cNvSpPr txBox="1"/>
      </xdr:nvSpPr>
      <xdr:spPr>
        <a:xfrm>
          <a:off x="2641111" y="1708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169614</xdr:rowOff>
    </xdr:from>
    <xdr:to>
      <xdr:col>10</xdr:col>
      <xdr:colOff>165100</xdr:colOff>
      <xdr:row>99</xdr:row>
      <xdr:rowOff>99764</xdr:rowOff>
    </xdr:to>
    <xdr:sp macro="" textlink="">
      <xdr:nvSpPr>
        <xdr:cNvPr id="260" name="楕円 259"/>
        <xdr:cNvSpPr/>
      </xdr:nvSpPr>
      <xdr:spPr>
        <a:xfrm>
          <a:off x="1968500" y="169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90891</xdr:rowOff>
    </xdr:from>
    <xdr:ext cx="534377" cy="259045"/>
    <xdr:sp macro="" textlink="">
      <xdr:nvSpPr>
        <xdr:cNvPr id="261" name="テキスト ボックス 260"/>
        <xdr:cNvSpPr txBox="1"/>
      </xdr:nvSpPr>
      <xdr:spPr>
        <a:xfrm>
          <a:off x="1752111" y="170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4414</xdr:rowOff>
    </xdr:from>
    <xdr:to>
      <xdr:col>6</xdr:col>
      <xdr:colOff>38100</xdr:colOff>
      <xdr:row>99</xdr:row>
      <xdr:rowOff>106014</xdr:rowOff>
    </xdr:to>
    <xdr:sp macro="" textlink="">
      <xdr:nvSpPr>
        <xdr:cNvPr id="262" name="楕円 261"/>
        <xdr:cNvSpPr/>
      </xdr:nvSpPr>
      <xdr:spPr>
        <a:xfrm>
          <a:off x="1079500" y="169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97141</xdr:rowOff>
    </xdr:from>
    <xdr:ext cx="534377" cy="259045"/>
    <xdr:sp macro="" textlink="">
      <xdr:nvSpPr>
        <xdr:cNvPr id="263" name="テキスト ボックス 262"/>
        <xdr:cNvSpPr txBox="1"/>
      </xdr:nvSpPr>
      <xdr:spPr>
        <a:xfrm>
          <a:off x="863111" y="170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7" name="直線コネクタ 286"/>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90"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91" name="直線コネクタ 290"/>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89979</xdr:rowOff>
    </xdr:from>
    <xdr:to>
      <xdr:col>55</xdr:col>
      <xdr:colOff>0</xdr:colOff>
      <xdr:row>37</xdr:row>
      <xdr:rowOff>117411</xdr:rowOff>
    </xdr:to>
    <xdr:cxnSp macro="">
      <xdr:nvCxnSpPr>
        <xdr:cNvPr id="292" name="直線コネクタ 291"/>
        <xdr:cNvCxnSpPr/>
      </xdr:nvCxnSpPr>
      <xdr:spPr>
        <a:xfrm>
          <a:off x="9639300" y="6433629"/>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3"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4" name="フローチャート: 判断 293"/>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86170</xdr:rowOff>
    </xdr:from>
    <xdr:to>
      <xdr:col>50</xdr:col>
      <xdr:colOff>114300</xdr:colOff>
      <xdr:row>37</xdr:row>
      <xdr:rowOff>89979</xdr:rowOff>
    </xdr:to>
    <xdr:cxnSp macro="">
      <xdr:nvCxnSpPr>
        <xdr:cNvPr id="295" name="直線コネクタ 294"/>
        <xdr:cNvCxnSpPr/>
      </xdr:nvCxnSpPr>
      <xdr:spPr>
        <a:xfrm>
          <a:off x="8750300" y="642982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6" name="フローチャート: 判断 295"/>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7" name="テキスト ボックス 296"/>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159131</xdr:rowOff>
    </xdr:from>
    <xdr:to>
      <xdr:col>45</xdr:col>
      <xdr:colOff>177800</xdr:colOff>
      <xdr:row>37</xdr:row>
      <xdr:rowOff>86170</xdr:rowOff>
    </xdr:to>
    <xdr:cxnSp macro="">
      <xdr:nvCxnSpPr>
        <xdr:cNvPr id="298" name="直線コネクタ 297"/>
        <xdr:cNvCxnSpPr/>
      </xdr:nvCxnSpPr>
      <xdr:spPr>
        <a:xfrm>
          <a:off x="7861300" y="6331331"/>
          <a:ext cx="8890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9" name="フローチャート: 判断 298"/>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300" name="テキスト ボックス 299"/>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159131</xdr:rowOff>
    </xdr:from>
    <xdr:to>
      <xdr:col>41</xdr:col>
      <xdr:colOff>50800</xdr:colOff>
      <xdr:row>37</xdr:row>
      <xdr:rowOff>74740</xdr:rowOff>
    </xdr:to>
    <xdr:cxnSp macro="">
      <xdr:nvCxnSpPr>
        <xdr:cNvPr id="301" name="直線コネクタ 300"/>
        <xdr:cNvCxnSpPr/>
      </xdr:nvCxnSpPr>
      <xdr:spPr>
        <a:xfrm flipV="1">
          <a:off x="6972300" y="6331331"/>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2" name="フローチャート: 判断 301"/>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3" name="テキスト ボックス 302"/>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4" name="フローチャート: 判断 303"/>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5" name="テキスト ボックス 304"/>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66611</xdr:rowOff>
    </xdr:from>
    <xdr:to>
      <xdr:col>55</xdr:col>
      <xdr:colOff>50800</xdr:colOff>
      <xdr:row>37</xdr:row>
      <xdr:rowOff>168211</xdr:rowOff>
    </xdr:to>
    <xdr:sp macro="" textlink="">
      <xdr:nvSpPr>
        <xdr:cNvPr id="311" name="楕円 310"/>
        <xdr:cNvSpPr/>
      </xdr:nvSpPr>
      <xdr:spPr>
        <a:xfrm>
          <a:off x="104267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89488</xdr:rowOff>
    </xdr:from>
    <xdr:ext cx="469744" cy="259045"/>
    <xdr:sp macro="" textlink="">
      <xdr:nvSpPr>
        <xdr:cNvPr id="312" name="労働費該当値テキスト"/>
        <xdr:cNvSpPr txBox="1"/>
      </xdr:nvSpPr>
      <xdr:spPr>
        <a:xfrm>
          <a:off x="10528300" y="62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39179</xdr:rowOff>
    </xdr:from>
    <xdr:to>
      <xdr:col>50</xdr:col>
      <xdr:colOff>165100</xdr:colOff>
      <xdr:row>37</xdr:row>
      <xdr:rowOff>140779</xdr:rowOff>
    </xdr:to>
    <xdr:sp macro="" textlink="">
      <xdr:nvSpPr>
        <xdr:cNvPr id="313" name="楕円 312"/>
        <xdr:cNvSpPr/>
      </xdr:nvSpPr>
      <xdr:spPr>
        <a:xfrm>
          <a:off x="9588500" y="63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157306</xdr:rowOff>
    </xdr:from>
    <xdr:ext cx="469744" cy="259045"/>
    <xdr:sp macro="" textlink="">
      <xdr:nvSpPr>
        <xdr:cNvPr id="314" name="テキスト ボックス 313"/>
        <xdr:cNvSpPr txBox="1"/>
      </xdr:nvSpPr>
      <xdr:spPr>
        <a:xfrm>
          <a:off x="9404428" y="615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35370</xdr:rowOff>
    </xdr:from>
    <xdr:to>
      <xdr:col>46</xdr:col>
      <xdr:colOff>38100</xdr:colOff>
      <xdr:row>37</xdr:row>
      <xdr:rowOff>136970</xdr:rowOff>
    </xdr:to>
    <xdr:sp macro="" textlink="">
      <xdr:nvSpPr>
        <xdr:cNvPr id="315" name="楕円 314"/>
        <xdr:cNvSpPr/>
      </xdr:nvSpPr>
      <xdr:spPr>
        <a:xfrm>
          <a:off x="8699500" y="63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153497</xdr:rowOff>
    </xdr:from>
    <xdr:ext cx="469744" cy="259045"/>
    <xdr:sp macro="" textlink="">
      <xdr:nvSpPr>
        <xdr:cNvPr id="316" name="テキスト ボックス 315"/>
        <xdr:cNvSpPr txBox="1"/>
      </xdr:nvSpPr>
      <xdr:spPr>
        <a:xfrm>
          <a:off x="8515428" y="615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108331</xdr:rowOff>
    </xdr:from>
    <xdr:to>
      <xdr:col>41</xdr:col>
      <xdr:colOff>101600</xdr:colOff>
      <xdr:row>37</xdr:row>
      <xdr:rowOff>38481</xdr:rowOff>
    </xdr:to>
    <xdr:sp macro="" textlink="">
      <xdr:nvSpPr>
        <xdr:cNvPr id="317" name="楕円 316"/>
        <xdr:cNvSpPr/>
      </xdr:nvSpPr>
      <xdr:spPr>
        <a:xfrm>
          <a:off x="7810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55008</xdr:rowOff>
    </xdr:from>
    <xdr:ext cx="469744" cy="259045"/>
    <xdr:sp macro="" textlink="">
      <xdr:nvSpPr>
        <xdr:cNvPr id="318" name="テキスト ボックス 317"/>
        <xdr:cNvSpPr txBox="1"/>
      </xdr:nvSpPr>
      <xdr:spPr>
        <a:xfrm>
          <a:off x="7626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23940</xdr:rowOff>
    </xdr:from>
    <xdr:to>
      <xdr:col>36</xdr:col>
      <xdr:colOff>165100</xdr:colOff>
      <xdr:row>37</xdr:row>
      <xdr:rowOff>125540</xdr:rowOff>
    </xdr:to>
    <xdr:sp macro="" textlink="">
      <xdr:nvSpPr>
        <xdr:cNvPr id="319" name="楕円 318"/>
        <xdr:cNvSpPr/>
      </xdr:nvSpPr>
      <xdr:spPr>
        <a:xfrm>
          <a:off x="6921500" y="63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142067</xdr:rowOff>
    </xdr:from>
    <xdr:ext cx="469744" cy="259045"/>
    <xdr:sp macro="" textlink="">
      <xdr:nvSpPr>
        <xdr:cNvPr id="320" name="テキスト ボックス 319"/>
        <xdr:cNvSpPr txBox="1"/>
      </xdr:nvSpPr>
      <xdr:spPr>
        <a:xfrm>
          <a:off x="6737428" y="614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2" name="直線コネクタ 341"/>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3"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4" name="直線コネクタ 343"/>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5"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6" name="直線コネクタ 345"/>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45769</xdr:rowOff>
    </xdr:from>
    <xdr:to>
      <xdr:col>55</xdr:col>
      <xdr:colOff>0</xdr:colOff>
      <xdr:row>58</xdr:row>
      <xdr:rowOff>47963</xdr:rowOff>
    </xdr:to>
    <xdr:cxnSp macro="">
      <xdr:nvCxnSpPr>
        <xdr:cNvPr id="347" name="直線コネクタ 346"/>
        <xdr:cNvCxnSpPr/>
      </xdr:nvCxnSpPr>
      <xdr:spPr>
        <a:xfrm flipV="1">
          <a:off x="9639300" y="9989869"/>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8"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9" name="フローチャート: 判断 348"/>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47963</xdr:rowOff>
    </xdr:from>
    <xdr:to>
      <xdr:col>50</xdr:col>
      <xdr:colOff>114300</xdr:colOff>
      <xdr:row>58</xdr:row>
      <xdr:rowOff>57655</xdr:rowOff>
    </xdr:to>
    <xdr:cxnSp macro="">
      <xdr:nvCxnSpPr>
        <xdr:cNvPr id="350" name="直線コネクタ 349"/>
        <xdr:cNvCxnSpPr/>
      </xdr:nvCxnSpPr>
      <xdr:spPr>
        <a:xfrm flipV="1">
          <a:off x="8750300" y="9992063"/>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51" name="フローチャート: 判断 350"/>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2" name="テキスト ボックス 351"/>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57655</xdr:rowOff>
    </xdr:from>
    <xdr:to>
      <xdr:col>45</xdr:col>
      <xdr:colOff>177800</xdr:colOff>
      <xdr:row>58</xdr:row>
      <xdr:rowOff>60330</xdr:rowOff>
    </xdr:to>
    <xdr:cxnSp macro="">
      <xdr:nvCxnSpPr>
        <xdr:cNvPr id="353" name="直線コネクタ 352"/>
        <xdr:cNvCxnSpPr/>
      </xdr:nvCxnSpPr>
      <xdr:spPr>
        <a:xfrm flipV="1">
          <a:off x="7861300" y="10001755"/>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4" name="フローチャート: 判断 353"/>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5" name="テキスト ボックス 354"/>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50454</xdr:rowOff>
    </xdr:from>
    <xdr:to>
      <xdr:col>41</xdr:col>
      <xdr:colOff>50800</xdr:colOff>
      <xdr:row>58</xdr:row>
      <xdr:rowOff>60330</xdr:rowOff>
    </xdr:to>
    <xdr:cxnSp macro="">
      <xdr:nvCxnSpPr>
        <xdr:cNvPr id="356" name="直線コネクタ 355"/>
        <xdr:cNvCxnSpPr/>
      </xdr:nvCxnSpPr>
      <xdr:spPr>
        <a:xfrm>
          <a:off x="6972300" y="9994554"/>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7" name="フローチャート: 判断 356"/>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8" name="テキスト ボックス 357"/>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9" name="フローチャート: 判断 358"/>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60" name="テキスト ボックス 359"/>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166419</xdr:rowOff>
    </xdr:from>
    <xdr:to>
      <xdr:col>55</xdr:col>
      <xdr:colOff>50800</xdr:colOff>
      <xdr:row>58</xdr:row>
      <xdr:rowOff>96569</xdr:rowOff>
    </xdr:to>
    <xdr:sp macro="" textlink="">
      <xdr:nvSpPr>
        <xdr:cNvPr id="366" name="楕円 365"/>
        <xdr:cNvSpPr/>
      </xdr:nvSpPr>
      <xdr:spPr>
        <a:xfrm>
          <a:off x="10426700" y="99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106807</xdr:rowOff>
    </xdr:from>
    <xdr:ext cx="469744" cy="259045"/>
    <xdr:sp macro="" textlink="">
      <xdr:nvSpPr>
        <xdr:cNvPr id="367" name="農林水産業費該当値テキスト"/>
        <xdr:cNvSpPr txBox="1"/>
      </xdr:nvSpPr>
      <xdr:spPr>
        <a:xfrm>
          <a:off x="10528300" y="98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168613</xdr:rowOff>
    </xdr:from>
    <xdr:to>
      <xdr:col>50</xdr:col>
      <xdr:colOff>165100</xdr:colOff>
      <xdr:row>58</xdr:row>
      <xdr:rowOff>98763</xdr:rowOff>
    </xdr:to>
    <xdr:sp macro="" textlink="">
      <xdr:nvSpPr>
        <xdr:cNvPr id="368" name="楕円 367"/>
        <xdr:cNvSpPr/>
      </xdr:nvSpPr>
      <xdr:spPr>
        <a:xfrm>
          <a:off x="9588500" y="99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89890</xdr:rowOff>
    </xdr:from>
    <xdr:ext cx="469744" cy="259045"/>
    <xdr:sp macro="" textlink="">
      <xdr:nvSpPr>
        <xdr:cNvPr id="369" name="テキスト ボックス 368"/>
        <xdr:cNvSpPr txBox="1"/>
      </xdr:nvSpPr>
      <xdr:spPr>
        <a:xfrm>
          <a:off x="9404428" y="100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6855</xdr:rowOff>
    </xdr:from>
    <xdr:to>
      <xdr:col>46</xdr:col>
      <xdr:colOff>38100</xdr:colOff>
      <xdr:row>58</xdr:row>
      <xdr:rowOff>108455</xdr:rowOff>
    </xdr:to>
    <xdr:sp macro="" textlink="">
      <xdr:nvSpPr>
        <xdr:cNvPr id="370" name="楕円 369"/>
        <xdr:cNvSpPr/>
      </xdr:nvSpPr>
      <xdr:spPr>
        <a:xfrm>
          <a:off x="8699500" y="99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99582</xdr:rowOff>
    </xdr:from>
    <xdr:ext cx="469744" cy="259045"/>
    <xdr:sp macro="" textlink="">
      <xdr:nvSpPr>
        <xdr:cNvPr id="371" name="テキスト ボックス 370"/>
        <xdr:cNvSpPr txBox="1"/>
      </xdr:nvSpPr>
      <xdr:spPr>
        <a:xfrm>
          <a:off x="8515428" y="1004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9530</xdr:rowOff>
    </xdr:from>
    <xdr:to>
      <xdr:col>41</xdr:col>
      <xdr:colOff>101600</xdr:colOff>
      <xdr:row>58</xdr:row>
      <xdr:rowOff>111130</xdr:rowOff>
    </xdr:to>
    <xdr:sp macro="" textlink="">
      <xdr:nvSpPr>
        <xdr:cNvPr id="372" name="楕円 371"/>
        <xdr:cNvSpPr/>
      </xdr:nvSpPr>
      <xdr:spPr>
        <a:xfrm>
          <a:off x="78105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102257</xdr:rowOff>
    </xdr:from>
    <xdr:ext cx="469744" cy="259045"/>
    <xdr:sp macro="" textlink="">
      <xdr:nvSpPr>
        <xdr:cNvPr id="373" name="テキスト ボックス 372"/>
        <xdr:cNvSpPr txBox="1"/>
      </xdr:nvSpPr>
      <xdr:spPr>
        <a:xfrm>
          <a:off x="7626428" y="1004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171104</xdr:rowOff>
    </xdr:from>
    <xdr:to>
      <xdr:col>36</xdr:col>
      <xdr:colOff>165100</xdr:colOff>
      <xdr:row>58</xdr:row>
      <xdr:rowOff>101254</xdr:rowOff>
    </xdr:to>
    <xdr:sp macro="" textlink="">
      <xdr:nvSpPr>
        <xdr:cNvPr id="374" name="楕円 373"/>
        <xdr:cNvSpPr/>
      </xdr:nvSpPr>
      <xdr:spPr>
        <a:xfrm>
          <a:off x="6921500" y="994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92381</xdr:rowOff>
    </xdr:from>
    <xdr:ext cx="469744" cy="259045"/>
    <xdr:sp macro="" textlink="">
      <xdr:nvSpPr>
        <xdr:cNvPr id="375" name="テキスト ボックス 374"/>
        <xdr:cNvSpPr txBox="1"/>
      </xdr:nvSpPr>
      <xdr:spPr>
        <a:xfrm>
          <a:off x="6737428" y="100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9" name="直線コネクタ 398"/>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400"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401" name="直線コネクタ 400"/>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2"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3" name="直線コネクタ 402"/>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75312</xdr:rowOff>
    </xdr:from>
    <xdr:to>
      <xdr:col>55</xdr:col>
      <xdr:colOff>0</xdr:colOff>
      <xdr:row>78</xdr:row>
      <xdr:rowOff>80759</xdr:rowOff>
    </xdr:to>
    <xdr:cxnSp macro="">
      <xdr:nvCxnSpPr>
        <xdr:cNvPr id="404" name="直線コネクタ 403"/>
        <xdr:cNvCxnSpPr/>
      </xdr:nvCxnSpPr>
      <xdr:spPr>
        <a:xfrm>
          <a:off x="9639300" y="13448412"/>
          <a:ext cx="8382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5"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6" name="フローチャート: 判断 405"/>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75312</xdr:rowOff>
    </xdr:from>
    <xdr:to>
      <xdr:col>50</xdr:col>
      <xdr:colOff>114300</xdr:colOff>
      <xdr:row>78</xdr:row>
      <xdr:rowOff>110362</xdr:rowOff>
    </xdr:to>
    <xdr:cxnSp macro="">
      <xdr:nvCxnSpPr>
        <xdr:cNvPr id="407" name="直線コネクタ 406"/>
        <xdr:cNvCxnSpPr/>
      </xdr:nvCxnSpPr>
      <xdr:spPr>
        <a:xfrm flipV="1">
          <a:off x="8750300" y="13448412"/>
          <a:ext cx="889000" cy="3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8" name="フローチャート: 判断 407"/>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9" name="テキスト ボックス 408"/>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110362</xdr:rowOff>
    </xdr:from>
    <xdr:to>
      <xdr:col>45</xdr:col>
      <xdr:colOff>177800</xdr:colOff>
      <xdr:row>78</xdr:row>
      <xdr:rowOff>164885</xdr:rowOff>
    </xdr:to>
    <xdr:cxnSp macro="">
      <xdr:nvCxnSpPr>
        <xdr:cNvPr id="410" name="直線コネクタ 409"/>
        <xdr:cNvCxnSpPr/>
      </xdr:nvCxnSpPr>
      <xdr:spPr>
        <a:xfrm flipV="1">
          <a:off x="7861300" y="13483462"/>
          <a:ext cx="889000" cy="5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11" name="フローチャート: 判断 410"/>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2" name="テキスト ボックス 411"/>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163018</xdr:rowOff>
    </xdr:from>
    <xdr:to>
      <xdr:col>41</xdr:col>
      <xdr:colOff>50800</xdr:colOff>
      <xdr:row>78</xdr:row>
      <xdr:rowOff>164885</xdr:rowOff>
    </xdr:to>
    <xdr:cxnSp macro="">
      <xdr:nvCxnSpPr>
        <xdr:cNvPr id="413" name="直線コネクタ 412"/>
        <xdr:cNvCxnSpPr/>
      </xdr:nvCxnSpPr>
      <xdr:spPr>
        <a:xfrm>
          <a:off x="6972300" y="1353611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4" name="フローチャート: 判断 413"/>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5" name="テキスト ボックス 414"/>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6" name="フローチャート: 判断 415"/>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7" name="テキスト ボックス 416"/>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29959</xdr:rowOff>
    </xdr:from>
    <xdr:to>
      <xdr:col>55</xdr:col>
      <xdr:colOff>50800</xdr:colOff>
      <xdr:row>78</xdr:row>
      <xdr:rowOff>131559</xdr:rowOff>
    </xdr:to>
    <xdr:sp macro="" textlink="">
      <xdr:nvSpPr>
        <xdr:cNvPr id="423" name="楕円 422"/>
        <xdr:cNvSpPr/>
      </xdr:nvSpPr>
      <xdr:spPr>
        <a:xfrm>
          <a:off x="10426700" y="134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116336</xdr:rowOff>
    </xdr:from>
    <xdr:ext cx="469744" cy="259045"/>
    <xdr:sp macro="" textlink="">
      <xdr:nvSpPr>
        <xdr:cNvPr id="424" name="商工費該当値テキスト"/>
        <xdr:cNvSpPr txBox="1"/>
      </xdr:nvSpPr>
      <xdr:spPr>
        <a:xfrm>
          <a:off x="10528300" y="1331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24512</xdr:rowOff>
    </xdr:from>
    <xdr:to>
      <xdr:col>50</xdr:col>
      <xdr:colOff>165100</xdr:colOff>
      <xdr:row>78</xdr:row>
      <xdr:rowOff>126112</xdr:rowOff>
    </xdr:to>
    <xdr:sp macro="" textlink="">
      <xdr:nvSpPr>
        <xdr:cNvPr id="425" name="楕円 424"/>
        <xdr:cNvSpPr/>
      </xdr:nvSpPr>
      <xdr:spPr>
        <a:xfrm>
          <a:off x="9588500" y="133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117239</xdr:rowOff>
    </xdr:from>
    <xdr:ext cx="469744" cy="259045"/>
    <xdr:sp macro="" textlink="">
      <xdr:nvSpPr>
        <xdr:cNvPr id="426" name="テキスト ボックス 425"/>
        <xdr:cNvSpPr txBox="1"/>
      </xdr:nvSpPr>
      <xdr:spPr>
        <a:xfrm>
          <a:off x="9404428" y="1349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59562</xdr:rowOff>
    </xdr:from>
    <xdr:to>
      <xdr:col>46</xdr:col>
      <xdr:colOff>38100</xdr:colOff>
      <xdr:row>78</xdr:row>
      <xdr:rowOff>161162</xdr:rowOff>
    </xdr:to>
    <xdr:sp macro="" textlink="">
      <xdr:nvSpPr>
        <xdr:cNvPr id="427" name="楕円 426"/>
        <xdr:cNvSpPr/>
      </xdr:nvSpPr>
      <xdr:spPr>
        <a:xfrm>
          <a:off x="8699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152289</xdr:rowOff>
    </xdr:from>
    <xdr:ext cx="469744" cy="259045"/>
    <xdr:sp macro="" textlink="">
      <xdr:nvSpPr>
        <xdr:cNvPr id="428" name="テキスト ボックス 427"/>
        <xdr:cNvSpPr txBox="1"/>
      </xdr:nvSpPr>
      <xdr:spPr>
        <a:xfrm>
          <a:off x="8515428"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114085</xdr:rowOff>
    </xdr:from>
    <xdr:to>
      <xdr:col>41</xdr:col>
      <xdr:colOff>101600</xdr:colOff>
      <xdr:row>79</xdr:row>
      <xdr:rowOff>44235</xdr:rowOff>
    </xdr:to>
    <xdr:sp macro="" textlink="">
      <xdr:nvSpPr>
        <xdr:cNvPr id="429" name="楕円 428"/>
        <xdr:cNvSpPr/>
      </xdr:nvSpPr>
      <xdr:spPr>
        <a:xfrm>
          <a:off x="7810500" y="13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35362</xdr:rowOff>
    </xdr:from>
    <xdr:ext cx="469744" cy="259045"/>
    <xdr:sp macro="" textlink="">
      <xdr:nvSpPr>
        <xdr:cNvPr id="430" name="テキスト ボックス 429"/>
        <xdr:cNvSpPr txBox="1"/>
      </xdr:nvSpPr>
      <xdr:spPr>
        <a:xfrm>
          <a:off x="7626428" y="13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112218</xdr:rowOff>
    </xdr:from>
    <xdr:to>
      <xdr:col>36</xdr:col>
      <xdr:colOff>165100</xdr:colOff>
      <xdr:row>79</xdr:row>
      <xdr:rowOff>42368</xdr:rowOff>
    </xdr:to>
    <xdr:sp macro="" textlink="">
      <xdr:nvSpPr>
        <xdr:cNvPr id="431" name="楕円 430"/>
        <xdr:cNvSpPr/>
      </xdr:nvSpPr>
      <xdr:spPr>
        <a:xfrm>
          <a:off x="6921500" y="134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33495</xdr:rowOff>
    </xdr:from>
    <xdr:ext cx="469744" cy="259045"/>
    <xdr:sp macro="" textlink="">
      <xdr:nvSpPr>
        <xdr:cNvPr id="432" name="テキスト ボックス 431"/>
        <xdr:cNvSpPr txBox="1"/>
      </xdr:nvSpPr>
      <xdr:spPr>
        <a:xfrm>
          <a:off x="6737428" y="135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4" name="直線コネクタ 453"/>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5"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6" name="直線コネクタ 455"/>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7"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8" name="直線コネクタ 457"/>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154417</xdr:rowOff>
    </xdr:from>
    <xdr:to>
      <xdr:col>55</xdr:col>
      <xdr:colOff>0</xdr:colOff>
      <xdr:row>98</xdr:row>
      <xdr:rowOff>7871</xdr:rowOff>
    </xdr:to>
    <xdr:cxnSp macro="">
      <xdr:nvCxnSpPr>
        <xdr:cNvPr id="459" name="直線コネクタ 458"/>
        <xdr:cNvCxnSpPr/>
      </xdr:nvCxnSpPr>
      <xdr:spPr>
        <a:xfrm>
          <a:off x="9639300" y="16785067"/>
          <a:ext cx="8382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60"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61" name="フローチャート: 判断 460"/>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154417</xdr:rowOff>
    </xdr:from>
    <xdr:to>
      <xdr:col>50</xdr:col>
      <xdr:colOff>114300</xdr:colOff>
      <xdr:row>97</xdr:row>
      <xdr:rowOff>157640</xdr:rowOff>
    </xdr:to>
    <xdr:cxnSp macro="">
      <xdr:nvCxnSpPr>
        <xdr:cNvPr id="462" name="直線コネクタ 461"/>
        <xdr:cNvCxnSpPr/>
      </xdr:nvCxnSpPr>
      <xdr:spPr>
        <a:xfrm flipV="1">
          <a:off x="8750300" y="16785067"/>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3" name="フローチャート: 判断 462"/>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4" name="テキスト ボックス 463"/>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154088</xdr:rowOff>
    </xdr:from>
    <xdr:to>
      <xdr:col>45</xdr:col>
      <xdr:colOff>177800</xdr:colOff>
      <xdr:row>97</xdr:row>
      <xdr:rowOff>157640</xdr:rowOff>
    </xdr:to>
    <xdr:cxnSp macro="">
      <xdr:nvCxnSpPr>
        <xdr:cNvPr id="465" name="直線コネクタ 464"/>
        <xdr:cNvCxnSpPr/>
      </xdr:nvCxnSpPr>
      <xdr:spPr>
        <a:xfrm>
          <a:off x="7861300" y="16784738"/>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6" name="フローチャート: 判断 465"/>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7" name="テキスト ボックス 466"/>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154088</xdr:rowOff>
    </xdr:from>
    <xdr:to>
      <xdr:col>41</xdr:col>
      <xdr:colOff>50800</xdr:colOff>
      <xdr:row>98</xdr:row>
      <xdr:rowOff>15661</xdr:rowOff>
    </xdr:to>
    <xdr:cxnSp macro="">
      <xdr:nvCxnSpPr>
        <xdr:cNvPr id="468" name="直線コネクタ 467"/>
        <xdr:cNvCxnSpPr/>
      </xdr:nvCxnSpPr>
      <xdr:spPr>
        <a:xfrm flipV="1">
          <a:off x="6972300" y="16784738"/>
          <a:ext cx="889000" cy="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9" name="フローチャート: 判断 468"/>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70" name="テキスト ボックス 469"/>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71" name="フローチャート: 判断 470"/>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2" name="テキスト ボックス 471"/>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128521</xdr:rowOff>
    </xdr:from>
    <xdr:to>
      <xdr:col>55</xdr:col>
      <xdr:colOff>50800</xdr:colOff>
      <xdr:row>98</xdr:row>
      <xdr:rowOff>58671</xdr:rowOff>
    </xdr:to>
    <xdr:sp macro="" textlink="">
      <xdr:nvSpPr>
        <xdr:cNvPr id="478" name="楕円 477"/>
        <xdr:cNvSpPr/>
      </xdr:nvSpPr>
      <xdr:spPr>
        <a:xfrm>
          <a:off x="10426700" y="1675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9"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103617</xdr:rowOff>
    </xdr:from>
    <xdr:to>
      <xdr:col>50</xdr:col>
      <xdr:colOff>165100</xdr:colOff>
      <xdr:row>98</xdr:row>
      <xdr:rowOff>33767</xdr:rowOff>
    </xdr:to>
    <xdr:sp macro="" textlink="">
      <xdr:nvSpPr>
        <xdr:cNvPr id="480" name="楕円 479"/>
        <xdr:cNvSpPr/>
      </xdr:nvSpPr>
      <xdr:spPr>
        <a:xfrm>
          <a:off x="9588500" y="167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24894</xdr:rowOff>
    </xdr:from>
    <xdr:ext cx="534377" cy="259045"/>
    <xdr:sp macro="" textlink="">
      <xdr:nvSpPr>
        <xdr:cNvPr id="481" name="テキスト ボックス 480"/>
        <xdr:cNvSpPr txBox="1"/>
      </xdr:nvSpPr>
      <xdr:spPr>
        <a:xfrm>
          <a:off x="9372111" y="1682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106840</xdr:rowOff>
    </xdr:from>
    <xdr:to>
      <xdr:col>46</xdr:col>
      <xdr:colOff>38100</xdr:colOff>
      <xdr:row>98</xdr:row>
      <xdr:rowOff>36990</xdr:rowOff>
    </xdr:to>
    <xdr:sp macro="" textlink="">
      <xdr:nvSpPr>
        <xdr:cNvPr id="482" name="楕円 481"/>
        <xdr:cNvSpPr/>
      </xdr:nvSpPr>
      <xdr:spPr>
        <a:xfrm>
          <a:off x="8699500" y="167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28117</xdr:rowOff>
    </xdr:from>
    <xdr:ext cx="534377" cy="259045"/>
    <xdr:sp macro="" textlink="">
      <xdr:nvSpPr>
        <xdr:cNvPr id="483" name="テキスト ボックス 482"/>
        <xdr:cNvSpPr txBox="1"/>
      </xdr:nvSpPr>
      <xdr:spPr>
        <a:xfrm>
          <a:off x="8483111" y="168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103288</xdr:rowOff>
    </xdr:from>
    <xdr:to>
      <xdr:col>41</xdr:col>
      <xdr:colOff>101600</xdr:colOff>
      <xdr:row>98</xdr:row>
      <xdr:rowOff>33438</xdr:rowOff>
    </xdr:to>
    <xdr:sp macro="" textlink="">
      <xdr:nvSpPr>
        <xdr:cNvPr id="484" name="楕円 483"/>
        <xdr:cNvSpPr/>
      </xdr:nvSpPr>
      <xdr:spPr>
        <a:xfrm>
          <a:off x="7810500" y="167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24565</xdr:rowOff>
    </xdr:from>
    <xdr:ext cx="534377" cy="259045"/>
    <xdr:sp macro="" textlink="">
      <xdr:nvSpPr>
        <xdr:cNvPr id="485" name="テキスト ボックス 484"/>
        <xdr:cNvSpPr txBox="1"/>
      </xdr:nvSpPr>
      <xdr:spPr>
        <a:xfrm>
          <a:off x="7594111" y="168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136311</xdr:rowOff>
    </xdr:from>
    <xdr:to>
      <xdr:col>36</xdr:col>
      <xdr:colOff>165100</xdr:colOff>
      <xdr:row>98</xdr:row>
      <xdr:rowOff>66461</xdr:rowOff>
    </xdr:to>
    <xdr:sp macro="" textlink="">
      <xdr:nvSpPr>
        <xdr:cNvPr id="486" name="楕円 485"/>
        <xdr:cNvSpPr/>
      </xdr:nvSpPr>
      <xdr:spPr>
        <a:xfrm>
          <a:off x="6921500" y="167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57588</xdr:rowOff>
    </xdr:from>
    <xdr:ext cx="534377" cy="259045"/>
    <xdr:sp macro="" textlink="">
      <xdr:nvSpPr>
        <xdr:cNvPr id="487" name="テキスト ボックス 486"/>
        <xdr:cNvSpPr txBox="1"/>
      </xdr:nvSpPr>
      <xdr:spPr>
        <a:xfrm>
          <a:off x="6705111" y="168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10" name="直線コネクタ 509"/>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11"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2" name="直線コネクタ 511"/>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3"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4" name="直線コネクタ 513"/>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155382</xdr:rowOff>
    </xdr:from>
    <xdr:to>
      <xdr:col>85</xdr:col>
      <xdr:colOff>127000</xdr:colOff>
      <xdr:row>37</xdr:row>
      <xdr:rowOff>164388</xdr:rowOff>
    </xdr:to>
    <xdr:cxnSp macro="">
      <xdr:nvCxnSpPr>
        <xdr:cNvPr id="515" name="直線コネクタ 514"/>
        <xdr:cNvCxnSpPr/>
      </xdr:nvCxnSpPr>
      <xdr:spPr>
        <a:xfrm flipV="1">
          <a:off x="15481300" y="6499032"/>
          <a:ext cx="8382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6"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7" name="フローチャート: 判断 516"/>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164388</xdr:rowOff>
    </xdr:from>
    <xdr:to>
      <xdr:col>81</xdr:col>
      <xdr:colOff>50800</xdr:colOff>
      <xdr:row>38</xdr:row>
      <xdr:rowOff>11775</xdr:rowOff>
    </xdr:to>
    <xdr:cxnSp macro="">
      <xdr:nvCxnSpPr>
        <xdr:cNvPr id="518" name="直線コネクタ 517"/>
        <xdr:cNvCxnSpPr/>
      </xdr:nvCxnSpPr>
      <xdr:spPr>
        <a:xfrm flipV="1">
          <a:off x="14592300" y="6508038"/>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9" name="フローチャート: 判断 518"/>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20" name="テキスト ボックス 519"/>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11775</xdr:rowOff>
    </xdr:from>
    <xdr:to>
      <xdr:col>76</xdr:col>
      <xdr:colOff>114300</xdr:colOff>
      <xdr:row>38</xdr:row>
      <xdr:rowOff>15067</xdr:rowOff>
    </xdr:to>
    <xdr:cxnSp macro="">
      <xdr:nvCxnSpPr>
        <xdr:cNvPr id="521" name="直線コネクタ 520"/>
        <xdr:cNvCxnSpPr/>
      </xdr:nvCxnSpPr>
      <xdr:spPr>
        <a:xfrm flipV="1">
          <a:off x="13703300" y="652687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2" name="フローチャート: 判断 521"/>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3" name="テキスト ボックス 522"/>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170973</xdr:rowOff>
    </xdr:from>
    <xdr:to>
      <xdr:col>71</xdr:col>
      <xdr:colOff>177800</xdr:colOff>
      <xdr:row>38</xdr:row>
      <xdr:rowOff>15067</xdr:rowOff>
    </xdr:to>
    <xdr:cxnSp macro="">
      <xdr:nvCxnSpPr>
        <xdr:cNvPr id="524" name="直線コネクタ 523"/>
        <xdr:cNvCxnSpPr/>
      </xdr:nvCxnSpPr>
      <xdr:spPr>
        <a:xfrm>
          <a:off x="12814300" y="651462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5" name="フローチャート: 判断 524"/>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6" name="テキスト ボックス 525"/>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7" name="フローチャート: 判断 526"/>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8" name="テキスト ボックス 527"/>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104582</xdr:rowOff>
    </xdr:from>
    <xdr:to>
      <xdr:col>85</xdr:col>
      <xdr:colOff>177800</xdr:colOff>
      <xdr:row>38</xdr:row>
      <xdr:rowOff>34732</xdr:rowOff>
    </xdr:to>
    <xdr:sp macro="" textlink="">
      <xdr:nvSpPr>
        <xdr:cNvPr id="534" name="楕円 533"/>
        <xdr:cNvSpPr/>
      </xdr:nvSpPr>
      <xdr:spPr>
        <a:xfrm>
          <a:off x="16268700" y="64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83009</xdr:rowOff>
    </xdr:from>
    <xdr:ext cx="534377" cy="259045"/>
    <xdr:sp macro="" textlink="">
      <xdr:nvSpPr>
        <xdr:cNvPr id="535" name="消防費該当値テキスト"/>
        <xdr:cNvSpPr txBox="1"/>
      </xdr:nvSpPr>
      <xdr:spPr>
        <a:xfrm>
          <a:off x="16370300" y="64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113589</xdr:rowOff>
    </xdr:from>
    <xdr:to>
      <xdr:col>81</xdr:col>
      <xdr:colOff>101600</xdr:colOff>
      <xdr:row>38</xdr:row>
      <xdr:rowOff>43738</xdr:rowOff>
    </xdr:to>
    <xdr:sp macro="" textlink="">
      <xdr:nvSpPr>
        <xdr:cNvPr id="536" name="楕円 535"/>
        <xdr:cNvSpPr/>
      </xdr:nvSpPr>
      <xdr:spPr>
        <a:xfrm>
          <a:off x="15430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34865</xdr:rowOff>
    </xdr:from>
    <xdr:ext cx="534377" cy="259045"/>
    <xdr:sp macro="" textlink="">
      <xdr:nvSpPr>
        <xdr:cNvPr id="537" name="テキスト ボックス 536"/>
        <xdr:cNvSpPr txBox="1"/>
      </xdr:nvSpPr>
      <xdr:spPr>
        <a:xfrm>
          <a:off x="15214111" y="65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132425</xdr:rowOff>
    </xdr:from>
    <xdr:to>
      <xdr:col>76</xdr:col>
      <xdr:colOff>165100</xdr:colOff>
      <xdr:row>38</xdr:row>
      <xdr:rowOff>62575</xdr:rowOff>
    </xdr:to>
    <xdr:sp macro="" textlink="">
      <xdr:nvSpPr>
        <xdr:cNvPr id="538" name="楕円 537"/>
        <xdr:cNvSpPr/>
      </xdr:nvSpPr>
      <xdr:spPr>
        <a:xfrm>
          <a:off x="14541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53702</xdr:rowOff>
    </xdr:from>
    <xdr:ext cx="534377" cy="259045"/>
    <xdr:sp macro="" textlink="">
      <xdr:nvSpPr>
        <xdr:cNvPr id="539" name="テキスト ボックス 538"/>
        <xdr:cNvSpPr txBox="1"/>
      </xdr:nvSpPr>
      <xdr:spPr>
        <a:xfrm>
          <a:off x="14325111" y="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135717</xdr:rowOff>
    </xdr:from>
    <xdr:to>
      <xdr:col>72</xdr:col>
      <xdr:colOff>38100</xdr:colOff>
      <xdr:row>38</xdr:row>
      <xdr:rowOff>65867</xdr:rowOff>
    </xdr:to>
    <xdr:sp macro="" textlink="">
      <xdr:nvSpPr>
        <xdr:cNvPr id="540" name="楕円 539"/>
        <xdr:cNvSpPr/>
      </xdr:nvSpPr>
      <xdr:spPr>
        <a:xfrm>
          <a:off x="13652500" y="64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56994</xdr:rowOff>
    </xdr:from>
    <xdr:ext cx="534377" cy="259045"/>
    <xdr:sp macro="" textlink="">
      <xdr:nvSpPr>
        <xdr:cNvPr id="541" name="テキスト ボックス 540"/>
        <xdr:cNvSpPr txBox="1"/>
      </xdr:nvSpPr>
      <xdr:spPr>
        <a:xfrm>
          <a:off x="13436111" y="65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120173</xdr:rowOff>
    </xdr:from>
    <xdr:to>
      <xdr:col>67</xdr:col>
      <xdr:colOff>101600</xdr:colOff>
      <xdr:row>38</xdr:row>
      <xdr:rowOff>50323</xdr:rowOff>
    </xdr:to>
    <xdr:sp macro="" textlink="">
      <xdr:nvSpPr>
        <xdr:cNvPr id="542" name="楕円 541"/>
        <xdr:cNvSpPr/>
      </xdr:nvSpPr>
      <xdr:spPr>
        <a:xfrm>
          <a:off x="127635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41450</xdr:rowOff>
    </xdr:from>
    <xdr:ext cx="534377" cy="259045"/>
    <xdr:sp macro="" textlink="">
      <xdr:nvSpPr>
        <xdr:cNvPr id="543" name="テキスト ボックス 542"/>
        <xdr:cNvSpPr txBox="1"/>
      </xdr:nvSpPr>
      <xdr:spPr>
        <a:xfrm>
          <a:off x="12547111" y="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6" name="直線コネクタ 565"/>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7"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8" name="直線コネクタ 567"/>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9"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70" name="直線コネクタ 569"/>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80973</xdr:rowOff>
    </xdr:from>
    <xdr:to>
      <xdr:col>85</xdr:col>
      <xdr:colOff>127000</xdr:colOff>
      <xdr:row>57</xdr:row>
      <xdr:rowOff>36602</xdr:rowOff>
    </xdr:to>
    <xdr:cxnSp macro="">
      <xdr:nvCxnSpPr>
        <xdr:cNvPr id="571" name="直線コネクタ 570"/>
        <xdr:cNvCxnSpPr/>
      </xdr:nvCxnSpPr>
      <xdr:spPr>
        <a:xfrm flipV="1">
          <a:off x="15481300" y="9510723"/>
          <a:ext cx="838200" cy="29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2"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3" name="フローチャート: 判断 572"/>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36602</xdr:rowOff>
    </xdr:from>
    <xdr:to>
      <xdr:col>81</xdr:col>
      <xdr:colOff>50800</xdr:colOff>
      <xdr:row>57</xdr:row>
      <xdr:rowOff>160320</xdr:rowOff>
    </xdr:to>
    <xdr:cxnSp macro="">
      <xdr:nvCxnSpPr>
        <xdr:cNvPr id="574" name="直線コネクタ 573"/>
        <xdr:cNvCxnSpPr/>
      </xdr:nvCxnSpPr>
      <xdr:spPr>
        <a:xfrm flipV="1">
          <a:off x="14592300" y="9809252"/>
          <a:ext cx="889000" cy="1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5" name="フローチャート: 判断 574"/>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6" name="テキスト ボックス 575"/>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108907</xdr:rowOff>
    </xdr:from>
    <xdr:to>
      <xdr:col>76</xdr:col>
      <xdr:colOff>114300</xdr:colOff>
      <xdr:row>57</xdr:row>
      <xdr:rowOff>160320</xdr:rowOff>
    </xdr:to>
    <xdr:cxnSp macro="">
      <xdr:nvCxnSpPr>
        <xdr:cNvPr id="577" name="直線コネクタ 576"/>
        <xdr:cNvCxnSpPr/>
      </xdr:nvCxnSpPr>
      <xdr:spPr>
        <a:xfrm>
          <a:off x="13703300" y="9881557"/>
          <a:ext cx="889000" cy="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8" name="フローチャート: 判断 577"/>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9" name="テキスト ボックス 578"/>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106782</xdr:rowOff>
    </xdr:from>
    <xdr:to>
      <xdr:col>71</xdr:col>
      <xdr:colOff>177800</xdr:colOff>
      <xdr:row>57</xdr:row>
      <xdr:rowOff>108907</xdr:rowOff>
    </xdr:to>
    <xdr:cxnSp macro="">
      <xdr:nvCxnSpPr>
        <xdr:cNvPr id="580" name="直線コネクタ 579"/>
        <xdr:cNvCxnSpPr/>
      </xdr:nvCxnSpPr>
      <xdr:spPr>
        <a:xfrm>
          <a:off x="12814300" y="9879432"/>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81" name="フローチャート: 判断 580"/>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2" name="テキスト ボックス 581"/>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3" name="フローチャート: 判断 582"/>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4" name="テキスト ボックス 583"/>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30173</xdr:rowOff>
    </xdr:from>
    <xdr:to>
      <xdr:col>85</xdr:col>
      <xdr:colOff>177800</xdr:colOff>
      <xdr:row>55</xdr:row>
      <xdr:rowOff>131773</xdr:rowOff>
    </xdr:to>
    <xdr:sp macro="" textlink="">
      <xdr:nvSpPr>
        <xdr:cNvPr id="590" name="楕円 589"/>
        <xdr:cNvSpPr/>
      </xdr:nvSpPr>
      <xdr:spPr>
        <a:xfrm>
          <a:off x="16268700" y="94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53050</xdr:rowOff>
    </xdr:from>
    <xdr:ext cx="534377" cy="259045"/>
    <xdr:sp macro="" textlink="">
      <xdr:nvSpPr>
        <xdr:cNvPr id="591" name="教育費該当値テキスト"/>
        <xdr:cNvSpPr txBox="1"/>
      </xdr:nvSpPr>
      <xdr:spPr>
        <a:xfrm>
          <a:off x="16370300" y="93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157252</xdr:rowOff>
    </xdr:from>
    <xdr:to>
      <xdr:col>81</xdr:col>
      <xdr:colOff>101600</xdr:colOff>
      <xdr:row>57</xdr:row>
      <xdr:rowOff>87402</xdr:rowOff>
    </xdr:to>
    <xdr:sp macro="" textlink="">
      <xdr:nvSpPr>
        <xdr:cNvPr id="592" name="楕円 591"/>
        <xdr:cNvSpPr/>
      </xdr:nvSpPr>
      <xdr:spPr>
        <a:xfrm>
          <a:off x="15430500" y="97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78529</xdr:rowOff>
    </xdr:from>
    <xdr:ext cx="534377" cy="259045"/>
    <xdr:sp macro="" textlink="">
      <xdr:nvSpPr>
        <xdr:cNvPr id="593" name="テキスト ボックス 592"/>
        <xdr:cNvSpPr txBox="1"/>
      </xdr:nvSpPr>
      <xdr:spPr>
        <a:xfrm>
          <a:off x="15214111" y="98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109520</xdr:rowOff>
    </xdr:from>
    <xdr:to>
      <xdr:col>76</xdr:col>
      <xdr:colOff>165100</xdr:colOff>
      <xdr:row>58</xdr:row>
      <xdr:rowOff>39670</xdr:rowOff>
    </xdr:to>
    <xdr:sp macro="" textlink="">
      <xdr:nvSpPr>
        <xdr:cNvPr id="594" name="楕円 593"/>
        <xdr:cNvSpPr/>
      </xdr:nvSpPr>
      <xdr:spPr>
        <a:xfrm>
          <a:off x="14541500" y="988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30797</xdr:rowOff>
    </xdr:from>
    <xdr:ext cx="534377" cy="259045"/>
    <xdr:sp macro="" textlink="">
      <xdr:nvSpPr>
        <xdr:cNvPr id="595" name="テキスト ボックス 594"/>
        <xdr:cNvSpPr txBox="1"/>
      </xdr:nvSpPr>
      <xdr:spPr>
        <a:xfrm>
          <a:off x="14325111" y="997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58107</xdr:rowOff>
    </xdr:from>
    <xdr:to>
      <xdr:col>72</xdr:col>
      <xdr:colOff>38100</xdr:colOff>
      <xdr:row>57</xdr:row>
      <xdr:rowOff>159707</xdr:rowOff>
    </xdr:to>
    <xdr:sp macro="" textlink="">
      <xdr:nvSpPr>
        <xdr:cNvPr id="596" name="楕円 595"/>
        <xdr:cNvSpPr/>
      </xdr:nvSpPr>
      <xdr:spPr>
        <a:xfrm>
          <a:off x="13652500" y="98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150834</xdr:rowOff>
    </xdr:from>
    <xdr:ext cx="534377" cy="259045"/>
    <xdr:sp macro="" textlink="">
      <xdr:nvSpPr>
        <xdr:cNvPr id="597" name="テキスト ボックス 596"/>
        <xdr:cNvSpPr txBox="1"/>
      </xdr:nvSpPr>
      <xdr:spPr>
        <a:xfrm>
          <a:off x="13436111" y="992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55982</xdr:rowOff>
    </xdr:from>
    <xdr:to>
      <xdr:col>67</xdr:col>
      <xdr:colOff>101600</xdr:colOff>
      <xdr:row>57</xdr:row>
      <xdr:rowOff>157582</xdr:rowOff>
    </xdr:to>
    <xdr:sp macro="" textlink="">
      <xdr:nvSpPr>
        <xdr:cNvPr id="598" name="楕円 597"/>
        <xdr:cNvSpPr/>
      </xdr:nvSpPr>
      <xdr:spPr>
        <a:xfrm>
          <a:off x="12763500" y="98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148709</xdr:rowOff>
    </xdr:from>
    <xdr:ext cx="534377" cy="259045"/>
    <xdr:sp macro="" textlink="">
      <xdr:nvSpPr>
        <xdr:cNvPr id="599" name="テキスト ボックス 598"/>
        <xdr:cNvSpPr txBox="1"/>
      </xdr:nvSpPr>
      <xdr:spPr>
        <a:xfrm>
          <a:off x="12547111" y="99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5" name="直線コネクタ 624"/>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6"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8"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9" name="直線コネクタ 628"/>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31"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2" name="フローチャート: 判断 631"/>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4" name="フローチャート: 判断 633"/>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5" name="テキスト ボックス 634"/>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7" name="フローチャート: 判断 636"/>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8" name="テキスト ボックス 637"/>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40" name="フローチャート: 判断 639"/>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41" name="テキスト ボックス 640"/>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2" name="フローチャート: 判断 641"/>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3" name="テキスト ボックス 642"/>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50"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2" name="テキスト ボックス 651"/>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2" name="直線コネクタ 681"/>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3"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4" name="直線コネクタ 683"/>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5"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6" name="直線コネクタ 685"/>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60922</xdr:rowOff>
    </xdr:from>
    <xdr:to>
      <xdr:col>85</xdr:col>
      <xdr:colOff>127000</xdr:colOff>
      <xdr:row>97</xdr:row>
      <xdr:rowOff>66015</xdr:rowOff>
    </xdr:to>
    <xdr:cxnSp macro="">
      <xdr:nvCxnSpPr>
        <xdr:cNvPr id="687" name="直線コネクタ 686"/>
        <xdr:cNvCxnSpPr/>
      </xdr:nvCxnSpPr>
      <xdr:spPr>
        <a:xfrm>
          <a:off x="15481300" y="16691572"/>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8"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9" name="フローチャート: 判断 688"/>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60922</xdr:rowOff>
    </xdr:from>
    <xdr:to>
      <xdr:col>81</xdr:col>
      <xdr:colOff>50800</xdr:colOff>
      <xdr:row>97</xdr:row>
      <xdr:rowOff>82029</xdr:rowOff>
    </xdr:to>
    <xdr:cxnSp macro="">
      <xdr:nvCxnSpPr>
        <xdr:cNvPr id="690" name="直線コネクタ 689"/>
        <xdr:cNvCxnSpPr/>
      </xdr:nvCxnSpPr>
      <xdr:spPr>
        <a:xfrm flipV="1">
          <a:off x="14592300" y="16691572"/>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91" name="フローチャート: 判断 690"/>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2" name="テキスト ボックス 691"/>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62230</xdr:rowOff>
    </xdr:from>
    <xdr:to>
      <xdr:col>76</xdr:col>
      <xdr:colOff>114300</xdr:colOff>
      <xdr:row>97</xdr:row>
      <xdr:rowOff>82029</xdr:rowOff>
    </xdr:to>
    <xdr:cxnSp macro="">
      <xdr:nvCxnSpPr>
        <xdr:cNvPr id="693" name="直線コネクタ 692"/>
        <xdr:cNvCxnSpPr/>
      </xdr:nvCxnSpPr>
      <xdr:spPr>
        <a:xfrm>
          <a:off x="13703300" y="16692880"/>
          <a:ext cx="8890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4" name="フローチャート: 判断 693"/>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5" name="テキスト ボックス 694"/>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62230</xdr:rowOff>
    </xdr:from>
    <xdr:to>
      <xdr:col>71</xdr:col>
      <xdr:colOff>177800</xdr:colOff>
      <xdr:row>97</xdr:row>
      <xdr:rowOff>64796</xdr:rowOff>
    </xdr:to>
    <xdr:cxnSp macro="">
      <xdr:nvCxnSpPr>
        <xdr:cNvPr id="696" name="直線コネクタ 695"/>
        <xdr:cNvCxnSpPr/>
      </xdr:nvCxnSpPr>
      <xdr:spPr>
        <a:xfrm flipV="1">
          <a:off x="12814300" y="16692880"/>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7" name="フローチャート: 判断 696"/>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8" name="テキスト ボックス 697"/>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9" name="フローチャート: 判断 698"/>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0" name="テキスト ボックス 699"/>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xdr:rowOff>
    </xdr:from>
    <xdr:to>
      <xdr:col>85</xdr:col>
      <xdr:colOff>177800</xdr:colOff>
      <xdr:row>97</xdr:row>
      <xdr:rowOff>116815</xdr:rowOff>
    </xdr:to>
    <xdr:sp macro="" textlink="">
      <xdr:nvSpPr>
        <xdr:cNvPr id="706" name="楕円 705"/>
        <xdr:cNvSpPr/>
      </xdr:nvSpPr>
      <xdr:spPr>
        <a:xfrm>
          <a:off x="16268700" y="166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165092</xdr:rowOff>
    </xdr:from>
    <xdr:ext cx="534377" cy="259045"/>
    <xdr:sp macro="" textlink="">
      <xdr:nvSpPr>
        <xdr:cNvPr id="707" name="公債費該当値テキスト"/>
        <xdr:cNvSpPr txBox="1"/>
      </xdr:nvSpPr>
      <xdr:spPr>
        <a:xfrm>
          <a:off x="16370300" y="166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10122</xdr:rowOff>
    </xdr:from>
    <xdr:to>
      <xdr:col>81</xdr:col>
      <xdr:colOff>101600</xdr:colOff>
      <xdr:row>97</xdr:row>
      <xdr:rowOff>111722</xdr:rowOff>
    </xdr:to>
    <xdr:sp macro="" textlink="">
      <xdr:nvSpPr>
        <xdr:cNvPr id="708" name="楕円 707"/>
        <xdr:cNvSpPr/>
      </xdr:nvSpPr>
      <xdr:spPr>
        <a:xfrm>
          <a:off x="15430500" y="166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102849</xdr:rowOff>
    </xdr:from>
    <xdr:ext cx="534377" cy="259045"/>
    <xdr:sp macro="" textlink="">
      <xdr:nvSpPr>
        <xdr:cNvPr id="709" name="テキスト ボックス 708"/>
        <xdr:cNvSpPr txBox="1"/>
      </xdr:nvSpPr>
      <xdr:spPr>
        <a:xfrm>
          <a:off x="15214111" y="167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31229</xdr:rowOff>
    </xdr:from>
    <xdr:to>
      <xdr:col>76</xdr:col>
      <xdr:colOff>165100</xdr:colOff>
      <xdr:row>97</xdr:row>
      <xdr:rowOff>132829</xdr:rowOff>
    </xdr:to>
    <xdr:sp macro="" textlink="">
      <xdr:nvSpPr>
        <xdr:cNvPr id="710" name="楕円 709"/>
        <xdr:cNvSpPr/>
      </xdr:nvSpPr>
      <xdr:spPr>
        <a:xfrm>
          <a:off x="14541500" y="166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123956</xdr:rowOff>
    </xdr:from>
    <xdr:ext cx="534377" cy="259045"/>
    <xdr:sp macro="" textlink="">
      <xdr:nvSpPr>
        <xdr:cNvPr id="711" name="テキスト ボックス 710"/>
        <xdr:cNvSpPr txBox="1"/>
      </xdr:nvSpPr>
      <xdr:spPr>
        <a:xfrm>
          <a:off x="14325111" y="167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11430</xdr:rowOff>
    </xdr:from>
    <xdr:to>
      <xdr:col>72</xdr:col>
      <xdr:colOff>38100</xdr:colOff>
      <xdr:row>97</xdr:row>
      <xdr:rowOff>113030</xdr:rowOff>
    </xdr:to>
    <xdr:sp macro="" textlink="">
      <xdr:nvSpPr>
        <xdr:cNvPr id="712" name="楕円 711"/>
        <xdr:cNvSpPr/>
      </xdr:nvSpPr>
      <xdr:spPr>
        <a:xfrm>
          <a:off x="13652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104157</xdr:rowOff>
    </xdr:from>
    <xdr:ext cx="534377" cy="259045"/>
    <xdr:sp macro="" textlink="">
      <xdr:nvSpPr>
        <xdr:cNvPr id="713" name="テキスト ボックス 712"/>
        <xdr:cNvSpPr txBox="1"/>
      </xdr:nvSpPr>
      <xdr:spPr>
        <a:xfrm>
          <a:off x="13436111" y="167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13996</xdr:rowOff>
    </xdr:from>
    <xdr:to>
      <xdr:col>67</xdr:col>
      <xdr:colOff>101600</xdr:colOff>
      <xdr:row>97</xdr:row>
      <xdr:rowOff>115596</xdr:rowOff>
    </xdr:to>
    <xdr:sp macro="" textlink="">
      <xdr:nvSpPr>
        <xdr:cNvPr id="714" name="楕円 713"/>
        <xdr:cNvSpPr/>
      </xdr:nvSpPr>
      <xdr:spPr>
        <a:xfrm>
          <a:off x="12763500" y="166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106723</xdr:rowOff>
    </xdr:from>
    <xdr:ext cx="534377" cy="259045"/>
    <xdr:sp macro="" textlink="">
      <xdr:nvSpPr>
        <xdr:cNvPr id="715" name="テキスト ボックス 714"/>
        <xdr:cNvSpPr txBox="1"/>
      </xdr:nvSpPr>
      <xdr:spPr>
        <a:xfrm>
          <a:off x="12547111" y="167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7" name="直線コネクタ 736"/>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8"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40"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41" name="直線コネクタ 740"/>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3"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4" name="フローチャート: 判断 743"/>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6" name="フローチャート: 判断 745"/>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7" name="テキスト ボックス 746"/>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9" name="フローチャート: 判断 748"/>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50" name="テキスト ボックス 749"/>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2" name="フローチャート: 判断 751"/>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3" name="テキスト ボックス 752"/>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4" name="フローチャート: 判断 753"/>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5" name="テキスト ボックス 754"/>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2"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主な構成項目である民生費は住民一人当たり１０２，０８０円であり、増加傾向にある。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４年１０月の市制施行に伴い生活保護をはじめとする事務が権限移譲となったことに加え、こども医療費の支給対象年齢を平成２４年度、平成２９年１月に拡大したことをはじめ、民間保育所の整備支援や学童保育所の新設を順次行うなど子育て環境の充実を図って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の増加に伴い、財政調整基金残高割合は減少傾向にあるものの、適切な財源の確保と歳出の精査により１０％超を確保している。今後予定している白岡中学校周辺区域の都市的土地利用や都市計画道路の整備などの大規模事業を見据え、その中にあっても安定した財政運営を行えるよう、基金管理と財源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ずれの会計においても実質収支の赤字は発生していない。標準財政規模に占める黒字額の割合では、水道事業会計、一般会計、国民健康保険特別会計の順に大きく、水道事業は堅調な経営を続けている。一方で、下水道事業については、実質収支の赤字は発生していないものの、一般会計からの赤字補てん的な繰入金に依存した経営が続いている。今後も独立採算の原則に立ち返り、定期的に適正な使用料への改定を行うなど、一般会計の負担軽減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15495077</v>
      </c>
      <c r="BO4" s="441"/>
      <c r="BP4" s="441"/>
      <c r="BQ4" s="441"/>
      <c r="BR4" s="441"/>
      <c r="BS4" s="441"/>
      <c r="BT4" s="441"/>
      <c r="BU4" s="442"/>
      <c r="BV4" s="440">
        <v>14810539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6.3</v>
      </c>
      <c r="CU4" s="622"/>
      <c r="CV4" s="622"/>
      <c r="CW4" s="622"/>
      <c r="CX4" s="622"/>
      <c r="CY4" s="622"/>
      <c r="CZ4" s="622"/>
      <c r="DA4" s="623"/>
      <c r="DB4" s="621">
        <v>5.8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14676081</v>
      </c>
      <c r="BO5" s="446"/>
      <c r="BP5" s="446"/>
      <c r="BQ5" s="446"/>
      <c r="BR5" s="446"/>
      <c r="BS5" s="446"/>
      <c r="BT5" s="446"/>
      <c r="BU5" s="447"/>
      <c r="BV5" s="445">
        <v>14125903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v>
      </c>
      <c r="CU5" s="416"/>
      <c r="CV5" s="416"/>
      <c r="CW5" s="416"/>
      <c r="CX5" s="416"/>
      <c r="CY5" s="416"/>
      <c r="CZ5" s="416"/>
      <c r="DA5" s="417"/>
      <c r="DB5" s="415">
        <v>86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818996</v>
      </c>
      <c r="BO6" s="446"/>
      <c r="BP6" s="446"/>
      <c r="BQ6" s="446"/>
      <c r="BR6" s="446"/>
      <c r="BS6" s="446"/>
      <c r="BT6" s="446"/>
      <c r="BU6" s="447"/>
      <c r="BV6" s="445">
        <v>684636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96.4</v>
      </c>
      <c r="CU6" s="596"/>
      <c r="CV6" s="596"/>
      <c r="CW6" s="596"/>
      <c r="CX6" s="596"/>
      <c r="CY6" s="596"/>
      <c r="CZ6" s="596"/>
      <c r="DA6" s="597"/>
      <c r="DB6" s="595">
        <v>92.3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193972</v>
      </c>
      <c r="BO7" s="446"/>
      <c r="BP7" s="446"/>
      <c r="BQ7" s="446"/>
      <c r="BR7" s="446"/>
      <c r="BS7" s="446"/>
      <c r="BT7" s="446"/>
      <c r="BU7" s="447"/>
      <c r="BV7" s="445">
        <v>126837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9846457</v>
      </c>
      <c r="CU7" s="446"/>
      <c r="CV7" s="446"/>
      <c r="CW7" s="446"/>
      <c r="CX7" s="446"/>
      <c r="CY7" s="446"/>
      <c r="CZ7" s="446"/>
      <c r="DA7" s="447"/>
      <c r="DB7" s="445">
        <v>9627776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625024</v>
      </c>
      <c r="BO8" s="446"/>
      <c r="BP8" s="446"/>
      <c r="BQ8" s="446"/>
      <c r="BR8" s="446"/>
      <c r="BS8" s="446"/>
      <c r="BT8" s="446"/>
      <c r="BU8" s="447"/>
      <c r="BV8" s="445">
        <v>557799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0.85</v>
      </c>
      <c r="CU8" s="559"/>
      <c r="CV8" s="559"/>
      <c r="CW8" s="559"/>
      <c r="CX8" s="559"/>
      <c r="CY8" s="559"/>
      <c r="CZ8" s="559"/>
      <c r="DA8" s="560"/>
      <c r="DB8" s="558">
        <v>0.84</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51535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67225</v>
      </c>
      <c r="BO9" s="446"/>
      <c r="BP9" s="446"/>
      <c r="BQ9" s="446"/>
      <c r="BR9" s="446"/>
      <c r="BS9" s="446"/>
      <c r="BT9" s="446"/>
      <c r="BU9" s="447"/>
      <c r="BV9" s="445">
        <v>-3362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11.9</v>
      </c>
      <c r="CU9" s="416"/>
      <c r="CV9" s="416"/>
      <c r="CW9" s="416"/>
      <c r="CX9" s="416"/>
      <c r="CY9" s="416"/>
      <c r="CZ9" s="416"/>
      <c r="DA9" s="417"/>
      <c r="DB9" s="415">
        <v>12.2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50272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386</v>
      </c>
      <c r="BO10" s="446"/>
      <c r="BP10" s="446"/>
      <c r="BQ10" s="446"/>
      <c r="BR10" s="446"/>
      <c r="BS10" s="446"/>
      <c r="BT10" s="446"/>
      <c r="BU10" s="447"/>
      <c r="BV10" s="445">
        <v>1301</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88</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c r="A12" s="166"/>
      <c r="B12" s="561" t="s">
        <v>121</v>
      </c>
      <c r="C12" s="562"/>
      <c r="D12" s="562"/>
      <c r="E12" s="562"/>
      <c r="F12" s="562"/>
      <c r="G12" s="562"/>
      <c r="H12" s="562"/>
      <c r="I12" s="562"/>
      <c r="J12" s="562"/>
      <c r="K12" s="563"/>
      <c r="L12" s="570" t="s">
        <v>122</v>
      </c>
      <c r="M12" s="571"/>
      <c r="N12" s="571"/>
      <c r="O12" s="571"/>
      <c r="P12" s="571"/>
      <c r="Q12" s="572"/>
      <c r="R12" s="573">
        <v>52539</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43346</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52138</v>
      </c>
      <c r="S13" s="549"/>
      <c r="T13" s="549"/>
      <c r="U13" s="549"/>
      <c r="V13" s="550"/>
      <c r="W13" s="536" t="s">
        <v>131</v>
      </c>
      <c r="X13" s="458"/>
      <c r="Y13" s="458"/>
      <c r="Z13" s="458"/>
      <c r="AA13" s="458"/>
      <c r="AB13" s="459"/>
      <c r="AC13" s="421">
        <v>585</v>
      </c>
      <c r="AD13" s="422"/>
      <c r="AE13" s="422"/>
      <c r="AF13" s="422"/>
      <c r="AG13" s="423"/>
      <c r="AH13" s="421">
        <v>608</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24265</v>
      </c>
      <c r="BO13" s="446"/>
      <c r="BP13" s="446"/>
      <c r="BQ13" s="446"/>
      <c r="BR13" s="446"/>
      <c r="BS13" s="446"/>
      <c r="BT13" s="446"/>
      <c r="BU13" s="447"/>
      <c r="BV13" s="445">
        <v>-2061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7.9</v>
      </c>
      <c r="CU13" s="416"/>
      <c r="CV13" s="416"/>
      <c r="CW13" s="416"/>
      <c r="CX13" s="416"/>
      <c r="CY13" s="416"/>
      <c r="CZ13" s="416"/>
      <c r="DA13" s="417"/>
      <c r="DB13" s="415">
        <v>7.5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52257</v>
      </c>
      <c r="S14" s="549"/>
      <c r="T14" s="549"/>
      <c r="U14" s="549"/>
      <c r="V14" s="550"/>
      <c r="W14" s="551"/>
      <c r="X14" s="461"/>
      <c r="Y14" s="461"/>
      <c r="Z14" s="461"/>
      <c r="AA14" s="461"/>
      <c r="AB14" s="462"/>
      <c r="AC14" s="541">
        <v>2.4</v>
      </c>
      <c r="AD14" s="542"/>
      <c r="AE14" s="542"/>
      <c r="AF14" s="542"/>
      <c r="AG14" s="543"/>
      <c r="AH14" s="541">
        <v>2.6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129</v>
      </c>
      <c r="CU14" s="553"/>
      <c r="CV14" s="553"/>
      <c r="CW14" s="553"/>
      <c r="CX14" s="553"/>
      <c r="CY14" s="553"/>
      <c r="CZ14" s="553"/>
      <c r="DA14" s="554"/>
      <c r="DB14" s="552" t="s">
        <v>129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51881</v>
      </c>
      <c r="S15" s="549"/>
      <c r="T15" s="549"/>
      <c r="U15" s="549"/>
      <c r="V15" s="550"/>
      <c r="W15" s="536" t="s">
        <v>138</v>
      </c>
      <c r="X15" s="458"/>
      <c r="Y15" s="458"/>
      <c r="Z15" s="458"/>
      <c r="AA15" s="458"/>
      <c r="AB15" s="459"/>
      <c r="AC15" s="421">
        <v>5761</v>
      </c>
      <c r="AD15" s="422"/>
      <c r="AE15" s="422"/>
      <c r="AF15" s="422"/>
      <c r="AG15" s="423"/>
      <c r="AH15" s="421">
        <v>5608</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6338363</v>
      </c>
      <c r="BO15" s="441"/>
      <c r="BP15" s="441"/>
      <c r="BQ15" s="441"/>
      <c r="BR15" s="441"/>
      <c r="BS15" s="441"/>
      <c r="BT15" s="441"/>
      <c r="BU15" s="442"/>
      <c r="BV15" s="440">
        <v>6103263</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23.8</v>
      </c>
      <c r="AD16" s="542"/>
      <c r="AE16" s="542"/>
      <c r="AF16" s="542"/>
      <c r="AG16" s="543"/>
      <c r="AH16" s="541">
        <v>24.1</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7404191</v>
      </c>
      <c r="BO16" s="446"/>
      <c r="BP16" s="446"/>
      <c r="BQ16" s="446"/>
      <c r="BR16" s="446"/>
      <c r="BS16" s="446"/>
      <c r="BT16" s="446"/>
      <c r="BU16" s="447"/>
      <c r="BV16" s="445">
        <v>7236358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17887</v>
      </c>
      <c r="AD17" s="422"/>
      <c r="AE17" s="422"/>
      <c r="AF17" s="422"/>
      <c r="AG17" s="423"/>
      <c r="AH17" s="421">
        <v>17033</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8132504</v>
      </c>
      <c r="BO17" s="446"/>
      <c r="BP17" s="446"/>
      <c r="BQ17" s="446"/>
      <c r="BR17" s="446"/>
      <c r="BS17" s="446"/>
      <c r="BT17" s="446"/>
      <c r="BU17" s="447"/>
      <c r="BV17" s="445">
        <v>7824748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24.92</v>
      </c>
      <c r="M18" s="510"/>
      <c r="N18" s="510"/>
      <c r="O18" s="510"/>
      <c r="P18" s="510"/>
      <c r="Q18" s="510"/>
      <c r="R18" s="511"/>
      <c r="S18" s="511"/>
      <c r="T18" s="511"/>
      <c r="U18" s="511"/>
      <c r="V18" s="512"/>
      <c r="W18" s="526"/>
      <c r="X18" s="527"/>
      <c r="Y18" s="527"/>
      <c r="Z18" s="527"/>
      <c r="AA18" s="527"/>
      <c r="AB18" s="537"/>
      <c r="AC18" s="409">
        <v>73.8</v>
      </c>
      <c r="AD18" s="410"/>
      <c r="AE18" s="410"/>
      <c r="AF18" s="410"/>
      <c r="AG18" s="513"/>
      <c r="AH18" s="409">
        <v>73.3</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8938777</v>
      </c>
      <c r="BO18" s="446"/>
      <c r="BP18" s="446"/>
      <c r="BQ18" s="446"/>
      <c r="BR18" s="446"/>
      <c r="BS18" s="446"/>
      <c r="BT18" s="446"/>
      <c r="BU18" s="447"/>
      <c r="BV18" s="445">
        <v>8429570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2068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11143521</v>
      </c>
      <c r="BO19" s="446"/>
      <c r="BP19" s="446"/>
      <c r="BQ19" s="446"/>
      <c r="BR19" s="446"/>
      <c r="BS19" s="446"/>
      <c r="BT19" s="446"/>
      <c r="BU19" s="447"/>
      <c r="BV19" s="445">
        <v>11016909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19183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11798441</v>
      </c>
      <c r="BO23" s="446"/>
      <c r="BP23" s="446"/>
      <c r="BQ23" s="446"/>
      <c r="BR23" s="446"/>
      <c r="BS23" s="446"/>
      <c r="BT23" s="446"/>
      <c r="BU23" s="447"/>
      <c r="BV23" s="445">
        <v>11372032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8100</v>
      </c>
      <c r="R24" s="422"/>
      <c r="S24" s="422"/>
      <c r="T24" s="422"/>
      <c r="U24" s="422"/>
      <c r="V24" s="423"/>
      <c r="W24" s="487"/>
      <c r="X24" s="478"/>
      <c r="Y24" s="479"/>
      <c r="Z24" s="418" t="s">
        <v>162</v>
      </c>
      <c r="AA24" s="419"/>
      <c r="AB24" s="419"/>
      <c r="AC24" s="419"/>
      <c r="AD24" s="419"/>
      <c r="AE24" s="419"/>
      <c r="AF24" s="419"/>
      <c r="AG24" s="420"/>
      <c r="AH24" s="421">
        <v>308</v>
      </c>
      <c r="AI24" s="422"/>
      <c r="AJ24" s="422"/>
      <c r="AK24" s="422"/>
      <c r="AL24" s="423"/>
      <c r="AM24" s="421">
        <v>912296</v>
      </c>
      <c r="AN24" s="422"/>
      <c r="AO24" s="422"/>
      <c r="AP24" s="422"/>
      <c r="AQ24" s="422"/>
      <c r="AR24" s="423"/>
      <c r="AS24" s="421">
        <v>2962</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9503141</v>
      </c>
      <c r="BO24" s="446"/>
      <c r="BP24" s="446"/>
      <c r="BQ24" s="446"/>
      <c r="BR24" s="446"/>
      <c r="BS24" s="446"/>
      <c r="BT24" s="446"/>
      <c r="BU24" s="447"/>
      <c r="BV24" s="445">
        <v>9513162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6860</v>
      </c>
      <c r="R25" s="422"/>
      <c r="S25" s="422"/>
      <c r="T25" s="422"/>
      <c r="U25" s="422"/>
      <c r="V25" s="423"/>
      <c r="W25" s="487"/>
      <c r="X25" s="478"/>
      <c r="Y25" s="479"/>
      <c r="Z25" s="418" t="s">
        <v>165</v>
      </c>
      <c r="AA25" s="419"/>
      <c r="AB25" s="419"/>
      <c r="AC25" s="419"/>
      <c r="AD25" s="419"/>
      <c r="AE25" s="419"/>
      <c r="AF25" s="419"/>
      <c r="AG25" s="420"/>
      <c r="AH25" s="421" t="s">
        <v>129</v>
      </c>
      <c r="AI25" s="422"/>
      <c r="AJ25" s="422"/>
      <c r="AK25" s="422"/>
      <c r="AL25" s="423"/>
      <c r="AM25" s="421" t="s">
        <v>129</v>
      </c>
      <c r="AN25" s="422"/>
      <c r="AO25" s="422"/>
      <c r="AP25" s="422"/>
      <c r="AQ25" s="422"/>
      <c r="AR25" s="423"/>
      <c r="AS25" s="421" t="s">
        <v>129</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3139507</v>
      </c>
      <c r="BO25" s="441"/>
      <c r="BP25" s="441"/>
      <c r="BQ25" s="441"/>
      <c r="BR25" s="441"/>
      <c r="BS25" s="441"/>
      <c r="BT25" s="441"/>
      <c r="BU25" s="442"/>
      <c r="BV25" s="440">
        <v>740133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6410</v>
      </c>
      <c r="R26" s="422"/>
      <c r="S26" s="422"/>
      <c r="T26" s="422"/>
      <c r="U26" s="422"/>
      <c r="V26" s="423"/>
      <c r="W26" s="487"/>
      <c r="X26" s="478"/>
      <c r="Y26" s="479"/>
      <c r="Z26" s="418" t="s">
        <v>168</v>
      </c>
      <c r="AA26" s="500"/>
      <c r="AB26" s="500"/>
      <c r="AC26" s="500"/>
      <c r="AD26" s="500"/>
      <c r="AE26" s="500"/>
      <c r="AF26" s="500"/>
      <c r="AG26" s="501"/>
      <c r="AH26" s="421">
        <v>19</v>
      </c>
      <c r="AI26" s="422"/>
      <c r="AJ26" s="422"/>
      <c r="AK26" s="422"/>
      <c r="AL26" s="423"/>
      <c r="AM26" s="421">
        <v>48298</v>
      </c>
      <c r="AN26" s="422"/>
      <c r="AO26" s="422"/>
      <c r="AP26" s="422"/>
      <c r="AQ26" s="422"/>
      <c r="AR26" s="423"/>
      <c r="AS26" s="421">
        <v>2542</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3720</v>
      </c>
      <c r="R27" s="422"/>
      <c r="S27" s="422"/>
      <c r="T27" s="422"/>
      <c r="U27" s="422"/>
      <c r="V27" s="423"/>
      <c r="W27" s="487"/>
      <c r="X27" s="478"/>
      <c r="Y27" s="479"/>
      <c r="Z27" s="418" t="s">
        <v>171</v>
      </c>
      <c r="AA27" s="419"/>
      <c r="AB27" s="419"/>
      <c r="AC27" s="419"/>
      <c r="AD27" s="419"/>
      <c r="AE27" s="419"/>
      <c r="AF27" s="419"/>
      <c r="AG27" s="420"/>
      <c r="AH27" s="421">
        <v>5</v>
      </c>
      <c r="AI27" s="422"/>
      <c r="AJ27" s="422"/>
      <c r="AK27" s="422"/>
      <c r="AL27" s="423"/>
      <c r="AM27" s="421">
        <v>19630</v>
      </c>
      <c r="AN27" s="422"/>
      <c r="AO27" s="422"/>
      <c r="AP27" s="422"/>
      <c r="AQ27" s="422"/>
      <c r="AR27" s="423"/>
      <c r="AS27" s="421">
        <v>3926</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997148</v>
      </c>
      <c r="BO27" s="449"/>
      <c r="BP27" s="449"/>
      <c r="BQ27" s="449"/>
      <c r="BR27" s="449"/>
      <c r="BS27" s="449"/>
      <c r="BT27" s="449"/>
      <c r="BU27" s="450"/>
      <c r="BV27" s="448">
        <v>997148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2940</v>
      </c>
      <c r="R28" s="422"/>
      <c r="S28" s="422"/>
      <c r="T28" s="422"/>
      <c r="U28" s="422"/>
      <c r="V28" s="423"/>
      <c r="W28" s="487"/>
      <c r="X28" s="478"/>
      <c r="Y28" s="479"/>
      <c r="Z28" s="418" t="s">
        <v>174</v>
      </c>
      <c r="AA28" s="419"/>
      <c r="AB28" s="419"/>
      <c r="AC28" s="419"/>
      <c r="AD28" s="419"/>
      <c r="AE28" s="419"/>
      <c r="AF28" s="419"/>
      <c r="AG28" s="420"/>
      <c r="AH28" s="421" t="s">
        <v>129</v>
      </c>
      <c r="AI28" s="422"/>
      <c r="AJ28" s="422"/>
      <c r="AK28" s="422"/>
      <c r="AL28" s="423"/>
      <c r="AM28" s="421" t="s">
        <v>129</v>
      </c>
      <c r="AN28" s="422"/>
      <c r="AO28" s="422"/>
      <c r="AP28" s="422"/>
      <c r="AQ28" s="422"/>
      <c r="AR28" s="423"/>
      <c r="AS28" s="421" t="s">
        <v>129</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1009904</v>
      </c>
      <c r="BO28" s="441"/>
      <c r="BP28" s="441"/>
      <c r="BQ28" s="441"/>
      <c r="BR28" s="441"/>
      <c r="BS28" s="441"/>
      <c r="BT28" s="441"/>
      <c r="BU28" s="442"/>
      <c r="BV28" s="440">
        <v>1052864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16</v>
      </c>
      <c r="M29" s="422"/>
      <c r="N29" s="422"/>
      <c r="O29" s="422"/>
      <c r="P29" s="423"/>
      <c r="Q29" s="421">
        <v>2660</v>
      </c>
      <c r="R29" s="422"/>
      <c r="S29" s="422"/>
      <c r="T29" s="422"/>
      <c r="U29" s="422"/>
      <c r="V29" s="423"/>
      <c r="W29" s="488"/>
      <c r="X29" s="489"/>
      <c r="Y29" s="490"/>
      <c r="Z29" s="418" t="s">
        <v>177</v>
      </c>
      <c r="AA29" s="419"/>
      <c r="AB29" s="419"/>
      <c r="AC29" s="419"/>
      <c r="AD29" s="419"/>
      <c r="AE29" s="419"/>
      <c r="AF29" s="419"/>
      <c r="AG29" s="420"/>
      <c r="AH29" s="421">
        <v>313</v>
      </c>
      <c r="AI29" s="422"/>
      <c r="AJ29" s="422"/>
      <c r="AK29" s="422"/>
      <c r="AL29" s="423"/>
      <c r="AM29" s="421">
        <v>931926</v>
      </c>
      <c r="AN29" s="422"/>
      <c r="AO29" s="422"/>
      <c r="AP29" s="422"/>
      <c r="AQ29" s="422"/>
      <c r="AR29" s="423"/>
      <c r="AS29" s="421">
        <v>2977</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47502</v>
      </c>
      <c r="BO29" s="446"/>
      <c r="BP29" s="446"/>
      <c r="BQ29" s="446"/>
      <c r="BR29" s="446"/>
      <c r="BS29" s="446"/>
      <c r="BT29" s="446"/>
      <c r="BU29" s="447"/>
      <c r="BV29" s="445">
        <v>47496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97.5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909720</v>
      </c>
      <c r="BO30" s="449"/>
      <c r="BP30" s="449"/>
      <c r="BQ30" s="449"/>
      <c r="BR30" s="449"/>
      <c r="BS30" s="449"/>
      <c r="BT30" s="449"/>
      <c r="BU30" s="450"/>
      <c r="BV30" s="448">
        <v>1133236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187</v>
      </c>
      <c r="X33" s="407"/>
      <c r="Y33" s="407"/>
      <c r="Z33" s="407"/>
      <c r="AA33" s="407"/>
      <c r="AB33" s="407"/>
      <c r="AC33" s="407"/>
      <c r="AD33" s="407"/>
      <c r="AE33" s="407"/>
      <c r="AF33" s="407"/>
      <c r="AG33" s="407"/>
      <c r="AH33" s="407"/>
      <c r="AI33" s="407"/>
      <c r="AJ33" s="407"/>
      <c r="AK33" s="407"/>
      <c r="AL33" s="195"/>
      <c r="AM33" s="408" t="s">
        <v>186</v>
      </c>
      <c r="AN33" s="408"/>
      <c r="AO33" s="407" t="s">
        <v>187</v>
      </c>
      <c r="AP33" s="407"/>
      <c r="AQ33" s="407"/>
      <c r="AR33" s="407"/>
      <c r="AS33" s="407"/>
      <c r="AT33" s="407"/>
      <c r="AU33" s="407"/>
      <c r="AV33" s="407"/>
      <c r="AW33" s="407"/>
      <c r="AX33" s="407"/>
      <c r="AY33" s="407"/>
      <c r="AZ33" s="407"/>
      <c r="BA33" s="407"/>
      <c r="BB33" s="407"/>
      <c r="BC33" s="407"/>
      <c r="BD33" s="196"/>
      <c r="BE33" s="407" t="s">
        <v>188</v>
      </c>
      <c r="BF33" s="407"/>
      <c r="BG33" s="407" t="s">
        <v>189</v>
      </c>
      <c r="BH33" s="407"/>
      <c r="BI33" s="407"/>
      <c r="BJ33" s="407"/>
      <c r="BK33" s="407"/>
      <c r="BL33" s="407"/>
      <c r="BM33" s="407"/>
      <c r="BN33" s="407"/>
      <c r="BO33" s="407"/>
      <c r="BP33" s="407"/>
      <c r="BQ33" s="407"/>
      <c r="BR33" s="407"/>
      <c r="BS33" s="407"/>
      <c r="BT33" s="407"/>
      <c r="BU33" s="407"/>
      <c r="BV33" s="196"/>
      <c r="BW33" s="408" t="s">
        <v>188</v>
      </c>
      <c r="BX33" s="408"/>
      <c r="BY33" s="407" t="s">
        <v>190</v>
      </c>
      <c r="BZ33" s="407"/>
      <c r="CA33" s="407"/>
      <c r="CB33" s="407"/>
      <c r="CC33" s="407"/>
      <c r="CD33" s="407"/>
      <c r="CE33" s="407"/>
      <c r="CF33" s="407"/>
      <c r="CG33" s="407"/>
      <c r="CH33" s="407"/>
      <c r="CI33" s="407"/>
      <c r="CJ33" s="407"/>
      <c r="CK33" s="407"/>
      <c r="CL33" s="407"/>
      <c r="CM33" s="407"/>
      <c r="CN33" s="195"/>
      <c r="CO33" s="408" t="s">
        <v>186</v>
      </c>
      <c r="CP33" s="408"/>
      <c r="CQ33" s="407" t="s">
        <v>191</v>
      </c>
      <c r="CR33" s="407"/>
      <c r="CS33" s="407"/>
      <c r="CT33" s="407"/>
      <c r="CU33" s="407"/>
      <c r="CV33" s="407"/>
      <c r="CW33" s="407"/>
      <c r="CX33" s="407"/>
      <c r="CY33" s="407"/>
      <c r="CZ33" s="407"/>
      <c r="DA33" s="407"/>
      <c r="DB33" s="407"/>
      <c r="DC33" s="407"/>
      <c r="DD33" s="407"/>
      <c r="DE33" s="407"/>
      <c r="DF33" s="195"/>
      <c r="DG33" s="406" t="s">
        <v>192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蓮田白岡衛生組合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白岡市土地開発公社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埼葛斎場組合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しらおか味彩センター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野牛・高岩土地区画整理事業特別会計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埼玉東部消防組合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9</v>
      </c>
      <c r="BF37" s="404"/>
      <c r="BG37" s="403" t="str">
        <f>IF('各会計、関係団体の財政状況及び健全化判断比率'!B35="","",'各会計、関係団体の財政状況及び健全化判断比率'!B35)</f>
        <v>白岡駅東部中央土地区画整理事業特別会計</v>
      </c>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埼玉県後期高齢者医療広域連合（一般会計）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埼玉県後期高齢者医療広域連合（特別会計）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埼玉県市長村総合事務組合（一般会計）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埼玉県市町村総合事務組合（交通災害特別会計）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彩の国さいたま人づくり広域連合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aL6EyOIxsy3KS2yrBTiDKumQzg2znPMGSkXiiQAXZSsoEkOwORnRpbiQGi4b3ewVpHMGcsTvMEiIa0uJbmq/Kg==" saltValue="R8i3jeCMNYiLs1j2ztlH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4" t="s">
        <v>547</v>
      </c>
      <c r="D34" s="1224"/>
      <c r="E34" s="1225"/>
      <c r="F34" s="32">
        <v>15.75</v>
      </c>
      <c r="G34" s="33">
        <v>13.73</v>
      </c>
      <c r="H34" s="33">
        <v>13.34</v>
      </c>
      <c r="I34" s="33">
        <v>11.42</v>
      </c>
      <c r="J34" s="34">
        <v>11.62</v>
      </c>
      <c r="K34" s="22"/>
      <c r="L34" s="22"/>
      <c r="M34" s="22"/>
      <c r="N34" s="22"/>
      <c r="O34" s="22"/>
      <c r="P34" s="22"/>
    </row>
    <row r="35" spans="1:16" ht="39" customHeight="1">
      <c r="A35" s="22"/>
      <c r="B35" s="35"/>
      <c r="C35" s="1218" t="s">
        <v>548</v>
      </c>
      <c r="D35" s="1219"/>
      <c r="E35" s="1220"/>
      <c r="F35" s="36">
        <v>5.88</v>
      </c>
      <c r="G35" s="37">
        <v>4.6900000000000004</v>
      </c>
      <c r="H35" s="37">
        <v>5.68</v>
      </c>
      <c r="I35" s="37">
        <v>5.55</v>
      </c>
      <c r="J35" s="38">
        <v>6.2</v>
      </c>
      <c r="K35" s="22"/>
      <c r="L35" s="22"/>
      <c r="M35" s="22"/>
      <c r="N35" s="22"/>
      <c r="O35" s="22"/>
      <c r="P35" s="22"/>
    </row>
    <row r="36" spans="1:16" ht="39" customHeight="1">
      <c r="A36" s="22"/>
      <c r="B36" s="35"/>
      <c r="C36" s="1218" t="s">
        <v>549</v>
      </c>
      <c r="D36" s="1219"/>
      <c r="E36" s="1220"/>
      <c r="F36" s="36">
        <v>2.27</v>
      </c>
      <c r="G36" s="37">
        <v>3.81</v>
      </c>
      <c r="H36" s="37">
        <v>2.4500000000000002</v>
      </c>
      <c r="I36" s="37">
        <v>2.77</v>
      </c>
      <c r="J36" s="38">
        <v>4.29</v>
      </c>
      <c r="K36" s="22"/>
      <c r="L36" s="22"/>
      <c r="M36" s="22"/>
      <c r="N36" s="22"/>
      <c r="O36" s="22"/>
      <c r="P36" s="22"/>
    </row>
    <row r="37" spans="1:16" ht="39" customHeight="1">
      <c r="A37" s="22"/>
      <c r="B37" s="35"/>
      <c r="C37" s="1218" t="s">
        <v>550</v>
      </c>
      <c r="D37" s="1219"/>
      <c r="E37" s="1220"/>
      <c r="F37" s="36">
        <v>0.76</v>
      </c>
      <c r="G37" s="37">
        <v>0.64</v>
      </c>
      <c r="H37" s="37">
        <v>1.1499999999999999</v>
      </c>
      <c r="I37" s="37">
        <v>2.5</v>
      </c>
      <c r="J37" s="38">
        <v>1.45</v>
      </c>
      <c r="K37" s="22"/>
      <c r="L37" s="22"/>
      <c r="M37" s="22"/>
      <c r="N37" s="22"/>
      <c r="O37" s="22"/>
      <c r="P37" s="22"/>
    </row>
    <row r="38" spans="1:16" ht="39" customHeight="1">
      <c r="A38" s="22"/>
      <c r="B38" s="35"/>
      <c r="C38" s="1218" t="s">
        <v>551</v>
      </c>
      <c r="D38" s="1219"/>
      <c r="E38" s="1220"/>
      <c r="F38" s="36">
        <v>0.24</v>
      </c>
      <c r="G38" s="37">
        <v>0.31</v>
      </c>
      <c r="H38" s="37">
        <v>0.32</v>
      </c>
      <c r="I38" s="37">
        <v>0.19</v>
      </c>
      <c r="J38" s="38">
        <v>0.28000000000000003</v>
      </c>
      <c r="K38" s="22"/>
      <c r="L38" s="22"/>
      <c r="M38" s="22"/>
      <c r="N38" s="22"/>
      <c r="O38" s="22"/>
      <c r="P38" s="22"/>
    </row>
    <row r="39" spans="1:16" ht="39" customHeight="1">
      <c r="A39" s="22"/>
      <c r="B39" s="35"/>
      <c r="C39" s="1218" t="s">
        <v>552</v>
      </c>
      <c r="D39" s="1219"/>
      <c r="E39" s="1220"/>
      <c r="F39" s="36">
        <v>0.08</v>
      </c>
      <c r="G39" s="37">
        <v>0.04</v>
      </c>
      <c r="H39" s="37">
        <v>0.03</v>
      </c>
      <c r="I39" s="37">
        <v>0.06</v>
      </c>
      <c r="J39" s="38">
        <v>7.0000000000000007E-2</v>
      </c>
      <c r="K39" s="22"/>
      <c r="L39" s="22"/>
      <c r="M39" s="22"/>
      <c r="N39" s="22"/>
      <c r="O39" s="22"/>
      <c r="P39" s="22"/>
    </row>
    <row r="40" spans="1:16" ht="39" customHeight="1">
      <c r="A40" s="22"/>
      <c r="B40" s="35"/>
      <c r="C40" s="1218" t="s">
        <v>553</v>
      </c>
      <c r="D40" s="1219"/>
      <c r="E40" s="1220"/>
      <c r="F40" s="36">
        <v>0.93</v>
      </c>
      <c r="G40" s="37">
        <v>0.63</v>
      </c>
      <c r="H40" s="37">
        <v>0.31</v>
      </c>
      <c r="I40" s="37">
        <v>0.13</v>
      </c>
      <c r="J40" s="38">
        <v>7.0000000000000007E-2</v>
      </c>
      <c r="K40" s="22"/>
      <c r="L40" s="22"/>
      <c r="M40" s="22"/>
      <c r="N40" s="22"/>
      <c r="O40" s="22"/>
      <c r="P40" s="22"/>
    </row>
    <row r="41" spans="1:16" ht="39" customHeight="1">
      <c r="A41" s="22"/>
      <c r="B41" s="35"/>
      <c r="C41" s="1218" t="s">
        <v>554</v>
      </c>
      <c r="D41" s="1219"/>
      <c r="E41" s="1220"/>
      <c r="F41" s="36">
        <v>0.02</v>
      </c>
      <c r="G41" s="37">
        <v>0.03</v>
      </c>
      <c r="H41" s="37">
        <v>0.02</v>
      </c>
      <c r="I41" s="37">
        <v>0.04</v>
      </c>
      <c r="J41" s="38">
        <v>0.03</v>
      </c>
      <c r="K41" s="22"/>
      <c r="L41" s="22"/>
      <c r="M41" s="22"/>
      <c r="N41" s="22"/>
      <c r="O41" s="22"/>
      <c r="P41" s="22"/>
    </row>
    <row r="42" spans="1:16" ht="39" customHeight="1">
      <c r="A42" s="22"/>
      <c r="B42" s="39"/>
      <c r="C42" s="1218" t="s">
        <v>555</v>
      </c>
      <c r="D42" s="1219"/>
      <c r="E42" s="1220"/>
      <c r="F42" s="36" t="s">
        <v>498</v>
      </c>
      <c r="G42" s="37" t="s">
        <v>498</v>
      </c>
      <c r="H42" s="37" t="s">
        <v>498</v>
      </c>
      <c r="I42" s="37" t="s">
        <v>498</v>
      </c>
      <c r="J42" s="38" t="s">
        <v>498</v>
      </c>
      <c r="K42" s="22"/>
      <c r="L42" s="22"/>
      <c r="M42" s="22"/>
      <c r="N42" s="22"/>
      <c r="O42" s="22"/>
      <c r="P42" s="22"/>
    </row>
    <row r="43" spans="1:16" ht="39" customHeight="1" thickBot="1">
      <c r="A43" s="22"/>
      <c r="B43" s="40"/>
      <c r="C43" s="1221" t="s">
        <v>556</v>
      </c>
      <c r="D43" s="1222"/>
      <c r="E43" s="1223"/>
      <c r="F43" s="41">
        <v>0.24</v>
      </c>
      <c r="G43" s="42">
        <v>0.05</v>
      </c>
      <c r="H43" s="42">
        <v>0.09</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90hmQA9EdJ9D/B/kRIcH+jTvEiF5OA2c8BUSW01S0UYH5qJqIW7p8GSLyR+gkoazufEgsfbWAfD0+F+jnyksA==" saltValue="/fK4OZPwXc9HGzTEMp6V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4" t="s">
        <v>11</v>
      </c>
      <c r="C45" s="1235"/>
      <c r="D45" s="58"/>
      <c r="E45" s="1240" t="s">
        <v>12</v>
      </c>
      <c r="F45" s="1240"/>
      <c r="G45" s="1240"/>
      <c r="H45" s="1240"/>
      <c r="I45" s="1240"/>
      <c r="J45" s="1241"/>
      <c r="K45" s="59">
        <v>1302</v>
      </c>
      <c r="L45" s="60">
        <v>1323</v>
      </c>
      <c r="M45" s="60">
        <v>1251</v>
      </c>
      <c r="N45" s="60">
        <v>1343</v>
      </c>
      <c r="O45" s="61">
        <v>1329</v>
      </c>
      <c r="P45" s="48"/>
      <c r="Q45" s="48"/>
      <c r="R45" s="48"/>
      <c r="S45" s="48"/>
      <c r="T45" s="48"/>
      <c r="U45" s="48"/>
    </row>
    <row r="46" spans="1:21" ht="30.75" customHeight="1">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c r="A48" s="48"/>
      <c r="B48" s="1236"/>
      <c r="C48" s="1237"/>
      <c r="D48" s="62"/>
      <c r="E48" s="1228" t="s">
        <v>15</v>
      </c>
      <c r="F48" s="1228"/>
      <c r="G48" s="1228"/>
      <c r="H48" s="1228"/>
      <c r="I48" s="1228"/>
      <c r="J48" s="1229"/>
      <c r="K48" s="63">
        <v>325</v>
      </c>
      <c r="L48" s="64">
        <v>350</v>
      </c>
      <c r="M48" s="64">
        <v>354</v>
      </c>
      <c r="N48" s="64">
        <v>331</v>
      </c>
      <c r="O48" s="65">
        <v>337</v>
      </c>
      <c r="P48" s="48"/>
      <c r="Q48" s="48"/>
      <c r="R48" s="48"/>
      <c r="S48" s="48"/>
      <c r="T48" s="48"/>
      <c r="U48" s="48"/>
    </row>
    <row r="49" spans="1:21" ht="30.75" customHeight="1">
      <c r="A49" s="48"/>
      <c r="B49" s="1236"/>
      <c r="C49" s="1237"/>
      <c r="D49" s="62"/>
      <c r="E49" s="1228" t="s">
        <v>16</v>
      </c>
      <c r="F49" s="1228"/>
      <c r="G49" s="1228"/>
      <c r="H49" s="1228"/>
      <c r="I49" s="1228"/>
      <c r="J49" s="1229"/>
      <c r="K49" s="63">
        <v>88</v>
      </c>
      <c r="L49" s="64">
        <v>85</v>
      </c>
      <c r="M49" s="64">
        <v>86</v>
      </c>
      <c r="N49" s="64">
        <v>107</v>
      </c>
      <c r="O49" s="65">
        <v>100</v>
      </c>
      <c r="P49" s="48"/>
      <c r="Q49" s="48"/>
      <c r="R49" s="48"/>
      <c r="S49" s="48"/>
      <c r="T49" s="48"/>
      <c r="U49" s="48"/>
    </row>
    <row r="50" spans="1:21" ht="30.75" customHeight="1">
      <c r="A50" s="48"/>
      <c r="B50" s="1236"/>
      <c r="C50" s="1237"/>
      <c r="D50" s="62"/>
      <c r="E50" s="1228" t="s">
        <v>17</v>
      </c>
      <c r="F50" s="1228"/>
      <c r="G50" s="1228"/>
      <c r="H50" s="1228"/>
      <c r="I50" s="1228"/>
      <c r="J50" s="1229"/>
      <c r="K50" s="63">
        <v>0</v>
      </c>
      <c r="L50" s="64">
        <v>17</v>
      </c>
      <c r="M50" s="64">
        <v>0</v>
      </c>
      <c r="N50" s="64">
        <v>157</v>
      </c>
      <c r="O50" s="65">
        <v>102</v>
      </c>
      <c r="P50" s="48"/>
      <c r="Q50" s="48"/>
      <c r="R50" s="48"/>
      <c r="S50" s="48"/>
      <c r="T50" s="48"/>
      <c r="U50" s="48"/>
    </row>
    <row r="51" spans="1:21" ht="30.75" customHeight="1">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c r="A52" s="48"/>
      <c r="B52" s="1226" t="s">
        <v>19</v>
      </c>
      <c r="C52" s="1227"/>
      <c r="D52" s="66"/>
      <c r="E52" s="1228" t="s">
        <v>20</v>
      </c>
      <c r="F52" s="1228"/>
      <c r="G52" s="1228"/>
      <c r="H52" s="1228"/>
      <c r="I52" s="1228"/>
      <c r="J52" s="1229"/>
      <c r="K52" s="63">
        <v>1214</v>
      </c>
      <c r="L52" s="64">
        <v>1254</v>
      </c>
      <c r="M52" s="64">
        <v>1119</v>
      </c>
      <c r="N52" s="64">
        <v>1121</v>
      </c>
      <c r="O52" s="65">
        <v>1193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501</v>
      </c>
      <c r="L53" s="69">
        <v>521</v>
      </c>
      <c r="M53" s="69">
        <v>572</v>
      </c>
      <c r="N53" s="69">
        <v>817</v>
      </c>
      <c r="O53" s="70">
        <v>675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QeHwZF0Ki/H0sioxMP23tsVxXVy3fu44JWw2nFQk2waGxpM9eepmC2QGsMikBweBRyH/dRTyWB8jvUT/hj+/Q==" saltValue="e+2otgQ2EoOFCtKf7n1aE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54" t="s">
        <v>24</v>
      </c>
      <c r="C41" s="1255"/>
      <c r="D41" s="81"/>
      <c r="E41" s="1256" t="s">
        <v>25</v>
      </c>
      <c r="F41" s="1256"/>
      <c r="G41" s="1256"/>
      <c r="H41" s="1257"/>
      <c r="I41" s="82">
        <v>11788</v>
      </c>
      <c r="J41" s="83">
        <v>11657</v>
      </c>
      <c r="K41" s="83">
        <v>11366</v>
      </c>
      <c r="L41" s="83">
        <v>11372</v>
      </c>
      <c r="M41" s="84">
        <v>11798</v>
      </c>
    </row>
    <row r="42" spans="2:13" ht="27.75" customHeight="1">
      <c r="B42" s="1244"/>
      <c r="C42" s="1245"/>
      <c r="D42" s="85"/>
      <c r="E42" s="1248" t="s">
        <v>26</v>
      </c>
      <c r="F42" s="1248"/>
      <c r="G42" s="1248"/>
      <c r="H42" s="1249"/>
      <c r="I42" s="86">
        <v>116</v>
      </c>
      <c r="J42" s="87">
        <v>183</v>
      </c>
      <c r="K42" s="87">
        <v>258</v>
      </c>
      <c r="L42" s="87">
        <v>157</v>
      </c>
      <c r="M42" s="88">
        <v>79</v>
      </c>
    </row>
    <row r="43" spans="2:13" ht="27.75" customHeight="1">
      <c r="B43" s="1244"/>
      <c r="C43" s="1245"/>
      <c r="D43" s="85"/>
      <c r="E43" s="1248" t="s">
        <v>27</v>
      </c>
      <c r="F43" s="1248"/>
      <c r="G43" s="1248"/>
      <c r="H43" s="1249"/>
      <c r="I43" s="86">
        <v>4484</v>
      </c>
      <c r="J43" s="87">
        <v>4210</v>
      </c>
      <c r="K43" s="87">
        <v>3840</v>
      </c>
      <c r="L43" s="87">
        <v>3739</v>
      </c>
      <c r="M43" s="88">
        <v>3506</v>
      </c>
    </row>
    <row r="44" spans="2:13" ht="27.75" customHeight="1">
      <c r="B44" s="1244"/>
      <c r="C44" s="1245"/>
      <c r="D44" s="85"/>
      <c r="E44" s="1248" t="s">
        <v>28</v>
      </c>
      <c r="F44" s="1248"/>
      <c r="G44" s="1248"/>
      <c r="H44" s="1249"/>
      <c r="I44" s="86">
        <v>464</v>
      </c>
      <c r="J44" s="87">
        <v>827</v>
      </c>
      <c r="K44" s="87">
        <v>762</v>
      </c>
      <c r="L44" s="87">
        <v>921</v>
      </c>
      <c r="M44" s="88">
        <v>836</v>
      </c>
    </row>
    <row r="45" spans="2:13" ht="27.75" customHeight="1">
      <c r="B45" s="1244"/>
      <c r="C45" s="1245"/>
      <c r="D45" s="85"/>
      <c r="E45" s="1248" t="s">
        <v>29</v>
      </c>
      <c r="F45" s="1248"/>
      <c r="G45" s="1248"/>
      <c r="H45" s="1249"/>
      <c r="I45" s="86">
        <v>646</v>
      </c>
      <c r="J45" s="87">
        <v>448</v>
      </c>
      <c r="K45" s="87">
        <v>436</v>
      </c>
      <c r="L45" s="87">
        <v>420</v>
      </c>
      <c r="M45" s="88">
        <v>424</v>
      </c>
    </row>
    <row r="46" spans="2:13" ht="27.75" customHeight="1">
      <c r="B46" s="1244"/>
      <c r="C46" s="1245"/>
      <c r="D46" s="89"/>
      <c r="E46" s="1248" t="s">
        <v>30</v>
      </c>
      <c r="F46" s="1248"/>
      <c r="G46" s="1248"/>
      <c r="H46" s="1249"/>
      <c r="I46" s="86" t="s">
        <v>498</v>
      </c>
      <c r="J46" s="87" t="s">
        <v>498</v>
      </c>
      <c r="K46" s="87" t="s">
        <v>498</v>
      </c>
      <c r="L46" s="87" t="s">
        <v>498</v>
      </c>
      <c r="M46" s="88" t="s">
        <v>498</v>
      </c>
    </row>
    <row r="47" spans="2:13" ht="27.75" customHeight="1">
      <c r="B47" s="1244"/>
      <c r="C47" s="1245"/>
      <c r="D47" s="90"/>
      <c r="E47" s="1258" t="s">
        <v>31</v>
      </c>
      <c r="F47" s="1259"/>
      <c r="G47" s="1259"/>
      <c r="H47" s="1260"/>
      <c r="I47" s="86" t="s">
        <v>498</v>
      </c>
      <c r="J47" s="87" t="s">
        <v>498</v>
      </c>
      <c r="K47" s="87" t="s">
        <v>498</v>
      </c>
      <c r="L47" s="87" t="s">
        <v>498</v>
      </c>
      <c r="M47" s="88" t="s">
        <v>498</v>
      </c>
    </row>
    <row r="48" spans="2:13" ht="27.75" customHeight="1">
      <c r="B48" s="1244"/>
      <c r="C48" s="1245"/>
      <c r="D48" s="85"/>
      <c r="E48" s="1248" t="s">
        <v>32</v>
      </c>
      <c r="F48" s="1248"/>
      <c r="G48" s="1248"/>
      <c r="H48" s="1249"/>
      <c r="I48" s="86" t="s">
        <v>498</v>
      </c>
      <c r="J48" s="87" t="s">
        <v>498</v>
      </c>
      <c r="K48" s="87" t="s">
        <v>498</v>
      </c>
      <c r="L48" s="87" t="s">
        <v>498</v>
      </c>
      <c r="M48" s="88" t="s">
        <v>498</v>
      </c>
    </row>
    <row r="49" spans="2:13" ht="27.75" customHeight="1">
      <c r="B49" s="1246"/>
      <c r="C49" s="1247"/>
      <c r="D49" s="85"/>
      <c r="E49" s="1248" t="s">
        <v>33</v>
      </c>
      <c r="F49" s="1248"/>
      <c r="G49" s="1248"/>
      <c r="H49" s="1249"/>
      <c r="I49" s="86" t="s">
        <v>498</v>
      </c>
      <c r="J49" s="87" t="s">
        <v>498</v>
      </c>
      <c r="K49" s="87" t="s">
        <v>498</v>
      </c>
      <c r="L49" s="87" t="s">
        <v>498</v>
      </c>
      <c r="M49" s="88" t="s">
        <v>498</v>
      </c>
    </row>
    <row r="50" spans="2:13" ht="27.75" customHeight="1">
      <c r="B50" s="1242" t="s">
        <v>34</v>
      </c>
      <c r="C50" s="1243"/>
      <c r="D50" s="91"/>
      <c r="E50" s="1248" t="s">
        <v>35</v>
      </c>
      <c r="F50" s="1248"/>
      <c r="G50" s="1248"/>
      <c r="H50" s="1249"/>
      <c r="I50" s="86">
        <v>2964</v>
      </c>
      <c r="J50" s="87">
        <v>3044</v>
      </c>
      <c r="K50" s="87">
        <v>3083</v>
      </c>
      <c r="L50" s="87">
        <v>3035</v>
      </c>
      <c r="M50" s="88">
        <v>2806</v>
      </c>
    </row>
    <row r="51" spans="2:13" ht="27.75" customHeight="1">
      <c r="B51" s="1244"/>
      <c r="C51" s="1245"/>
      <c r="D51" s="85"/>
      <c r="E51" s="1248" t="s">
        <v>36</v>
      </c>
      <c r="F51" s="1248"/>
      <c r="G51" s="1248"/>
      <c r="H51" s="1249"/>
      <c r="I51" s="86">
        <v>532</v>
      </c>
      <c r="J51" s="87">
        <v>747</v>
      </c>
      <c r="K51" s="87">
        <v>823</v>
      </c>
      <c r="L51" s="87">
        <v>658</v>
      </c>
      <c r="M51" s="88">
        <v>603</v>
      </c>
    </row>
    <row r="52" spans="2:13" ht="27.75" customHeight="1">
      <c r="B52" s="1246"/>
      <c r="C52" s="1247"/>
      <c r="D52" s="85"/>
      <c r="E52" s="1248" t="s">
        <v>37</v>
      </c>
      <c r="F52" s="1248"/>
      <c r="G52" s="1248"/>
      <c r="H52" s="1249"/>
      <c r="I52" s="86">
        <v>13255</v>
      </c>
      <c r="J52" s="87">
        <v>13253</v>
      </c>
      <c r="K52" s="87">
        <v>13390</v>
      </c>
      <c r="L52" s="87">
        <v>13450</v>
      </c>
      <c r="M52" s="88">
        <v>13307</v>
      </c>
    </row>
    <row r="53" spans="2:13" ht="27.75" customHeight="1" thickBot="1">
      <c r="B53" s="1250" t="s">
        <v>38</v>
      </c>
      <c r="C53" s="1251"/>
      <c r="D53" s="92"/>
      <c r="E53" s="1252" t="s">
        <v>39</v>
      </c>
      <c r="F53" s="1252"/>
      <c r="G53" s="1252"/>
      <c r="H53" s="1253"/>
      <c r="I53" s="93">
        <v>747</v>
      </c>
      <c r="J53" s="94">
        <v>280</v>
      </c>
      <c r="K53" s="94">
        <v>-634</v>
      </c>
      <c r="L53" s="94">
        <v>-534</v>
      </c>
      <c r="M53" s="95">
        <v>-72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9y9kFEaktq1hppiRZExbrtySZ7cPm0xeuYFcvfdrKRl8l7T/cI7QkyberlwhdWbJoOY9HeXo4PLXoJ/TxH1EA==" saltValue="nkJXDRPD/NVJ96fMzN6f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69" t="s">
        <v>42</v>
      </c>
      <c r="D55" s="1269"/>
      <c r="E55" s="1270"/>
      <c r="F55" s="107">
        <v>1052</v>
      </c>
      <c r="G55" s="107">
        <v>1053</v>
      </c>
      <c r="H55" s="108">
        <v>1010</v>
      </c>
    </row>
    <row r="56" spans="2:8" ht="52.5" customHeight="1">
      <c r="B56" s="109"/>
      <c r="C56" s="1271" t="s">
        <v>43</v>
      </c>
      <c r="D56" s="1271"/>
      <c r="E56" s="1272"/>
      <c r="F56" s="110">
        <v>47</v>
      </c>
      <c r="G56" s="110">
        <v>47</v>
      </c>
      <c r="H56" s="111">
        <v>48</v>
      </c>
    </row>
    <row r="57" spans="2:8" ht="53.25" customHeight="1">
      <c r="B57" s="109"/>
      <c r="C57" s="1273" t="s">
        <v>44</v>
      </c>
      <c r="D57" s="1273"/>
      <c r="E57" s="1274"/>
      <c r="F57" s="112">
        <v>1112</v>
      </c>
      <c r="G57" s="112">
        <v>1133</v>
      </c>
      <c r="H57" s="113">
        <v>910</v>
      </c>
    </row>
    <row r="58" spans="2:8" ht="45.75" customHeight="1">
      <c r="B58" s="114"/>
      <c r="C58" s="1261" t="s">
        <v>572</v>
      </c>
      <c r="D58" s="1262"/>
      <c r="E58" s="1263"/>
      <c r="F58" s="115">
        <v>450</v>
      </c>
      <c r="G58" s="115">
        <v>470</v>
      </c>
      <c r="H58" s="116">
        <v>546</v>
      </c>
    </row>
    <row r="59" spans="2:8" ht="45.75" customHeight="1">
      <c r="B59" s="114"/>
      <c r="C59" s="1261" t="s">
        <v>573</v>
      </c>
      <c r="D59" s="1262"/>
      <c r="E59" s="1263"/>
      <c r="F59" s="115">
        <v>603</v>
      </c>
      <c r="G59" s="115">
        <v>604</v>
      </c>
      <c r="H59" s="116">
        <v>304</v>
      </c>
    </row>
    <row r="60" spans="2:8" ht="45.75" customHeight="1">
      <c r="B60" s="114"/>
      <c r="C60" s="1261" t="s">
        <v>574</v>
      </c>
      <c r="D60" s="1262"/>
      <c r="E60" s="1263"/>
      <c r="F60" s="115">
        <v>53</v>
      </c>
      <c r="G60" s="115">
        <v>53</v>
      </c>
      <c r="H60" s="116">
        <v>53</v>
      </c>
    </row>
    <row r="61" spans="2:8" ht="45.75" customHeight="1">
      <c r="B61" s="114"/>
      <c r="C61" s="1261" t="s">
        <v>575</v>
      </c>
      <c r="D61" s="1262"/>
      <c r="E61" s="1263"/>
      <c r="F61" s="115">
        <v>5</v>
      </c>
      <c r="G61" s="115">
        <v>5</v>
      </c>
      <c r="H61" s="116">
        <v>6</v>
      </c>
    </row>
    <row r="62" spans="2:8" ht="45.75" customHeight="1" thickBot="1">
      <c r="B62" s="117"/>
      <c r="C62" s="1264" t="s">
        <v>576</v>
      </c>
      <c r="D62" s="1265"/>
      <c r="E62" s="1266"/>
      <c r="F62" s="118">
        <v>1</v>
      </c>
      <c r="G62" s="118">
        <v>1</v>
      </c>
      <c r="H62" s="119">
        <v>1</v>
      </c>
    </row>
    <row r="63" spans="2:8" ht="52.5" customHeight="1" thickBot="1">
      <c r="B63" s="120"/>
      <c r="C63" s="1267" t="s">
        <v>45</v>
      </c>
      <c r="D63" s="1267"/>
      <c r="E63" s="1268"/>
      <c r="F63" s="121">
        <v>2211</v>
      </c>
      <c r="G63" s="121">
        <v>2234</v>
      </c>
      <c r="H63" s="122">
        <v>1967</v>
      </c>
    </row>
    <row r="64" spans="2:8" ht="15" customHeight="1"/>
    <row r="65" ht="0" hidden="1" customHeight="1"/>
    <row r="66" ht="0" hidden="1" customHeight="1"/>
  </sheetData>
  <sheetProtection algorithmName="SHA-512" hashValue="dS5TZYbPuVjPerUhOPvNsRpDBL50fJFWsQLYsw0ADt3GTTlIk1ZHB32sF6OetSMWqeeZtMD4Ajz2I4HFBJR5Kw==" saltValue="VspvHCmoitMylDuGZTc3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7" t="s">
        <v>586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581</v>
      </c>
    </row>
    <row r="50" spans="1:109" ht="13.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540</v>
      </c>
      <c r="BQ50" s="1290"/>
      <c r="BR50" s="1290"/>
      <c r="BS50" s="1290"/>
      <c r="BT50" s="1290"/>
      <c r="BU50" s="1290"/>
      <c r="BV50" s="1290"/>
      <c r="BW50" s="1290"/>
      <c r="BX50" s="1290" t="s">
        <v>541</v>
      </c>
      <c r="BY50" s="1290"/>
      <c r="BZ50" s="1290"/>
      <c r="CA50" s="1290"/>
      <c r="CB50" s="1290"/>
      <c r="CC50" s="1290"/>
      <c r="CD50" s="1290"/>
      <c r="CE50" s="1290"/>
      <c r="CF50" s="1290" t="s">
        <v>542</v>
      </c>
      <c r="CG50" s="1290"/>
      <c r="CH50" s="1290"/>
      <c r="CI50" s="1290"/>
      <c r="CJ50" s="1290"/>
      <c r="CK50" s="1290"/>
      <c r="CL50" s="1290"/>
      <c r="CM50" s="1290"/>
      <c r="CN50" s="1290" t="s">
        <v>543</v>
      </c>
      <c r="CO50" s="1290"/>
      <c r="CP50" s="1290"/>
      <c r="CQ50" s="1290"/>
      <c r="CR50" s="1290"/>
      <c r="CS50" s="1290"/>
      <c r="CT50" s="1290"/>
      <c r="CU50" s="1290"/>
      <c r="CV50" s="1290" t="s">
        <v>544</v>
      </c>
      <c r="CW50" s="1290"/>
      <c r="CX50" s="1290"/>
      <c r="CY50" s="1290"/>
      <c r="CZ50" s="1290"/>
      <c r="DA50" s="1290"/>
      <c r="DB50" s="1290"/>
      <c r="DC50" s="1290"/>
    </row>
    <row r="51" spans="1:109" ht="13.5" customHeight="1">
      <c r="B51" s="366"/>
      <c r="G51" s="1276"/>
      <c r="H51" s="1276"/>
      <c r="I51" s="1295"/>
      <c r="J51" s="1295"/>
      <c r="K51" s="1291"/>
      <c r="L51" s="1291"/>
      <c r="M51" s="1291"/>
      <c r="N51" s="1291"/>
      <c r="AM51" s="373"/>
      <c r="AN51" s="1292" t="s">
        <v>580</v>
      </c>
      <c r="AO51" s="1292"/>
      <c r="AP51" s="1292"/>
      <c r="AQ51" s="1292"/>
      <c r="AR51" s="1292"/>
      <c r="AS51" s="1292"/>
      <c r="AT51" s="1292"/>
      <c r="AU51" s="1292"/>
      <c r="AV51" s="1292"/>
      <c r="AW51" s="1292"/>
      <c r="AX51" s="1292"/>
      <c r="AY51" s="1292"/>
      <c r="AZ51" s="1292"/>
      <c r="BA51" s="1292"/>
      <c r="BB51" s="1292" t="s">
        <v>578</v>
      </c>
      <c r="BC51" s="1292"/>
      <c r="BD51" s="1292"/>
      <c r="BE51" s="1292"/>
      <c r="BF51" s="1292"/>
      <c r="BG51" s="1292"/>
      <c r="BH51" s="1292"/>
      <c r="BI51" s="1292"/>
      <c r="BJ51" s="1292"/>
      <c r="BK51" s="1292"/>
      <c r="BL51" s="1292"/>
      <c r="BM51" s="1292"/>
      <c r="BN51" s="1292"/>
      <c r="BO51" s="1292"/>
      <c r="BP51" s="1293"/>
      <c r="BQ51" s="1275"/>
      <c r="BR51" s="1275"/>
      <c r="BS51" s="1275"/>
      <c r="BT51" s="1275"/>
      <c r="BU51" s="1275"/>
      <c r="BV51" s="1275"/>
      <c r="BW51" s="1275"/>
      <c r="BX51" s="1293"/>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c r="B52" s="366"/>
      <c r="G52" s="1276"/>
      <c r="H52" s="1276"/>
      <c r="I52" s="1295"/>
      <c r="J52" s="1295"/>
      <c r="K52" s="1291"/>
      <c r="L52" s="1291"/>
      <c r="M52" s="1291"/>
      <c r="N52" s="1291"/>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76"/>
      <c r="H53" s="1276"/>
      <c r="I53" s="1286"/>
      <c r="J53" s="1286"/>
      <c r="K53" s="1291"/>
      <c r="L53" s="1291"/>
      <c r="M53" s="1291"/>
      <c r="N53" s="1291"/>
      <c r="AM53" s="373"/>
      <c r="AN53" s="1292"/>
      <c r="AO53" s="1292"/>
      <c r="AP53" s="1292"/>
      <c r="AQ53" s="1292"/>
      <c r="AR53" s="1292"/>
      <c r="AS53" s="1292"/>
      <c r="AT53" s="1292"/>
      <c r="AU53" s="1292"/>
      <c r="AV53" s="1292"/>
      <c r="AW53" s="1292"/>
      <c r="AX53" s="1292"/>
      <c r="AY53" s="1292"/>
      <c r="AZ53" s="1292"/>
      <c r="BA53" s="1292"/>
      <c r="BB53" s="1292" t="s">
        <v>585</v>
      </c>
      <c r="BC53" s="1292"/>
      <c r="BD53" s="1292"/>
      <c r="BE53" s="1292"/>
      <c r="BF53" s="1292"/>
      <c r="BG53" s="1292"/>
      <c r="BH53" s="1292"/>
      <c r="BI53" s="1292"/>
      <c r="BJ53" s="1292"/>
      <c r="BK53" s="1292"/>
      <c r="BL53" s="1292"/>
      <c r="BM53" s="1292"/>
      <c r="BN53" s="1292"/>
      <c r="BO53" s="1292"/>
      <c r="BP53" s="1293"/>
      <c r="BQ53" s="1275"/>
      <c r="BR53" s="1275"/>
      <c r="BS53" s="1275"/>
      <c r="BT53" s="1275"/>
      <c r="BU53" s="1275"/>
      <c r="BV53" s="1275"/>
      <c r="BW53" s="1275"/>
      <c r="BX53" s="1293"/>
      <c r="BY53" s="1275"/>
      <c r="BZ53" s="1275"/>
      <c r="CA53" s="1275"/>
      <c r="CB53" s="1275"/>
      <c r="CC53" s="1275"/>
      <c r="CD53" s="1275"/>
      <c r="CE53" s="1275"/>
      <c r="CF53" s="1275">
        <v>36.5</v>
      </c>
      <c r="CG53" s="1275"/>
      <c r="CH53" s="1275"/>
      <c r="CI53" s="1275"/>
      <c r="CJ53" s="1275"/>
      <c r="CK53" s="1275"/>
      <c r="CL53" s="1275"/>
      <c r="CM53" s="1275"/>
      <c r="CN53" s="1275">
        <v>62</v>
      </c>
      <c r="CO53" s="1275"/>
      <c r="CP53" s="1275"/>
      <c r="CQ53" s="1275"/>
      <c r="CR53" s="1275"/>
      <c r="CS53" s="1275"/>
      <c r="CT53" s="1275"/>
      <c r="CU53" s="1275"/>
      <c r="CV53" s="1275">
        <v>63.7</v>
      </c>
      <c r="CW53" s="1275"/>
      <c r="CX53" s="1275"/>
      <c r="CY53" s="1275"/>
      <c r="CZ53" s="1275"/>
      <c r="DA53" s="1275"/>
      <c r="DB53" s="1275"/>
      <c r="DC53" s="1275"/>
    </row>
    <row r="54" spans="1:109" ht="13.5">
      <c r="A54" s="381"/>
      <c r="B54" s="366"/>
      <c r="G54" s="1276"/>
      <c r="H54" s="1276"/>
      <c r="I54" s="1286"/>
      <c r="J54" s="1286"/>
      <c r="K54" s="1291"/>
      <c r="L54" s="1291"/>
      <c r="M54" s="1291"/>
      <c r="N54" s="1291"/>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6"/>
      <c r="H55" s="1286"/>
      <c r="I55" s="1286"/>
      <c r="J55" s="1286"/>
      <c r="K55" s="1291"/>
      <c r="L55" s="1291"/>
      <c r="M55" s="1291"/>
      <c r="N55" s="1291"/>
      <c r="AN55" s="1290" t="s">
        <v>579</v>
      </c>
      <c r="AO55" s="1290"/>
      <c r="AP55" s="1290"/>
      <c r="AQ55" s="1290"/>
      <c r="AR55" s="1290"/>
      <c r="AS55" s="1290"/>
      <c r="AT55" s="1290"/>
      <c r="AU55" s="1290"/>
      <c r="AV55" s="1290"/>
      <c r="AW55" s="1290"/>
      <c r="AX55" s="1290"/>
      <c r="AY55" s="1290"/>
      <c r="AZ55" s="1290"/>
      <c r="BA55" s="1290"/>
      <c r="BB55" s="1292" t="s">
        <v>578</v>
      </c>
      <c r="BC55" s="1292"/>
      <c r="BD55" s="1292"/>
      <c r="BE55" s="1292"/>
      <c r="BF55" s="1292"/>
      <c r="BG55" s="1292"/>
      <c r="BH55" s="1292"/>
      <c r="BI55" s="1292"/>
      <c r="BJ55" s="1292"/>
      <c r="BK55" s="1292"/>
      <c r="BL55" s="1292"/>
      <c r="BM55" s="1292"/>
      <c r="BN55" s="1292"/>
      <c r="BO55" s="1292"/>
      <c r="BP55" s="1293"/>
      <c r="BQ55" s="1275"/>
      <c r="BR55" s="1275"/>
      <c r="BS55" s="1275"/>
      <c r="BT55" s="1275"/>
      <c r="BU55" s="1275"/>
      <c r="BV55" s="1275"/>
      <c r="BW55" s="1275"/>
      <c r="BX55" s="1293"/>
      <c r="BY55" s="1275"/>
      <c r="BZ55" s="1275"/>
      <c r="CA55" s="1275"/>
      <c r="CB55" s="1275"/>
      <c r="CC55" s="1275"/>
      <c r="CD55" s="1275"/>
      <c r="CE55" s="1275"/>
      <c r="CF55" s="1275">
        <v>33.6</v>
      </c>
      <c r="CG55" s="1275"/>
      <c r="CH55" s="1275"/>
      <c r="CI55" s="1275"/>
      <c r="CJ55" s="1275"/>
      <c r="CK55" s="1275"/>
      <c r="CL55" s="1275"/>
      <c r="CM55" s="1275"/>
      <c r="CN55" s="1275">
        <v>35.299999999999997</v>
      </c>
      <c r="CO55" s="1275"/>
      <c r="CP55" s="1275"/>
      <c r="CQ55" s="1275"/>
      <c r="CR55" s="1275"/>
      <c r="CS55" s="1275"/>
      <c r="CT55" s="1275"/>
      <c r="CU55" s="1275"/>
      <c r="CV55" s="1275">
        <v>31.9</v>
      </c>
      <c r="CW55" s="1275"/>
      <c r="CX55" s="1275"/>
      <c r="CY55" s="1275"/>
      <c r="CZ55" s="1275"/>
      <c r="DA55" s="1275"/>
      <c r="DB55" s="1275"/>
      <c r="DC55" s="1275"/>
    </row>
    <row r="56" spans="1:109" ht="13.5">
      <c r="A56" s="381"/>
      <c r="B56" s="366"/>
      <c r="G56" s="1286"/>
      <c r="H56" s="1286"/>
      <c r="I56" s="1286"/>
      <c r="J56" s="1286"/>
      <c r="K56" s="1291"/>
      <c r="L56" s="1291"/>
      <c r="M56" s="1291"/>
      <c r="N56" s="1291"/>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6"/>
      <c r="H57" s="1286"/>
      <c r="I57" s="1294"/>
      <c r="J57" s="1294"/>
      <c r="K57" s="1291"/>
      <c r="L57" s="1291"/>
      <c r="M57" s="1291"/>
      <c r="N57" s="1291"/>
      <c r="AM57" s="365"/>
      <c r="AN57" s="1290"/>
      <c r="AO57" s="1290"/>
      <c r="AP57" s="1290"/>
      <c r="AQ57" s="1290"/>
      <c r="AR57" s="1290"/>
      <c r="AS57" s="1290"/>
      <c r="AT57" s="1290"/>
      <c r="AU57" s="1290"/>
      <c r="AV57" s="1290"/>
      <c r="AW57" s="1290"/>
      <c r="AX57" s="1290"/>
      <c r="AY57" s="1290"/>
      <c r="AZ57" s="1290"/>
      <c r="BA57" s="1290"/>
      <c r="BB57" s="1292" t="s">
        <v>585</v>
      </c>
      <c r="BC57" s="1292"/>
      <c r="BD57" s="1292"/>
      <c r="BE57" s="1292"/>
      <c r="BF57" s="1292"/>
      <c r="BG57" s="1292"/>
      <c r="BH57" s="1292"/>
      <c r="BI57" s="1292"/>
      <c r="BJ57" s="1292"/>
      <c r="BK57" s="1292"/>
      <c r="BL57" s="1292"/>
      <c r="BM57" s="1292"/>
      <c r="BN57" s="1292"/>
      <c r="BO57" s="1292"/>
      <c r="BP57" s="1293"/>
      <c r="BQ57" s="1275"/>
      <c r="BR57" s="1275"/>
      <c r="BS57" s="1275"/>
      <c r="BT57" s="1275"/>
      <c r="BU57" s="1275"/>
      <c r="BV57" s="1275"/>
      <c r="BW57" s="1275"/>
      <c r="BX57" s="1293"/>
      <c r="BY57" s="1275"/>
      <c r="BZ57" s="1275"/>
      <c r="CA57" s="1275"/>
      <c r="CB57" s="1275"/>
      <c r="CC57" s="1275"/>
      <c r="CD57" s="1275"/>
      <c r="CE57" s="1275"/>
      <c r="CF57" s="1275">
        <v>56.8</v>
      </c>
      <c r="CG57" s="1275"/>
      <c r="CH57" s="1275"/>
      <c r="CI57" s="1275"/>
      <c r="CJ57" s="1275"/>
      <c r="CK57" s="1275"/>
      <c r="CL57" s="1275"/>
      <c r="CM57" s="1275"/>
      <c r="CN57" s="1275">
        <v>60.4</v>
      </c>
      <c r="CO57" s="1275"/>
      <c r="CP57" s="1275"/>
      <c r="CQ57" s="1275"/>
      <c r="CR57" s="1275"/>
      <c r="CS57" s="1275"/>
      <c r="CT57" s="1275"/>
      <c r="CU57" s="1275"/>
      <c r="CV57" s="1275">
        <v>60.8</v>
      </c>
      <c r="CW57" s="1275"/>
      <c r="CX57" s="1275"/>
      <c r="CY57" s="1275"/>
      <c r="CZ57" s="1275"/>
      <c r="DA57" s="1275"/>
      <c r="DB57" s="1275"/>
      <c r="DC57" s="1275"/>
      <c r="DD57" s="392"/>
      <c r="DE57" s="387"/>
    </row>
    <row r="58" spans="1:109" s="381" customFormat="1" ht="13.5">
      <c r="A58" s="365"/>
      <c r="B58" s="387"/>
      <c r="G58" s="1286"/>
      <c r="H58" s="1286"/>
      <c r="I58" s="1294"/>
      <c r="J58" s="1294"/>
      <c r="K58" s="1291"/>
      <c r="L58" s="1291"/>
      <c r="M58" s="1291"/>
      <c r="N58" s="1291"/>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584</v>
      </c>
    </row>
    <row r="64" spans="1:109" ht="13.5">
      <c r="B64" s="366"/>
      <c r="G64" s="382"/>
      <c r="I64" s="384"/>
      <c r="J64" s="384"/>
      <c r="K64" s="384"/>
      <c r="L64" s="384"/>
      <c r="M64" s="384"/>
      <c r="N64" s="383"/>
      <c r="AM64" s="382"/>
      <c r="AN64" s="382" t="s">
        <v>583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7" t="s">
        <v>582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581</v>
      </c>
    </row>
    <row r="72" spans="2:107" ht="13.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540</v>
      </c>
      <c r="BQ72" s="1290"/>
      <c r="BR72" s="1290"/>
      <c r="BS72" s="1290"/>
      <c r="BT72" s="1290"/>
      <c r="BU72" s="1290"/>
      <c r="BV72" s="1290"/>
      <c r="BW72" s="1290"/>
      <c r="BX72" s="1290" t="s">
        <v>541</v>
      </c>
      <c r="BY72" s="1290"/>
      <c r="BZ72" s="1290"/>
      <c r="CA72" s="1290"/>
      <c r="CB72" s="1290"/>
      <c r="CC72" s="1290"/>
      <c r="CD72" s="1290"/>
      <c r="CE72" s="1290"/>
      <c r="CF72" s="1290" t="s">
        <v>542</v>
      </c>
      <c r="CG72" s="1290"/>
      <c r="CH72" s="1290"/>
      <c r="CI72" s="1290"/>
      <c r="CJ72" s="1290"/>
      <c r="CK72" s="1290"/>
      <c r="CL72" s="1290"/>
      <c r="CM72" s="1290"/>
      <c r="CN72" s="1290" t="s">
        <v>543</v>
      </c>
      <c r="CO72" s="1290"/>
      <c r="CP72" s="1290"/>
      <c r="CQ72" s="1290"/>
      <c r="CR72" s="1290"/>
      <c r="CS72" s="1290"/>
      <c r="CT72" s="1290"/>
      <c r="CU72" s="1290"/>
      <c r="CV72" s="1290" t="s">
        <v>544</v>
      </c>
      <c r="CW72" s="1290"/>
      <c r="CX72" s="1290"/>
      <c r="CY72" s="1290"/>
      <c r="CZ72" s="1290"/>
      <c r="DA72" s="1290"/>
      <c r="DB72" s="1290"/>
      <c r="DC72" s="1290"/>
    </row>
    <row r="73" spans="2:107" ht="13.5">
      <c r="B73" s="366"/>
      <c r="G73" s="1276"/>
      <c r="H73" s="1276"/>
      <c r="I73" s="1276"/>
      <c r="J73" s="1276"/>
      <c r="K73" s="1296"/>
      <c r="L73" s="1296"/>
      <c r="M73" s="1296"/>
      <c r="N73" s="1296"/>
      <c r="AM73" s="373"/>
      <c r="AN73" s="1292" t="s">
        <v>580</v>
      </c>
      <c r="AO73" s="1292"/>
      <c r="AP73" s="1292"/>
      <c r="AQ73" s="1292"/>
      <c r="AR73" s="1292"/>
      <c r="AS73" s="1292"/>
      <c r="AT73" s="1292"/>
      <c r="AU73" s="1292"/>
      <c r="AV73" s="1292"/>
      <c r="AW73" s="1292"/>
      <c r="AX73" s="1292"/>
      <c r="AY73" s="1292"/>
      <c r="AZ73" s="1292"/>
      <c r="BA73" s="1292"/>
      <c r="BB73" s="1292" t="s">
        <v>578</v>
      </c>
      <c r="BC73" s="1292"/>
      <c r="BD73" s="1292"/>
      <c r="BE73" s="1292"/>
      <c r="BF73" s="1292"/>
      <c r="BG73" s="1292"/>
      <c r="BH73" s="1292"/>
      <c r="BI73" s="1292"/>
      <c r="BJ73" s="1292"/>
      <c r="BK73" s="1292"/>
      <c r="BL73" s="1292"/>
      <c r="BM73" s="1292"/>
      <c r="BN73" s="1292"/>
      <c r="BO73" s="1292"/>
      <c r="BP73" s="1275">
        <v>9.1</v>
      </c>
      <c r="BQ73" s="1275"/>
      <c r="BR73" s="1275"/>
      <c r="BS73" s="1275"/>
      <c r="BT73" s="1275"/>
      <c r="BU73" s="1275"/>
      <c r="BV73" s="1275"/>
      <c r="BW73" s="1275"/>
      <c r="BX73" s="1275">
        <v>3.4</v>
      </c>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c r="B74" s="366"/>
      <c r="G74" s="1276"/>
      <c r="H74" s="1276"/>
      <c r="I74" s="1276"/>
      <c r="J74" s="1276"/>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76"/>
      <c r="H75" s="1276"/>
      <c r="I75" s="1286"/>
      <c r="J75" s="1286"/>
      <c r="K75" s="1291"/>
      <c r="L75" s="1291"/>
      <c r="M75" s="1291"/>
      <c r="N75" s="1291"/>
      <c r="AM75" s="373"/>
      <c r="AN75" s="1292"/>
      <c r="AO75" s="1292"/>
      <c r="AP75" s="1292"/>
      <c r="AQ75" s="1292"/>
      <c r="AR75" s="1292"/>
      <c r="AS75" s="1292"/>
      <c r="AT75" s="1292"/>
      <c r="AU75" s="1292"/>
      <c r="AV75" s="1292"/>
      <c r="AW75" s="1292"/>
      <c r="AX75" s="1292"/>
      <c r="AY75" s="1292"/>
      <c r="AZ75" s="1292"/>
      <c r="BA75" s="1292"/>
      <c r="BB75" s="1292" t="s">
        <v>577</v>
      </c>
      <c r="BC75" s="1292"/>
      <c r="BD75" s="1292"/>
      <c r="BE75" s="1292"/>
      <c r="BF75" s="1292"/>
      <c r="BG75" s="1292"/>
      <c r="BH75" s="1292"/>
      <c r="BI75" s="1292"/>
      <c r="BJ75" s="1292"/>
      <c r="BK75" s="1292"/>
      <c r="BL75" s="1292"/>
      <c r="BM75" s="1292"/>
      <c r="BN75" s="1292"/>
      <c r="BO75" s="1292"/>
      <c r="BP75" s="1275">
        <v>8.3000000000000007</v>
      </c>
      <c r="BQ75" s="1275"/>
      <c r="BR75" s="1275"/>
      <c r="BS75" s="1275"/>
      <c r="BT75" s="1275"/>
      <c r="BU75" s="1275"/>
      <c r="BV75" s="1275"/>
      <c r="BW75" s="1275"/>
      <c r="BX75" s="1275">
        <v>7.1</v>
      </c>
      <c r="BY75" s="1275"/>
      <c r="BZ75" s="1275"/>
      <c r="CA75" s="1275"/>
      <c r="CB75" s="1275"/>
      <c r="CC75" s="1275"/>
      <c r="CD75" s="1275"/>
      <c r="CE75" s="1275"/>
      <c r="CF75" s="1275">
        <v>6.4</v>
      </c>
      <c r="CG75" s="1275"/>
      <c r="CH75" s="1275"/>
      <c r="CI75" s="1275"/>
      <c r="CJ75" s="1275"/>
      <c r="CK75" s="1275"/>
      <c r="CL75" s="1275"/>
      <c r="CM75" s="1275"/>
      <c r="CN75" s="1275">
        <v>7.5</v>
      </c>
      <c r="CO75" s="1275"/>
      <c r="CP75" s="1275"/>
      <c r="CQ75" s="1275"/>
      <c r="CR75" s="1275"/>
      <c r="CS75" s="1275"/>
      <c r="CT75" s="1275"/>
      <c r="CU75" s="1275"/>
      <c r="CV75" s="1275">
        <v>7.9</v>
      </c>
      <c r="CW75" s="1275"/>
      <c r="CX75" s="1275"/>
      <c r="CY75" s="1275"/>
      <c r="CZ75" s="1275"/>
      <c r="DA75" s="1275"/>
      <c r="DB75" s="1275"/>
      <c r="DC75" s="1275"/>
    </row>
    <row r="76" spans="2:107" ht="13.5">
      <c r="B76" s="366"/>
      <c r="G76" s="1276"/>
      <c r="H76" s="1276"/>
      <c r="I76" s="1286"/>
      <c r="J76" s="1286"/>
      <c r="K76" s="1291"/>
      <c r="L76" s="1291"/>
      <c r="M76" s="1291"/>
      <c r="N76" s="1291"/>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6"/>
      <c r="H77" s="1286"/>
      <c r="I77" s="1286"/>
      <c r="J77" s="1286"/>
      <c r="K77" s="1296"/>
      <c r="L77" s="1296"/>
      <c r="M77" s="1296"/>
      <c r="N77" s="1296"/>
      <c r="AN77" s="1290" t="s">
        <v>579</v>
      </c>
      <c r="AO77" s="1290"/>
      <c r="AP77" s="1290"/>
      <c r="AQ77" s="1290"/>
      <c r="AR77" s="1290"/>
      <c r="AS77" s="1290"/>
      <c r="AT77" s="1290"/>
      <c r="AU77" s="1290"/>
      <c r="AV77" s="1290"/>
      <c r="AW77" s="1290"/>
      <c r="AX77" s="1290"/>
      <c r="AY77" s="1290"/>
      <c r="AZ77" s="1290"/>
      <c r="BA77" s="1290"/>
      <c r="BB77" s="1292" t="s">
        <v>578</v>
      </c>
      <c r="BC77" s="1292"/>
      <c r="BD77" s="1292"/>
      <c r="BE77" s="1292"/>
      <c r="BF77" s="1292"/>
      <c r="BG77" s="1292"/>
      <c r="BH77" s="1292"/>
      <c r="BI77" s="1292"/>
      <c r="BJ77" s="1292"/>
      <c r="BK77" s="1292"/>
      <c r="BL77" s="1292"/>
      <c r="BM77" s="1292"/>
      <c r="BN77" s="1292"/>
      <c r="BO77" s="1292"/>
      <c r="BP77" s="1275">
        <v>50.3</v>
      </c>
      <c r="BQ77" s="1275"/>
      <c r="BR77" s="1275"/>
      <c r="BS77" s="1275"/>
      <c r="BT77" s="1275"/>
      <c r="BU77" s="1275"/>
      <c r="BV77" s="1275"/>
      <c r="BW77" s="1275"/>
      <c r="BX77" s="1275">
        <v>45.9</v>
      </c>
      <c r="BY77" s="1275"/>
      <c r="BZ77" s="1275"/>
      <c r="CA77" s="1275"/>
      <c r="CB77" s="1275"/>
      <c r="CC77" s="1275"/>
      <c r="CD77" s="1275"/>
      <c r="CE77" s="1275"/>
      <c r="CF77" s="1275">
        <v>33.6</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ht="13.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2" t="s">
        <v>577</v>
      </c>
      <c r="BC79" s="1292"/>
      <c r="BD79" s="1292"/>
      <c r="BE79" s="1292"/>
      <c r="BF79" s="1292"/>
      <c r="BG79" s="1292"/>
      <c r="BH79" s="1292"/>
      <c r="BI79" s="1292"/>
      <c r="BJ79" s="1292"/>
      <c r="BK79" s="1292"/>
      <c r="BL79" s="1292"/>
      <c r="BM79" s="1292"/>
      <c r="BN79" s="1292"/>
      <c r="BO79" s="1292"/>
      <c r="BP79" s="1275">
        <v>9.6</v>
      </c>
      <c r="BQ79" s="1275"/>
      <c r="BR79" s="1275"/>
      <c r="BS79" s="1275"/>
      <c r="BT79" s="1275"/>
      <c r="BU79" s="1275"/>
      <c r="BV79" s="1275"/>
      <c r="BW79" s="1275"/>
      <c r="BX79" s="1275">
        <v>8.8000000000000007</v>
      </c>
      <c r="BY79" s="1275"/>
      <c r="BZ79" s="1275"/>
      <c r="CA79" s="1275"/>
      <c r="CB79" s="1275"/>
      <c r="CC79" s="1275"/>
      <c r="CD79" s="1275"/>
      <c r="CE79" s="1275"/>
      <c r="CF79" s="1275">
        <v>7</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ht="13.5">
      <c r="B80" s="366"/>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JudcgsRjbqvZ+vluVCmF0wTcdG6RRzXFrwVFH495I20vuZ37zMmt9Iapanubt1RSPKQ1NE1F7QncdU0D5sDGg==" saltValue="kjecWz+NNSH+PRnTDao2r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SWdn48k7grwCOHb8QxccikUoMxg/d/8rltxRfRtvNTr1qBuq9qQrXitmTlV01trhbz4E3B7fM4F4QkmEL00eA==" saltValue="kCADkN0IMlajtI5kc7rU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ZxECv/lTBsk+QKrOyMph0JsHgmeRRseDxjqHdZXkI1o2OC224bnDTxeBmoBn0P7WqJ+35KIg0vR6r4jpMmfmg==" saltValue="yyVn0waFFSAEg92Pya/C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20109</v>
      </c>
      <c r="E3" s="141"/>
      <c r="F3" s="142">
        <v>63956</v>
      </c>
      <c r="G3" s="143"/>
      <c r="H3" s="144"/>
    </row>
    <row r="4" spans="1:8">
      <c r="A4" s="145"/>
      <c r="B4" s="146"/>
      <c r="C4" s="147"/>
      <c r="D4" s="148">
        <v>15669</v>
      </c>
      <c r="E4" s="149"/>
      <c r="F4" s="150">
        <v>29239</v>
      </c>
      <c r="G4" s="151"/>
      <c r="H4" s="152"/>
    </row>
    <row r="5" spans="1:8">
      <c r="A5" s="133" t="s">
        <v>532</v>
      </c>
      <c r="B5" s="138"/>
      <c r="C5" s="139"/>
      <c r="D5" s="140">
        <v>22399</v>
      </c>
      <c r="E5" s="141"/>
      <c r="F5" s="142">
        <v>66255</v>
      </c>
      <c r="G5" s="143"/>
      <c r="H5" s="144"/>
    </row>
    <row r="6" spans="1:8">
      <c r="A6" s="145"/>
      <c r="B6" s="146"/>
      <c r="C6" s="147"/>
      <c r="D6" s="148">
        <v>13474</v>
      </c>
      <c r="E6" s="149"/>
      <c r="F6" s="150">
        <v>31822</v>
      </c>
      <c r="G6" s="151"/>
      <c r="H6" s="152"/>
    </row>
    <row r="7" spans="1:8">
      <c r="A7" s="133" t="s">
        <v>533</v>
      </c>
      <c r="B7" s="138"/>
      <c r="C7" s="139"/>
      <c r="D7" s="140">
        <v>23560</v>
      </c>
      <c r="E7" s="141"/>
      <c r="F7" s="142">
        <v>47278</v>
      </c>
      <c r="G7" s="143"/>
      <c r="H7" s="144"/>
    </row>
    <row r="8" spans="1:8">
      <c r="A8" s="145"/>
      <c r="B8" s="146"/>
      <c r="C8" s="147"/>
      <c r="D8" s="148">
        <v>15591</v>
      </c>
      <c r="E8" s="149"/>
      <c r="F8" s="150">
        <v>24096</v>
      </c>
      <c r="G8" s="151"/>
      <c r="H8" s="152"/>
    </row>
    <row r="9" spans="1:8">
      <c r="A9" s="133" t="s">
        <v>534</v>
      </c>
      <c r="B9" s="138"/>
      <c r="C9" s="139"/>
      <c r="D9" s="140">
        <v>33603</v>
      </c>
      <c r="E9" s="141"/>
      <c r="F9" s="142">
        <v>44504</v>
      </c>
      <c r="G9" s="143"/>
      <c r="H9" s="144"/>
    </row>
    <row r="10" spans="1:8">
      <c r="A10" s="145"/>
      <c r="B10" s="146"/>
      <c r="C10" s="147"/>
      <c r="D10" s="148">
        <v>25612</v>
      </c>
      <c r="E10" s="149"/>
      <c r="F10" s="150">
        <v>25876</v>
      </c>
      <c r="G10" s="151"/>
      <c r="H10" s="152"/>
    </row>
    <row r="11" spans="1:8">
      <c r="A11" s="133" t="s">
        <v>535</v>
      </c>
      <c r="B11" s="138"/>
      <c r="C11" s="139"/>
      <c r="D11" s="140">
        <v>39653</v>
      </c>
      <c r="E11" s="141"/>
      <c r="F11" s="142">
        <v>47820</v>
      </c>
      <c r="G11" s="143"/>
      <c r="H11" s="144"/>
    </row>
    <row r="12" spans="1:8">
      <c r="A12" s="145"/>
      <c r="B12" s="146"/>
      <c r="C12" s="153"/>
      <c r="D12" s="148">
        <v>33879</v>
      </c>
      <c r="E12" s="149"/>
      <c r="F12" s="150">
        <v>25855</v>
      </c>
      <c r="G12" s="151"/>
      <c r="H12" s="152"/>
    </row>
    <row r="13" spans="1:8">
      <c r="A13" s="133"/>
      <c r="B13" s="138"/>
      <c r="C13" s="154"/>
      <c r="D13" s="155">
        <v>27865</v>
      </c>
      <c r="E13" s="156"/>
      <c r="F13" s="157">
        <v>53963</v>
      </c>
      <c r="G13" s="158"/>
      <c r="H13" s="144"/>
    </row>
    <row r="14" spans="1:8">
      <c r="A14" s="145"/>
      <c r="B14" s="146"/>
      <c r="C14" s="147"/>
      <c r="D14" s="148">
        <v>20845</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5.88</v>
      </c>
      <c r="C19" s="159">
        <f>ROUND(VALUE(SUBSTITUTE(実質収支比率等に係る経年分析!G$48,"▲","-")),2)</f>
        <v>4.55</v>
      </c>
      <c r="D19" s="159">
        <f>ROUND(VALUE(SUBSTITUTE(実質収支比率等に係る経年分析!H$48,"▲","-")),2)</f>
        <v>5.92</v>
      </c>
      <c r="E19" s="159">
        <f>ROUND(VALUE(SUBSTITUTE(実質収支比率等に係る経年分析!I$48,"▲","-")),2)</f>
        <v>5.79</v>
      </c>
      <c r="F19" s="159">
        <f>ROUND(VALUE(SUBSTITUTE(実質収支比率等に係る経年分析!J$48,"▲","-")),2)</f>
        <v>6.35</v>
      </c>
    </row>
    <row r="20" spans="1:11">
      <c r="A20" s="159" t="s">
        <v>49</v>
      </c>
      <c r="B20" s="159">
        <f>ROUND(VALUE(SUBSTITUTE(実質収支比率等に係る経年分析!F$47,"▲","-")),2)</f>
        <v>11.45</v>
      </c>
      <c r="C20" s="159">
        <f>ROUND(VALUE(SUBSTITUTE(実質収支比率等に係る経年分析!G$47,"▲","-")),2)</f>
        <v>11.54</v>
      </c>
      <c r="D20" s="159">
        <f>ROUND(VALUE(SUBSTITUTE(実質収支比率等に係る経年分析!H$47,"▲","-")),2)</f>
        <v>11.09</v>
      </c>
      <c r="E20" s="159">
        <f>ROUND(VALUE(SUBSTITUTE(実質収支比率等に係る経年分析!I$47,"▲","-")),2)</f>
        <v>10.94</v>
      </c>
      <c r="F20" s="159">
        <f>ROUND(VALUE(SUBSTITUTE(実質収支比率等に係る経年分析!J$47,"▲","-")),2)</f>
        <v>10.26</v>
      </c>
    </row>
    <row r="21" spans="1:11">
      <c r="A21" s="159" t="s">
        <v>50</v>
      </c>
      <c r="B21" s="159">
        <f>IF(ISNUMBER(VALUE(SUBSTITUTE(実質収支比率等に係る経年分析!F$49,"▲","-"))),ROUND(VALUE(SUBSTITUTE(実質収支比率等に係る経年分析!F$49,"▲","-")),2),NA())</f>
        <v>0.19</v>
      </c>
      <c r="C21" s="159">
        <f>IF(ISNUMBER(VALUE(SUBSTITUTE(実質収支比率等に係る経年分析!G$49,"▲","-"))),ROUND(VALUE(SUBSTITUTE(実質収支比率等に係る経年分析!G$49,"▲","-")),2),NA())</f>
        <v>-1.1200000000000001</v>
      </c>
      <c r="D21" s="159">
        <f>IF(ISNUMBER(VALUE(SUBSTITUTE(実質収支比率等に係る経年分析!H$49,"▲","-"))),ROUND(VALUE(SUBSTITUTE(実質収支比率等に係る経年分析!H$49,"▲","-")),2),NA())</f>
        <v>1.2</v>
      </c>
      <c r="E21" s="159">
        <f>IF(ISNUMBER(VALUE(SUBSTITUTE(実質収支比率等に係る経年分析!I$49,"▲","-"))),ROUND(VALUE(SUBSTITUTE(実質収支比率等に係る経年分析!I$49,"▲","-")),2),NA())</f>
        <v>-0.02</v>
      </c>
      <c r="F21" s="159">
        <f>IF(ISNUMBER(VALUE(SUBSTITUTE(実質収支比率等に係る経年分析!J$49,"▲","-"))),ROUND(VALUE(SUBSTITUTE(実質収支比率等に係る経年分析!J$49,"▲","-")),2),NA())</f>
        <v>0.25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野牛・高岩土地区画整理事業特別会計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0.93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0.28000000000000003</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1.1499999999999999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1.45</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2.4500000000000002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4.6900000000000004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13.73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11.62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1214</v>
      </c>
      <c r="E42" s="161"/>
      <c r="F42" s="161"/>
      <c r="G42" s="161">
        <f>'実質公債費比率（分子）の構造'!L$52</f>
        <v>1254</v>
      </c>
      <c r="H42" s="161"/>
      <c r="I42" s="161"/>
      <c r="J42" s="161">
        <f>'実質公債費比率（分子）の構造'!M$52</f>
        <v>1119</v>
      </c>
      <c r="K42" s="161"/>
      <c r="L42" s="161"/>
      <c r="M42" s="161">
        <f>'実質公債費比率（分子）の構造'!N$52</f>
        <v>1121</v>
      </c>
      <c r="N42" s="161"/>
      <c r="O42" s="161"/>
      <c r="P42" s="161">
        <f>'実質公債費比率（分子）の構造'!O$52</f>
        <v>1193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17</v>
      </c>
      <c r="F44" s="161"/>
      <c r="G44" s="161"/>
      <c r="H44" s="161">
        <f>'実質公債費比率（分子）の構造'!M$50</f>
        <v>0</v>
      </c>
      <c r="I44" s="161"/>
      <c r="J44" s="161"/>
      <c r="K44" s="161">
        <f>'実質公債費比率（分子）の構造'!N$50</f>
        <v>157</v>
      </c>
      <c r="L44" s="161"/>
      <c r="M44" s="161"/>
      <c r="N44" s="161">
        <f>'実質公債費比率（分子）の構造'!O$50</f>
        <v>102</v>
      </c>
      <c r="O44" s="161"/>
      <c r="P44" s="161"/>
    </row>
    <row r="45" spans="1:16">
      <c r="A45" s="161" t="s">
        <v>60</v>
      </c>
      <c r="B45" s="161">
        <f>'実質公債費比率（分子）の構造'!K$49</f>
        <v>88</v>
      </c>
      <c r="C45" s="161"/>
      <c r="D45" s="161"/>
      <c r="E45" s="161">
        <f>'実質公債費比率（分子）の構造'!L$49</f>
        <v>85</v>
      </c>
      <c r="F45" s="161"/>
      <c r="G45" s="161"/>
      <c r="H45" s="161">
        <f>'実質公債費比率（分子）の構造'!M$49</f>
        <v>86</v>
      </c>
      <c r="I45" s="161"/>
      <c r="J45" s="161"/>
      <c r="K45" s="161">
        <f>'実質公債費比率（分子）の構造'!N$49</f>
        <v>107</v>
      </c>
      <c r="L45" s="161"/>
      <c r="M45" s="161"/>
      <c r="N45" s="161">
        <f>'実質公債費比率（分子）の構造'!O$49</f>
        <v>100</v>
      </c>
      <c r="O45" s="161"/>
      <c r="P45" s="161"/>
    </row>
    <row r="46" spans="1:16">
      <c r="A46" s="161" t="s">
        <v>61</v>
      </c>
      <c r="B46" s="161">
        <f>'実質公債費比率（分子）の構造'!K$48</f>
        <v>325</v>
      </c>
      <c r="C46" s="161"/>
      <c r="D46" s="161"/>
      <c r="E46" s="161">
        <f>'実質公債費比率（分子）の構造'!L$48</f>
        <v>350</v>
      </c>
      <c r="F46" s="161"/>
      <c r="G46" s="161"/>
      <c r="H46" s="161">
        <f>'実質公債費比率（分子）の構造'!M$48</f>
        <v>354</v>
      </c>
      <c r="I46" s="161"/>
      <c r="J46" s="161"/>
      <c r="K46" s="161">
        <f>'実質公債費比率（分子）の構造'!N$48</f>
        <v>331</v>
      </c>
      <c r="L46" s="161"/>
      <c r="M46" s="161"/>
      <c r="N46" s="161">
        <f>'実質公債費比率（分子）の構造'!O$48</f>
        <v>337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1302</v>
      </c>
      <c r="C49" s="161"/>
      <c r="D49" s="161"/>
      <c r="E49" s="161">
        <f>'実質公債費比率（分子）の構造'!L$45</f>
        <v>1323</v>
      </c>
      <c r="F49" s="161"/>
      <c r="G49" s="161"/>
      <c r="H49" s="161">
        <f>'実質公債費比率（分子）の構造'!M$45</f>
        <v>1251</v>
      </c>
      <c r="I49" s="161"/>
      <c r="J49" s="161"/>
      <c r="K49" s="161">
        <f>'実質公債費比率（分子）の構造'!N$45</f>
        <v>1343</v>
      </c>
      <c r="L49" s="161"/>
      <c r="M49" s="161"/>
      <c r="N49" s="161">
        <f>'実質公債費比率（分子）の構造'!O$45</f>
        <v>1329</v>
      </c>
      <c r="O49" s="161"/>
      <c r="P49" s="161"/>
    </row>
    <row r="50" spans="1:16">
      <c r="A50" s="161" t="s">
        <v>65</v>
      </c>
      <c r="B50" s="161" t="e">
        <f>NA()</f>
        <v>#N/A</v>
      </c>
      <c r="C50" s="161">
        <f>IF(ISNUMBER('実質公債費比率（分子）の構造'!K$53),'実質公債費比率（分子）の構造'!K$53,NA())</f>
        <v>501</v>
      </c>
      <c r="D50" s="161" t="e">
        <f>NA()</f>
        <v>#N/A</v>
      </c>
      <c r="E50" s="161" t="e">
        <f>NA()</f>
        <v>#N/A</v>
      </c>
      <c r="F50" s="161">
        <f>IF(ISNUMBER('実質公債費比率（分子）の構造'!L$53),'実質公債費比率（分子）の構造'!L$53,NA())</f>
        <v>521</v>
      </c>
      <c r="G50" s="161" t="e">
        <f>NA()</f>
        <v>#N/A</v>
      </c>
      <c r="H50" s="161" t="e">
        <f>NA()</f>
        <v>#N/A</v>
      </c>
      <c r="I50" s="161">
        <f>IF(ISNUMBER('実質公債費比率（分子）の構造'!M$53),'実質公債費比率（分子）の構造'!M$53,NA())</f>
        <v>572</v>
      </c>
      <c r="J50" s="161" t="e">
        <f>NA()</f>
        <v>#N/A</v>
      </c>
      <c r="K50" s="161" t="e">
        <f>NA()</f>
        <v>#N/A</v>
      </c>
      <c r="L50" s="161">
        <f>IF(ISNUMBER('実質公債費比率（分子）の構造'!N$53),'実質公債費比率（分子）の構造'!N$53,NA())</f>
        <v>817</v>
      </c>
      <c r="M50" s="161" t="e">
        <f>NA()</f>
        <v>#N/A</v>
      </c>
      <c r="N50" s="161" t="e">
        <f>NA()</f>
        <v>#N/A</v>
      </c>
      <c r="O50" s="161">
        <f>IF(ISNUMBER('実質公債費比率（分子）の構造'!O$53),'実質公債費比率（分子）の構造'!O$53,NA())</f>
        <v>675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13255</v>
      </c>
      <c r="E56" s="160"/>
      <c r="F56" s="160"/>
      <c r="G56" s="160">
        <f>'将来負担比率（分子）の構造'!J$52</f>
        <v>13253</v>
      </c>
      <c r="H56" s="160"/>
      <c r="I56" s="160"/>
      <c r="J56" s="160">
        <f>'将来負担比率（分子）の構造'!K$52</f>
        <v>13390</v>
      </c>
      <c r="K56" s="160"/>
      <c r="L56" s="160"/>
      <c r="M56" s="160">
        <f>'将来負担比率（分子）の構造'!L$52</f>
        <v>13450</v>
      </c>
      <c r="N56" s="160"/>
      <c r="O56" s="160"/>
      <c r="P56" s="160">
        <f>'将来負担比率（分子）の構造'!M$52</f>
        <v>13307</v>
      </c>
    </row>
    <row r="57" spans="1:16">
      <c r="A57" s="160" t="s">
        <v>36</v>
      </c>
      <c r="B57" s="160"/>
      <c r="C57" s="160"/>
      <c r="D57" s="160">
        <f>'将来負担比率（分子）の構造'!I$51</f>
        <v>532</v>
      </c>
      <c r="E57" s="160"/>
      <c r="F57" s="160"/>
      <c r="G57" s="160">
        <f>'将来負担比率（分子）の構造'!J$51</f>
        <v>747</v>
      </c>
      <c r="H57" s="160"/>
      <c r="I57" s="160"/>
      <c r="J57" s="160">
        <f>'将来負担比率（分子）の構造'!K$51</f>
        <v>823</v>
      </c>
      <c r="K57" s="160"/>
      <c r="L57" s="160"/>
      <c r="M57" s="160">
        <f>'将来負担比率（分子）の構造'!L$51</f>
        <v>658</v>
      </c>
      <c r="N57" s="160"/>
      <c r="O57" s="160"/>
      <c r="P57" s="160">
        <f>'将来負担比率（分子）の構造'!M$51</f>
        <v>603</v>
      </c>
    </row>
    <row r="58" spans="1:16">
      <c r="A58" s="160" t="s">
        <v>35</v>
      </c>
      <c r="B58" s="160"/>
      <c r="C58" s="160"/>
      <c r="D58" s="160">
        <f>'将来負担比率（分子）の構造'!I$50</f>
        <v>2964</v>
      </c>
      <c r="E58" s="160"/>
      <c r="F58" s="160"/>
      <c r="G58" s="160">
        <f>'将来負担比率（分子）の構造'!J$50</f>
        <v>3044</v>
      </c>
      <c r="H58" s="160"/>
      <c r="I58" s="160"/>
      <c r="J58" s="160">
        <f>'将来負担比率（分子）の構造'!K$50</f>
        <v>3083</v>
      </c>
      <c r="K58" s="160"/>
      <c r="L58" s="160"/>
      <c r="M58" s="160">
        <f>'将来負担比率（分子）の構造'!L$50</f>
        <v>3035</v>
      </c>
      <c r="N58" s="160"/>
      <c r="O58" s="160"/>
      <c r="P58" s="160">
        <f>'将来負担比率（分子）の構造'!M$50</f>
        <v>2806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646</v>
      </c>
      <c r="C62" s="160"/>
      <c r="D62" s="160"/>
      <c r="E62" s="160">
        <f>'将来負担比率（分子）の構造'!J$45</f>
        <v>448</v>
      </c>
      <c r="F62" s="160"/>
      <c r="G62" s="160"/>
      <c r="H62" s="160">
        <f>'将来負担比率（分子）の構造'!K$45</f>
        <v>436</v>
      </c>
      <c r="I62" s="160"/>
      <c r="J62" s="160"/>
      <c r="K62" s="160">
        <f>'将来負担比率（分子）の構造'!L$45</f>
        <v>420</v>
      </c>
      <c r="L62" s="160"/>
      <c r="M62" s="160"/>
      <c r="N62" s="160">
        <f>'将来負担比率（分子）の構造'!M$45</f>
        <v>424</v>
      </c>
      <c r="O62" s="160"/>
      <c r="P62" s="160"/>
    </row>
    <row r="63" spans="1:16">
      <c r="A63" s="160" t="s">
        <v>28</v>
      </c>
      <c r="B63" s="160">
        <f>'将来負担比率（分子）の構造'!I$44</f>
        <v>464</v>
      </c>
      <c r="C63" s="160"/>
      <c r="D63" s="160"/>
      <c r="E63" s="160">
        <f>'将来負担比率（分子）の構造'!J$44</f>
        <v>827</v>
      </c>
      <c r="F63" s="160"/>
      <c r="G63" s="160"/>
      <c r="H63" s="160">
        <f>'将来負担比率（分子）の構造'!K$44</f>
        <v>762</v>
      </c>
      <c r="I63" s="160"/>
      <c r="J63" s="160"/>
      <c r="K63" s="160">
        <f>'将来負担比率（分子）の構造'!L$44</f>
        <v>921</v>
      </c>
      <c r="L63" s="160"/>
      <c r="M63" s="160"/>
      <c r="N63" s="160">
        <f>'将来負担比率（分子）の構造'!M$44</f>
        <v>836</v>
      </c>
      <c r="O63" s="160"/>
      <c r="P63" s="160"/>
    </row>
    <row r="64" spans="1:16">
      <c r="A64" s="160" t="s">
        <v>27</v>
      </c>
      <c r="B64" s="160">
        <f>'将来負担比率（分子）の構造'!I$43</f>
        <v>4484</v>
      </c>
      <c r="C64" s="160"/>
      <c r="D64" s="160"/>
      <c r="E64" s="160">
        <f>'将来負担比率（分子）の構造'!J$43</f>
        <v>4210</v>
      </c>
      <c r="F64" s="160"/>
      <c r="G64" s="160"/>
      <c r="H64" s="160">
        <f>'将来負担比率（分子）の構造'!K$43</f>
        <v>3840</v>
      </c>
      <c r="I64" s="160"/>
      <c r="J64" s="160"/>
      <c r="K64" s="160">
        <f>'将来負担比率（分子）の構造'!L$43</f>
        <v>3739</v>
      </c>
      <c r="L64" s="160"/>
      <c r="M64" s="160"/>
      <c r="N64" s="160">
        <f>'将来負担比率（分子）の構造'!M$43</f>
        <v>3506</v>
      </c>
      <c r="O64" s="160"/>
      <c r="P64" s="160"/>
    </row>
    <row r="65" spans="1:16">
      <c r="A65" s="160" t="s">
        <v>26</v>
      </c>
      <c r="B65" s="160">
        <f>'将来負担比率（分子）の構造'!I$42</f>
        <v>116</v>
      </c>
      <c r="C65" s="160"/>
      <c r="D65" s="160"/>
      <c r="E65" s="160">
        <f>'将来負担比率（分子）の構造'!J$42</f>
        <v>183</v>
      </c>
      <c r="F65" s="160"/>
      <c r="G65" s="160"/>
      <c r="H65" s="160">
        <f>'将来負担比率（分子）の構造'!K$42</f>
        <v>258</v>
      </c>
      <c r="I65" s="160"/>
      <c r="J65" s="160"/>
      <c r="K65" s="160">
        <f>'将来負担比率（分子）の構造'!L$42</f>
        <v>157</v>
      </c>
      <c r="L65" s="160"/>
      <c r="M65" s="160"/>
      <c r="N65" s="160">
        <f>'将来負担比率（分子）の構造'!M$42</f>
        <v>79</v>
      </c>
      <c r="O65" s="160"/>
      <c r="P65" s="160"/>
    </row>
    <row r="66" spans="1:16">
      <c r="A66" s="160" t="s">
        <v>25</v>
      </c>
      <c r="B66" s="160">
        <f>'将来負担比率（分子）の構造'!I$41</f>
        <v>11788</v>
      </c>
      <c r="C66" s="160"/>
      <c r="D66" s="160"/>
      <c r="E66" s="160">
        <f>'将来負担比率（分子）の構造'!J$41</f>
        <v>11657</v>
      </c>
      <c r="F66" s="160"/>
      <c r="G66" s="160"/>
      <c r="H66" s="160">
        <f>'将来負担比率（分子）の構造'!K$41</f>
        <v>11366</v>
      </c>
      <c r="I66" s="160"/>
      <c r="J66" s="160"/>
      <c r="K66" s="160">
        <f>'将来負担比率（分子）の構造'!L$41</f>
        <v>11372</v>
      </c>
      <c r="L66" s="160"/>
      <c r="M66" s="160"/>
      <c r="N66" s="160">
        <f>'将来負担比率（分子）の構造'!M$41</f>
        <v>11798</v>
      </c>
      <c r="O66" s="160"/>
      <c r="P66" s="160"/>
    </row>
    <row r="67" spans="1:16">
      <c r="A67" s="160" t="s">
        <v>69</v>
      </c>
      <c r="B67" s="160" t="e">
        <f>NA()</f>
        <v>#N/A</v>
      </c>
      <c r="C67" s="160">
        <f>IF(ISNUMBER('将来負担比率（分子）の構造'!I$53), IF('将来負担比率（分子）の構造'!I$53 &lt; 0, 0, '将来負担比率（分子）の構造'!I$53), NA())</f>
        <v>747</v>
      </c>
      <c r="D67" s="160" t="e">
        <f>NA()</f>
        <v>#N/A</v>
      </c>
      <c r="E67" s="160" t="e">
        <f>NA()</f>
        <v>#N/A</v>
      </c>
      <c r="F67" s="160">
        <f>IF(ISNUMBER('将来負担比率（分子）の構造'!J$53), IF('将来負担比率（分子）の構造'!J$53 &lt; 0, 0, '将来負担比率（分子）の構造'!J$53), NA())</f>
        <v>280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1052</v>
      </c>
      <c r="C72" s="164">
        <f>基金残高に係る経年分析!G55</f>
        <v>1053</v>
      </c>
      <c r="D72" s="164">
        <f>基金残高に係る経年分析!H55</f>
        <v>1010</v>
      </c>
    </row>
    <row r="73" spans="1:16">
      <c r="A73" s="163" t="s">
        <v>72</v>
      </c>
      <c r="B73" s="164">
        <f>基金残高に係る経年分析!F56</f>
        <v>47</v>
      </c>
      <c r="C73" s="164">
        <f>基金残高に係る経年分析!G56</f>
        <v>47</v>
      </c>
      <c r="D73" s="164">
        <f>基金残高に係る経年分析!H56</f>
        <v>48</v>
      </c>
    </row>
    <row r="74" spans="1:16">
      <c r="A74" s="163" t="s">
        <v>73</v>
      </c>
      <c r="B74" s="164">
        <f>基金残高に係る経年分析!F57</f>
        <v>1112</v>
      </c>
      <c r="C74" s="164">
        <f>基金残高に係る経年分析!G57</f>
        <v>1133</v>
      </c>
      <c r="D74" s="164">
        <f>基金残高に係る経年分析!H57</f>
        <v>910</v>
      </c>
    </row>
  </sheetData>
  <sheetProtection algorithmName="SHA-512" hashValue="h0DMwQUzisViotLdC/3J3FNZFawUPd70R20zwAxsg4NmCqFk4g4xMwvkELqsL4TQ58e8GWbjhiBk00UnsKJ+yg==" saltValue="Wr6mKHL7TFLZmUwCNgBx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202</v>
      </c>
      <c r="DI1" s="774"/>
      <c r="DJ1" s="774"/>
      <c r="DK1" s="774"/>
      <c r="DL1" s="774"/>
      <c r="DM1" s="774"/>
      <c r="DN1" s="775"/>
      <c r="DO1" s="205"/>
      <c r="DP1" s="773" t="s">
        <v>203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208</v>
      </c>
      <c r="S4" s="716"/>
      <c r="T4" s="716"/>
      <c r="U4" s="716"/>
      <c r="V4" s="716"/>
      <c r="W4" s="716"/>
      <c r="X4" s="716"/>
      <c r="Y4" s="717"/>
      <c r="Z4" s="715" t="s">
        <v>209</v>
      </c>
      <c r="AA4" s="716"/>
      <c r="AB4" s="716"/>
      <c r="AC4" s="717"/>
      <c r="AD4" s="715" t="s">
        <v>210</v>
      </c>
      <c r="AE4" s="716"/>
      <c r="AF4" s="716"/>
      <c r="AG4" s="716"/>
      <c r="AH4" s="716"/>
      <c r="AI4" s="716"/>
      <c r="AJ4" s="716"/>
      <c r="AK4" s="717"/>
      <c r="AL4" s="715" t="s">
        <v>209</v>
      </c>
      <c r="AM4" s="716"/>
      <c r="AN4" s="716"/>
      <c r="AO4" s="717"/>
      <c r="AP4" s="776" t="s">
        <v>211</v>
      </c>
      <c r="AQ4" s="776"/>
      <c r="AR4" s="776"/>
      <c r="AS4" s="776"/>
      <c r="AT4" s="776"/>
      <c r="AU4" s="776"/>
      <c r="AV4" s="776"/>
      <c r="AW4" s="776"/>
      <c r="AX4" s="776"/>
      <c r="AY4" s="776"/>
      <c r="AZ4" s="776"/>
      <c r="BA4" s="776"/>
      <c r="BB4" s="776"/>
      <c r="BC4" s="776"/>
      <c r="BD4" s="776"/>
      <c r="BE4" s="776"/>
      <c r="BF4" s="776"/>
      <c r="BG4" s="776" t="s">
        <v>212</v>
      </c>
      <c r="BH4" s="776"/>
      <c r="BI4" s="776"/>
      <c r="BJ4" s="776"/>
      <c r="BK4" s="776"/>
      <c r="BL4" s="776"/>
      <c r="BM4" s="776"/>
      <c r="BN4" s="776"/>
      <c r="BO4" s="776" t="s">
        <v>209</v>
      </c>
      <c r="BP4" s="776"/>
      <c r="BQ4" s="776"/>
      <c r="BR4" s="776"/>
      <c r="BS4" s="776" t="s">
        <v>213</v>
      </c>
      <c r="BT4" s="776"/>
      <c r="BU4" s="776"/>
      <c r="BV4" s="776"/>
      <c r="BW4" s="776"/>
      <c r="BX4" s="776"/>
      <c r="BY4" s="776"/>
      <c r="BZ4" s="776"/>
      <c r="CA4" s="776"/>
      <c r="CB4" s="776"/>
      <c r="CD4" s="758" t="s">
        <v>214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215</v>
      </c>
      <c r="C5" s="741"/>
      <c r="D5" s="741"/>
      <c r="E5" s="741"/>
      <c r="F5" s="741"/>
      <c r="G5" s="741"/>
      <c r="H5" s="741"/>
      <c r="I5" s="741"/>
      <c r="J5" s="741"/>
      <c r="K5" s="741"/>
      <c r="L5" s="741"/>
      <c r="M5" s="741"/>
      <c r="N5" s="741"/>
      <c r="O5" s="741"/>
      <c r="P5" s="741"/>
      <c r="Q5" s="742"/>
      <c r="R5" s="706">
        <v>7270207</v>
      </c>
      <c r="S5" s="707"/>
      <c r="T5" s="707"/>
      <c r="U5" s="707"/>
      <c r="V5" s="707"/>
      <c r="W5" s="707"/>
      <c r="X5" s="707"/>
      <c r="Y5" s="753"/>
      <c r="Z5" s="771">
        <v>46.9</v>
      </c>
      <c r="AA5" s="771"/>
      <c r="AB5" s="771"/>
      <c r="AC5" s="771"/>
      <c r="AD5" s="772">
        <v>7102677</v>
      </c>
      <c r="AE5" s="772"/>
      <c r="AF5" s="772"/>
      <c r="AG5" s="772"/>
      <c r="AH5" s="772"/>
      <c r="AI5" s="772"/>
      <c r="AJ5" s="772"/>
      <c r="AK5" s="772"/>
      <c r="AL5" s="754">
        <v>76.599999999999994</v>
      </c>
      <c r="AM5" s="723"/>
      <c r="AN5" s="723"/>
      <c r="AO5" s="755"/>
      <c r="AP5" s="740" t="s">
        <v>216</v>
      </c>
      <c r="AQ5" s="741"/>
      <c r="AR5" s="741"/>
      <c r="AS5" s="741"/>
      <c r="AT5" s="741"/>
      <c r="AU5" s="741"/>
      <c r="AV5" s="741"/>
      <c r="AW5" s="741"/>
      <c r="AX5" s="741"/>
      <c r="AY5" s="741"/>
      <c r="AZ5" s="741"/>
      <c r="BA5" s="741"/>
      <c r="BB5" s="741"/>
      <c r="BC5" s="741"/>
      <c r="BD5" s="741"/>
      <c r="BE5" s="741"/>
      <c r="BF5" s="742"/>
      <c r="BG5" s="641">
        <v>7102677</v>
      </c>
      <c r="BH5" s="644"/>
      <c r="BI5" s="644"/>
      <c r="BJ5" s="644"/>
      <c r="BK5" s="644"/>
      <c r="BL5" s="644"/>
      <c r="BM5" s="644"/>
      <c r="BN5" s="645"/>
      <c r="BO5" s="703">
        <v>97.7</v>
      </c>
      <c r="BP5" s="703"/>
      <c r="BQ5" s="703"/>
      <c r="BR5" s="703"/>
      <c r="BS5" s="704">
        <v>21945</v>
      </c>
      <c r="BT5" s="704"/>
      <c r="BU5" s="704"/>
      <c r="BV5" s="704"/>
      <c r="BW5" s="704"/>
      <c r="BX5" s="704"/>
      <c r="BY5" s="704"/>
      <c r="BZ5" s="704"/>
      <c r="CA5" s="704"/>
      <c r="CB5" s="745"/>
      <c r="CD5" s="758" t="s">
        <v>211</v>
      </c>
      <c r="CE5" s="759"/>
      <c r="CF5" s="759"/>
      <c r="CG5" s="759"/>
      <c r="CH5" s="759"/>
      <c r="CI5" s="759"/>
      <c r="CJ5" s="759"/>
      <c r="CK5" s="759"/>
      <c r="CL5" s="759"/>
      <c r="CM5" s="759"/>
      <c r="CN5" s="759"/>
      <c r="CO5" s="759"/>
      <c r="CP5" s="759"/>
      <c r="CQ5" s="760"/>
      <c r="CR5" s="758" t="s">
        <v>217</v>
      </c>
      <c r="CS5" s="759"/>
      <c r="CT5" s="759"/>
      <c r="CU5" s="759"/>
      <c r="CV5" s="759"/>
      <c r="CW5" s="759"/>
      <c r="CX5" s="759"/>
      <c r="CY5" s="760"/>
      <c r="CZ5" s="758" t="s">
        <v>209</v>
      </c>
      <c r="DA5" s="759"/>
      <c r="DB5" s="759"/>
      <c r="DC5" s="760"/>
      <c r="DD5" s="758" t="s">
        <v>218</v>
      </c>
      <c r="DE5" s="759"/>
      <c r="DF5" s="759"/>
      <c r="DG5" s="759"/>
      <c r="DH5" s="759"/>
      <c r="DI5" s="759"/>
      <c r="DJ5" s="759"/>
      <c r="DK5" s="759"/>
      <c r="DL5" s="759"/>
      <c r="DM5" s="759"/>
      <c r="DN5" s="759"/>
      <c r="DO5" s="759"/>
      <c r="DP5" s="760"/>
      <c r="DQ5" s="758" t="s">
        <v>219</v>
      </c>
      <c r="DR5" s="759"/>
      <c r="DS5" s="759"/>
      <c r="DT5" s="759"/>
      <c r="DU5" s="759"/>
      <c r="DV5" s="759"/>
      <c r="DW5" s="759"/>
      <c r="DX5" s="759"/>
      <c r="DY5" s="759"/>
      <c r="DZ5" s="759"/>
      <c r="EA5" s="759"/>
      <c r="EB5" s="759"/>
      <c r="EC5" s="760"/>
    </row>
    <row r="6" spans="2:143" ht="11.25" customHeight="1">
      <c r="B6" s="638" t="s">
        <v>220</v>
      </c>
      <c r="C6" s="639"/>
      <c r="D6" s="639"/>
      <c r="E6" s="639"/>
      <c r="F6" s="639"/>
      <c r="G6" s="639"/>
      <c r="H6" s="639"/>
      <c r="I6" s="639"/>
      <c r="J6" s="639"/>
      <c r="K6" s="639"/>
      <c r="L6" s="639"/>
      <c r="M6" s="639"/>
      <c r="N6" s="639"/>
      <c r="O6" s="639"/>
      <c r="P6" s="639"/>
      <c r="Q6" s="640"/>
      <c r="R6" s="641">
        <v>142425</v>
      </c>
      <c r="S6" s="644"/>
      <c r="T6" s="644"/>
      <c r="U6" s="644"/>
      <c r="V6" s="644"/>
      <c r="W6" s="644"/>
      <c r="X6" s="644"/>
      <c r="Y6" s="645"/>
      <c r="Z6" s="703">
        <v>0.9</v>
      </c>
      <c r="AA6" s="703"/>
      <c r="AB6" s="703"/>
      <c r="AC6" s="703"/>
      <c r="AD6" s="704">
        <v>142425</v>
      </c>
      <c r="AE6" s="704"/>
      <c r="AF6" s="704"/>
      <c r="AG6" s="704"/>
      <c r="AH6" s="704"/>
      <c r="AI6" s="704"/>
      <c r="AJ6" s="704"/>
      <c r="AK6" s="704"/>
      <c r="AL6" s="646">
        <v>1.5</v>
      </c>
      <c r="AM6" s="647"/>
      <c r="AN6" s="647"/>
      <c r="AO6" s="705"/>
      <c r="AP6" s="638" t="s">
        <v>221</v>
      </c>
      <c r="AQ6" s="639"/>
      <c r="AR6" s="639"/>
      <c r="AS6" s="639"/>
      <c r="AT6" s="639"/>
      <c r="AU6" s="639"/>
      <c r="AV6" s="639"/>
      <c r="AW6" s="639"/>
      <c r="AX6" s="639"/>
      <c r="AY6" s="639"/>
      <c r="AZ6" s="639"/>
      <c r="BA6" s="639"/>
      <c r="BB6" s="639"/>
      <c r="BC6" s="639"/>
      <c r="BD6" s="639"/>
      <c r="BE6" s="639"/>
      <c r="BF6" s="640"/>
      <c r="BG6" s="641">
        <v>7102677</v>
      </c>
      <c r="BH6" s="644"/>
      <c r="BI6" s="644"/>
      <c r="BJ6" s="644"/>
      <c r="BK6" s="644"/>
      <c r="BL6" s="644"/>
      <c r="BM6" s="644"/>
      <c r="BN6" s="645"/>
      <c r="BO6" s="703">
        <v>97.7</v>
      </c>
      <c r="BP6" s="703"/>
      <c r="BQ6" s="703"/>
      <c r="BR6" s="703"/>
      <c r="BS6" s="704">
        <v>21945</v>
      </c>
      <c r="BT6" s="704"/>
      <c r="BU6" s="704"/>
      <c r="BV6" s="704"/>
      <c r="BW6" s="704"/>
      <c r="BX6" s="704"/>
      <c r="BY6" s="704"/>
      <c r="BZ6" s="704"/>
      <c r="CA6" s="704"/>
      <c r="CB6" s="745"/>
      <c r="CD6" s="712" t="s">
        <v>222</v>
      </c>
      <c r="CE6" s="713"/>
      <c r="CF6" s="713"/>
      <c r="CG6" s="713"/>
      <c r="CH6" s="713"/>
      <c r="CI6" s="713"/>
      <c r="CJ6" s="713"/>
      <c r="CK6" s="713"/>
      <c r="CL6" s="713"/>
      <c r="CM6" s="713"/>
      <c r="CN6" s="713"/>
      <c r="CO6" s="713"/>
      <c r="CP6" s="713"/>
      <c r="CQ6" s="714"/>
      <c r="CR6" s="641">
        <v>155250</v>
      </c>
      <c r="CS6" s="644"/>
      <c r="CT6" s="644"/>
      <c r="CU6" s="644"/>
      <c r="CV6" s="644"/>
      <c r="CW6" s="644"/>
      <c r="CX6" s="644"/>
      <c r="CY6" s="645"/>
      <c r="CZ6" s="754">
        <v>1.1000000000000001</v>
      </c>
      <c r="DA6" s="723"/>
      <c r="DB6" s="723"/>
      <c r="DC6" s="757"/>
      <c r="DD6" s="649" t="s">
        <v>120</v>
      </c>
      <c r="DE6" s="644"/>
      <c r="DF6" s="644"/>
      <c r="DG6" s="644"/>
      <c r="DH6" s="644"/>
      <c r="DI6" s="644"/>
      <c r="DJ6" s="644"/>
      <c r="DK6" s="644"/>
      <c r="DL6" s="644"/>
      <c r="DM6" s="644"/>
      <c r="DN6" s="644"/>
      <c r="DO6" s="644"/>
      <c r="DP6" s="645"/>
      <c r="DQ6" s="649">
        <v>155250</v>
      </c>
      <c r="DR6" s="644"/>
      <c r="DS6" s="644"/>
      <c r="DT6" s="644"/>
      <c r="DU6" s="644"/>
      <c r="DV6" s="644"/>
      <c r="DW6" s="644"/>
      <c r="DX6" s="644"/>
      <c r="DY6" s="644"/>
      <c r="DZ6" s="644"/>
      <c r="EA6" s="644"/>
      <c r="EB6" s="644"/>
      <c r="EC6" s="684"/>
    </row>
    <row r="7" spans="2:143" ht="11.25" customHeight="1">
      <c r="B7" s="638" t="s">
        <v>223</v>
      </c>
      <c r="C7" s="639"/>
      <c r="D7" s="639"/>
      <c r="E7" s="639"/>
      <c r="F7" s="639"/>
      <c r="G7" s="639"/>
      <c r="H7" s="639"/>
      <c r="I7" s="639"/>
      <c r="J7" s="639"/>
      <c r="K7" s="639"/>
      <c r="L7" s="639"/>
      <c r="M7" s="639"/>
      <c r="N7" s="639"/>
      <c r="O7" s="639"/>
      <c r="P7" s="639"/>
      <c r="Q7" s="640"/>
      <c r="R7" s="641">
        <v>11042</v>
      </c>
      <c r="S7" s="644"/>
      <c r="T7" s="644"/>
      <c r="U7" s="644"/>
      <c r="V7" s="644"/>
      <c r="W7" s="644"/>
      <c r="X7" s="644"/>
      <c r="Y7" s="645"/>
      <c r="Z7" s="703">
        <v>0.1</v>
      </c>
      <c r="AA7" s="703"/>
      <c r="AB7" s="703"/>
      <c r="AC7" s="703"/>
      <c r="AD7" s="704">
        <v>11042</v>
      </c>
      <c r="AE7" s="704"/>
      <c r="AF7" s="704"/>
      <c r="AG7" s="704"/>
      <c r="AH7" s="704"/>
      <c r="AI7" s="704"/>
      <c r="AJ7" s="704"/>
      <c r="AK7" s="704"/>
      <c r="AL7" s="646">
        <v>0.1</v>
      </c>
      <c r="AM7" s="647"/>
      <c r="AN7" s="647"/>
      <c r="AO7" s="705"/>
      <c r="AP7" s="638" t="s">
        <v>224</v>
      </c>
      <c r="AQ7" s="639"/>
      <c r="AR7" s="639"/>
      <c r="AS7" s="639"/>
      <c r="AT7" s="639"/>
      <c r="AU7" s="639"/>
      <c r="AV7" s="639"/>
      <c r="AW7" s="639"/>
      <c r="AX7" s="639"/>
      <c r="AY7" s="639"/>
      <c r="AZ7" s="639"/>
      <c r="BA7" s="639"/>
      <c r="BB7" s="639"/>
      <c r="BC7" s="639"/>
      <c r="BD7" s="639"/>
      <c r="BE7" s="639"/>
      <c r="BF7" s="640"/>
      <c r="BG7" s="641">
        <v>3664291</v>
      </c>
      <c r="BH7" s="644"/>
      <c r="BI7" s="644"/>
      <c r="BJ7" s="644"/>
      <c r="BK7" s="644"/>
      <c r="BL7" s="644"/>
      <c r="BM7" s="644"/>
      <c r="BN7" s="645"/>
      <c r="BO7" s="703">
        <v>50.4</v>
      </c>
      <c r="BP7" s="703"/>
      <c r="BQ7" s="703"/>
      <c r="BR7" s="703"/>
      <c r="BS7" s="704">
        <v>21945</v>
      </c>
      <c r="BT7" s="704"/>
      <c r="BU7" s="704"/>
      <c r="BV7" s="704"/>
      <c r="BW7" s="704"/>
      <c r="BX7" s="704"/>
      <c r="BY7" s="704"/>
      <c r="BZ7" s="704"/>
      <c r="CA7" s="704"/>
      <c r="CB7" s="745"/>
      <c r="CD7" s="685" t="s">
        <v>225</v>
      </c>
      <c r="CE7" s="682"/>
      <c r="CF7" s="682"/>
      <c r="CG7" s="682"/>
      <c r="CH7" s="682"/>
      <c r="CI7" s="682"/>
      <c r="CJ7" s="682"/>
      <c r="CK7" s="682"/>
      <c r="CL7" s="682"/>
      <c r="CM7" s="682"/>
      <c r="CN7" s="682"/>
      <c r="CO7" s="682"/>
      <c r="CP7" s="682"/>
      <c r="CQ7" s="683"/>
      <c r="CR7" s="641">
        <v>1792536</v>
      </c>
      <c r="CS7" s="644"/>
      <c r="CT7" s="644"/>
      <c r="CU7" s="644"/>
      <c r="CV7" s="644"/>
      <c r="CW7" s="644"/>
      <c r="CX7" s="644"/>
      <c r="CY7" s="645"/>
      <c r="CZ7" s="703">
        <v>12.2</v>
      </c>
      <c r="DA7" s="703"/>
      <c r="DB7" s="703"/>
      <c r="DC7" s="703"/>
      <c r="DD7" s="649">
        <v>22231</v>
      </c>
      <c r="DE7" s="644"/>
      <c r="DF7" s="644"/>
      <c r="DG7" s="644"/>
      <c r="DH7" s="644"/>
      <c r="DI7" s="644"/>
      <c r="DJ7" s="644"/>
      <c r="DK7" s="644"/>
      <c r="DL7" s="644"/>
      <c r="DM7" s="644"/>
      <c r="DN7" s="644"/>
      <c r="DO7" s="644"/>
      <c r="DP7" s="645"/>
      <c r="DQ7" s="649">
        <v>1614324</v>
      </c>
      <c r="DR7" s="644"/>
      <c r="DS7" s="644"/>
      <c r="DT7" s="644"/>
      <c r="DU7" s="644"/>
      <c r="DV7" s="644"/>
      <c r="DW7" s="644"/>
      <c r="DX7" s="644"/>
      <c r="DY7" s="644"/>
      <c r="DZ7" s="644"/>
      <c r="EA7" s="644"/>
      <c r="EB7" s="644"/>
      <c r="EC7" s="684"/>
    </row>
    <row r="8" spans="2:143" ht="11.25" customHeight="1">
      <c r="B8" s="638" t="s">
        <v>226</v>
      </c>
      <c r="C8" s="639"/>
      <c r="D8" s="639"/>
      <c r="E8" s="639"/>
      <c r="F8" s="639"/>
      <c r="G8" s="639"/>
      <c r="H8" s="639"/>
      <c r="I8" s="639"/>
      <c r="J8" s="639"/>
      <c r="K8" s="639"/>
      <c r="L8" s="639"/>
      <c r="M8" s="639"/>
      <c r="N8" s="639"/>
      <c r="O8" s="639"/>
      <c r="P8" s="639"/>
      <c r="Q8" s="640"/>
      <c r="R8" s="641">
        <v>37986</v>
      </c>
      <c r="S8" s="644"/>
      <c r="T8" s="644"/>
      <c r="U8" s="644"/>
      <c r="V8" s="644"/>
      <c r="W8" s="644"/>
      <c r="X8" s="644"/>
      <c r="Y8" s="645"/>
      <c r="Z8" s="703">
        <v>0.2</v>
      </c>
      <c r="AA8" s="703"/>
      <c r="AB8" s="703"/>
      <c r="AC8" s="703"/>
      <c r="AD8" s="704">
        <v>37986</v>
      </c>
      <c r="AE8" s="704"/>
      <c r="AF8" s="704"/>
      <c r="AG8" s="704"/>
      <c r="AH8" s="704"/>
      <c r="AI8" s="704"/>
      <c r="AJ8" s="704"/>
      <c r="AK8" s="704"/>
      <c r="AL8" s="646">
        <v>0.4</v>
      </c>
      <c r="AM8" s="647"/>
      <c r="AN8" s="647"/>
      <c r="AO8" s="705"/>
      <c r="AP8" s="638" t="s">
        <v>227</v>
      </c>
      <c r="AQ8" s="639"/>
      <c r="AR8" s="639"/>
      <c r="AS8" s="639"/>
      <c r="AT8" s="639"/>
      <c r="AU8" s="639"/>
      <c r="AV8" s="639"/>
      <c r="AW8" s="639"/>
      <c r="AX8" s="639"/>
      <c r="AY8" s="639"/>
      <c r="AZ8" s="639"/>
      <c r="BA8" s="639"/>
      <c r="BB8" s="639"/>
      <c r="BC8" s="639"/>
      <c r="BD8" s="639"/>
      <c r="BE8" s="639"/>
      <c r="BF8" s="640"/>
      <c r="BG8" s="641">
        <v>93182</v>
      </c>
      <c r="BH8" s="644"/>
      <c r="BI8" s="644"/>
      <c r="BJ8" s="644"/>
      <c r="BK8" s="644"/>
      <c r="BL8" s="644"/>
      <c r="BM8" s="644"/>
      <c r="BN8" s="645"/>
      <c r="BO8" s="703">
        <v>1.3</v>
      </c>
      <c r="BP8" s="703"/>
      <c r="BQ8" s="703"/>
      <c r="BR8" s="703"/>
      <c r="BS8" s="649" t="s">
        <v>120</v>
      </c>
      <c r="BT8" s="644"/>
      <c r="BU8" s="644"/>
      <c r="BV8" s="644"/>
      <c r="BW8" s="644"/>
      <c r="BX8" s="644"/>
      <c r="BY8" s="644"/>
      <c r="BZ8" s="644"/>
      <c r="CA8" s="644"/>
      <c r="CB8" s="684"/>
      <c r="CD8" s="685" t="s">
        <v>228</v>
      </c>
      <c r="CE8" s="682"/>
      <c r="CF8" s="682"/>
      <c r="CG8" s="682"/>
      <c r="CH8" s="682"/>
      <c r="CI8" s="682"/>
      <c r="CJ8" s="682"/>
      <c r="CK8" s="682"/>
      <c r="CL8" s="682"/>
      <c r="CM8" s="682"/>
      <c r="CN8" s="682"/>
      <c r="CO8" s="682"/>
      <c r="CP8" s="682"/>
      <c r="CQ8" s="683"/>
      <c r="CR8" s="641">
        <v>5363207</v>
      </c>
      <c r="CS8" s="644"/>
      <c r="CT8" s="644"/>
      <c r="CU8" s="644"/>
      <c r="CV8" s="644"/>
      <c r="CW8" s="644"/>
      <c r="CX8" s="644"/>
      <c r="CY8" s="645"/>
      <c r="CZ8" s="703">
        <v>36.5</v>
      </c>
      <c r="DA8" s="703"/>
      <c r="DB8" s="703"/>
      <c r="DC8" s="703"/>
      <c r="DD8" s="649">
        <v>33166</v>
      </c>
      <c r="DE8" s="644"/>
      <c r="DF8" s="644"/>
      <c r="DG8" s="644"/>
      <c r="DH8" s="644"/>
      <c r="DI8" s="644"/>
      <c r="DJ8" s="644"/>
      <c r="DK8" s="644"/>
      <c r="DL8" s="644"/>
      <c r="DM8" s="644"/>
      <c r="DN8" s="644"/>
      <c r="DO8" s="644"/>
      <c r="DP8" s="645"/>
      <c r="DQ8" s="649">
        <v>2789198</v>
      </c>
      <c r="DR8" s="644"/>
      <c r="DS8" s="644"/>
      <c r="DT8" s="644"/>
      <c r="DU8" s="644"/>
      <c r="DV8" s="644"/>
      <c r="DW8" s="644"/>
      <c r="DX8" s="644"/>
      <c r="DY8" s="644"/>
      <c r="DZ8" s="644"/>
      <c r="EA8" s="644"/>
      <c r="EB8" s="644"/>
      <c r="EC8" s="684"/>
    </row>
    <row r="9" spans="2:143" ht="11.25" customHeight="1">
      <c r="B9" s="638" t="s">
        <v>229</v>
      </c>
      <c r="C9" s="639"/>
      <c r="D9" s="639"/>
      <c r="E9" s="639"/>
      <c r="F9" s="639"/>
      <c r="G9" s="639"/>
      <c r="H9" s="639"/>
      <c r="I9" s="639"/>
      <c r="J9" s="639"/>
      <c r="K9" s="639"/>
      <c r="L9" s="639"/>
      <c r="M9" s="639"/>
      <c r="N9" s="639"/>
      <c r="O9" s="639"/>
      <c r="P9" s="639"/>
      <c r="Q9" s="640"/>
      <c r="R9" s="641">
        <v>41551</v>
      </c>
      <c r="S9" s="644"/>
      <c r="T9" s="644"/>
      <c r="U9" s="644"/>
      <c r="V9" s="644"/>
      <c r="W9" s="644"/>
      <c r="X9" s="644"/>
      <c r="Y9" s="645"/>
      <c r="Z9" s="703">
        <v>0.3</v>
      </c>
      <c r="AA9" s="703"/>
      <c r="AB9" s="703"/>
      <c r="AC9" s="703"/>
      <c r="AD9" s="704">
        <v>41551</v>
      </c>
      <c r="AE9" s="704"/>
      <c r="AF9" s="704"/>
      <c r="AG9" s="704"/>
      <c r="AH9" s="704"/>
      <c r="AI9" s="704"/>
      <c r="AJ9" s="704"/>
      <c r="AK9" s="704"/>
      <c r="AL9" s="646">
        <v>0.4</v>
      </c>
      <c r="AM9" s="647"/>
      <c r="AN9" s="647"/>
      <c r="AO9" s="705"/>
      <c r="AP9" s="638" t="s">
        <v>230</v>
      </c>
      <c r="AQ9" s="639"/>
      <c r="AR9" s="639"/>
      <c r="AS9" s="639"/>
      <c r="AT9" s="639"/>
      <c r="AU9" s="639"/>
      <c r="AV9" s="639"/>
      <c r="AW9" s="639"/>
      <c r="AX9" s="639"/>
      <c r="AY9" s="639"/>
      <c r="AZ9" s="639"/>
      <c r="BA9" s="639"/>
      <c r="BB9" s="639"/>
      <c r="BC9" s="639"/>
      <c r="BD9" s="639"/>
      <c r="BE9" s="639"/>
      <c r="BF9" s="640"/>
      <c r="BG9" s="641">
        <v>3172251</v>
      </c>
      <c r="BH9" s="644"/>
      <c r="BI9" s="644"/>
      <c r="BJ9" s="644"/>
      <c r="BK9" s="644"/>
      <c r="BL9" s="644"/>
      <c r="BM9" s="644"/>
      <c r="BN9" s="645"/>
      <c r="BO9" s="703">
        <v>43.6</v>
      </c>
      <c r="BP9" s="703"/>
      <c r="BQ9" s="703"/>
      <c r="BR9" s="703"/>
      <c r="BS9" s="649" t="s">
        <v>120</v>
      </c>
      <c r="BT9" s="644"/>
      <c r="BU9" s="644"/>
      <c r="BV9" s="644"/>
      <c r="BW9" s="644"/>
      <c r="BX9" s="644"/>
      <c r="BY9" s="644"/>
      <c r="BZ9" s="644"/>
      <c r="CA9" s="644"/>
      <c r="CB9" s="684"/>
      <c r="CD9" s="685" t="s">
        <v>231</v>
      </c>
      <c r="CE9" s="682"/>
      <c r="CF9" s="682"/>
      <c r="CG9" s="682"/>
      <c r="CH9" s="682"/>
      <c r="CI9" s="682"/>
      <c r="CJ9" s="682"/>
      <c r="CK9" s="682"/>
      <c r="CL9" s="682"/>
      <c r="CM9" s="682"/>
      <c r="CN9" s="682"/>
      <c r="CO9" s="682"/>
      <c r="CP9" s="682"/>
      <c r="CQ9" s="683"/>
      <c r="CR9" s="641">
        <v>971848</v>
      </c>
      <c r="CS9" s="644"/>
      <c r="CT9" s="644"/>
      <c r="CU9" s="644"/>
      <c r="CV9" s="644"/>
      <c r="CW9" s="644"/>
      <c r="CX9" s="644"/>
      <c r="CY9" s="645"/>
      <c r="CZ9" s="703">
        <v>6.6</v>
      </c>
      <c r="DA9" s="703"/>
      <c r="DB9" s="703"/>
      <c r="DC9" s="703"/>
      <c r="DD9" s="649">
        <v>7244</v>
      </c>
      <c r="DE9" s="644"/>
      <c r="DF9" s="644"/>
      <c r="DG9" s="644"/>
      <c r="DH9" s="644"/>
      <c r="DI9" s="644"/>
      <c r="DJ9" s="644"/>
      <c r="DK9" s="644"/>
      <c r="DL9" s="644"/>
      <c r="DM9" s="644"/>
      <c r="DN9" s="644"/>
      <c r="DO9" s="644"/>
      <c r="DP9" s="645"/>
      <c r="DQ9" s="649">
        <v>958334</v>
      </c>
      <c r="DR9" s="644"/>
      <c r="DS9" s="644"/>
      <c r="DT9" s="644"/>
      <c r="DU9" s="644"/>
      <c r="DV9" s="644"/>
      <c r="DW9" s="644"/>
      <c r="DX9" s="644"/>
      <c r="DY9" s="644"/>
      <c r="DZ9" s="644"/>
      <c r="EA9" s="644"/>
      <c r="EB9" s="644"/>
      <c r="EC9" s="684"/>
    </row>
    <row r="10" spans="2:143" ht="11.25" customHeight="1">
      <c r="B10" s="638" t="s">
        <v>232</v>
      </c>
      <c r="C10" s="639"/>
      <c r="D10" s="639"/>
      <c r="E10" s="639"/>
      <c r="F10" s="639"/>
      <c r="G10" s="639"/>
      <c r="H10" s="639"/>
      <c r="I10" s="639"/>
      <c r="J10" s="639"/>
      <c r="K10" s="639"/>
      <c r="L10" s="639"/>
      <c r="M10" s="639"/>
      <c r="N10" s="639"/>
      <c r="O10" s="639"/>
      <c r="P10" s="639"/>
      <c r="Q10" s="640"/>
      <c r="R10" s="641" t="s">
        <v>129</v>
      </c>
      <c r="S10" s="644"/>
      <c r="T10" s="644"/>
      <c r="U10" s="644"/>
      <c r="V10" s="644"/>
      <c r="W10" s="644"/>
      <c r="X10" s="644"/>
      <c r="Y10" s="645"/>
      <c r="Z10" s="703" t="s">
        <v>120</v>
      </c>
      <c r="AA10" s="703"/>
      <c r="AB10" s="703"/>
      <c r="AC10" s="703"/>
      <c r="AD10" s="704" t="s">
        <v>129</v>
      </c>
      <c r="AE10" s="704"/>
      <c r="AF10" s="704"/>
      <c r="AG10" s="704"/>
      <c r="AH10" s="704"/>
      <c r="AI10" s="704"/>
      <c r="AJ10" s="704"/>
      <c r="AK10" s="704"/>
      <c r="AL10" s="646" t="s">
        <v>233</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110841</v>
      </c>
      <c r="BH10" s="644"/>
      <c r="BI10" s="644"/>
      <c r="BJ10" s="644"/>
      <c r="BK10" s="644"/>
      <c r="BL10" s="644"/>
      <c r="BM10" s="644"/>
      <c r="BN10" s="645"/>
      <c r="BO10" s="703">
        <v>1.5</v>
      </c>
      <c r="BP10" s="703"/>
      <c r="BQ10" s="703"/>
      <c r="BR10" s="703"/>
      <c r="BS10" s="649" t="s">
        <v>233</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v>74468</v>
      </c>
      <c r="CS10" s="644"/>
      <c r="CT10" s="644"/>
      <c r="CU10" s="644"/>
      <c r="CV10" s="644"/>
      <c r="CW10" s="644"/>
      <c r="CX10" s="644"/>
      <c r="CY10" s="645"/>
      <c r="CZ10" s="703">
        <v>0.5</v>
      </c>
      <c r="DA10" s="703"/>
      <c r="DB10" s="703"/>
      <c r="DC10" s="703"/>
      <c r="DD10" s="649" t="s">
        <v>120</v>
      </c>
      <c r="DE10" s="644"/>
      <c r="DF10" s="644"/>
      <c r="DG10" s="644"/>
      <c r="DH10" s="644"/>
      <c r="DI10" s="644"/>
      <c r="DJ10" s="644"/>
      <c r="DK10" s="644"/>
      <c r="DL10" s="644"/>
      <c r="DM10" s="644"/>
      <c r="DN10" s="644"/>
      <c r="DO10" s="644"/>
      <c r="DP10" s="645"/>
      <c r="DQ10" s="649">
        <v>59269</v>
      </c>
      <c r="DR10" s="644"/>
      <c r="DS10" s="644"/>
      <c r="DT10" s="644"/>
      <c r="DU10" s="644"/>
      <c r="DV10" s="644"/>
      <c r="DW10" s="644"/>
      <c r="DX10" s="644"/>
      <c r="DY10" s="644"/>
      <c r="DZ10" s="644"/>
      <c r="EA10" s="644"/>
      <c r="EB10" s="644"/>
      <c r="EC10" s="684"/>
    </row>
    <row r="11" spans="2:143" ht="11.25" customHeight="1">
      <c r="B11" s="638" t="s">
        <v>236</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129</v>
      </c>
      <c r="AE11" s="704"/>
      <c r="AF11" s="704"/>
      <c r="AG11" s="704"/>
      <c r="AH11" s="704"/>
      <c r="AI11" s="704"/>
      <c r="AJ11" s="704"/>
      <c r="AK11" s="704"/>
      <c r="AL11" s="646" t="s">
        <v>233</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288017</v>
      </c>
      <c r="BH11" s="644"/>
      <c r="BI11" s="644"/>
      <c r="BJ11" s="644"/>
      <c r="BK11" s="644"/>
      <c r="BL11" s="644"/>
      <c r="BM11" s="644"/>
      <c r="BN11" s="645"/>
      <c r="BO11" s="703">
        <v>4</v>
      </c>
      <c r="BP11" s="703"/>
      <c r="BQ11" s="703"/>
      <c r="BR11" s="703"/>
      <c r="BS11" s="649">
        <v>21945</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215895</v>
      </c>
      <c r="CS11" s="644"/>
      <c r="CT11" s="644"/>
      <c r="CU11" s="644"/>
      <c r="CV11" s="644"/>
      <c r="CW11" s="644"/>
      <c r="CX11" s="644"/>
      <c r="CY11" s="645"/>
      <c r="CZ11" s="703">
        <v>1.5</v>
      </c>
      <c r="DA11" s="703"/>
      <c r="DB11" s="703"/>
      <c r="DC11" s="703"/>
      <c r="DD11" s="649">
        <v>34692</v>
      </c>
      <c r="DE11" s="644"/>
      <c r="DF11" s="644"/>
      <c r="DG11" s="644"/>
      <c r="DH11" s="644"/>
      <c r="DI11" s="644"/>
      <c r="DJ11" s="644"/>
      <c r="DK11" s="644"/>
      <c r="DL11" s="644"/>
      <c r="DM11" s="644"/>
      <c r="DN11" s="644"/>
      <c r="DO11" s="644"/>
      <c r="DP11" s="645"/>
      <c r="DQ11" s="649">
        <v>197274</v>
      </c>
      <c r="DR11" s="644"/>
      <c r="DS11" s="644"/>
      <c r="DT11" s="644"/>
      <c r="DU11" s="644"/>
      <c r="DV11" s="644"/>
      <c r="DW11" s="644"/>
      <c r="DX11" s="644"/>
      <c r="DY11" s="644"/>
      <c r="DZ11" s="644"/>
      <c r="EA11" s="644"/>
      <c r="EB11" s="644"/>
      <c r="EC11" s="684"/>
    </row>
    <row r="12" spans="2:143" ht="11.25" customHeight="1">
      <c r="B12" s="638" t="s">
        <v>239</v>
      </c>
      <c r="C12" s="639"/>
      <c r="D12" s="639"/>
      <c r="E12" s="639"/>
      <c r="F12" s="639"/>
      <c r="G12" s="639"/>
      <c r="H12" s="639"/>
      <c r="I12" s="639"/>
      <c r="J12" s="639"/>
      <c r="K12" s="639"/>
      <c r="L12" s="639"/>
      <c r="M12" s="639"/>
      <c r="N12" s="639"/>
      <c r="O12" s="639"/>
      <c r="P12" s="639"/>
      <c r="Q12" s="640"/>
      <c r="R12" s="641">
        <v>740865</v>
      </c>
      <c r="S12" s="644"/>
      <c r="T12" s="644"/>
      <c r="U12" s="644"/>
      <c r="V12" s="644"/>
      <c r="W12" s="644"/>
      <c r="X12" s="644"/>
      <c r="Y12" s="645"/>
      <c r="Z12" s="703">
        <v>4.8</v>
      </c>
      <c r="AA12" s="703"/>
      <c r="AB12" s="703"/>
      <c r="AC12" s="703"/>
      <c r="AD12" s="704">
        <v>740865</v>
      </c>
      <c r="AE12" s="704"/>
      <c r="AF12" s="704"/>
      <c r="AG12" s="704"/>
      <c r="AH12" s="704"/>
      <c r="AI12" s="704"/>
      <c r="AJ12" s="704"/>
      <c r="AK12" s="704"/>
      <c r="AL12" s="646">
        <v>8</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3093130</v>
      </c>
      <c r="BH12" s="644"/>
      <c r="BI12" s="644"/>
      <c r="BJ12" s="644"/>
      <c r="BK12" s="644"/>
      <c r="BL12" s="644"/>
      <c r="BM12" s="644"/>
      <c r="BN12" s="645"/>
      <c r="BO12" s="703">
        <v>42.5</v>
      </c>
      <c r="BP12" s="703"/>
      <c r="BQ12" s="703"/>
      <c r="BR12" s="703"/>
      <c r="BS12" s="649" t="s">
        <v>120</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186369</v>
      </c>
      <c r="CS12" s="644"/>
      <c r="CT12" s="644"/>
      <c r="CU12" s="644"/>
      <c r="CV12" s="644"/>
      <c r="CW12" s="644"/>
      <c r="CX12" s="644"/>
      <c r="CY12" s="645"/>
      <c r="CZ12" s="703">
        <v>1.3</v>
      </c>
      <c r="DA12" s="703"/>
      <c r="DB12" s="703"/>
      <c r="DC12" s="703"/>
      <c r="DD12" s="649" t="s">
        <v>129</v>
      </c>
      <c r="DE12" s="644"/>
      <c r="DF12" s="644"/>
      <c r="DG12" s="644"/>
      <c r="DH12" s="644"/>
      <c r="DI12" s="644"/>
      <c r="DJ12" s="644"/>
      <c r="DK12" s="644"/>
      <c r="DL12" s="644"/>
      <c r="DM12" s="644"/>
      <c r="DN12" s="644"/>
      <c r="DO12" s="644"/>
      <c r="DP12" s="645"/>
      <c r="DQ12" s="649">
        <v>178496</v>
      </c>
      <c r="DR12" s="644"/>
      <c r="DS12" s="644"/>
      <c r="DT12" s="644"/>
      <c r="DU12" s="644"/>
      <c r="DV12" s="644"/>
      <c r="DW12" s="644"/>
      <c r="DX12" s="644"/>
      <c r="DY12" s="644"/>
      <c r="DZ12" s="644"/>
      <c r="EA12" s="644"/>
      <c r="EB12" s="644"/>
      <c r="EC12" s="684"/>
    </row>
    <row r="13" spans="2:143" ht="11.25" customHeight="1">
      <c r="B13" s="638" t="s">
        <v>242</v>
      </c>
      <c r="C13" s="639"/>
      <c r="D13" s="639"/>
      <c r="E13" s="639"/>
      <c r="F13" s="639"/>
      <c r="G13" s="639"/>
      <c r="H13" s="639"/>
      <c r="I13" s="639"/>
      <c r="J13" s="639"/>
      <c r="K13" s="639"/>
      <c r="L13" s="639"/>
      <c r="M13" s="639"/>
      <c r="N13" s="639"/>
      <c r="O13" s="639"/>
      <c r="P13" s="639"/>
      <c r="Q13" s="640"/>
      <c r="R13" s="641" t="s">
        <v>120</v>
      </c>
      <c r="S13" s="644"/>
      <c r="T13" s="644"/>
      <c r="U13" s="644"/>
      <c r="V13" s="644"/>
      <c r="W13" s="644"/>
      <c r="X13" s="644"/>
      <c r="Y13" s="645"/>
      <c r="Z13" s="703" t="s">
        <v>233</v>
      </c>
      <c r="AA13" s="703"/>
      <c r="AB13" s="703"/>
      <c r="AC13" s="703"/>
      <c r="AD13" s="704" t="s">
        <v>233</v>
      </c>
      <c r="AE13" s="704"/>
      <c r="AF13" s="704"/>
      <c r="AG13" s="704"/>
      <c r="AH13" s="704"/>
      <c r="AI13" s="704"/>
      <c r="AJ13" s="704"/>
      <c r="AK13" s="704"/>
      <c r="AL13" s="646" t="s">
        <v>233</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3089408</v>
      </c>
      <c r="BH13" s="644"/>
      <c r="BI13" s="644"/>
      <c r="BJ13" s="644"/>
      <c r="BK13" s="644"/>
      <c r="BL13" s="644"/>
      <c r="BM13" s="644"/>
      <c r="BN13" s="645"/>
      <c r="BO13" s="703">
        <v>42.5</v>
      </c>
      <c r="BP13" s="703"/>
      <c r="BQ13" s="703"/>
      <c r="BR13" s="703"/>
      <c r="BS13" s="649" t="s">
        <v>233</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1514919</v>
      </c>
      <c r="CS13" s="644"/>
      <c r="CT13" s="644"/>
      <c r="CU13" s="644"/>
      <c r="CV13" s="644"/>
      <c r="CW13" s="644"/>
      <c r="CX13" s="644"/>
      <c r="CY13" s="645"/>
      <c r="CZ13" s="703">
        <v>10.3</v>
      </c>
      <c r="DA13" s="703"/>
      <c r="DB13" s="703"/>
      <c r="DC13" s="703"/>
      <c r="DD13" s="649">
        <v>699985</v>
      </c>
      <c r="DE13" s="644"/>
      <c r="DF13" s="644"/>
      <c r="DG13" s="644"/>
      <c r="DH13" s="644"/>
      <c r="DI13" s="644"/>
      <c r="DJ13" s="644"/>
      <c r="DK13" s="644"/>
      <c r="DL13" s="644"/>
      <c r="DM13" s="644"/>
      <c r="DN13" s="644"/>
      <c r="DO13" s="644"/>
      <c r="DP13" s="645"/>
      <c r="DQ13" s="649">
        <v>1291937</v>
      </c>
      <c r="DR13" s="644"/>
      <c r="DS13" s="644"/>
      <c r="DT13" s="644"/>
      <c r="DU13" s="644"/>
      <c r="DV13" s="644"/>
      <c r="DW13" s="644"/>
      <c r="DX13" s="644"/>
      <c r="DY13" s="644"/>
      <c r="DZ13" s="644"/>
      <c r="EA13" s="644"/>
      <c r="EB13" s="644"/>
      <c r="EC13" s="684"/>
    </row>
    <row r="14" spans="2:143" ht="11.25" customHeight="1">
      <c r="B14" s="638" t="s">
        <v>245</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233</v>
      </c>
      <c r="AA14" s="703"/>
      <c r="AB14" s="703"/>
      <c r="AC14" s="703"/>
      <c r="AD14" s="704" t="s">
        <v>233</v>
      </c>
      <c r="AE14" s="704"/>
      <c r="AF14" s="704"/>
      <c r="AG14" s="704"/>
      <c r="AH14" s="704"/>
      <c r="AI14" s="704"/>
      <c r="AJ14" s="704"/>
      <c r="AK14" s="704"/>
      <c r="AL14" s="646" t="s">
        <v>120</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84572</v>
      </c>
      <c r="BH14" s="644"/>
      <c r="BI14" s="644"/>
      <c r="BJ14" s="644"/>
      <c r="BK14" s="644"/>
      <c r="BL14" s="644"/>
      <c r="BM14" s="644"/>
      <c r="BN14" s="645"/>
      <c r="BO14" s="703">
        <v>1.2</v>
      </c>
      <c r="BP14" s="703"/>
      <c r="BQ14" s="703"/>
      <c r="BR14" s="703"/>
      <c r="BS14" s="649" t="s">
        <v>120</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704380</v>
      </c>
      <c r="CS14" s="644"/>
      <c r="CT14" s="644"/>
      <c r="CU14" s="644"/>
      <c r="CV14" s="644"/>
      <c r="CW14" s="644"/>
      <c r="CX14" s="644"/>
      <c r="CY14" s="645"/>
      <c r="CZ14" s="703">
        <v>4.8</v>
      </c>
      <c r="DA14" s="703"/>
      <c r="DB14" s="703"/>
      <c r="DC14" s="703"/>
      <c r="DD14" s="649">
        <v>14205</v>
      </c>
      <c r="DE14" s="644"/>
      <c r="DF14" s="644"/>
      <c r="DG14" s="644"/>
      <c r="DH14" s="644"/>
      <c r="DI14" s="644"/>
      <c r="DJ14" s="644"/>
      <c r="DK14" s="644"/>
      <c r="DL14" s="644"/>
      <c r="DM14" s="644"/>
      <c r="DN14" s="644"/>
      <c r="DO14" s="644"/>
      <c r="DP14" s="645"/>
      <c r="DQ14" s="649">
        <v>692529</v>
      </c>
      <c r="DR14" s="644"/>
      <c r="DS14" s="644"/>
      <c r="DT14" s="644"/>
      <c r="DU14" s="644"/>
      <c r="DV14" s="644"/>
      <c r="DW14" s="644"/>
      <c r="DX14" s="644"/>
      <c r="DY14" s="644"/>
      <c r="DZ14" s="644"/>
      <c r="EA14" s="644"/>
      <c r="EB14" s="644"/>
      <c r="EC14" s="684"/>
    </row>
    <row r="15" spans="2:143" ht="11.25" customHeight="1">
      <c r="B15" s="638" t="s">
        <v>248</v>
      </c>
      <c r="C15" s="639"/>
      <c r="D15" s="639"/>
      <c r="E15" s="639"/>
      <c r="F15" s="639"/>
      <c r="G15" s="639"/>
      <c r="H15" s="639"/>
      <c r="I15" s="639"/>
      <c r="J15" s="639"/>
      <c r="K15" s="639"/>
      <c r="L15" s="639"/>
      <c r="M15" s="639"/>
      <c r="N15" s="639"/>
      <c r="O15" s="639"/>
      <c r="P15" s="639"/>
      <c r="Q15" s="640"/>
      <c r="R15" s="641">
        <v>59109</v>
      </c>
      <c r="S15" s="644"/>
      <c r="T15" s="644"/>
      <c r="U15" s="644"/>
      <c r="V15" s="644"/>
      <c r="W15" s="644"/>
      <c r="X15" s="644"/>
      <c r="Y15" s="645"/>
      <c r="Z15" s="703">
        <v>0.4</v>
      </c>
      <c r="AA15" s="703"/>
      <c r="AB15" s="703"/>
      <c r="AC15" s="703"/>
      <c r="AD15" s="704">
        <v>59109</v>
      </c>
      <c r="AE15" s="704"/>
      <c r="AF15" s="704"/>
      <c r="AG15" s="704"/>
      <c r="AH15" s="704"/>
      <c r="AI15" s="704"/>
      <c r="AJ15" s="704"/>
      <c r="AK15" s="704"/>
      <c r="AL15" s="646">
        <v>0.6</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260684</v>
      </c>
      <c r="BH15" s="644"/>
      <c r="BI15" s="644"/>
      <c r="BJ15" s="644"/>
      <c r="BK15" s="644"/>
      <c r="BL15" s="644"/>
      <c r="BM15" s="644"/>
      <c r="BN15" s="645"/>
      <c r="BO15" s="703">
        <v>3.6</v>
      </c>
      <c r="BP15" s="703"/>
      <c r="BQ15" s="703"/>
      <c r="BR15" s="703"/>
      <c r="BS15" s="649" t="s">
        <v>120</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2367859</v>
      </c>
      <c r="CS15" s="644"/>
      <c r="CT15" s="644"/>
      <c r="CU15" s="644"/>
      <c r="CV15" s="644"/>
      <c r="CW15" s="644"/>
      <c r="CX15" s="644"/>
      <c r="CY15" s="645"/>
      <c r="CZ15" s="703">
        <v>16.100000000000001</v>
      </c>
      <c r="DA15" s="703"/>
      <c r="DB15" s="703"/>
      <c r="DC15" s="703"/>
      <c r="DD15" s="649">
        <v>1271827</v>
      </c>
      <c r="DE15" s="644"/>
      <c r="DF15" s="644"/>
      <c r="DG15" s="644"/>
      <c r="DH15" s="644"/>
      <c r="DI15" s="644"/>
      <c r="DJ15" s="644"/>
      <c r="DK15" s="644"/>
      <c r="DL15" s="644"/>
      <c r="DM15" s="644"/>
      <c r="DN15" s="644"/>
      <c r="DO15" s="644"/>
      <c r="DP15" s="645"/>
      <c r="DQ15" s="649">
        <v>1058564</v>
      </c>
      <c r="DR15" s="644"/>
      <c r="DS15" s="644"/>
      <c r="DT15" s="644"/>
      <c r="DU15" s="644"/>
      <c r="DV15" s="644"/>
      <c r="DW15" s="644"/>
      <c r="DX15" s="644"/>
      <c r="DY15" s="644"/>
      <c r="DZ15" s="644"/>
      <c r="EA15" s="644"/>
      <c r="EB15" s="644"/>
      <c r="EC15" s="684"/>
    </row>
    <row r="16" spans="2:143" ht="11.25" customHeight="1">
      <c r="B16" s="638" t="s">
        <v>251</v>
      </c>
      <c r="C16" s="639"/>
      <c r="D16" s="639"/>
      <c r="E16" s="639"/>
      <c r="F16" s="639"/>
      <c r="G16" s="639"/>
      <c r="H16" s="639"/>
      <c r="I16" s="639"/>
      <c r="J16" s="639"/>
      <c r="K16" s="639"/>
      <c r="L16" s="639"/>
      <c r="M16" s="639"/>
      <c r="N16" s="639"/>
      <c r="O16" s="639"/>
      <c r="P16" s="639"/>
      <c r="Q16" s="640"/>
      <c r="R16" s="641" t="s">
        <v>233</v>
      </c>
      <c r="S16" s="644"/>
      <c r="T16" s="644"/>
      <c r="U16" s="644"/>
      <c r="V16" s="644"/>
      <c r="W16" s="644"/>
      <c r="X16" s="644"/>
      <c r="Y16" s="645"/>
      <c r="Z16" s="703" t="s">
        <v>233</v>
      </c>
      <c r="AA16" s="703"/>
      <c r="AB16" s="703"/>
      <c r="AC16" s="703"/>
      <c r="AD16" s="704" t="s">
        <v>120</v>
      </c>
      <c r="AE16" s="704"/>
      <c r="AF16" s="704"/>
      <c r="AG16" s="704"/>
      <c r="AH16" s="704"/>
      <c r="AI16" s="704"/>
      <c r="AJ16" s="704"/>
      <c r="AK16" s="704"/>
      <c r="AL16" s="646" t="s">
        <v>120</v>
      </c>
      <c r="AM16" s="647"/>
      <c r="AN16" s="647"/>
      <c r="AO16" s="705"/>
      <c r="AP16" s="638" t="s">
        <v>252</v>
      </c>
      <c r="AQ16" s="639"/>
      <c r="AR16" s="639"/>
      <c r="AS16" s="639"/>
      <c r="AT16" s="639"/>
      <c r="AU16" s="639"/>
      <c r="AV16" s="639"/>
      <c r="AW16" s="639"/>
      <c r="AX16" s="639"/>
      <c r="AY16" s="639"/>
      <c r="AZ16" s="639"/>
      <c r="BA16" s="639"/>
      <c r="BB16" s="639"/>
      <c r="BC16" s="639"/>
      <c r="BD16" s="639"/>
      <c r="BE16" s="639"/>
      <c r="BF16" s="640"/>
      <c r="BG16" s="641" t="s">
        <v>253</v>
      </c>
      <c r="BH16" s="644"/>
      <c r="BI16" s="644"/>
      <c r="BJ16" s="644"/>
      <c r="BK16" s="644"/>
      <c r="BL16" s="644"/>
      <c r="BM16" s="644"/>
      <c r="BN16" s="645"/>
      <c r="BO16" s="703" t="s">
        <v>129</v>
      </c>
      <c r="BP16" s="703"/>
      <c r="BQ16" s="703"/>
      <c r="BR16" s="703"/>
      <c r="BS16" s="649" t="s">
        <v>233</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t="s">
        <v>120</v>
      </c>
      <c r="CS16" s="644"/>
      <c r="CT16" s="644"/>
      <c r="CU16" s="644"/>
      <c r="CV16" s="644"/>
      <c r="CW16" s="644"/>
      <c r="CX16" s="644"/>
      <c r="CY16" s="645"/>
      <c r="CZ16" s="703" t="s">
        <v>129</v>
      </c>
      <c r="DA16" s="703"/>
      <c r="DB16" s="703"/>
      <c r="DC16" s="703"/>
      <c r="DD16" s="649" t="s">
        <v>129</v>
      </c>
      <c r="DE16" s="644"/>
      <c r="DF16" s="644"/>
      <c r="DG16" s="644"/>
      <c r="DH16" s="644"/>
      <c r="DI16" s="644"/>
      <c r="DJ16" s="644"/>
      <c r="DK16" s="644"/>
      <c r="DL16" s="644"/>
      <c r="DM16" s="644"/>
      <c r="DN16" s="644"/>
      <c r="DO16" s="644"/>
      <c r="DP16" s="645"/>
      <c r="DQ16" s="649" t="s">
        <v>129</v>
      </c>
      <c r="DR16" s="644"/>
      <c r="DS16" s="644"/>
      <c r="DT16" s="644"/>
      <c r="DU16" s="644"/>
      <c r="DV16" s="644"/>
      <c r="DW16" s="644"/>
      <c r="DX16" s="644"/>
      <c r="DY16" s="644"/>
      <c r="DZ16" s="644"/>
      <c r="EA16" s="644"/>
      <c r="EB16" s="644"/>
      <c r="EC16" s="684"/>
    </row>
    <row r="17" spans="2:133" ht="11.25" customHeight="1">
      <c r="B17" s="638" t="s">
        <v>255</v>
      </c>
      <c r="C17" s="639"/>
      <c r="D17" s="639"/>
      <c r="E17" s="639"/>
      <c r="F17" s="639"/>
      <c r="G17" s="639"/>
      <c r="H17" s="639"/>
      <c r="I17" s="639"/>
      <c r="J17" s="639"/>
      <c r="K17" s="639"/>
      <c r="L17" s="639"/>
      <c r="M17" s="639"/>
      <c r="N17" s="639"/>
      <c r="O17" s="639"/>
      <c r="P17" s="639"/>
      <c r="Q17" s="640"/>
      <c r="R17" s="641">
        <v>45439</v>
      </c>
      <c r="S17" s="644"/>
      <c r="T17" s="644"/>
      <c r="U17" s="644"/>
      <c r="V17" s="644"/>
      <c r="W17" s="644"/>
      <c r="X17" s="644"/>
      <c r="Y17" s="645"/>
      <c r="Z17" s="703">
        <v>0.3</v>
      </c>
      <c r="AA17" s="703"/>
      <c r="AB17" s="703"/>
      <c r="AC17" s="703"/>
      <c r="AD17" s="704">
        <v>45439</v>
      </c>
      <c r="AE17" s="704"/>
      <c r="AF17" s="704"/>
      <c r="AG17" s="704"/>
      <c r="AH17" s="704"/>
      <c r="AI17" s="704"/>
      <c r="AJ17" s="704"/>
      <c r="AK17" s="704"/>
      <c r="AL17" s="646">
        <v>0.5</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233</v>
      </c>
      <c r="BP17" s="703"/>
      <c r="BQ17" s="703"/>
      <c r="BR17" s="703"/>
      <c r="BS17" s="649" t="s">
        <v>120</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1329350</v>
      </c>
      <c r="CS17" s="644"/>
      <c r="CT17" s="644"/>
      <c r="CU17" s="644"/>
      <c r="CV17" s="644"/>
      <c r="CW17" s="644"/>
      <c r="CX17" s="644"/>
      <c r="CY17" s="645"/>
      <c r="CZ17" s="703">
        <v>9.1</v>
      </c>
      <c r="DA17" s="703"/>
      <c r="DB17" s="703"/>
      <c r="DC17" s="703"/>
      <c r="DD17" s="649" t="s">
        <v>120</v>
      </c>
      <c r="DE17" s="644"/>
      <c r="DF17" s="644"/>
      <c r="DG17" s="644"/>
      <c r="DH17" s="644"/>
      <c r="DI17" s="644"/>
      <c r="DJ17" s="644"/>
      <c r="DK17" s="644"/>
      <c r="DL17" s="644"/>
      <c r="DM17" s="644"/>
      <c r="DN17" s="644"/>
      <c r="DO17" s="644"/>
      <c r="DP17" s="645"/>
      <c r="DQ17" s="649">
        <v>1329350</v>
      </c>
      <c r="DR17" s="644"/>
      <c r="DS17" s="644"/>
      <c r="DT17" s="644"/>
      <c r="DU17" s="644"/>
      <c r="DV17" s="644"/>
      <c r="DW17" s="644"/>
      <c r="DX17" s="644"/>
      <c r="DY17" s="644"/>
      <c r="DZ17" s="644"/>
      <c r="EA17" s="644"/>
      <c r="EB17" s="644"/>
      <c r="EC17" s="684"/>
    </row>
    <row r="18" spans="2:133" ht="11.25" customHeight="1">
      <c r="B18" s="638" t="s">
        <v>258</v>
      </c>
      <c r="C18" s="639"/>
      <c r="D18" s="639"/>
      <c r="E18" s="639"/>
      <c r="F18" s="639"/>
      <c r="G18" s="639"/>
      <c r="H18" s="639"/>
      <c r="I18" s="639"/>
      <c r="J18" s="639"/>
      <c r="K18" s="639"/>
      <c r="L18" s="639"/>
      <c r="M18" s="639"/>
      <c r="N18" s="639"/>
      <c r="O18" s="639"/>
      <c r="P18" s="639"/>
      <c r="Q18" s="640"/>
      <c r="R18" s="641">
        <v>1188509</v>
      </c>
      <c r="S18" s="644"/>
      <c r="T18" s="644"/>
      <c r="U18" s="644"/>
      <c r="V18" s="644"/>
      <c r="W18" s="644"/>
      <c r="X18" s="644"/>
      <c r="Y18" s="645"/>
      <c r="Z18" s="703">
        <v>7.7</v>
      </c>
      <c r="AA18" s="703"/>
      <c r="AB18" s="703"/>
      <c r="AC18" s="703"/>
      <c r="AD18" s="704">
        <v>1051484</v>
      </c>
      <c r="AE18" s="704"/>
      <c r="AF18" s="704"/>
      <c r="AG18" s="704"/>
      <c r="AH18" s="704"/>
      <c r="AI18" s="704"/>
      <c r="AJ18" s="704"/>
      <c r="AK18" s="704"/>
      <c r="AL18" s="646">
        <v>11.3</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233</v>
      </c>
      <c r="BH18" s="644"/>
      <c r="BI18" s="644"/>
      <c r="BJ18" s="644"/>
      <c r="BK18" s="644"/>
      <c r="BL18" s="644"/>
      <c r="BM18" s="644"/>
      <c r="BN18" s="645"/>
      <c r="BO18" s="703" t="s">
        <v>253</v>
      </c>
      <c r="BP18" s="703"/>
      <c r="BQ18" s="703"/>
      <c r="BR18" s="703"/>
      <c r="BS18" s="649" t="s">
        <v>253</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233</v>
      </c>
      <c r="CS18" s="644"/>
      <c r="CT18" s="644"/>
      <c r="CU18" s="644"/>
      <c r="CV18" s="644"/>
      <c r="CW18" s="644"/>
      <c r="CX18" s="644"/>
      <c r="CY18" s="645"/>
      <c r="CZ18" s="703" t="s">
        <v>233</v>
      </c>
      <c r="DA18" s="703"/>
      <c r="DB18" s="703"/>
      <c r="DC18" s="703"/>
      <c r="DD18" s="649" t="s">
        <v>120</v>
      </c>
      <c r="DE18" s="644"/>
      <c r="DF18" s="644"/>
      <c r="DG18" s="644"/>
      <c r="DH18" s="644"/>
      <c r="DI18" s="644"/>
      <c r="DJ18" s="644"/>
      <c r="DK18" s="644"/>
      <c r="DL18" s="644"/>
      <c r="DM18" s="644"/>
      <c r="DN18" s="644"/>
      <c r="DO18" s="644"/>
      <c r="DP18" s="645"/>
      <c r="DQ18" s="649" t="s">
        <v>253</v>
      </c>
      <c r="DR18" s="644"/>
      <c r="DS18" s="644"/>
      <c r="DT18" s="644"/>
      <c r="DU18" s="644"/>
      <c r="DV18" s="644"/>
      <c r="DW18" s="644"/>
      <c r="DX18" s="644"/>
      <c r="DY18" s="644"/>
      <c r="DZ18" s="644"/>
      <c r="EA18" s="644"/>
      <c r="EB18" s="644"/>
      <c r="EC18" s="684"/>
    </row>
    <row r="19" spans="2:133" ht="11.25" customHeight="1">
      <c r="B19" s="638" t="s">
        <v>261</v>
      </c>
      <c r="C19" s="639"/>
      <c r="D19" s="639"/>
      <c r="E19" s="639"/>
      <c r="F19" s="639"/>
      <c r="G19" s="639"/>
      <c r="H19" s="639"/>
      <c r="I19" s="639"/>
      <c r="J19" s="639"/>
      <c r="K19" s="639"/>
      <c r="L19" s="639"/>
      <c r="M19" s="639"/>
      <c r="N19" s="639"/>
      <c r="O19" s="639"/>
      <c r="P19" s="639"/>
      <c r="Q19" s="640"/>
      <c r="R19" s="641">
        <v>1051484</v>
      </c>
      <c r="S19" s="644"/>
      <c r="T19" s="644"/>
      <c r="U19" s="644"/>
      <c r="V19" s="644"/>
      <c r="W19" s="644"/>
      <c r="X19" s="644"/>
      <c r="Y19" s="645"/>
      <c r="Z19" s="703">
        <v>6.8</v>
      </c>
      <c r="AA19" s="703"/>
      <c r="AB19" s="703"/>
      <c r="AC19" s="703"/>
      <c r="AD19" s="704">
        <v>1051484</v>
      </c>
      <c r="AE19" s="704"/>
      <c r="AF19" s="704"/>
      <c r="AG19" s="704"/>
      <c r="AH19" s="704"/>
      <c r="AI19" s="704"/>
      <c r="AJ19" s="704"/>
      <c r="AK19" s="704"/>
      <c r="AL19" s="646">
        <v>11.3</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167530</v>
      </c>
      <c r="BH19" s="644"/>
      <c r="BI19" s="644"/>
      <c r="BJ19" s="644"/>
      <c r="BK19" s="644"/>
      <c r="BL19" s="644"/>
      <c r="BM19" s="644"/>
      <c r="BN19" s="645"/>
      <c r="BO19" s="703">
        <v>2.2999999999999998</v>
      </c>
      <c r="BP19" s="703"/>
      <c r="BQ19" s="703"/>
      <c r="BR19" s="703"/>
      <c r="BS19" s="649" t="s">
        <v>233</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233</v>
      </c>
      <c r="DA19" s="703"/>
      <c r="DB19" s="703"/>
      <c r="DC19" s="703"/>
      <c r="DD19" s="649" t="s">
        <v>129</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c r="B20" s="638" t="s">
        <v>264</v>
      </c>
      <c r="C20" s="639"/>
      <c r="D20" s="639"/>
      <c r="E20" s="639"/>
      <c r="F20" s="639"/>
      <c r="G20" s="639"/>
      <c r="H20" s="639"/>
      <c r="I20" s="639"/>
      <c r="J20" s="639"/>
      <c r="K20" s="639"/>
      <c r="L20" s="639"/>
      <c r="M20" s="639"/>
      <c r="N20" s="639"/>
      <c r="O20" s="639"/>
      <c r="P20" s="639"/>
      <c r="Q20" s="640"/>
      <c r="R20" s="641">
        <v>137025</v>
      </c>
      <c r="S20" s="644"/>
      <c r="T20" s="644"/>
      <c r="U20" s="644"/>
      <c r="V20" s="644"/>
      <c r="W20" s="644"/>
      <c r="X20" s="644"/>
      <c r="Y20" s="645"/>
      <c r="Z20" s="703">
        <v>0.9</v>
      </c>
      <c r="AA20" s="703"/>
      <c r="AB20" s="703"/>
      <c r="AC20" s="703"/>
      <c r="AD20" s="704" t="s">
        <v>120</v>
      </c>
      <c r="AE20" s="704"/>
      <c r="AF20" s="704"/>
      <c r="AG20" s="704"/>
      <c r="AH20" s="704"/>
      <c r="AI20" s="704"/>
      <c r="AJ20" s="704"/>
      <c r="AK20" s="704"/>
      <c r="AL20" s="646" t="s">
        <v>120</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167530</v>
      </c>
      <c r="BH20" s="644"/>
      <c r="BI20" s="644"/>
      <c r="BJ20" s="644"/>
      <c r="BK20" s="644"/>
      <c r="BL20" s="644"/>
      <c r="BM20" s="644"/>
      <c r="BN20" s="645"/>
      <c r="BO20" s="703">
        <v>2.2999999999999998</v>
      </c>
      <c r="BP20" s="703"/>
      <c r="BQ20" s="703"/>
      <c r="BR20" s="703"/>
      <c r="BS20" s="649" t="s">
        <v>129</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14676081</v>
      </c>
      <c r="CS20" s="644"/>
      <c r="CT20" s="644"/>
      <c r="CU20" s="644"/>
      <c r="CV20" s="644"/>
      <c r="CW20" s="644"/>
      <c r="CX20" s="644"/>
      <c r="CY20" s="645"/>
      <c r="CZ20" s="703">
        <v>100</v>
      </c>
      <c r="DA20" s="703"/>
      <c r="DB20" s="703"/>
      <c r="DC20" s="703"/>
      <c r="DD20" s="649">
        <v>2083350</v>
      </c>
      <c r="DE20" s="644"/>
      <c r="DF20" s="644"/>
      <c r="DG20" s="644"/>
      <c r="DH20" s="644"/>
      <c r="DI20" s="644"/>
      <c r="DJ20" s="644"/>
      <c r="DK20" s="644"/>
      <c r="DL20" s="644"/>
      <c r="DM20" s="644"/>
      <c r="DN20" s="644"/>
      <c r="DO20" s="644"/>
      <c r="DP20" s="645"/>
      <c r="DQ20" s="649">
        <v>10324525</v>
      </c>
      <c r="DR20" s="644"/>
      <c r="DS20" s="644"/>
      <c r="DT20" s="644"/>
      <c r="DU20" s="644"/>
      <c r="DV20" s="644"/>
      <c r="DW20" s="644"/>
      <c r="DX20" s="644"/>
      <c r="DY20" s="644"/>
      <c r="DZ20" s="644"/>
      <c r="EA20" s="644"/>
      <c r="EB20" s="644"/>
      <c r="EC20" s="684"/>
    </row>
    <row r="21" spans="2:133" ht="11.25" customHeight="1">
      <c r="B21" s="638" t="s">
        <v>267</v>
      </c>
      <c r="C21" s="639"/>
      <c r="D21" s="639"/>
      <c r="E21" s="639"/>
      <c r="F21" s="639"/>
      <c r="G21" s="639"/>
      <c r="H21" s="639"/>
      <c r="I21" s="639"/>
      <c r="J21" s="639"/>
      <c r="K21" s="639"/>
      <c r="L21" s="639"/>
      <c r="M21" s="639"/>
      <c r="N21" s="639"/>
      <c r="O21" s="639"/>
      <c r="P21" s="639"/>
      <c r="Q21" s="640"/>
      <c r="R21" s="641" t="s">
        <v>253</v>
      </c>
      <c r="S21" s="644"/>
      <c r="T21" s="644"/>
      <c r="U21" s="644"/>
      <c r="V21" s="644"/>
      <c r="W21" s="644"/>
      <c r="X21" s="644"/>
      <c r="Y21" s="645"/>
      <c r="Z21" s="703" t="s">
        <v>233</v>
      </c>
      <c r="AA21" s="703"/>
      <c r="AB21" s="703"/>
      <c r="AC21" s="703"/>
      <c r="AD21" s="704" t="s">
        <v>120</v>
      </c>
      <c r="AE21" s="704"/>
      <c r="AF21" s="704"/>
      <c r="AG21" s="704"/>
      <c r="AH21" s="704"/>
      <c r="AI21" s="704"/>
      <c r="AJ21" s="704"/>
      <c r="AK21" s="704"/>
      <c r="AL21" s="646" t="s">
        <v>129</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t="s">
        <v>120</v>
      </c>
      <c r="BH21" s="644"/>
      <c r="BI21" s="644"/>
      <c r="BJ21" s="644"/>
      <c r="BK21" s="644"/>
      <c r="BL21" s="644"/>
      <c r="BM21" s="644"/>
      <c r="BN21" s="645"/>
      <c r="BO21" s="703" t="s">
        <v>120</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269</v>
      </c>
      <c r="C22" s="639"/>
      <c r="D22" s="639"/>
      <c r="E22" s="639"/>
      <c r="F22" s="639"/>
      <c r="G22" s="639"/>
      <c r="H22" s="639"/>
      <c r="I22" s="639"/>
      <c r="J22" s="639"/>
      <c r="K22" s="639"/>
      <c r="L22" s="639"/>
      <c r="M22" s="639"/>
      <c r="N22" s="639"/>
      <c r="O22" s="639"/>
      <c r="P22" s="639"/>
      <c r="Q22" s="640"/>
      <c r="R22" s="641">
        <v>9537133</v>
      </c>
      <c r="S22" s="644"/>
      <c r="T22" s="644"/>
      <c r="U22" s="644"/>
      <c r="V22" s="644"/>
      <c r="W22" s="644"/>
      <c r="X22" s="644"/>
      <c r="Y22" s="645"/>
      <c r="Z22" s="703">
        <v>61.5</v>
      </c>
      <c r="AA22" s="703"/>
      <c r="AB22" s="703"/>
      <c r="AC22" s="703"/>
      <c r="AD22" s="704">
        <v>9232578</v>
      </c>
      <c r="AE22" s="704"/>
      <c r="AF22" s="704"/>
      <c r="AG22" s="704"/>
      <c r="AH22" s="704"/>
      <c r="AI22" s="704"/>
      <c r="AJ22" s="704"/>
      <c r="AK22" s="704"/>
      <c r="AL22" s="646">
        <v>99.6</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120</v>
      </c>
      <c r="BP22" s="703"/>
      <c r="BQ22" s="703"/>
      <c r="BR22" s="703"/>
      <c r="BS22" s="649" t="s">
        <v>129</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272</v>
      </c>
      <c r="C23" s="639"/>
      <c r="D23" s="639"/>
      <c r="E23" s="639"/>
      <c r="F23" s="639"/>
      <c r="G23" s="639"/>
      <c r="H23" s="639"/>
      <c r="I23" s="639"/>
      <c r="J23" s="639"/>
      <c r="K23" s="639"/>
      <c r="L23" s="639"/>
      <c r="M23" s="639"/>
      <c r="N23" s="639"/>
      <c r="O23" s="639"/>
      <c r="P23" s="639"/>
      <c r="Q23" s="640"/>
      <c r="R23" s="641">
        <v>7456</v>
      </c>
      <c r="S23" s="644"/>
      <c r="T23" s="644"/>
      <c r="U23" s="644"/>
      <c r="V23" s="644"/>
      <c r="W23" s="644"/>
      <c r="X23" s="644"/>
      <c r="Y23" s="645"/>
      <c r="Z23" s="703">
        <v>0</v>
      </c>
      <c r="AA23" s="703"/>
      <c r="AB23" s="703"/>
      <c r="AC23" s="703"/>
      <c r="AD23" s="704">
        <v>7456</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v>167530</v>
      </c>
      <c r="BH23" s="644"/>
      <c r="BI23" s="644"/>
      <c r="BJ23" s="644"/>
      <c r="BK23" s="644"/>
      <c r="BL23" s="644"/>
      <c r="BM23" s="644"/>
      <c r="BN23" s="645"/>
      <c r="BO23" s="703">
        <v>2.2999999999999998</v>
      </c>
      <c r="BP23" s="703"/>
      <c r="BQ23" s="703"/>
      <c r="BR23" s="703"/>
      <c r="BS23" s="649" t="s">
        <v>233</v>
      </c>
      <c r="BT23" s="644"/>
      <c r="BU23" s="644"/>
      <c r="BV23" s="644"/>
      <c r="BW23" s="644"/>
      <c r="BX23" s="644"/>
      <c r="BY23" s="644"/>
      <c r="BZ23" s="644"/>
      <c r="CA23" s="644"/>
      <c r="CB23" s="684"/>
      <c r="CD23" s="758" t="s">
        <v>211</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c r="B24" s="638" t="s">
        <v>279</v>
      </c>
      <c r="C24" s="639"/>
      <c r="D24" s="639"/>
      <c r="E24" s="639"/>
      <c r="F24" s="639"/>
      <c r="G24" s="639"/>
      <c r="H24" s="639"/>
      <c r="I24" s="639"/>
      <c r="J24" s="639"/>
      <c r="K24" s="639"/>
      <c r="L24" s="639"/>
      <c r="M24" s="639"/>
      <c r="N24" s="639"/>
      <c r="O24" s="639"/>
      <c r="P24" s="639"/>
      <c r="Q24" s="640"/>
      <c r="R24" s="641">
        <v>6684</v>
      </c>
      <c r="S24" s="644"/>
      <c r="T24" s="644"/>
      <c r="U24" s="644"/>
      <c r="V24" s="644"/>
      <c r="W24" s="644"/>
      <c r="X24" s="644"/>
      <c r="Y24" s="645"/>
      <c r="Z24" s="703">
        <v>0</v>
      </c>
      <c r="AA24" s="703"/>
      <c r="AB24" s="703"/>
      <c r="AC24" s="703"/>
      <c r="AD24" s="704" t="s">
        <v>120</v>
      </c>
      <c r="AE24" s="704"/>
      <c r="AF24" s="704"/>
      <c r="AG24" s="704"/>
      <c r="AH24" s="704"/>
      <c r="AI24" s="704"/>
      <c r="AJ24" s="704"/>
      <c r="AK24" s="704"/>
      <c r="AL24" s="646" t="s">
        <v>120</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120</v>
      </c>
      <c r="BP24" s="703"/>
      <c r="BQ24" s="703"/>
      <c r="BR24" s="703"/>
      <c r="BS24" s="649" t="s">
        <v>120</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6799970</v>
      </c>
      <c r="CS24" s="707"/>
      <c r="CT24" s="707"/>
      <c r="CU24" s="707"/>
      <c r="CV24" s="707"/>
      <c r="CW24" s="707"/>
      <c r="CX24" s="707"/>
      <c r="CY24" s="753"/>
      <c r="CZ24" s="754">
        <v>46.3</v>
      </c>
      <c r="DA24" s="723"/>
      <c r="DB24" s="723"/>
      <c r="DC24" s="757"/>
      <c r="DD24" s="752">
        <v>4547232</v>
      </c>
      <c r="DE24" s="707"/>
      <c r="DF24" s="707"/>
      <c r="DG24" s="707"/>
      <c r="DH24" s="707"/>
      <c r="DI24" s="707"/>
      <c r="DJ24" s="707"/>
      <c r="DK24" s="753"/>
      <c r="DL24" s="752">
        <v>4536974</v>
      </c>
      <c r="DM24" s="707"/>
      <c r="DN24" s="707"/>
      <c r="DO24" s="707"/>
      <c r="DP24" s="707"/>
      <c r="DQ24" s="707"/>
      <c r="DR24" s="707"/>
      <c r="DS24" s="707"/>
      <c r="DT24" s="707"/>
      <c r="DU24" s="707"/>
      <c r="DV24" s="753"/>
      <c r="DW24" s="754">
        <v>45.7</v>
      </c>
      <c r="DX24" s="723"/>
      <c r="DY24" s="723"/>
      <c r="DZ24" s="723"/>
      <c r="EA24" s="723"/>
      <c r="EB24" s="723"/>
      <c r="EC24" s="755"/>
    </row>
    <row r="25" spans="2:133" ht="11.25" customHeight="1">
      <c r="B25" s="638" t="s">
        <v>282</v>
      </c>
      <c r="C25" s="639"/>
      <c r="D25" s="639"/>
      <c r="E25" s="639"/>
      <c r="F25" s="639"/>
      <c r="G25" s="639"/>
      <c r="H25" s="639"/>
      <c r="I25" s="639"/>
      <c r="J25" s="639"/>
      <c r="K25" s="639"/>
      <c r="L25" s="639"/>
      <c r="M25" s="639"/>
      <c r="N25" s="639"/>
      <c r="O25" s="639"/>
      <c r="P25" s="639"/>
      <c r="Q25" s="640"/>
      <c r="R25" s="641">
        <v>242350</v>
      </c>
      <c r="S25" s="644"/>
      <c r="T25" s="644"/>
      <c r="U25" s="644"/>
      <c r="V25" s="644"/>
      <c r="W25" s="644"/>
      <c r="X25" s="644"/>
      <c r="Y25" s="645"/>
      <c r="Z25" s="703">
        <v>1.6</v>
      </c>
      <c r="AA25" s="703"/>
      <c r="AB25" s="703"/>
      <c r="AC25" s="703"/>
      <c r="AD25" s="704">
        <v>26857</v>
      </c>
      <c r="AE25" s="704"/>
      <c r="AF25" s="704"/>
      <c r="AG25" s="704"/>
      <c r="AH25" s="704"/>
      <c r="AI25" s="704"/>
      <c r="AJ25" s="704"/>
      <c r="AK25" s="704"/>
      <c r="AL25" s="646">
        <v>0.3</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129</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2467425</v>
      </c>
      <c r="CS25" s="642"/>
      <c r="CT25" s="642"/>
      <c r="CU25" s="642"/>
      <c r="CV25" s="642"/>
      <c r="CW25" s="642"/>
      <c r="CX25" s="642"/>
      <c r="CY25" s="643"/>
      <c r="CZ25" s="646">
        <v>16.8</v>
      </c>
      <c r="DA25" s="675"/>
      <c r="DB25" s="675"/>
      <c r="DC25" s="676"/>
      <c r="DD25" s="649">
        <v>2212094</v>
      </c>
      <c r="DE25" s="642"/>
      <c r="DF25" s="642"/>
      <c r="DG25" s="642"/>
      <c r="DH25" s="642"/>
      <c r="DI25" s="642"/>
      <c r="DJ25" s="642"/>
      <c r="DK25" s="643"/>
      <c r="DL25" s="649">
        <v>2202136</v>
      </c>
      <c r="DM25" s="642"/>
      <c r="DN25" s="642"/>
      <c r="DO25" s="642"/>
      <c r="DP25" s="642"/>
      <c r="DQ25" s="642"/>
      <c r="DR25" s="642"/>
      <c r="DS25" s="642"/>
      <c r="DT25" s="642"/>
      <c r="DU25" s="642"/>
      <c r="DV25" s="643"/>
      <c r="DW25" s="646">
        <v>22.2</v>
      </c>
      <c r="DX25" s="675"/>
      <c r="DY25" s="675"/>
      <c r="DZ25" s="675"/>
      <c r="EA25" s="675"/>
      <c r="EB25" s="675"/>
      <c r="EC25" s="677"/>
    </row>
    <row r="26" spans="2:133" ht="11.25" customHeight="1">
      <c r="B26" s="638" t="s">
        <v>285</v>
      </c>
      <c r="C26" s="639"/>
      <c r="D26" s="639"/>
      <c r="E26" s="639"/>
      <c r="F26" s="639"/>
      <c r="G26" s="639"/>
      <c r="H26" s="639"/>
      <c r="I26" s="639"/>
      <c r="J26" s="639"/>
      <c r="K26" s="639"/>
      <c r="L26" s="639"/>
      <c r="M26" s="639"/>
      <c r="N26" s="639"/>
      <c r="O26" s="639"/>
      <c r="P26" s="639"/>
      <c r="Q26" s="640"/>
      <c r="R26" s="641">
        <v>22855</v>
      </c>
      <c r="S26" s="644"/>
      <c r="T26" s="644"/>
      <c r="U26" s="644"/>
      <c r="V26" s="644"/>
      <c r="W26" s="644"/>
      <c r="X26" s="644"/>
      <c r="Y26" s="645"/>
      <c r="Z26" s="703">
        <v>0.1</v>
      </c>
      <c r="AA26" s="703"/>
      <c r="AB26" s="703"/>
      <c r="AC26" s="703"/>
      <c r="AD26" s="704" t="s">
        <v>129</v>
      </c>
      <c r="AE26" s="704"/>
      <c r="AF26" s="704"/>
      <c r="AG26" s="704"/>
      <c r="AH26" s="704"/>
      <c r="AI26" s="704"/>
      <c r="AJ26" s="704"/>
      <c r="AK26" s="704"/>
      <c r="AL26" s="646" t="s">
        <v>233</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233</v>
      </c>
      <c r="BP26" s="703"/>
      <c r="BQ26" s="703"/>
      <c r="BR26" s="703"/>
      <c r="BS26" s="649" t="s">
        <v>233</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1687611</v>
      </c>
      <c r="CS26" s="644"/>
      <c r="CT26" s="644"/>
      <c r="CU26" s="644"/>
      <c r="CV26" s="644"/>
      <c r="CW26" s="644"/>
      <c r="CX26" s="644"/>
      <c r="CY26" s="645"/>
      <c r="CZ26" s="646">
        <v>11.5</v>
      </c>
      <c r="DA26" s="675"/>
      <c r="DB26" s="675"/>
      <c r="DC26" s="676"/>
      <c r="DD26" s="649">
        <v>1582246</v>
      </c>
      <c r="DE26" s="644"/>
      <c r="DF26" s="644"/>
      <c r="DG26" s="644"/>
      <c r="DH26" s="644"/>
      <c r="DI26" s="644"/>
      <c r="DJ26" s="644"/>
      <c r="DK26" s="645"/>
      <c r="DL26" s="649" t="s">
        <v>253</v>
      </c>
      <c r="DM26" s="644"/>
      <c r="DN26" s="644"/>
      <c r="DO26" s="644"/>
      <c r="DP26" s="644"/>
      <c r="DQ26" s="644"/>
      <c r="DR26" s="644"/>
      <c r="DS26" s="644"/>
      <c r="DT26" s="644"/>
      <c r="DU26" s="644"/>
      <c r="DV26" s="645"/>
      <c r="DW26" s="646" t="s">
        <v>233</v>
      </c>
      <c r="DX26" s="675"/>
      <c r="DY26" s="675"/>
      <c r="DZ26" s="675"/>
      <c r="EA26" s="675"/>
      <c r="EB26" s="675"/>
      <c r="EC26" s="677"/>
    </row>
    <row r="27" spans="2:133" ht="11.25" customHeight="1">
      <c r="B27" s="638" t="s">
        <v>288</v>
      </c>
      <c r="C27" s="639"/>
      <c r="D27" s="639"/>
      <c r="E27" s="639"/>
      <c r="F27" s="639"/>
      <c r="G27" s="639"/>
      <c r="H27" s="639"/>
      <c r="I27" s="639"/>
      <c r="J27" s="639"/>
      <c r="K27" s="639"/>
      <c r="L27" s="639"/>
      <c r="M27" s="639"/>
      <c r="N27" s="639"/>
      <c r="O27" s="639"/>
      <c r="P27" s="639"/>
      <c r="Q27" s="640"/>
      <c r="R27" s="641">
        <v>1844118</v>
      </c>
      <c r="S27" s="644"/>
      <c r="T27" s="644"/>
      <c r="U27" s="644"/>
      <c r="V27" s="644"/>
      <c r="W27" s="644"/>
      <c r="X27" s="644"/>
      <c r="Y27" s="645"/>
      <c r="Z27" s="703">
        <v>11.9</v>
      </c>
      <c r="AA27" s="703"/>
      <c r="AB27" s="703"/>
      <c r="AC27" s="703"/>
      <c r="AD27" s="704" t="s">
        <v>233</v>
      </c>
      <c r="AE27" s="704"/>
      <c r="AF27" s="704"/>
      <c r="AG27" s="704"/>
      <c r="AH27" s="704"/>
      <c r="AI27" s="704"/>
      <c r="AJ27" s="704"/>
      <c r="AK27" s="704"/>
      <c r="AL27" s="646" t="s">
        <v>233</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7270207</v>
      </c>
      <c r="BH27" s="644"/>
      <c r="BI27" s="644"/>
      <c r="BJ27" s="644"/>
      <c r="BK27" s="644"/>
      <c r="BL27" s="644"/>
      <c r="BM27" s="644"/>
      <c r="BN27" s="645"/>
      <c r="BO27" s="703">
        <v>100</v>
      </c>
      <c r="BP27" s="703"/>
      <c r="BQ27" s="703"/>
      <c r="BR27" s="703"/>
      <c r="BS27" s="649">
        <v>21945</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3003195</v>
      </c>
      <c r="CS27" s="642"/>
      <c r="CT27" s="642"/>
      <c r="CU27" s="642"/>
      <c r="CV27" s="642"/>
      <c r="CW27" s="642"/>
      <c r="CX27" s="642"/>
      <c r="CY27" s="643"/>
      <c r="CZ27" s="646">
        <v>20.5</v>
      </c>
      <c r="DA27" s="675"/>
      <c r="DB27" s="675"/>
      <c r="DC27" s="676"/>
      <c r="DD27" s="649">
        <v>1005788</v>
      </c>
      <c r="DE27" s="642"/>
      <c r="DF27" s="642"/>
      <c r="DG27" s="642"/>
      <c r="DH27" s="642"/>
      <c r="DI27" s="642"/>
      <c r="DJ27" s="642"/>
      <c r="DK27" s="643"/>
      <c r="DL27" s="649">
        <v>1005488</v>
      </c>
      <c r="DM27" s="642"/>
      <c r="DN27" s="642"/>
      <c r="DO27" s="642"/>
      <c r="DP27" s="642"/>
      <c r="DQ27" s="642"/>
      <c r="DR27" s="642"/>
      <c r="DS27" s="642"/>
      <c r="DT27" s="642"/>
      <c r="DU27" s="642"/>
      <c r="DV27" s="643"/>
      <c r="DW27" s="646">
        <v>10.1</v>
      </c>
      <c r="DX27" s="675"/>
      <c r="DY27" s="675"/>
      <c r="DZ27" s="675"/>
      <c r="EA27" s="675"/>
      <c r="EB27" s="675"/>
      <c r="EC27" s="677"/>
    </row>
    <row r="28" spans="2:133" ht="11.25" customHeight="1">
      <c r="B28" s="746" t="s">
        <v>291</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233</v>
      </c>
      <c r="AA28" s="703"/>
      <c r="AB28" s="703"/>
      <c r="AC28" s="703"/>
      <c r="AD28" s="704" t="s">
        <v>233</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1329350</v>
      </c>
      <c r="CS28" s="644"/>
      <c r="CT28" s="644"/>
      <c r="CU28" s="644"/>
      <c r="CV28" s="644"/>
      <c r="CW28" s="644"/>
      <c r="CX28" s="644"/>
      <c r="CY28" s="645"/>
      <c r="CZ28" s="646">
        <v>9.1</v>
      </c>
      <c r="DA28" s="675"/>
      <c r="DB28" s="675"/>
      <c r="DC28" s="676"/>
      <c r="DD28" s="649">
        <v>1329350</v>
      </c>
      <c r="DE28" s="644"/>
      <c r="DF28" s="644"/>
      <c r="DG28" s="644"/>
      <c r="DH28" s="644"/>
      <c r="DI28" s="644"/>
      <c r="DJ28" s="644"/>
      <c r="DK28" s="645"/>
      <c r="DL28" s="649">
        <v>1329350</v>
      </c>
      <c r="DM28" s="644"/>
      <c r="DN28" s="644"/>
      <c r="DO28" s="644"/>
      <c r="DP28" s="644"/>
      <c r="DQ28" s="644"/>
      <c r="DR28" s="644"/>
      <c r="DS28" s="644"/>
      <c r="DT28" s="644"/>
      <c r="DU28" s="644"/>
      <c r="DV28" s="645"/>
      <c r="DW28" s="646">
        <v>13.4</v>
      </c>
      <c r="DX28" s="675"/>
      <c r="DY28" s="675"/>
      <c r="DZ28" s="675"/>
      <c r="EA28" s="675"/>
      <c r="EB28" s="675"/>
      <c r="EC28" s="677"/>
    </row>
    <row r="29" spans="2:133" ht="11.25" customHeight="1">
      <c r="B29" s="638" t="s">
        <v>293</v>
      </c>
      <c r="C29" s="639"/>
      <c r="D29" s="639"/>
      <c r="E29" s="639"/>
      <c r="F29" s="639"/>
      <c r="G29" s="639"/>
      <c r="H29" s="639"/>
      <c r="I29" s="639"/>
      <c r="J29" s="639"/>
      <c r="K29" s="639"/>
      <c r="L29" s="639"/>
      <c r="M29" s="639"/>
      <c r="N29" s="639"/>
      <c r="O29" s="639"/>
      <c r="P29" s="639"/>
      <c r="Q29" s="640"/>
      <c r="R29" s="641">
        <v>850119</v>
      </c>
      <c r="S29" s="644"/>
      <c r="T29" s="644"/>
      <c r="U29" s="644"/>
      <c r="V29" s="644"/>
      <c r="W29" s="644"/>
      <c r="X29" s="644"/>
      <c r="Y29" s="645"/>
      <c r="Z29" s="703">
        <v>5.5</v>
      </c>
      <c r="AA29" s="703"/>
      <c r="AB29" s="703"/>
      <c r="AC29" s="703"/>
      <c r="AD29" s="704" t="s">
        <v>120</v>
      </c>
      <c r="AE29" s="704"/>
      <c r="AF29" s="704"/>
      <c r="AG29" s="704"/>
      <c r="AH29" s="704"/>
      <c r="AI29" s="704"/>
      <c r="AJ29" s="704"/>
      <c r="AK29" s="704"/>
      <c r="AL29" s="646" t="s">
        <v>120</v>
      </c>
      <c r="AM29" s="647"/>
      <c r="AN29" s="647"/>
      <c r="AO29" s="705"/>
      <c r="AP29" s="715" t="s">
        <v>211</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1329350</v>
      </c>
      <c r="CS29" s="642"/>
      <c r="CT29" s="642"/>
      <c r="CU29" s="642"/>
      <c r="CV29" s="642"/>
      <c r="CW29" s="642"/>
      <c r="CX29" s="642"/>
      <c r="CY29" s="643"/>
      <c r="CZ29" s="646">
        <v>9.1</v>
      </c>
      <c r="DA29" s="675"/>
      <c r="DB29" s="675"/>
      <c r="DC29" s="676"/>
      <c r="DD29" s="649">
        <v>1329350</v>
      </c>
      <c r="DE29" s="642"/>
      <c r="DF29" s="642"/>
      <c r="DG29" s="642"/>
      <c r="DH29" s="642"/>
      <c r="DI29" s="642"/>
      <c r="DJ29" s="642"/>
      <c r="DK29" s="643"/>
      <c r="DL29" s="649">
        <v>1329350</v>
      </c>
      <c r="DM29" s="642"/>
      <c r="DN29" s="642"/>
      <c r="DO29" s="642"/>
      <c r="DP29" s="642"/>
      <c r="DQ29" s="642"/>
      <c r="DR29" s="642"/>
      <c r="DS29" s="642"/>
      <c r="DT29" s="642"/>
      <c r="DU29" s="642"/>
      <c r="DV29" s="643"/>
      <c r="DW29" s="646">
        <v>13.4</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4331</v>
      </c>
      <c r="S30" s="644"/>
      <c r="T30" s="644"/>
      <c r="U30" s="644"/>
      <c r="V30" s="644"/>
      <c r="W30" s="644"/>
      <c r="X30" s="644"/>
      <c r="Y30" s="645"/>
      <c r="Z30" s="703">
        <v>0</v>
      </c>
      <c r="AA30" s="703"/>
      <c r="AB30" s="703"/>
      <c r="AC30" s="703"/>
      <c r="AD30" s="704">
        <v>2971</v>
      </c>
      <c r="AE30" s="704"/>
      <c r="AF30" s="704"/>
      <c r="AG30" s="704"/>
      <c r="AH30" s="704"/>
      <c r="AI30" s="704"/>
      <c r="AJ30" s="704"/>
      <c r="AK30" s="704"/>
      <c r="AL30" s="646">
        <v>0</v>
      </c>
      <c r="AM30" s="647"/>
      <c r="AN30" s="647"/>
      <c r="AO30" s="705"/>
      <c r="AP30" s="731" t="s">
        <v>299</v>
      </c>
      <c r="AQ30" s="732"/>
      <c r="AR30" s="732"/>
      <c r="AS30" s="732"/>
      <c r="AT30" s="737" t="s">
        <v>300</v>
      </c>
      <c r="AU30" s="210"/>
      <c r="AV30" s="210"/>
      <c r="AW30" s="210"/>
      <c r="AX30" s="740" t="s">
        <v>177</v>
      </c>
      <c r="AY30" s="741"/>
      <c r="AZ30" s="741"/>
      <c r="BA30" s="741"/>
      <c r="BB30" s="741"/>
      <c r="BC30" s="741"/>
      <c r="BD30" s="741"/>
      <c r="BE30" s="741"/>
      <c r="BF30" s="742"/>
      <c r="BG30" s="721">
        <v>99.2</v>
      </c>
      <c r="BH30" s="722"/>
      <c r="BI30" s="722"/>
      <c r="BJ30" s="722"/>
      <c r="BK30" s="722"/>
      <c r="BL30" s="722"/>
      <c r="BM30" s="723">
        <v>96.8</v>
      </c>
      <c r="BN30" s="722"/>
      <c r="BO30" s="722"/>
      <c r="BP30" s="722"/>
      <c r="BQ30" s="724"/>
      <c r="BR30" s="721">
        <v>99.2</v>
      </c>
      <c r="BS30" s="722"/>
      <c r="BT30" s="722"/>
      <c r="BU30" s="722"/>
      <c r="BV30" s="722"/>
      <c r="BW30" s="722"/>
      <c r="BX30" s="723">
        <v>96.5</v>
      </c>
      <c r="BY30" s="722"/>
      <c r="BZ30" s="722"/>
      <c r="CA30" s="722"/>
      <c r="CB30" s="724"/>
      <c r="CD30" s="727"/>
      <c r="CE30" s="728"/>
      <c r="CF30" s="685" t="s">
        <v>301</v>
      </c>
      <c r="CG30" s="682"/>
      <c r="CH30" s="682"/>
      <c r="CI30" s="682"/>
      <c r="CJ30" s="682"/>
      <c r="CK30" s="682"/>
      <c r="CL30" s="682"/>
      <c r="CM30" s="682"/>
      <c r="CN30" s="682"/>
      <c r="CO30" s="682"/>
      <c r="CP30" s="682"/>
      <c r="CQ30" s="683"/>
      <c r="CR30" s="641">
        <v>1242860</v>
      </c>
      <c r="CS30" s="644"/>
      <c r="CT30" s="644"/>
      <c r="CU30" s="644"/>
      <c r="CV30" s="644"/>
      <c r="CW30" s="644"/>
      <c r="CX30" s="644"/>
      <c r="CY30" s="645"/>
      <c r="CZ30" s="646">
        <v>8.5</v>
      </c>
      <c r="DA30" s="675"/>
      <c r="DB30" s="675"/>
      <c r="DC30" s="676"/>
      <c r="DD30" s="649">
        <v>1242860</v>
      </c>
      <c r="DE30" s="644"/>
      <c r="DF30" s="644"/>
      <c r="DG30" s="644"/>
      <c r="DH30" s="644"/>
      <c r="DI30" s="644"/>
      <c r="DJ30" s="644"/>
      <c r="DK30" s="645"/>
      <c r="DL30" s="649">
        <v>1242860</v>
      </c>
      <c r="DM30" s="644"/>
      <c r="DN30" s="644"/>
      <c r="DO30" s="644"/>
      <c r="DP30" s="644"/>
      <c r="DQ30" s="644"/>
      <c r="DR30" s="644"/>
      <c r="DS30" s="644"/>
      <c r="DT30" s="644"/>
      <c r="DU30" s="644"/>
      <c r="DV30" s="645"/>
      <c r="DW30" s="646">
        <v>12.5</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69378</v>
      </c>
      <c r="S31" s="644"/>
      <c r="T31" s="644"/>
      <c r="U31" s="644"/>
      <c r="V31" s="644"/>
      <c r="W31" s="644"/>
      <c r="X31" s="644"/>
      <c r="Y31" s="645"/>
      <c r="Z31" s="703">
        <v>0.4</v>
      </c>
      <c r="AA31" s="703"/>
      <c r="AB31" s="703"/>
      <c r="AC31" s="703"/>
      <c r="AD31" s="704" t="s">
        <v>120</v>
      </c>
      <c r="AE31" s="704"/>
      <c r="AF31" s="704"/>
      <c r="AG31" s="704"/>
      <c r="AH31" s="704"/>
      <c r="AI31" s="704"/>
      <c r="AJ31" s="704"/>
      <c r="AK31" s="704"/>
      <c r="AL31" s="646" t="s">
        <v>129</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99.1</v>
      </c>
      <c r="BH31" s="642"/>
      <c r="BI31" s="642"/>
      <c r="BJ31" s="642"/>
      <c r="BK31" s="642"/>
      <c r="BL31" s="642"/>
      <c r="BM31" s="647">
        <v>96.8</v>
      </c>
      <c r="BN31" s="720"/>
      <c r="BO31" s="720"/>
      <c r="BP31" s="720"/>
      <c r="BQ31" s="681"/>
      <c r="BR31" s="719">
        <v>99.2</v>
      </c>
      <c r="BS31" s="642"/>
      <c r="BT31" s="642"/>
      <c r="BU31" s="642"/>
      <c r="BV31" s="642"/>
      <c r="BW31" s="642"/>
      <c r="BX31" s="647">
        <v>96.4</v>
      </c>
      <c r="BY31" s="720"/>
      <c r="BZ31" s="720"/>
      <c r="CA31" s="720"/>
      <c r="CB31" s="681"/>
      <c r="CD31" s="727"/>
      <c r="CE31" s="728"/>
      <c r="CF31" s="685" t="s">
        <v>305</v>
      </c>
      <c r="CG31" s="682"/>
      <c r="CH31" s="682"/>
      <c r="CI31" s="682"/>
      <c r="CJ31" s="682"/>
      <c r="CK31" s="682"/>
      <c r="CL31" s="682"/>
      <c r="CM31" s="682"/>
      <c r="CN31" s="682"/>
      <c r="CO31" s="682"/>
      <c r="CP31" s="682"/>
      <c r="CQ31" s="683"/>
      <c r="CR31" s="641">
        <v>86490</v>
      </c>
      <c r="CS31" s="642"/>
      <c r="CT31" s="642"/>
      <c r="CU31" s="642"/>
      <c r="CV31" s="642"/>
      <c r="CW31" s="642"/>
      <c r="CX31" s="642"/>
      <c r="CY31" s="643"/>
      <c r="CZ31" s="646">
        <v>0.6</v>
      </c>
      <c r="DA31" s="675"/>
      <c r="DB31" s="675"/>
      <c r="DC31" s="676"/>
      <c r="DD31" s="649">
        <v>86490</v>
      </c>
      <c r="DE31" s="642"/>
      <c r="DF31" s="642"/>
      <c r="DG31" s="642"/>
      <c r="DH31" s="642"/>
      <c r="DI31" s="642"/>
      <c r="DJ31" s="642"/>
      <c r="DK31" s="643"/>
      <c r="DL31" s="649">
        <v>86490</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392048</v>
      </c>
      <c r="S32" s="644"/>
      <c r="T32" s="644"/>
      <c r="U32" s="644"/>
      <c r="V32" s="644"/>
      <c r="W32" s="644"/>
      <c r="X32" s="644"/>
      <c r="Y32" s="645"/>
      <c r="Z32" s="703">
        <v>2.5</v>
      </c>
      <c r="AA32" s="703"/>
      <c r="AB32" s="703"/>
      <c r="AC32" s="703"/>
      <c r="AD32" s="704" t="s">
        <v>129</v>
      </c>
      <c r="AE32" s="704"/>
      <c r="AF32" s="704"/>
      <c r="AG32" s="704"/>
      <c r="AH32" s="704"/>
      <c r="AI32" s="704"/>
      <c r="AJ32" s="704"/>
      <c r="AK32" s="704"/>
      <c r="AL32" s="646" t="s">
        <v>253</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99.2</v>
      </c>
      <c r="BH32" s="657"/>
      <c r="BI32" s="657"/>
      <c r="BJ32" s="657"/>
      <c r="BK32" s="657"/>
      <c r="BL32" s="657"/>
      <c r="BM32" s="701">
        <v>96.5</v>
      </c>
      <c r="BN32" s="657"/>
      <c r="BO32" s="657"/>
      <c r="BP32" s="657"/>
      <c r="BQ32" s="694"/>
      <c r="BR32" s="718">
        <v>99.2</v>
      </c>
      <c r="BS32" s="657"/>
      <c r="BT32" s="657"/>
      <c r="BU32" s="657"/>
      <c r="BV32" s="657"/>
      <c r="BW32" s="657"/>
      <c r="BX32" s="701">
        <v>96.3</v>
      </c>
      <c r="BY32" s="657"/>
      <c r="BZ32" s="657"/>
      <c r="CA32" s="657"/>
      <c r="CB32" s="694"/>
      <c r="CD32" s="729"/>
      <c r="CE32" s="730"/>
      <c r="CF32" s="685" t="s">
        <v>308</v>
      </c>
      <c r="CG32" s="682"/>
      <c r="CH32" s="682"/>
      <c r="CI32" s="682"/>
      <c r="CJ32" s="682"/>
      <c r="CK32" s="682"/>
      <c r="CL32" s="682"/>
      <c r="CM32" s="682"/>
      <c r="CN32" s="682"/>
      <c r="CO32" s="682"/>
      <c r="CP32" s="682"/>
      <c r="CQ32" s="683"/>
      <c r="CR32" s="641" t="s">
        <v>233</v>
      </c>
      <c r="CS32" s="644"/>
      <c r="CT32" s="644"/>
      <c r="CU32" s="644"/>
      <c r="CV32" s="644"/>
      <c r="CW32" s="644"/>
      <c r="CX32" s="644"/>
      <c r="CY32" s="645"/>
      <c r="CZ32" s="646" t="s">
        <v>253</v>
      </c>
      <c r="DA32" s="675"/>
      <c r="DB32" s="675"/>
      <c r="DC32" s="676"/>
      <c r="DD32" s="649" t="s">
        <v>129</v>
      </c>
      <c r="DE32" s="644"/>
      <c r="DF32" s="644"/>
      <c r="DG32" s="644"/>
      <c r="DH32" s="644"/>
      <c r="DI32" s="644"/>
      <c r="DJ32" s="644"/>
      <c r="DK32" s="645"/>
      <c r="DL32" s="649" t="s">
        <v>120</v>
      </c>
      <c r="DM32" s="644"/>
      <c r="DN32" s="644"/>
      <c r="DO32" s="644"/>
      <c r="DP32" s="644"/>
      <c r="DQ32" s="644"/>
      <c r="DR32" s="644"/>
      <c r="DS32" s="644"/>
      <c r="DT32" s="644"/>
      <c r="DU32" s="644"/>
      <c r="DV32" s="645"/>
      <c r="DW32" s="646" t="s">
        <v>120</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684636</v>
      </c>
      <c r="S33" s="644"/>
      <c r="T33" s="644"/>
      <c r="U33" s="644"/>
      <c r="V33" s="644"/>
      <c r="W33" s="644"/>
      <c r="X33" s="644"/>
      <c r="Y33" s="645"/>
      <c r="Z33" s="703">
        <v>4.4000000000000004</v>
      </c>
      <c r="AA33" s="703"/>
      <c r="AB33" s="703"/>
      <c r="AC33" s="703"/>
      <c r="AD33" s="704" t="s">
        <v>253</v>
      </c>
      <c r="AE33" s="704"/>
      <c r="AF33" s="704"/>
      <c r="AG33" s="704"/>
      <c r="AH33" s="704"/>
      <c r="AI33" s="704"/>
      <c r="AJ33" s="704"/>
      <c r="AK33" s="704"/>
      <c r="AL33" s="646" t="s">
        <v>233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5792761</v>
      </c>
      <c r="CS33" s="642"/>
      <c r="CT33" s="642"/>
      <c r="CU33" s="642"/>
      <c r="CV33" s="642"/>
      <c r="CW33" s="642"/>
      <c r="CX33" s="642"/>
      <c r="CY33" s="643"/>
      <c r="CZ33" s="646">
        <v>39.5</v>
      </c>
      <c r="DA33" s="675"/>
      <c r="DB33" s="675"/>
      <c r="DC33" s="676"/>
      <c r="DD33" s="649">
        <v>5165535</v>
      </c>
      <c r="DE33" s="642"/>
      <c r="DF33" s="642"/>
      <c r="DG33" s="642"/>
      <c r="DH33" s="642"/>
      <c r="DI33" s="642"/>
      <c r="DJ33" s="642"/>
      <c r="DK33" s="643"/>
      <c r="DL33" s="649">
        <v>4401803</v>
      </c>
      <c r="DM33" s="642"/>
      <c r="DN33" s="642"/>
      <c r="DO33" s="642"/>
      <c r="DP33" s="642"/>
      <c r="DQ33" s="642"/>
      <c r="DR33" s="642"/>
      <c r="DS33" s="642"/>
      <c r="DT33" s="642"/>
      <c r="DU33" s="642"/>
      <c r="DV33" s="643"/>
      <c r="DW33" s="646">
        <v>44.3</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164700</v>
      </c>
      <c r="S34" s="644"/>
      <c r="T34" s="644"/>
      <c r="U34" s="644"/>
      <c r="V34" s="644"/>
      <c r="W34" s="644"/>
      <c r="X34" s="644"/>
      <c r="Y34" s="645"/>
      <c r="Z34" s="703">
        <v>1.1000000000000001</v>
      </c>
      <c r="AA34" s="703"/>
      <c r="AB34" s="703"/>
      <c r="AC34" s="703"/>
      <c r="AD34" s="704">
        <v>423</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1911132</v>
      </c>
      <c r="CS34" s="644"/>
      <c r="CT34" s="644"/>
      <c r="CU34" s="644"/>
      <c r="CV34" s="644"/>
      <c r="CW34" s="644"/>
      <c r="CX34" s="644"/>
      <c r="CY34" s="645"/>
      <c r="CZ34" s="646">
        <v>13</v>
      </c>
      <c r="DA34" s="675"/>
      <c r="DB34" s="675"/>
      <c r="DC34" s="676"/>
      <c r="DD34" s="649">
        <v>1590072</v>
      </c>
      <c r="DE34" s="644"/>
      <c r="DF34" s="644"/>
      <c r="DG34" s="644"/>
      <c r="DH34" s="644"/>
      <c r="DI34" s="644"/>
      <c r="DJ34" s="644"/>
      <c r="DK34" s="645"/>
      <c r="DL34" s="649">
        <v>1570814</v>
      </c>
      <c r="DM34" s="644"/>
      <c r="DN34" s="644"/>
      <c r="DO34" s="644"/>
      <c r="DP34" s="644"/>
      <c r="DQ34" s="644"/>
      <c r="DR34" s="644"/>
      <c r="DS34" s="644"/>
      <c r="DT34" s="644"/>
      <c r="DU34" s="644"/>
      <c r="DV34" s="645"/>
      <c r="DW34" s="646">
        <v>15.8</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1669269</v>
      </c>
      <c r="S35" s="644"/>
      <c r="T35" s="644"/>
      <c r="U35" s="644"/>
      <c r="V35" s="644"/>
      <c r="W35" s="644"/>
      <c r="X35" s="644"/>
      <c r="Y35" s="645"/>
      <c r="Z35" s="703">
        <v>10.8</v>
      </c>
      <c r="AA35" s="703"/>
      <c r="AB35" s="703"/>
      <c r="AC35" s="703"/>
      <c r="AD35" s="704" t="s">
        <v>120</v>
      </c>
      <c r="AE35" s="704"/>
      <c r="AF35" s="704"/>
      <c r="AG35" s="704"/>
      <c r="AH35" s="704"/>
      <c r="AI35" s="704"/>
      <c r="AJ35" s="704"/>
      <c r="AK35" s="704"/>
      <c r="AL35" s="646" t="s">
        <v>120</v>
      </c>
      <c r="AM35" s="647"/>
      <c r="AN35" s="647"/>
      <c r="AO35" s="705"/>
      <c r="AP35" s="214"/>
      <c r="AQ35" s="709" t="s">
        <v>316</v>
      </c>
      <c r="AR35" s="710"/>
      <c r="AS35" s="710"/>
      <c r="AT35" s="710"/>
      <c r="AU35" s="710"/>
      <c r="AV35" s="710"/>
      <c r="AW35" s="710"/>
      <c r="AX35" s="710"/>
      <c r="AY35" s="711"/>
      <c r="AZ35" s="706">
        <v>1800399</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439209</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62722</v>
      </c>
      <c r="CS35" s="642"/>
      <c r="CT35" s="642"/>
      <c r="CU35" s="642"/>
      <c r="CV35" s="642"/>
      <c r="CW35" s="642"/>
      <c r="CX35" s="642"/>
      <c r="CY35" s="643"/>
      <c r="CZ35" s="646">
        <v>0.4</v>
      </c>
      <c r="DA35" s="675"/>
      <c r="DB35" s="675"/>
      <c r="DC35" s="676"/>
      <c r="DD35" s="649">
        <v>62722</v>
      </c>
      <c r="DE35" s="642"/>
      <c r="DF35" s="642"/>
      <c r="DG35" s="642"/>
      <c r="DH35" s="642"/>
      <c r="DI35" s="642"/>
      <c r="DJ35" s="642"/>
      <c r="DK35" s="643"/>
      <c r="DL35" s="649">
        <v>62722</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233</v>
      </c>
      <c r="AA36" s="703"/>
      <c r="AB36" s="703"/>
      <c r="AC36" s="703"/>
      <c r="AD36" s="704" t="s">
        <v>253</v>
      </c>
      <c r="AE36" s="704"/>
      <c r="AF36" s="704"/>
      <c r="AG36" s="704"/>
      <c r="AH36" s="704"/>
      <c r="AI36" s="704"/>
      <c r="AJ36" s="704"/>
      <c r="AK36" s="704"/>
      <c r="AL36" s="646" t="s">
        <v>120</v>
      </c>
      <c r="AM36" s="647"/>
      <c r="AN36" s="647"/>
      <c r="AO36" s="705"/>
      <c r="AQ36" s="678" t="s">
        <v>320</v>
      </c>
      <c r="AR36" s="679"/>
      <c r="AS36" s="679"/>
      <c r="AT36" s="679"/>
      <c r="AU36" s="679"/>
      <c r="AV36" s="679"/>
      <c r="AW36" s="679"/>
      <c r="AX36" s="679"/>
      <c r="AY36" s="680"/>
      <c r="AZ36" s="641">
        <v>435397</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315938</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1938219</v>
      </c>
      <c r="CS36" s="644"/>
      <c r="CT36" s="644"/>
      <c r="CU36" s="644"/>
      <c r="CV36" s="644"/>
      <c r="CW36" s="644"/>
      <c r="CX36" s="644"/>
      <c r="CY36" s="645"/>
      <c r="CZ36" s="646">
        <v>13.2</v>
      </c>
      <c r="DA36" s="675"/>
      <c r="DB36" s="675"/>
      <c r="DC36" s="676"/>
      <c r="DD36" s="649">
        <v>1837931</v>
      </c>
      <c r="DE36" s="644"/>
      <c r="DF36" s="644"/>
      <c r="DG36" s="644"/>
      <c r="DH36" s="644"/>
      <c r="DI36" s="644"/>
      <c r="DJ36" s="644"/>
      <c r="DK36" s="645"/>
      <c r="DL36" s="649">
        <v>1516107</v>
      </c>
      <c r="DM36" s="644"/>
      <c r="DN36" s="644"/>
      <c r="DO36" s="644"/>
      <c r="DP36" s="644"/>
      <c r="DQ36" s="644"/>
      <c r="DR36" s="644"/>
      <c r="DS36" s="644"/>
      <c r="DT36" s="644"/>
      <c r="DU36" s="644"/>
      <c r="DV36" s="645"/>
      <c r="DW36" s="646">
        <v>15.3</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662469</v>
      </c>
      <c r="S37" s="644"/>
      <c r="T37" s="644"/>
      <c r="U37" s="644"/>
      <c r="V37" s="644"/>
      <c r="W37" s="644"/>
      <c r="X37" s="644"/>
      <c r="Y37" s="645"/>
      <c r="Z37" s="703">
        <v>4.3</v>
      </c>
      <c r="AA37" s="703"/>
      <c r="AB37" s="703"/>
      <c r="AC37" s="703"/>
      <c r="AD37" s="704" t="s">
        <v>120</v>
      </c>
      <c r="AE37" s="704"/>
      <c r="AF37" s="704"/>
      <c r="AG37" s="704"/>
      <c r="AH37" s="704"/>
      <c r="AI37" s="704"/>
      <c r="AJ37" s="704"/>
      <c r="AK37" s="704"/>
      <c r="AL37" s="646" t="s">
        <v>120</v>
      </c>
      <c r="AM37" s="647"/>
      <c r="AN37" s="647"/>
      <c r="AO37" s="705"/>
      <c r="AQ37" s="678" t="s">
        <v>324</v>
      </c>
      <c r="AR37" s="679"/>
      <c r="AS37" s="679"/>
      <c r="AT37" s="679"/>
      <c r="AU37" s="679"/>
      <c r="AV37" s="679"/>
      <c r="AW37" s="679"/>
      <c r="AX37" s="679"/>
      <c r="AY37" s="680"/>
      <c r="AZ37" s="641">
        <v>10887</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6965</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1202587</v>
      </c>
      <c r="CS37" s="642"/>
      <c r="CT37" s="642"/>
      <c r="CU37" s="642"/>
      <c r="CV37" s="642"/>
      <c r="CW37" s="642"/>
      <c r="CX37" s="642"/>
      <c r="CY37" s="643"/>
      <c r="CZ37" s="646">
        <v>8.1999999999999993</v>
      </c>
      <c r="DA37" s="675"/>
      <c r="DB37" s="675"/>
      <c r="DC37" s="676"/>
      <c r="DD37" s="649">
        <v>1202587</v>
      </c>
      <c r="DE37" s="642"/>
      <c r="DF37" s="642"/>
      <c r="DG37" s="642"/>
      <c r="DH37" s="642"/>
      <c r="DI37" s="642"/>
      <c r="DJ37" s="642"/>
      <c r="DK37" s="643"/>
      <c r="DL37" s="649">
        <v>1117527</v>
      </c>
      <c r="DM37" s="642"/>
      <c r="DN37" s="642"/>
      <c r="DO37" s="642"/>
      <c r="DP37" s="642"/>
      <c r="DQ37" s="642"/>
      <c r="DR37" s="642"/>
      <c r="DS37" s="642"/>
      <c r="DT37" s="642"/>
      <c r="DU37" s="642"/>
      <c r="DV37" s="643"/>
      <c r="DW37" s="646">
        <v>11.3</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15495077</v>
      </c>
      <c r="S38" s="693"/>
      <c r="T38" s="693"/>
      <c r="U38" s="693"/>
      <c r="V38" s="693"/>
      <c r="W38" s="693"/>
      <c r="X38" s="693"/>
      <c r="Y38" s="698"/>
      <c r="Z38" s="699">
        <v>100</v>
      </c>
      <c r="AA38" s="699"/>
      <c r="AB38" s="699"/>
      <c r="AC38" s="699"/>
      <c r="AD38" s="700">
        <v>9270285</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9129</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11577</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1789512</v>
      </c>
      <c r="CS38" s="644"/>
      <c r="CT38" s="644"/>
      <c r="CU38" s="644"/>
      <c r="CV38" s="644"/>
      <c r="CW38" s="644"/>
      <c r="CX38" s="644"/>
      <c r="CY38" s="645"/>
      <c r="CZ38" s="646">
        <v>12.2</v>
      </c>
      <c r="DA38" s="675"/>
      <c r="DB38" s="675"/>
      <c r="DC38" s="676"/>
      <c r="DD38" s="649">
        <v>1599071</v>
      </c>
      <c r="DE38" s="644"/>
      <c r="DF38" s="644"/>
      <c r="DG38" s="644"/>
      <c r="DH38" s="644"/>
      <c r="DI38" s="644"/>
      <c r="DJ38" s="644"/>
      <c r="DK38" s="645"/>
      <c r="DL38" s="649">
        <v>1251860</v>
      </c>
      <c r="DM38" s="644"/>
      <c r="DN38" s="644"/>
      <c r="DO38" s="644"/>
      <c r="DP38" s="644"/>
      <c r="DQ38" s="644"/>
      <c r="DR38" s="644"/>
      <c r="DS38" s="644"/>
      <c r="DT38" s="644"/>
      <c r="DU38" s="644"/>
      <c r="DV38" s="645"/>
      <c r="DW38" s="646">
        <v>12.6</v>
      </c>
      <c r="DX38" s="675"/>
      <c r="DY38" s="675"/>
      <c r="DZ38" s="675"/>
      <c r="EA38" s="675"/>
      <c r="EB38" s="675"/>
      <c r="EC38" s="677"/>
    </row>
    <row r="39" spans="2:133" ht="11.25" customHeight="1">
      <c r="AQ39" s="678" t="s">
        <v>331</v>
      </c>
      <c r="AR39" s="679"/>
      <c r="AS39" s="679"/>
      <c r="AT39" s="679"/>
      <c r="AU39" s="679"/>
      <c r="AV39" s="679"/>
      <c r="AW39" s="679"/>
      <c r="AX39" s="679"/>
      <c r="AY39" s="680"/>
      <c r="AZ39" s="641" t="s">
        <v>120</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92</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76876</v>
      </c>
      <c r="CS39" s="642"/>
      <c r="CT39" s="642"/>
      <c r="CU39" s="642"/>
      <c r="CV39" s="642"/>
      <c r="CW39" s="642"/>
      <c r="CX39" s="642"/>
      <c r="CY39" s="643"/>
      <c r="CZ39" s="646">
        <v>0.5</v>
      </c>
      <c r="DA39" s="675"/>
      <c r="DB39" s="675"/>
      <c r="DC39" s="676"/>
      <c r="DD39" s="649">
        <v>75439</v>
      </c>
      <c r="DE39" s="642"/>
      <c r="DF39" s="642"/>
      <c r="DG39" s="642"/>
      <c r="DH39" s="642"/>
      <c r="DI39" s="642"/>
      <c r="DJ39" s="642"/>
      <c r="DK39" s="643"/>
      <c r="DL39" s="649" t="s">
        <v>120</v>
      </c>
      <c r="DM39" s="642"/>
      <c r="DN39" s="642"/>
      <c r="DO39" s="642"/>
      <c r="DP39" s="642"/>
      <c r="DQ39" s="642"/>
      <c r="DR39" s="642"/>
      <c r="DS39" s="642"/>
      <c r="DT39" s="642"/>
      <c r="DU39" s="642"/>
      <c r="DV39" s="643"/>
      <c r="DW39" s="646" t="s">
        <v>129</v>
      </c>
      <c r="DX39" s="675"/>
      <c r="DY39" s="675"/>
      <c r="DZ39" s="675"/>
      <c r="EA39" s="675"/>
      <c r="EB39" s="675"/>
      <c r="EC39" s="677"/>
    </row>
    <row r="40" spans="2:133" ht="11.25" customHeight="1">
      <c r="AQ40" s="678" t="s">
        <v>335</v>
      </c>
      <c r="AR40" s="679"/>
      <c r="AS40" s="679"/>
      <c r="AT40" s="679"/>
      <c r="AU40" s="679"/>
      <c r="AV40" s="679"/>
      <c r="AW40" s="679"/>
      <c r="AX40" s="679"/>
      <c r="AY40" s="680"/>
      <c r="AZ40" s="641">
        <v>368186</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94</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14300</v>
      </c>
      <c r="CS40" s="644"/>
      <c r="CT40" s="644"/>
      <c r="CU40" s="644"/>
      <c r="CV40" s="644"/>
      <c r="CW40" s="644"/>
      <c r="CX40" s="644"/>
      <c r="CY40" s="645"/>
      <c r="CZ40" s="646">
        <v>0.1</v>
      </c>
      <c r="DA40" s="675"/>
      <c r="DB40" s="675"/>
      <c r="DC40" s="676"/>
      <c r="DD40" s="649">
        <v>300</v>
      </c>
      <c r="DE40" s="644"/>
      <c r="DF40" s="644"/>
      <c r="DG40" s="644"/>
      <c r="DH40" s="644"/>
      <c r="DI40" s="644"/>
      <c r="DJ40" s="644"/>
      <c r="DK40" s="645"/>
      <c r="DL40" s="649">
        <v>300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338</v>
      </c>
      <c r="AR41" s="691"/>
      <c r="AS41" s="691"/>
      <c r="AT41" s="691"/>
      <c r="AU41" s="691"/>
      <c r="AV41" s="691"/>
      <c r="AW41" s="691"/>
      <c r="AX41" s="691"/>
      <c r="AY41" s="692"/>
      <c r="AZ41" s="656">
        <v>976800</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295</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233</v>
      </c>
      <c r="CS41" s="642"/>
      <c r="CT41" s="642"/>
      <c r="CU41" s="642"/>
      <c r="CV41" s="642"/>
      <c r="CW41" s="642"/>
      <c r="CX41" s="642"/>
      <c r="CY41" s="643"/>
      <c r="CZ41" s="646" t="s">
        <v>233</v>
      </c>
      <c r="DA41" s="675"/>
      <c r="DB41" s="675"/>
      <c r="DC41" s="676"/>
      <c r="DD41" s="649" t="s">
        <v>129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2083350</v>
      </c>
      <c r="CS42" s="644"/>
      <c r="CT42" s="644"/>
      <c r="CU42" s="644"/>
      <c r="CV42" s="644"/>
      <c r="CW42" s="644"/>
      <c r="CX42" s="644"/>
      <c r="CY42" s="645"/>
      <c r="CZ42" s="646">
        <v>14.2</v>
      </c>
      <c r="DA42" s="647"/>
      <c r="DB42" s="647"/>
      <c r="DC42" s="648"/>
      <c r="DD42" s="649">
        <v>611758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74270</v>
      </c>
      <c r="CS43" s="642"/>
      <c r="CT43" s="642"/>
      <c r="CU43" s="642"/>
      <c r="CV43" s="642"/>
      <c r="CW43" s="642"/>
      <c r="CX43" s="642"/>
      <c r="CY43" s="643"/>
      <c r="CZ43" s="646">
        <v>0.5</v>
      </c>
      <c r="DA43" s="675"/>
      <c r="DB43" s="675"/>
      <c r="DC43" s="676"/>
      <c r="DD43" s="649">
        <v>74270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296</v>
      </c>
      <c r="CE44" s="670"/>
      <c r="CF44" s="638" t="s">
        <v>346</v>
      </c>
      <c r="CG44" s="639"/>
      <c r="CH44" s="639"/>
      <c r="CI44" s="639"/>
      <c r="CJ44" s="639"/>
      <c r="CK44" s="639"/>
      <c r="CL44" s="639"/>
      <c r="CM44" s="639"/>
      <c r="CN44" s="639"/>
      <c r="CO44" s="639"/>
      <c r="CP44" s="639"/>
      <c r="CQ44" s="640"/>
      <c r="CR44" s="641">
        <v>2083350</v>
      </c>
      <c r="CS44" s="644"/>
      <c r="CT44" s="644"/>
      <c r="CU44" s="644"/>
      <c r="CV44" s="644"/>
      <c r="CW44" s="644"/>
      <c r="CX44" s="644"/>
      <c r="CY44" s="645"/>
      <c r="CZ44" s="646">
        <v>14.2</v>
      </c>
      <c r="DA44" s="647"/>
      <c r="DB44" s="647"/>
      <c r="DC44" s="648"/>
      <c r="DD44" s="649">
        <v>611758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283394</v>
      </c>
      <c r="CS45" s="642"/>
      <c r="CT45" s="642"/>
      <c r="CU45" s="642"/>
      <c r="CV45" s="642"/>
      <c r="CW45" s="642"/>
      <c r="CX45" s="642"/>
      <c r="CY45" s="643"/>
      <c r="CZ45" s="646">
        <v>1.9</v>
      </c>
      <c r="DA45" s="675"/>
      <c r="DB45" s="675"/>
      <c r="DC45" s="676"/>
      <c r="DD45" s="649">
        <v>38398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1779956</v>
      </c>
      <c r="CS46" s="644"/>
      <c r="CT46" s="644"/>
      <c r="CU46" s="644"/>
      <c r="CV46" s="644"/>
      <c r="CW46" s="644"/>
      <c r="CX46" s="644"/>
      <c r="CY46" s="645"/>
      <c r="CZ46" s="646">
        <v>12.1</v>
      </c>
      <c r="DA46" s="647"/>
      <c r="DB46" s="647"/>
      <c r="DC46" s="648"/>
      <c r="DD46" s="649">
        <v>553360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t="s">
        <v>120</v>
      </c>
      <c r="CS47" s="642"/>
      <c r="CT47" s="642"/>
      <c r="CU47" s="642"/>
      <c r="CV47" s="642"/>
      <c r="CW47" s="642"/>
      <c r="CX47" s="642"/>
      <c r="CY47" s="643"/>
      <c r="CZ47" s="646" t="s">
        <v>120</v>
      </c>
      <c r="DA47" s="675"/>
      <c r="DB47" s="675"/>
      <c r="DC47" s="676"/>
      <c r="DD47" s="649" t="s">
        <v>120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120</v>
      </c>
      <c r="CS48" s="644"/>
      <c r="CT48" s="644"/>
      <c r="CU48" s="644"/>
      <c r="CV48" s="644"/>
      <c r="CW48" s="644"/>
      <c r="CX48" s="644"/>
      <c r="CY48" s="645"/>
      <c r="CZ48" s="646" t="s">
        <v>129</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14676081</v>
      </c>
      <c r="CS49" s="657"/>
      <c r="CT49" s="657"/>
      <c r="CU49" s="657"/>
      <c r="CV49" s="657"/>
      <c r="CW49" s="657"/>
      <c r="CX49" s="657"/>
      <c r="CY49" s="658"/>
      <c r="CZ49" s="659">
        <v>100</v>
      </c>
      <c r="DA49" s="660"/>
      <c r="DB49" s="660"/>
      <c r="DC49" s="661"/>
      <c r="DD49" s="662">
        <v>10324525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rGGtdMVB5d3tkC01SO01eVO+2dmnZlZ+oByL6WBpjQK9SNCZw643IJhVYbouGN/90HlKeUK3lJ84E1wdRxFrA==" saltValue="lCJMCeDIo01qMpJTsjv+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DB88" sqref="DB88:DF8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374</v>
      </c>
      <c r="C7" s="1120"/>
      <c r="D7" s="1120"/>
      <c r="E7" s="1120"/>
      <c r="F7" s="1120"/>
      <c r="G7" s="1120"/>
      <c r="H7" s="1120"/>
      <c r="I7" s="1120"/>
      <c r="J7" s="1120"/>
      <c r="K7" s="1120"/>
      <c r="L7" s="1120"/>
      <c r="M7" s="1120"/>
      <c r="N7" s="1120"/>
      <c r="O7" s="1120"/>
      <c r="P7" s="1121"/>
      <c r="Q7" s="1173">
        <v>15453</v>
      </c>
      <c r="R7" s="1174"/>
      <c r="S7" s="1174"/>
      <c r="T7" s="1174"/>
      <c r="U7" s="1174"/>
      <c r="V7" s="1174">
        <v>14662</v>
      </c>
      <c r="W7" s="1174"/>
      <c r="X7" s="1174"/>
      <c r="Y7" s="1174"/>
      <c r="Z7" s="1174"/>
      <c r="AA7" s="1174">
        <v>791</v>
      </c>
      <c r="AB7" s="1174"/>
      <c r="AC7" s="1174"/>
      <c r="AD7" s="1174"/>
      <c r="AE7" s="1175"/>
      <c r="AF7" s="1176">
        <v>611</v>
      </c>
      <c r="AG7" s="1177"/>
      <c r="AH7" s="1177"/>
      <c r="AI7" s="1177"/>
      <c r="AJ7" s="1178"/>
      <c r="AK7" s="1160">
        <v>39</v>
      </c>
      <c r="AL7" s="1161"/>
      <c r="AM7" s="1161"/>
      <c r="AN7" s="1161"/>
      <c r="AO7" s="1161"/>
      <c r="AP7" s="1161">
        <v>11798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566</v>
      </c>
      <c r="BS7" s="1164" t="s">
        <v>567</v>
      </c>
      <c r="BT7" s="1165"/>
      <c r="BU7" s="1165"/>
      <c r="BV7" s="1165"/>
      <c r="BW7" s="1165"/>
      <c r="BX7" s="1165"/>
      <c r="BY7" s="1165"/>
      <c r="BZ7" s="1165"/>
      <c r="CA7" s="1165"/>
      <c r="CB7" s="1165"/>
      <c r="CC7" s="1165"/>
      <c r="CD7" s="1165"/>
      <c r="CE7" s="1165"/>
      <c r="CF7" s="1165"/>
      <c r="CG7" s="1166"/>
      <c r="CH7" s="1157">
        <v>0</v>
      </c>
      <c r="CI7" s="1158"/>
      <c r="CJ7" s="1158"/>
      <c r="CK7" s="1158"/>
      <c r="CL7" s="1159"/>
      <c r="CM7" s="1157">
        <v>4</v>
      </c>
      <c r="CN7" s="1158"/>
      <c r="CO7" s="1158"/>
      <c r="CP7" s="1158"/>
      <c r="CQ7" s="1159"/>
      <c r="CR7" s="1157">
        <v>2</v>
      </c>
      <c r="CS7" s="1158"/>
      <c r="CT7" s="1158"/>
      <c r="CU7" s="1158"/>
      <c r="CV7" s="1159"/>
      <c r="CW7" s="1157"/>
      <c r="CX7" s="1158"/>
      <c r="CY7" s="1158"/>
      <c r="CZ7" s="1158"/>
      <c r="DA7" s="1159"/>
      <c r="DB7" s="1157">
        <v>79</v>
      </c>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568</v>
      </c>
      <c r="BT8" s="1084"/>
      <c r="BU8" s="1084"/>
      <c r="BV8" s="1084"/>
      <c r="BW8" s="1084"/>
      <c r="BX8" s="1084"/>
      <c r="BY8" s="1084"/>
      <c r="BZ8" s="1084"/>
      <c r="CA8" s="1084"/>
      <c r="CB8" s="1084"/>
      <c r="CC8" s="1084"/>
      <c r="CD8" s="1084"/>
      <c r="CE8" s="1084"/>
      <c r="CF8" s="1084"/>
      <c r="CG8" s="1085"/>
      <c r="CH8" s="1058">
        <v>3</v>
      </c>
      <c r="CI8" s="1059"/>
      <c r="CJ8" s="1059"/>
      <c r="CK8" s="1059"/>
      <c r="CL8" s="1060"/>
      <c r="CM8" s="1058">
        <v>11</v>
      </c>
      <c r="CN8" s="1059"/>
      <c r="CO8" s="1059"/>
      <c r="CP8" s="1059"/>
      <c r="CQ8" s="1060"/>
      <c r="CR8" s="1058">
        <v>3</v>
      </c>
      <c r="CS8" s="1059"/>
      <c r="CT8" s="1059"/>
      <c r="CU8" s="1059"/>
      <c r="CV8" s="1060"/>
      <c r="CW8" s="1058"/>
      <c r="CX8" s="1059"/>
      <c r="CY8" s="1059"/>
      <c r="CZ8" s="1059"/>
      <c r="DA8" s="1060"/>
      <c r="DB8" s="1058" t="s">
        <v>557</v>
      </c>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375</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376</v>
      </c>
      <c r="B23" s="1013" t="s">
        <v>377</v>
      </c>
      <c r="C23" s="1014"/>
      <c r="D23" s="1014"/>
      <c r="E23" s="1014"/>
      <c r="F23" s="1014"/>
      <c r="G23" s="1014"/>
      <c r="H23" s="1014"/>
      <c r="I23" s="1014"/>
      <c r="J23" s="1014"/>
      <c r="K23" s="1014"/>
      <c r="L23" s="1014"/>
      <c r="M23" s="1014"/>
      <c r="N23" s="1014"/>
      <c r="O23" s="1014"/>
      <c r="P23" s="1015"/>
      <c r="Q23" s="1137">
        <v>15453</v>
      </c>
      <c r="R23" s="1138"/>
      <c r="S23" s="1138"/>
      <c r="T23" s="1138"/>
      <c r="U23" s="1138"/>
      <c r="V23" s="1138">
        <v>14662</v>
      </c>
      <c r="W23" s="1138"/>
      <c r="X23" s="1138"/>
      <c r="Y23" s="1138"/>
      <c r="Z23" s="1138"/>
      <c r="AA23" s="1138">
        <v>791</v>
      </c>
      <c r="AB23" s="1138"/>
      <c r="AC23" s="1138"/>
      <c r="AD23" s="1138"/>
      <c r="AE23" s="1139"/>
      <c r="AF23" s="1140">
        <v>611</v>
      </c>
      <c r="AG23" s="1138"/>
      <c r="AH23" s="1138"/>
      <c r="AI23" s="1138"/>
      <c r="AJ23" s="1141"/>
      <c r="AK23" s="1142"/>
      <c r="AL23" s="1143"/>
      <c r="AM23" s="1143"/>
      <c r="AN23" s="1143"/>
      <c r="AO23" s="1143"/>
      <c r="AP23" s="1138">
        <v>11798</v>
      </c>
      <c r="AQ23" s="1138"/>
      <c r="AR23" s="1138"/>
      <c r="AS23" s="1138"/>
      <c r="AT23" s="1138"/>
      <c r="AU23" s="1144"/>
      <c r="AV23" s="1144"/>
      <c r="AW23" s="1144"/>
      <c r="AX23" s="1144"/>
      <c r="AY23" s="1145"/>
      <c r="AZ23" s="1134" t="s">
        <v>378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6125</v>
      </c>
      <c r="R28" s="1123"/>
      <c r="S28" s="1123"/>
      <c r="T28" s="1123"/>
      <c r="U28" s="1123"/>
      <c r="V28" s="1123">
        <v>5701</v>
      </c>
      <c r="W28" s="1123"/>
      <c r="X28" s="1123"/>
      <c r="Y28" s="1123"/>
      <c r="Z28" s="1123"/>
      <c r="AA28" s="1123">
        <v>423</v>
      </c>
      <c r="AB28" s="1123"/>
      <c r="AC28" s="1123"/>
      <c r="AD28" s="1123"/>
      <c r="AE28" s="1124"/>
      <c r="AF28" s="1125">
        <v>423</v>
      </c>
      <c r="AG28" s="1123"/>
      <c r="AH28" s="1123"/>
      <c r="AI28" s="1123"/>
      <c r="AJ28" s="1126"/>
      <c r="AK28" s="1127">
        <v>299</v>
      </c>
      <c r="AL28" s="1115"/>
      <c r="AM28" s="1115"/>
      <c r="AN28" s="1115"/>
      <c r="AO28" s="1115"/>
      <c r="AP28" s="1115" t="s">
        <v>557</v>
      </c>
      <c r="AQ28" s="1115"/>
      <c r="AR28" s="1115"/>
      <c r="AS28" s="1115"/>
      <c r="AT28" s="1115"/>
      <c r="AU28" s="1115" t="s">
        <v>557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390</v>
      </c>
      <c r="C29" s="1101"/>
      <c r="D29" s="1101"/>
      <c r="E29" s="1101"/>
      <c r="F29" s="1101"/>
      <c r="G29" s="1101"/>
      <c r="H29" s="1101"/>
      <c r="I29" s="1101"/>
      <c r="J29" s="1101"/>
      <c r="K29" s="1101"/>
      <c r="L29" s="1101"/>
      <c r="M29" s="1101"/>
      <c r="N29" s="1101"/>
      <c r="O29" s="1101"/>
      <c r="P29" s="1102"/>
      <c r="Q29" s="1112">
        <v>3356</v>
      </c>
      <c r="R29" s="1113"/>
      <c r="S29" s="1113"/>
      <c r="T29" s="1113"/>
      <c r="U29" s="1113"/>
      <c r="V29" s="1113">
        <v>3213</v>
      </c>
      <c r="W29" s="1113"/>
      <c r="X29" s="1113"/>
      <c r="Y29" s="1113"/>
      <c r="Z29" s="1113"/>
      <c r="AA29" s="1113">
        <v>143</v>
      </c>
      <c r="AB29" s="1113"/>
      <c r="AC29" s="1113"/>
      <c r="AD29" s="1113"/>
      <c r="AE29" s="1114"/>
      <c r="AF29" s="1106">
        <v>143</v>
      </c>
      <c r="AG29" s="1107"/>
      <c r="AH29" s="1107"/>
      <c r="AI29" s="1107"/>
      <c r="AJ29" s="1108"/>
      <c r="AK29" s="1049">
        <v>409</v>
      </c>
      <c r="AL29" s="1040"/>
      <c r="AM29" s="1040"/>
      <c r="AN29" s="1040"/>
      <c r="AO29" s="1040"/>
      <c r="AP29" s="1040" t="s">
        <v>557</v>
      </c>
      <c r="AQ29" s="1040"/>
      <c r="AR29" s="1040"/>
      <c r="AS29" s="1040"/>
      <c r="AT29" s="1040"/>
      <c r="AU29" s="1040" t="s">
        <v>557</v>
      </c>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391</v>
      </c>
      <c r="C30" s="1101"/>
      <c r="D30" s="1101"/>
      <c r="E30" s="1101"/>
      <c r="F30" s="1101"/>
      <c r="G30" s="1101"/>
      <c r="H30" s="1101"/>
      <c r="I30" s="1101"/>
      <c r="J30" s="1101"/>
      <c r="K30" s="1101"/>
      <c r="L30" s="1101"/>
      <c r="M30" s="1101"/>
      <c r="N30" s="1101"/>
      <c r="O30" s="1101"/>
      <c r="P30" s="1102"/>
      <c r="Q30" s="1112">
        <v>591</v>
      </c>
      <c r="R30" s="1113"/>
      <c r="S30" s="1113"/>
      <c r="T30" s="1113"/>
      <c r="U30" s="1113"/>
      <c r="V30" s="1113">
        <v>584</v>
      </c>
      <c r="W30" s="1113"/>
      <c r="X30" s="1113"/>
      <c r="Y30" s="1113"/>
      <c r="Z30" s="1113"/>
      <c r="AA30" s="1113">
        <v>7</v>
      </c>
      <c r="AB30" s="1113"/>
      <c r="AC30" s="1113"/>
      <c r="AD30" s="1113"/>
      <c r="AE30" s="1114"/>
      <c r="AF30" s="1106">
        <v>7</v>
      </c>
      <c r="AG30" s="1107"/>
      <c r="AH30" s="1107"/>
      <c r="AI30" s="1107"/>
      <c r="AJ30" s="1108"/>
      <c r="AK30" s="1049">
        <v>106</v>
      </c>
      <c r="AL30" s="1040"/>
      <c r="AM30" s="1040"/>
      <c r="AN30" s="1040"/>
      <c r="AO30" s="1040"/>
      <c r="AP30" s="1040" t="s">
        <v>557</v>
      </c>
      <c r="AQ30" s="1040"/>
      <c r="AR30" s="1040"/>
      <c r="AS30" s="1040"/>
      <c r="AT30" s="1040"/>
      <c r="AU30" s="1040" t="s">
        <v>557</v>
      </c>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392</v>
      </c>
      <c r="C31" s="1101"/>
      <c r="D31" s="1101"/>
      <c r="E31" s="1101"/>
      <c r="F31" s="1101"/>
      <c r="G31" s="1101"/>
      <c r="H31" s="1101"/>
      <c r="I31" s="1101"/>
      <c r="J31" s="1101"/>
      <c r="K31" s="1101"/>
      <c r="L31" s="1101"/>
      <c r="M31" s="1101"/>
      <c r="N31" s="1101"/>
      <c r="O31" s="1101"/>
      <c r="P31" s="1102"/>
      <c r="Q31" s="1112">
        <v>1159</v>
      </c>
      <c r="R31" s="1113"/>
      <c r="S31" s="1113"/>
      <c r="T31" s="1113"/>
      <c r="U31" s="1113"/>
      <c r="V31" s="1113">
        <v>961</v>
      </c>
      <c r="W31" s="1113"/>
      <c r="X31" s="1113"/>
      <c r="Y31" s="1113"/>
      <c r="Z31" s="1113"/>
      <c r="AA31" s="1113">
        <v>198</v>
      </c>
      <c r="AB31" s="1113"/>
      <c r="AC31" s="1113"/>
      <c r="AD31" s="1113"/>
      <c r="AE31" s="1114"/>
      <c r="AF31" s="1106">
        <v>1144</v>
      </c>
      <c r="AG31" s="1107"/>
      <c r="AH31" s="1107"/>
      <c r="AI31" s="1107"/>
      <c r="AJ31" s="1108"/>
      <c r="AK31" s="1049">
        <v>6</v>
      </c>
      <c r="AL31" s="1040"/>
      <c r="AM31" s="1040"/>
      <c r="AN31" s="1040"/>
      <c r="AO31" s="1040"/>
      <c r="AP31" s="1040">
        <v>1738</v>
      </c>
      <c r="AQ31" s="1040"/>
      <c r="AR31" s="1040"/>
      <c r="AS31" s="1040"/>
      <c r="AT31" s="1040"/>
      <c r="AU31" s="1040">
        <v>2</v>
      </c>
      <c r="AV31" s="1040"/>
      <c r="AW31" s="1040"/>
      <c r="AX31" s="1040"/>
      <c r="AY31" s="1040"/>
      <c r="AZ31" s="1111"/>
      <c r="BA31" s="1111"/>
      <c r="BB31" s="1111"/>
      <c r="BC31" s="1111"/>
      <c r="BD31" s="1111"/>
      <c r="BE31" s="1095" t="s">
        <v>393</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394</v>
      </c>
      <c r="C32" s="1101"/>
      <c r="D32" s="1101"/>
      <c r="E32" s="1101"/>
      <c r="F32" s="1101"/>
      <c r="G32" s="1101"/>
      <c r="H32" s="1101"/>
      <c r="I32" s="1101"/>
      <c r="J32" s="1101"/>
      <c r="K32" s="1101"/>
      <c r="L32" s="1101"/>
      <c r="M32" s="1101"/>
      <c r="N32" s="1101"/>
      <c r="O32" s="1101"/>
      <c r="P32" s="1102"/>
      <c r="Q32" s="1112">
        <v>1029</v>
      </c>
      <c r="R32" s="1113"/>
      <c r="S32" s="1113"/>
      <c r="T32" s="1113"/>
      <c r="U32" s="1113"/>
      <c r="V32" s="1113">
        <v>1001</v>
      </c>
      <c r="W32" s="1113"/>
      <c r="X32" s="1113"/>
      <c r="Y32" s="1113"/>
      <c r="Z32" s="1113"/>
      <c r="AA32" s="1113">
        <v>28</v>
      </c>
      <c r="AB32" s="1113"/>
      <c r="AC32" s="1113"/>
      <c r="AD32" s="1113"/>
      <c r="AE32" s="1114"/>
      <c r="AF32" s="1106">
        <v>28</v>
      </c>
      <c r="AG32" s="1107"/>
      <c r="AH32" s="1107"/>
      <c r="AI32" s="1107"/>
      <c r="AJ32" s="1108"/>
      <c r="AK32" s="1049">
        <v>378</v>
      </c>
      <c r="AL32" s="1040"/>
      <c r="AM32" s="1040"/>
      <c r="AN32" s="1040"/>
      <c r="AO32" s="1040"/>
      <c r="AP32" s="1040">
        <v>6047</v>
      </c>
      <c r="AQ32" s="1040"/>
      <c r="AR32" s="1040"/>
      <c r="AS32" s="1040"/>
      <c r="AT32" s="1040"/>
      <c r="AU32" s="1040">
        <v>3041</v>
      </c>
      <c r="AV32" s="1040"/>
      <c r="AW32" s="1040"/>
      <c r="AX32" s="1040"/>
      <c r="AY32" s="1040"/>
      <c r="AZ32" s="1111"/>
      <c r="BA32" s="1111"/>
      <c r="BB32" s="1111"/>
      <c r="BC32" s="1111"/>
      <c r="BD32" s="1111"/>
      <c r="BE32" s="1095" t="s">
        <v>395</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396</v>
      </c>
      <c r="C33" s="1101"/>
      <c r="D33" s="1101"/>
      <c r="E33" s="1101"/>
      <c r="F33" s="1101"/>
      <c r="G33" s="1101"/>
      <c r="H33" s="1101"/>
      <c r="I33" s="1101"/>
      <c r="J33" s="1101"/>
      <c r="K33" s="1101"/>
      <c r="L33" s="1101"/>
      <c r="M33" s="1101"/>
      <c r="N33" s="1101"/>
      <c r="O33" s="1101"/>
      <c r="P33" s="1102"/>
      <c r="Q33" s="1112">
        <v>81</v>
      </c>
      <c r="R33" s="1113"/>
      <c r="S33" s="1113"/>
      <c r="T33" s="1113"/>
      <c r="U33" s="1113"/>
      <c r="V33" s="1113">
        <v>77</v>
      </c>
      <c r="W33" s="1113"/>
      <c r="X33" s="1113"/>
      <c r="Y33" s="1113"/>
      <c r="Z33" s="1113"/>
      <c r="AA33" s="1113">
        <v>4</v>
      </c>
      <c r="AB33" s="1113"/>
      <c r="AC33" s="1113"/>
      <c r="AD33" s="1113"/>
      <c r="AE33" s="1114"/>
      <c r="AF33" s="1106">
        <v>4</v>
      </c>
      <c r="AG33" s="1107"/>
      <c r="AH33" s="1107"/>
      <c r="AI33" s="1107"/>
      <c r="AJ33" s="1108"/>
      <c r="AK33" s="1049">
        <v>57</v>
      </c>
      <c r="AL33" s="1040"/>
      <c r="AM33" s="1040"/>
      <c r="AN33" s="1040"/>
      <c r="AO33" s="1040"/>
      <c r="AP33" s="1040">
        <v>542</v>
      </c>
      <c r="AQ33" s="1040"/>
      <c r="AR33" s="1040"/>
      <c r="AS33" s="1040"/>
      <c r="AT33" s="1040"/>
      <c r="AU33" s="1040">
        <v>463</v>
      </c>
      <c r="AV33" s="1040"/>
      <c r="AW33" s="1040"/>
      <c r="AX33" s="1040"/>
      <c r="AY33" s="1040"/>
      <c r="AZ33" s="1111"/>
      <c r="BA33" s="1111"/>
      <c r="BB33" s="1111"/>
      <c r="BC33" s="1111"/>
      <c r="BD33" s="1111"/>
      <c r="BE33" s="1095" t="s">
        <v>397</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398</v>
      </c>
      <c r="C34" s="1101"/>
      <c r="D34" s="1101"/>
      <c r="E34" s="1101"/>
      <c r="F34" s="1101"/>
      <c r="G34" s="1101"/>
      <c r="H34" s="1101"/>
      <c r="I34" s="1101"/>
      <c r="J34" s="1101"/>
      <c r="K34" s="1101"/>
      <c r="L34" s="1101"/>
      <c r="M34" s="1101"/>
      <c r="N34" s="1101"/>
      <c r="O34" s="1101"/>
      <c r="P34" s="1102"/>
      <c r="Q34" s="1112">
        <v>6</v>
      </c>
      <c r="R34" s="1113"/>
      <c r="S34" s="1113"/>
      <c r="T34" s="1113"/>
      <c r="U34" s="1113"/>
      <c r="V34" s="1113">
        <v>6</v>
      </c>
      <c r="W34" s="1113"/>
      <c r="X34" s="1113"/>
      <c r="Y34" s="1113"/>
      <c r="Z34" s="1113"/>
      <c r="AA34" s="1113" t="s">
        <v>557</v>
      </c>
      <c r="AB34" s="1113"/>
      <c r="AC34" s="1113"/>
      <c r="AD34" s="1113"/>
      <c r="AE34" s="1114"/>
      <c r="AF34" s="1106">
        <v>7</v>
      </c>
      <c r="AG34" s="1107"/>
      <c r="AH34" s="1107"/>
      <c r="AI34" s="1107"/>
      <c r="AJ34" s="1108"/>
      <c r="AK34" s="1049" t="s">
        <v>557</v>
      </c>
      <c r="AL34" s="1040"/>
      <c r="AM34" s="1040"/>
      <c r="AN34" s="1040"/>
      <c r="AO34" s="1040"/>
      <c r="AP34" s="1040" t="s">
        <v>557</v>
      </c>
      <c r="AQ34" s="1040"/>
      <c r="AR34" s="1040"/>
      <c r="AS34" s="1040"/>
      <c r="AT34" s="1040"/>
      <c r="AU34" s="1040" t="s">
        <v>557</v>
      </c>
      <c r="AV34" s="1040"/>
      <c r="AW34" s="1040"/>
      <c r="AX34" s="1040"/>
      <c r="AY34" s="1040"/>
      <c r="AZ34" s="1111"/>
      <c r="BA34" s="1111"/>
      <c r="BB34" s="1111"/>
      <c r="BC34" s="1111"/>
      <c r="BD34" s="1111"/>
      <c r="BE34" s="1095" t="s">
        <v>397</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t="s">
        <v>399</v>
      </c>
      <c r="C35" s="1101"/>
      <c r="D35" s="1101"/>
      <c r="E35" s="1101"/>
      <c r="F35" s="1101"/>
      <c r="G35" s="1101"/>
      <c r="H35" s="1101"/>
      <c r="I35" s="1101"/>
      <c r="J35" s="1101"/>
      <c r="K35" s="1101"/>
      <c r="L35" s="1101"/>
      <c r="M35" s="1101"/>
      <c r="N35" s="1101"/>
      <c r="O35" s="1101"/>
      <c r="P35" s="1102"/>
      <c r="Q35" s="1112">
        <v>39</v>
      </c>
      <c r="R35" s="1113"/>
      <c r="S35" s="1113"/>
      <c r="T35" s="1113"/>
      <c r="U35" s="1113"/>
      <c r="V35" s="1113">
        <v>39</v>
      </c>
      <c r="W35" s="1113"/>
      <c r="X35" s="1113"/>
      <c r="Y35" s="1113"/>
      <c r="Z35" s="1113"/>
      <c r="AA35" s="1113" t="s">
        <v>569</v>
      </c>
      <c r="AB35" s="1113"/>
      <c r="AC35" s="1113"/>
      <c r="AD35" s="1113"/>
      <c r="AE35" s="1114"/>
      <c r="AF35" s="1106" t="s">
        <v>120</v>
      </c>
      <c r="AG35" s="1107"/>
      <c r="AH35" s="1107"/>
      <c r="AI35" s="1107"/>
      <c r="AJ35" s="1108"/>
      <c r="AK35" s="1049">
        <v>9</v>
      </c>
      <c r="AL35" s="1040"/>
      <c r="AM35" s="1040"/>
      <c r="AN35" s="1040"/>
      <c r="AO35" s="1040"/>
      <c r="AP35" s="1040" t="s">
        <v>557</v>
      </c>
      <c r="AQ35" s="1040"/>
      <c r="AR35" s="1040"/>
      <c r="AS35" s="1040"/>
      <c r="AT35" s="1040"/>
      <c r="AU35" s="1040" t="s">
        <v>557</v>
      </c>
      <c r="AV35" s="1040"/>
      <c r="AW35" s="1040"/>
      <c r="AX35" s="1040"/>
      <c r="AY35" s="1040"/>
      <c r="AZ35" s="1111"/>
      <c r="BA35" s="1111"/>
      <c r="BB35" s="1111"/>
      <c r="BC35" s="1111"/>
      <c r="BD35" s="1111"/>
      <c r="BE35" s="1095" t="s">
        <v>395</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400</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376</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1758</v>
      </c>
      <c r="AG63" s="1028"/>
      <c r="AH63" s="1028"/>
      <c r="AI63" s="1028"/>
      <c r="AJ63" s="1093"/>
      <c r="AK63" s="1094"/>
      <c r="AL63" s="1032"/>
      <c r="AM63" s="1032"/>
      <c r="AN63" s="1032"/>
      <c r="AO63" s="1032"/>
      <c r="AP63" s="1028">
        <v>8327</v>
      </c>
      <c r="AQ63" s="1028"/>
      <c r="AR63" s="1028"/>
      <c r="AS63" s="1028"/>
      <c r="AT63" s="1028"/>
      <c r="AU63" s="1028">
        <v>3506</v>
      </c>
      <c r="AV63" s="1028"/>
      <c r="AW63" s="1028"/>
      <c r="AX63" s="1028"/>
      <c r="AY63" s="1028"/>
      <c r="AZ63" s="1088"/>
      <c r="BA63" s="1088"/>
      <c r="BB63" s="1088"/>
      <c r="BC63" s="1088"/>
      <c r="BD63" s="1088"/>
      <c r="BE63" s="1029"/>
      <c r="BF63" s="1029"/>
      <c r="BG63" s="1029"/>
      <c r="BH63" s="1029"/>
      <c r="BI63" s="1030"/>
      <c r="BJ63" s="1089" t="s">
        <v>378</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382</v>
      </c>
      <c r="W66" s="1071"/>
      <c r="X66" s="1071"/>
      <c r="Y66" s="1071"/>
      <c r="Z66" s="1072"/>
      <c r="AA66" s="1070" t="s">
        <v>383</v>
      </c>
      <c r="AB66" s="1071"/>
      <c r="AC66" s="1071"/>
      <c r="AD66" s="1071"/>
      <c r="AE66" s="1072"/>
      <c r="AF66" s="1076" t="s">
        <v>405</v>
      </c>
      <c r="AG66" s="1077"/>
      <c r="AH66" s="1077"/>
      <c r="AI66" s="1077"/>
      <c r="AJ66" s="1078"/>
      <c r="AK66" s="1070" t="s">
        <v>406</v>
      </c>
      <c r="AL66" s="1065"/>
      <c r="AM66" s="1065"/>
      <c r="AN66" s="1065"/>
      <c r="AO66" s="1066"/>
      <c r="AP66" s="1070" t="s">
        <v>407</v>
      </c>
      <c r="AQ66" s="1071"/>
      <c r="AR66" s="1071"/>
      <c r="AS66" s="1071"/>
      <c r="AT66" s="1072"/>
      <c r="AU66" s="1070" t="s">
        <v>408</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558</v>
      </c>
      <c r="C68" s="1055"/>
      <c r="D68" s="1055"/>
      <c r="E68" s="1055"/>
      <c r="F68" s="1055"/>
      <c r="G68" s="1055"/>
      <c r="H68" s="1055"/>
      <c r="I68" s="1055"/>
      <c r="J68" s="1055"/>
      <c r="K68" s="1055"/>
      <c r="L68" s="1055"/>
      <c r="M68" s="1055"/>
      <c r="N68" s="1055"/>
      <c r="O68" s="1055"/>
      <c r="P68" s="1056"/>
      <c r="Q68" s="1057">
        <v>1564</v>
      </c>
      <c r="R68" s="1051"/>
      <c r="S68" s="1051"/>
      <c r="T68" s="1051"/>
      <c r="U68" s="1051"/>
      <c r="V68" s="1051">
        <v>1533</v>
      </c>
      <c r="W68" s="1051"/>
      <c r="X68" s="1051"/>
      <c r="Y68" s="1051"/>
      <c r="Z68" s="1051"/>
      <c r="AA68" s="1051">
        <v>31</v>
      </c>
      <c r="AB68" s="1051"/>
      <c r="AC68" s="1051"/>
      <c r="AD68" s="1051"/>
      <c r="AE68" s="1051"/>
      <c r="AF68" s="1051">
        <v>31</v>
      </c>
      <c r="AG68" s="1051"/>
      <c r="AH68" s="1051"/>
      <c r="AI68" s="1051"/>
      <c r="AJ68" s="1051"/>
      <c r="AK68" s="1051" t="s">
        <v>557</v>
      </c>
      <c r="AL68" s="1051"/>
      <c r="AM68" s="1051"/>
      <c r="AN68" s="1051"/>
      <c r="AO68" s="1051"/>
      <c r="AP68" s="1051">
        <v>1475</v>
      </c>
      <c r="AQ68" s="1051"/>
      <c r="AR68" s="1051"/>
      <c r="AS68" s="1051"/>
      <c r="AT68" s="1051"/>
      <c r="AU68" s="1051">
        <v>684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559</v>
      </c>
      <c r="C69" s="1044"/>
      <c r="D69" s="1044"/>
      <c r="E69" s="1044"/>
      <c r="F69" s="1044"/>
      <c r="G69" s="1044"/>
      <c r="H69" s="1044"/>
      <c r="I69" s="1044"/>
      <c r="J69" s="1044"/>
      <c r="K69" s="1044"/>
      <c r="L69" s="1044"/>
      <c r="M69" s="1044"/>
      <c r="N69" s="1044"/>
      <c r="O69" s="1044"/>
      <c r="P69" s="1045"/>
      <c r="Q69" s="1046">
        <v>487</v>
      </c>
      <c r="R69" s="1040"/>
      <c r="S69" s="1040"/>
      <c r="T69" s="1040"/>
      <c r="U69" s="1040"/>
      <c r="V69" s="1040">
        <v>456</v>
      </c>
      <c r="W69" s="1040"/>
      <c r="X69" s="1040"/>
      <c r="Y69" s="1040"/>
      <c r="Z69" s="1040"/>
      <c r="AA69" s="1040">
        <v>31</v>
      </c>
      <c r="AB69" s="1040"/>
      <c r="AC69" s="1040"/>
      <c r="AD69" s="1040"/>
      <c r="AE69" s="1040"/>
      <c r="AF69" s="1040">
        <v>31</v>
      </c>
      <c r="AG69" s="1040"/>
      <c r="AH69" s="1040"/>
      <c r="AI69" s="1040"/>
      <c r="AJ69" s="1040"/>
      <c r="AK69" s="1040">
        <v>14</v>
      </c>
      <c r="AL69" s="1040"/>
      <c r="AM69" s="1040"/>
      <c r="AN69" s="1040"/>
      <c r="AO69" s="1040"/>
      <c r="AP69" s="1040">
        <v>423</v>
      </c>
      <c r="AQ69" s="1040"/>
      <c r="AR69" s="1040"/>
      <c r="AS69" s="1040"/>
      <c r="AT69" s="1040"/>
      <c r="AU69" s="1040">
        <v>53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560</v>
      </c>
      <c r="C70" s="1044"/>
      <c r="D70" s="1044"/>
      <c r="E70" s="1044"/>
      <c r="F70" s="1044"/>
      <c r="G70" s="1044"/>
      <c r="H70" s="1044"/>
      <c r="I70" s="1044"/>
      <c r="J70" s="1044"/>
      <c r="K70" s="1044"/>
      <c r="L70" s="1044"/>
      <c r="M70" s="1044"/>
      <c r="N70" s="1044"/>
      <c r="O70" s="1044"/>
      <c r="P70" s="1045"/>
      <c r="Q70" s="1046">
        <v>6481</v>
      </c>
      <c r="R70" s="1040"/>
      <c r="S70" s="1040"/>
      <c r="T70" s="1040"/>
      <c r="U70" s="1040"/>
      <c r="V70" s="1040">
        <v>6375</v>
      </c>
      <c r="W70" s="1040"/>
      <c r="X70" s="1040"/>
      <c r="Y70" s="1040"/>
      <c r="Z70" s="1040"/>
      <c r="AA70" s="1040">
        <v>106</v>
      </c>
      <c r="AB70" s="1040"/>
      <c r="AC70" s="1040"/>
      <c r="AD70" s="1040"/>
      <c r="AE70" s="1040"/>
      <c r="AF70" s="1040">
        <v>106</v>
      </c>
      <c r="AG70" s="1040"/>
      <c r="AH70" s="1040"/>
      <c r="AI70" s="1040"/>
      <c r="AJ70" s="1040"/>
      <c r="AK70" s="1040" t="s">
        <v>557</v>
      </c>
      <c r="AL70" s="1040"/>
      <c r="AM70" s="1040"/>
      <c r="AN70" s="1040"/>
      <c r="AO70" s="1040"/>
      <c r="AP70" s="1040">
        <v>1207</v>
      </c>
      <c r="AQ70" s="1040"/>
      <c r="AR70" s="1040"/>
      <c r="AS70" s="1040"/>
      <c r="AT70" s="1040"/>
      <c r="AU70" s="1040">
        <v>99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561</v>
      </c>
      <c r="C71" s="1044"/>
      <c r="D71" s="1044"/>
      <c r="E71" s="1044"/>
      <c r="F71" s="1044"/>
      <c r="G71" s="1044"/>
      <c r="H71" s="1044"/>
      <c r="I71" s="1044"/>
      <c r="J71" s="1044"/>
      <c r="K71" s="1044"/>
      <c r="L71" s="1044"/>
      <c r="M71" s="1044"/>
      <c r="N71" s="1044"/>
      <c r="O71" s="1044"/>
      <c r="P71" s="1045"/>
      <c r="Q71" s="1046">
        <v>1644</v>
      </c>
      <c r="R71" s="1040"/>
      <c r="S71" s="1040"/>
      <c r="T71" s="1040"/>
      <c r="U71" s="1040"/>
      <c r="V71" s="1040">
        <v>1624</v>
      </c>
      <c r="W71" s="1040"/>
      <c r="X71" s="1040"/>
      <c r="Y71" s="1040"/>
      <c r="Z71" s="1040"/>
      <c r="AA71" s="1040">
        <v>20</v>
      </c>
      <c r="AB71" s="1040"/>
      <c r="AC71" s="1040"/>
      <c r="AD71" s="1040"/>
      <c r="AE71" s="1040"/>
      <c r="AF71" s="1040">
        <v>20</v>
      </c>
      <c r="AG71" s="1040"/>
      <c r="AH71" s="1040"/>
      <c r="AI71" s="1040"/>
      <c r="AJ71" s="1040"/>
      <c r="AK71" s="1040" t="s">
        <v>557</v>
      </c>
      <c r="AL71" s="1040"/>
      <c r="AM71" s="1040"/>
      <c r="AN71" s="1040"/>
      <c r="AO71" s="1040"/>
      <c r="AP71" s="1040" t="s">
        <v>570</v>
      </c>
      <c r="AQ71" s="1040"/>
      <c r="AR71" s="1040"/>
      <c r="AS71" s="1040"/>
      <c r="AT71" s="1040"/>
      <c r="AU71" s="1040" t="s">
        <v>557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562</v>
      </c>
      <c r="C72" s="1044"/>
      <c r="D72" s="1044"/>
      <c r="E72" s="1044"/>
      <c r="F72" s="1044"/>
      <c r="G72" s="1044"/>
      <c r="H72" s="1044"/>
      <c r="I72" s="1044"/>
      <c r="J72" s="1044"/>
      <c r="K72" s="1044"/>
      <c r="L72" s="1044"/>
      <c r="M72" s="1044"/>
      <c r="N72" s="1044"/>
      <c r="O72" s="1044"/>
      <c r="P72" s="1045"/>
      <c r="Q72" s="1046">
        <v>693386</v>
      </c>
      <c r="R72" s="1040"/>
      <c r="S72" s="1040"/>
      <c r="T72" s="1040"/>
      <c r="U72" s="1040"/>
      <c r="V72" s="1040">
        <v>677426</v>
      </c>
      <c r="W72" s="1040"/>
      <c r="X72" s="1040"/>
      <c r="Y72" s="1040"/>
      <c r="Z72" s="1040"/>
      <c r="AA72" s="1040">
        <v>15960</v>
      </c>
      <c r="AB72" s="1040"/>
      <c r="AC72" s="1040"/>
      <c r="AD72" s="1040"/>
      <c r="AE72" s="1040"/>
      <c r="AF72" s="1040">
        <v>15960</v>
      </c>
      <c r="AG72" s="1040"/>
      <c r="AH72" s="1040"/>
      <c r="AI72" s="1040"/>
      <c r="AJ72" s="1040"/>
      <c r="AK72" s="1040">
        <v>7105</v>
      </c>
      <c r="AL72" s="1040"/>
      <c r="AM72" s="1040"/>
      <c r="AN72" s="1040"/>
      <c r="AO72" s="1040"/>
      <c r="AP72" s="1040" t="s">
        <v>557</v>
      </c>
      <c r="AQ72" s="1040"/>
      <c r="AR72" s="1040"/>
      <c r="AS72" s="1040"/>
      <c r="AT72" s="1040"/>
      <c r="AU72" s="1040" t="s">
        <v>557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563</v>
      </c>
      <c r="C73" s="1044"/>
      <c r="D73" s="1044"/>
      <c r="E73" s="1044"/>
      <c r="F73" s="1044"/>
      <c r="G73" s="1044"/>
      <c r="H73" s="1044"/>
      <c r="I73" s="1044"/>
      <c r="J73" s="1044"/>
      <c r="K73" s="1044"/>
      <c r="L73" s="1044"/>
      <c r="M73" s="1044"/>
      <c r="N73" s="1044"/>
      <c r="O73" s="1044"/>
      <c r="P73" s="1045"/>
      <c r="Q73" s="1046">
        <v>26393</v>
      </c>
      <c r="R73" s="1040"/>
      <c r="S73" s="1040"/>
      <c r="T73" s="1040"/>
      <c r="U73" s="1040"/>
      <c r="V73" s="1040">
        <v>25068</v>
      </c>
      <c r="W73" s="1040"/>
      <c r="X73" s="1040"/>
      <c r="Y73" s="1040"/>
      <c r="Z73" s="1040"/>
      <c r="AA73" s="1040">
        <v>1325</v>
      </c>
      <c r="AB73" s="1040"/>
      <c r="AC73" s="1040"/>
      <c r="AD73" s="1040"/>
      <c r="AE73" s="1040"/>
      <c r="AF73" s="1040">
        <v>1325</v>
      </c>
      <c r="AG73" s="1040"/>
      <c r="AH73" s="1040"/>
      <c r="AI73" s="1040"/>
      <c r="AJ73" s="1040"/>
      <c r="AK73" s="1040">
        <v>22</v>
      </c>
      <c r="AL73" s="1040"/>
      <c r="AM73" s="1040"/>
      <c r="AN73" s="1040"/>
      <c r="AO73" s="1040"/>
      <c r="AP73" s="1040" t="s">
        <v>557</v>
      </c>
      <c r="AQ73" s="1040"/>
      <c r="AR73" s="1040"/>
      <c r="AS73" s="1040"/>
      <c r="AT73" s="1040"/>
      <c r="AU73" s="1040" t="s">
        <v>557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564</v>
      </c>
      <c r="C74" s="1044"/>
      <c r="D74" s="1044"/>
      <c r="E74" s="1044"/>
      <c r="F74" s="1044"/>
      <c r="G74" s="1044"/>
      <c r="H74" s="1044"/>
      <c r="I74" s="1044"/>
      <c r="J74" s="1044"/>
      <c r="K74" s="1044"/>
      <c r="L74" s="1044"/>
      <c r="M74" s="1044"/>
      <c r="N74" s="1044"/>
      <c r="O74" s="1044"/>
      <c r="P74" s="1045"/>
      <c r="Q74" s="1046">
        <v>382</v>
      </c>
      <c r="R74" s="1040"/>
      <c r="S74" s="1040"/>
      <c r="T74" s="1040"/>
      <c r="U74" s="1040"/>
      <c r="V74" s="1040">
        <v>136</v>
      </c>
      <c r="W74" s="1040"/>
      <c r="X74" s="1040"/>
      <c r="Y74" s="1040"/>
      <c r="Z74" s="1040"/>
      <c r="AA74" s="1040">
        <v>246</v>
      </c>
      <c r="AB74" s="1040"/>
      <c r="AC74" s="1040"/>
      <c r="AD74" s="1040"/>
      <c r="AE74" s="1040"/>
      <c r="AF74" s="1040">
        <v>246</v>
      </c>
      <c r="AG74" s="1040"/>
      <c r="AH74" s="1040"/>
      <c r="AI74" s="1040"/>
      <c r="AJ74" s="1040"/>
      <c r="AK74" s="1040" t="s">
        <v>557</v>
      </c>
      <c r="AL74" s="1040"/>
      <c r="AM74" s="1040"/>
      <c r="AN74" s="1040"/>
      <c r="AO74" s="1040"/>
      <c r="AP74" s="1040" t="s">
        <v>571</v>
      </c>
      <c r="AQ74" s="1040"/>
      <c r="AR74" s="1040"/>
      <c r="AS74" s="1040"/>
      <c r="AT74" s="1040"/>
      <c r="AU74" s="1040" t="s">
        <v>557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565</v>
      </c>
      <c r="C75" s="1044"/>
      <c r="D75" s="1044"/>
      <c r="E75" s="1044"/>
      <c r="F75" s="1044"/>
      <c r="G75" s="1044"/>
      <c r="H75" s="1044"/>
      <c r="I75" s="1044"/>
      <c r="J75" s="1044"/>
      <c r="K75" s="1044"/>
      <c r="L75" s="1044"/>
      <c r="M75" s="1044"/>
      <c r="N75" s="1044"/>
      <c r="O75" s="1044"/>
      <c r="P75" s="1045"/>
      <c r="Q75" s="1047">
        <v>423</v>
      </c>
      <c r="R75" s="1048"/>
      <c r="S75" s="1048"/>
      <c r="T75" s="1048"/>
      <c r="U75" s="1049"/>
      <c r="V75" s="1050">
        <v>410</v>
      </c>
      <c r="W75" s="1048"/>
      <c r="X75" s="1048"/>
      <c r="Y75" s="1048"/>
      <c r="Z75" s="1049"/>
      <c r="AA75" s="1050">
        <v>12</v>
      </c>
      <c r="AB75" s="1048"/>
      <c r="AC75" s="1048"/>
      <c r="AD75" s="1048"/>
      <c r="AE75" s="1049"/>
      <c r="AF75" s="1050">
        <v>12</v>
      </c>
      <c r="AG75" s="1048"/>
      <c r="AH75" s="1048"/>
      <c r="AI75" s="1048"/>
      <c r="AJ75" s="1049"/>
      <c r="AK75" s="1050">
        <v>49</v>
      </c>
      <c r="AL75" s="1048"/>
      <c r="AM75" s="1048"/>
      <c r="AN75" s="1048"/>
      <c r="AO75" s="1049"/>
      <c r="AP75" s="1050" t="s">
        <v>557</v>
      </c>
      <c r="AQ75" s="1048"/>
      <c r="AR75" s="1048"/>
      <c r="AS75" s="1048"/>
      <c r="AT75" s="1049"/>
      <c r="AU75" s="1050" t="s">
        <v>557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376</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17731</v>
      </c>
      <c r="AG88" s="1028"/>
      <c r="AH88" s="1028"/>
      <c r="AI88" s="1028"/>
      <c r="AJ88" s="1028"/>
      <c r="AK88" s="1032"/>
      <c r="AL88" s="1032"/>
      <c r="AM88" s="1032"/>
      <c r="AN88" s="1032"/>
      <c r="AO88" s="1032"/>
      <c r="AP88" s="1028">
        <v>3105</v>
      </c>
      <c r="AQ88" s="1028"/>
      <c r="AR88" s="1028"/>
      <c r="AS88" s="1028"/>
      <c r="AT88" s="1028"/>
      <c r="AU88" s="1028">
        <v>836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c r="CX102" s="1020"/>
      <c r="CY102" s="1020"/>
      <c r="CZ102" s="1020"/>
      <c r="DA102" s="1021"/>
      <c r="DB102" s="1019">
        <v>79</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295</v>
      </c>
      <c r="AG109" s="963"/>
      <c r="AH109" s="963"/>
      <c r="AI109" s="963"/>
      <c r="AJ109" s="964"/>
      <c r="AK109" s="965" t="s">
        <v>294</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295</v>
      </c>
      <c r="BW109" s="963"/>
      <c r="BX109" s="963"/>
      <c r="BY109" s="963"/>
      <c r="BZ109" s="964"/>
      <c r="CA109" s="965" t="s">
        <v>294</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295</v>
      </c>
      <c r="DM109" s="963"/>
      <c r="DN109" s="963"/>
      <c r="DO109" s="963"/>
      <c r="DP109" s="964"/>
      <c r="DQ109" s="965" t="s">
        <v>294</v>
      </c>
      <c r="DR109" s="963"/>
      <c r="DS109" s="963"/>
      <c r="DT109" s="963"/>
      <c r="DU109" s="964"/>
      <c r="DV109" s="965" t="s">
        <v>419</v>
      </c>
      <c r="DW109" s="963"/>
      <c r="DX109" s="963"/>
      <c r="DY109" s="963"/>
      <c r="DZ109" s="994"/>
    </row>
    <row r="110" spans="1:131" s="226" customFormat="1" ht="26.25" customHeight="1">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1250979</v>
      </c>
      <c r="AB110" s="956"/>
      <c r="AC110" s="956"/>
      <c r="AD110" s="956"/>
      <c r="AE110" s="957"/>
      <c r="AF110" s="958">
        <v>1343138</v>
      </c>
      <c r="AG110" s="956"/>
      <c r="AH110" s="956"/>
      <c r="AI110" s="956"/>
      <c r="AJ110" s="957"/>
      <c r="AK110" s="958">
        <v>1329350</v>
      </c>
      <c r="AL110" s="956"/>
      <c r="AM110" s="956"/>
      <c r="AN110" s="956"/>
      <c r="AO110" s="957"/>
      <c r="AP110" s="959">
        <v>15.2</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11365750</v>
      </c>
      <c r="BR110" s="903"/>
      <c r="BS110" s="903"/>
      <c r="BT110" s="903"/>
      <c r="BU110" s="903"/>
      <c r="BV110" s="903">
        <v>11372032</v>
      </c>
      <c r="BW110" s="903"/>
      <c r="BX110" s="903"/>
      <c r="BY110" s="903"/>
      <c r="BZ110" s="903"/>
      <c r="CA110" s="903">
        <v>11798441</v>
      </c>
      <c r="CB110" s="903"/>
      <c r="CC110" s="903"/>
      <c r="CD110" s="903"/>
      <c r="CE110" s="903"/>
      <c r="CF110" s="927">
        <v>134.6</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120</v>
      </c>
      <c r="DR110" s="903"/>
      <c r="DS110" s="903"/>
      <c r="DT110" s="903"/>
      <c r="DU110" s="903"/>
      <c r="DV110" s="904" t="s">
        <v>378</v>
      </c>
      <c r="DW110" s="904"/>
      <c r="DX110" s="904"/>
      <c r="DY110" s="904"/>
      <c r="DZ110" s="905"/>
    </row>
    <row r="111" spans="1:131" s="226" customFormat="1" ht="26.2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378</v>
      </c>
      <c r="AL111" s="984"/>
      <c r="AM111" s="984"/>
      <c r="AN111" s="984"/>
      <c r="AO111" s="985"/>
      <c r="AP111" s="987" t="s">
        <v>120</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258196</v>
      </c>
      <c r="BR111" s="875"/>
      <c r="BS111" s="875"/>
      <c r="BT111" s="875"/>
      <c r="BU111" s="875"/>
      <c r="BV111" s="875">
        <v>156832</v>
      </c>
      <c r="BW111" s="875"/>
      <c r="BX111" s="875"/>
      <c r="BY111" s="875"/>
      <c r="BZ111" s="875"/>
      <c r="CA111" s="875">
        <v>79474</v>
      </c>
      <c r="CB111" s="875"/>
      <c r="CC111" s="875"/>
      <c r="CD111" s="875"/>
      <c r="CE111" s="875"/>
      <c r="CF111" s="936">
        <v>0.9</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378</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3839967</v>
      </c>
      <c r="BR112" s="875"/>
      <c r="BS112" s="875"/>
      <c r="BT112" s="875"/>
      <c r="BU112" s="875"/>
      <c r="BV112" s="875">
        <v>3739345</v>
      </c>
      <c r="BW112" s="875"/>
      <c r="BX112" s="875"/>
      <c r="BY112" s="875"/>
      <c r="BZ112" s="875"/>
      <c r="CA112" s="875">
        <v>3506165</v>
      </c>
      <c r="CB112" s="875"/>
      <c r="CC112" s="875"/>
      <c r="CD112" s="875"/>
      <c r="CE112" s="875"/>
      <c r="CF112" s="936">
        <v>40</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120</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354325</v>
      </c>
      <c r="AB113" s="984"/>
      <c r="AC113" s="984"/>
      <c r="AD113" s="984"/>
      <c r="AE113" s="985"/>
      <c r="AF113" s="986">
        <v>331446</v>
      </c>
      <c r="AG113" s="984"/>
      <c r="AH113" s="984"/>
      <c r="AI113" s="984"/>
      <c r="AJ113" s="985"/>
      <c r="AK113" s="986">
        <v>336927</v>
      </c>
      <c r="AL113" s="984"/>
      <c r="AM113" s="984"/>
      <c r="AN113" s="984"/>
      <c r="AO113" s="985"/>
      <c r="AP113" s="987">
        <v>3.8</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762278</v>
      </c>
      <c r="BR113" s="875"/>
      <c r="BS113" s="875"/>
      <c r="BT113" s="875"/>
      <c r="BU113" s="875"/>
      <c r="BV113" s="875">
        <v>921429</v>
      </c>
      <c r="BW113" s="875"/>
      <c r="BX113" s="875"/>
      <c r="BY113" s="875"/>
      <c r="BZ113" s="875"/>
      <c r="CA113" s="875">
        <v>836304</v>
      </c>
      <c r="CB113" s="875"/>
      <c r="CC113" s="875"/>
      <c r="CD113" s="875"/>
      <c r="CE113" s="875"/>
      <c r="CF113" s="936">
        <v>9.5</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378</v>
      </c>
      <c r="DM113" s="838"/>
      <c r="DN113" s="838"/>
      <c r="DO113" s="838"/>
      <c r="DP113" s="839"/>
      <c r="DQ113" s="840" t="s">
        <v>378</v>
      </c>
      <c r="DR113" s="838"/>
      <c r="DS113" s="838"/>
      <c r="DT113" s="838"/>
      <c r="DU113" s="839"/>
      <c r="DV113" s="885" t="s">
        <v>120</v>
      </c>
      <c r="DW113" s="886"/>
      <c r="DX113" s="886"/>
      <c r="DY113" s="886"/>
      <c r="DZ113" s="887"/>
    </row>
    <row r="114" spans="1:130" s="226" customFormat="1" ht="26.25" customHeight="1">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85881</v>
      </c>
      <c r="AB114" s="838"/>
      <c r="AC114" s="838"/>
      <c r="AD114" s="838"/>
      <c r="AE114" s="839"/>
      <c r="AF114" s="840">
        <v>106795</v>
      </c>
      <c r="AG114" s="838"/>
      <c r="AH114" s="838"/>
      <c r="AI114" s="838"/>
      <c r="AJ114" s="839"/>
      <c r="AK114" s="840">
        <v>99593</v>
      </c>
      <c r="AL114" s="838"/>
      <c r="AM114" s="838"/>
      <c r="AN114" s="838"/>
      <c r="AO114" s="839"/>
      <c r="AP114" s="885">
        <v>1.1000000000000001</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435668</v>
      </c>
      <c r="BR114" s="875"/>
      <c r="BS114" s="875"/>
      <c r="BT114" s="875"/>
      <c r="BU114" s="875"/>
      <c r="BV114" s="875">
        <v>420321</v>
      </c>
      <c r="BW114" s="875"/>
      <c r="BX114" s="875"/>
      <c r="BY114" s="875"/>
      <c r="BZ114" s="875"/>
      <c r="CA114" s="875">
        <v>423986</v>
      </c>
      <c r="CB114" s="875"/>
      <c r="CC114" s="875"/>
      <c r="CD114" s="875"/>
      <c r="CE114" s="875"/>
      <c r="CF114" s="936">
        <v>4.8</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60</v>
      </c>
      <c r="AB115" s="984"/>
      <c r="AC115" s="984"/>
      <c r="AD115" s="984"/>
      <c r="AE115" s="985"/>
      <c r="AF115" s="986">
        <v>156895</v>
      </c>
      <c r="AG115" s="984"/>
      <c r="AH115" s="984"/>
      <c r="AI115" s="984"/>
      <c r="AJ115" s="985"/>
      <c r="AK115" s="986">
        <v>101773</v>
      </c>
      <c r="AL115" s="984"/>
      <c r="AM115" s="984"/>
      <c r="AN115" s="984"/>
      <c r="AO115" s="985"/>
      <c r="AP115" s="987">
        <v>1.2</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378</v>
      </c>
      <c r="BR115" s="875"/>
      <c r="BS115" s="875"/>
      <c r="BT115" s="875"/>
      <c r="BU115" s="875"/>
      <c r="BV115" s="875" t="s">
        <v>120</v>
      </c>
      <c r="BW115" s="875"/>
      <c r="BX115" s="875"/>
      <c r="BY115" s="875"/>
      <c r="BZ115" s="875"/>
      <c r="CA115" s="875" t="s">
        <v>378</v>
      </c>
      <c r="CB115" s="875"/>
      <c r="CC115" s="875"/>
      <c r="CD115" s="875"/>
      <c r="CE115" s="875"/>
      <c r="CF115" s="936" t="s">
        <v>120</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258196</v>
      </c>
      <c r="DH115" s="838"/>
      <c r="DI115" s="838"/>
      <c r="DJ115" s="838"/>
      <c r="DK115" s="839"/>
      <c r="DL115" s="840">
        <v>156832</v>
      </c>
      <c r="DM115" s="838"/>
      <c r="DN115" s="838"/>
      <c r="DO115" s="838"/>
      <c r="DP115" s="839"/>
      <c r="DQ115" s="840">
        <v>79474</v>
      </c>
      <c r="DR115" s="838"/>
      <c r="DS115" s="838"/>
      <c r="DT115" s="838"/>
      <c r="DU115" s="839"/>
      <c r="DV115" s="885">
        <v>0.9</v>
      </c>
      <c r="DW115" s="886"/>
      <c r="DX115" s="886"/>
      <c r="DY115" s="886"/>
      <c r="DZ115" s="887"/>
    </row>
    <row r="116" spans="1:130" s="226" customFormat="1" ht="26.25" customHeight="1">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378</v>
      </c>
      <c r="BR116" s="875"/>
      <c r="BS116" s="875"/>
      <c r="BT116" s="875"/>
      <c r="BU116" s="875"/>
      <c r="BV116" s="875" t="s">
        <v>378</v>
      </c>
      <c r="BW116" s="875"/>
      <c r="BX116" s="875"/>
      <c r="BY116" s="875"/>
      <c r="BZ116" s="875"/>
      <c r="CA116" s="875" t="s">
        <v>378</v>
      </c>
      <c r="CB116" s="875"/>
      <c r="CC116" s="875"/>
      <c r="CD116" s="875"/>
      <c r="CE116" s="875"/>
      <c r="CF116" s="936" t="s">
        <v>120</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378</v>
      </c>
      <c r="DM116" s="838"/>
      <c r="DN116" s="838"/>
      <c r="DO116" s="838"/>
      <c r="DP116" s="839"/>
      <c r="DQ116" s="840" t="s">
        <v>378</v>
      </c>
      <c r="DR116" s="838"/>
      <c r="DS116" s="838"/>
      <c r="DT116" s="838"/>
      <c r="DU116" s="839"/>
      <c r="DV116" s="885" t="s">
        <v>120</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1691245</v>
      </c>
      <c r="AB117" s="970"/>
      <c r="AC117" s="970"/>
      <c r="AD117" s="970"/>
      <c r="AE117" s="971"/>
      <c r="AF117" s="972">
        <v>1938274</v>
      </c>
      <c r="AG117" s="970"/>
      <c r="AH117" s="970"/>
      <c r="AI117" s="970"/>
      <c r="AJ117" s="971"/>
      <c r="AK117" s="972">
        <v>1867643</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378</v>
      </c>
      <c r="CB117" s="875"/>
      <c r="CC117" s="875"/>
      <c r="CD117" s="875"/>
      <c r="CE117" s="875"/>
      <c r="CF117" s="936" t="s">
        <v>120</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295</v>
      </c>
      <c r="AG118" s="963"/>
      <c r="AH118" s="963"/>
      <c r="AI118" s="963"/>
      <c r="AJ118" s="964"/>
      <c r="AK118" s="965" t="s">
        <v>294</v>
      </c>
      <c r="AL118" s="963"/>
      <c r="AM118" s="963"/>
      <c r="AN118" s="963"/>
      <c r="AO118" s="964"/>
      <c r="AP118" s="966" t="s">
        <v>419</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378</v>
      </c>
      <c r="BW118" s="906"/>
      <c r="BX118" s="906"/>
      <c r="BY118" s="906"/>
      <c r="BZ118" s="906"/>
      <c r="CA118" s="906" t="s">
        <v>378</v>
      </c>
      <c r="CB118" s="906"/>
      <c r="CC118" s="906"/>
      <c r="CD118" s="906"/>
      <c r="CE118" s="906"/>
      <c r="CF118" s="936" t="s">
        <v>120</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378</v>
      </c>
      <c r="AB119" s="956"/>
      <c r="AC119" s="956"/>
      <c r="AD119" s="956"/>
      <c r="AE119" s="957"/>
      <c r="AF119" s="958" t="s">
        <v>378</v>
      </c>
      <c r="AG119" s="956"/>
      <c r="AH119" s="956"/>
      <c r="AI119" s="956"/>
      <c r="AJ119" s="957"/>
      <c r="AK119" s="958" t="s">
        <v>120</v>
      </c>
      <c r="AL119" s="956"/>
      <c r="AM119" s="956"/>
      <c r="AN119" s="956"/>
      <c r="AO119" s="957"/>
      <c r="AP119" s="959" t="s">
        <v>378</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449</v>
      </c>
      <c r="BP119" s="939"/>
      <c r="BQ119" s="943">
        <v>16661859</v>
      </c>
      <c r="BR119" s="906"/>
      <c r="BS119" s="906"/>
      <c r="BT119" s="906"/>
      <c r="BU119" s="906"/>
      <c r="BV119" s="906">
        <v>16609959</v>
      </c>
      <c r="BW119" s="906"/>
      <c r="BX119" s="906"/>
      <c r="BY119" s="906"/>
      <c r="BZ119" s="906"/>
      <c r="CA119" s="906">
        <v>16644370</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120</v>
      </c>
      <c r="DH119" s="821"/>
      <c r="DI119" s="821"/>
      <c r="DJ119" s="821"/>
      <c r="DK119" s="822"/>
      <c r="DL119" s="823" t="s">
        <v>120</v>
      </c>
      <c r="DM119" s="821"/>
      <c r="DN119" s="821"/>
      <c r="DO119" s="821"/>
      <c r="DP119" s="822"/>
      <c r="DQ119" s="823" t="s">
        <v>120</v>
      </c>
      <c r="DR119" s="821"/>
      <c r="DS119" s="821"/>
      <c r="DT119" s="821"/>
      <c r="DU119" s="822"/>
      <c r="DV119" s="909" t="s">
        <v>120</v>
      </c>
      <c r="DW119" s="910"/>
      <c r="DX119" s="910"/>
      <c r="DY119" s="910"/>
      <c r="DZ119" s="911"/>
    </row>
    <row r="120" spans="1:130" s="226" customFormat="1" ht="26.25" customHeight="1">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3082935</v>
      </c>
      <c r="BR120" s="903"/>
      <c r="BS120" s="903"/>
      <c r="BT120" s="903"/>
      <c r="BU120" s="903"/>
      <c r="BV120" s="903">
        <v>3035399</v>
      </c>
      <c r="BW120" s="903"/>
      <c r="BX120" s="903"/>
      <c r="BY120" s="903"/>
      <c r="BZ120" s="903"/>
      <c r="CA120" s="903">
        <v>2806118</v>
      </c>
      <c r="CB120" s="903"/>
      <c r="CC120" s="903"/>
      <c r="CD120" s="903"/>
      <c r="CE120" s="903"/>
      <c r="CF120" s="927">
        <v>32</v>
      </c>
      <c r="CG120" s="928"/>
      <c r="CH120" s="928"/>
      <c r="CI120" s="928"/>
      <c r="CJ120" s="928"/>
      <c r="CK120" s="929" t="s">
        <v>453</v>
      </c>
      <c r="CL120" s="913"/>
      <c r="CM120" s="913"/>
      <c r="CN120" s="913"/>
      <c r="CO120" s="914"/>
      <c r="CP120" s="933" t="s">
        <v>454</v>
      </c>
      <c r="CQ120" s="934"/>
      <c r="CR120" s="934"/>
      <c r="CS120" s="934"/>
      <c r="CT120" s="934"/>
      <c r="CU120" s="934"/>
      <c r="CV120" s="934"/>
      <c r="CW120" s="934"/>
      <c r="CX120" s="934"/>
      <c r="CY120" s="934"/>
      <c r="CZ120" s="934"/>
      <c r="DA120" s="934"/>
      <c r="DB120" s="934"/>
      <c r="DC120" s="934"/>
      <c r="DD120" s="934"/>
      <c r="DE120" s="934"/>
      <c r="DF120" s="935"/>
      <c r="DG120" s="922">
        <v>3378940</v>
      </c>
      <c r="DH120" s="903"/>
      <c r="DI120" s="903"/>
      <c r="DJ120" s="903"/>
      <c r="DK120" s="903"/>
      <c r="DL120" s="903">
        <v>3279760</v>
      </c>
      <c r="DM120" s="903"/>
      <c r="DN120" s="903"/>
      <c r="DO120" s="903"/>
      <c r="DP120" s="903"/>
      <c r="DQ120" s="903">
        <v>3041446</v>
      </c>
      <c r="DR120" s="903"/>
      <c r="DS120" s="903"/>
      <c r="DT120" s="903"/>
      <c r="DU120" s="903"/>
      <c r="DV120" s="904">
        <v>34.700000000000003</v>
      </c>
      <c r="DW120" s="904"/>
      <c r="DX120" s="904"/>
      <c r="DY120" s="904"/>
      <c r="DZ120" s="905"/>
    </row>
    <row r="121" spans="1:130" s="226" customFormat="1" ht="26.25" customHeight="1">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378</v>
      </c>
      <c r="AB121" s="838"/>
      <c r="AC121" s="838"/>
      <c r="AD121" s="838"/>
      <c r="AE121" s="839"/>
      <c r="AF121" s="840" t="s">
        <v>120</v>
      </c>
      <c r="AG121" s="838"/>
      <c r="AH121" s="838"/>
      <c r="AI121" s="838"/>
      <c r="AJ121" s="839"/>
      <c r="AK121" s="840" t="s">
        <v>120</v>
      </c>
      <c r="AL121" s="838"/>
      <c r="AM121" s="838"/>
      <c r="AN121" s="838"/>
      <c r="AO121" s="839"/>
      <c r="AP121" s="885" t="s">
        <v>378</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823466</v>
      </c>
      <c r="BR121" s="875"/>
      <c r="BS121" s="875"/>
      <c r="BT121" s="875"/>
      <c r="BU121" s="875"/>
      <c r="BV121" s="875">
        <v>658234</v>
      </c>
      <c r="BW121" s="875"/>
      <c r="BX121" s="875"/>
      <c r="BY121" s="875"/>
      <c r="BZ121" s="875"/>
      <c r="CA121" s="875">
        <v>603410</v>
      </c>
      <c r="CB121" s="875"/>
      <c r="CC121" s="875"/>
      <c r="CD121" s="875"/>
      <c r="CE121" s="875"/>
      <c r="CF121" s="936">
        <v>6.9</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v>459007</v>
      </c>
      <c r="DH121" s="875"/>
      <c r="DI121" s="875"/>
      <c r="DJ121" s="875"/>
      <c r="DK121" s="875"/>
      <c r="DL121" s="875">
        <v>455250</v>
      </c>
      <c r="DM121" s="875"/>
      <c r="DN121" s="875"/>
      <c r="DO121" s="875"/>
      <c r="DP121" s="875"/>
      <c r="DQ121" s="875">
        <v>462982</v>
      </c>
      <c r="DR121" s="875"/>
      <c r="DS121" s="875"/>
      <c r="DT121" s="875"/>
      <c r="DU121" s="875"/>
      <c r="DV121" s="852">
        <v>5.3</v>
      </c>
      <c r="DW121" s="852"/>
      <c r="DX121" s="852"/>
      <c r="DY121" s="852"/>
      <c r="DZ121" s="853"/>
    </row>
    <row r="122" spans="1:130" s="226" customFormat="1" ht="26.25" customHeight="1">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13389698</v>
      </c>
      <c r="BR122" s="906"/>
      <c r="BS122" s="906"/>
      <c r="BT122" s="906"/>
      <c r="BU122" s="906"/>
      <c r="BV122" s="906">
        <v>13450062</v>
      </c>
      <c r="BW122" s="906"/>
      <c r="BX122" s="906"/>
      <c r="BY122" s="906"/>
      <c r="BZ122" s="906"/>
      <c r="CA122" s="906">
        <v>13307223</v>
      </c>
      <c r="CB122" s="906"/>
      <c r="CC122" s="906"/>
      <c r="CD122" s="906"/>
      <c r="CE122" s="906"/>
      <c r="CF122" s="907">
        <v>151.80000000000001</v>
      </c>
      <c r="CG122" s="908"/>
      <c r="CH122" s="908"/>
      <c r="CI122" s="908"/>
      <c r="CJ122" s="908"/>
      <c r="CK122" s="930"/>
      <c r="CL122" s="916"/>
      <c r="CM122" s="916"/>
      <c r="CN122" s="916"/>
      <c r="CO122" s="917"/>
      <c r="CP122" s="896" t="s">
        <v>458</v>
      </c>
      <c r="CQ122" s="897"/>
      <c r="CR122" s="897"/>
      <c r="CS122" s="897"/>
      <c r="CT122" s="897"/>
      <c r="CU122" s="897"/>
      <c r="CV122" s="897"/>
      <c r="CW122" s="897"/>
      <c r="CX122" s="897"/>
      <c r="CY122" s="897"/>
      <c r="CZ122" s="897"/>
      <c r="DA122" s="897"/>
      <c r="DB122" s="897"/>
      <c r="DC122" s="897"/>
      <c r="DD122" s="897"/>
      <c r="DE122" s="897"/>
      <c r="DF122" s="898"/>
      <c r="DG122" s="874">
        <v>2020</v>
      </c>
      <c r="DH122" s="875"/>
      <c r="DI122" s="875"/>
      <c r="DJ122" s="875"/>
      <c r="DK122" s="875"/>
      <c r="DL122" s="875">
        <v>3761</v>
      </c>
      <c r="DM122" s="875"/>
      <c r="DN122" s="875"/>
      <c r="DO122" s="875"/>
      <c r="DP122" s="875"/>
      <c r="DQ122" s="875">
        <v>1737</v>
      </c>
      <c r="DR122" s="875"/>
      <c r="DS122" s="875"/>
      <c r="DT122" s="875"/>
      <c r="DU122" s="875"/>
      <c r="DV122" s="852">
        <v>0</v>
      </c>
      <c r="DW122" s="852"/>
      <c r="DX122" s="852"/>
      <c r="DY122" s="852"/>
      <c r="DZ122" s="853"/>
    </row>
    <row r="123" spans="1:130" s="226" customFormat="1" ht="26.25" customHeight="1">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378</v>
      </c>
      <c r="AG123" s="838"/>
      <c r="AH123" s="838"/>
      <c r="AI123" s="838"/>
      <c r="AJ123" s="839"/>
      <c r="AK123" s="840" t="s">
        <v>378</v>
      </c>
      <c r="AL123" s="838"/>
      <c r="AM123" s="838"/>
      <c r="AN123" s="838"/>
      <c r="AO123" s="839"/>
      <c r="AP123" s="885" t="s">
        <v>120</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459</v>
      </c>
      <c r="BP123" s="939"/>
      <c r="BQ123" s="893">
        <v>17296099</v>
      </c>
      <c r="BR123" s="894"/>
      <c r="BS123" s="894"/>
      <c r="BT123" s="894"/>
      <c r="BU123" s="894"/>
      <c r="BV123" s="894">
        <v>17143695</v>
      </c>
      <c r="BW123" s="894"/>
      <c r="BX123" s="894"/>
      <c r="BY123" s="894"/>
      <c r="BZ123" s="894"/>
      <c r="CA123" s="894">
        <v>16716751</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t="s">
        <v>120</v>
      </c>
      <c r="DH123" s="838"/>
      <c r="DI123" s="838"/>
      <c r="DJ123" s="838"/>
      <c r="DK123" s="839"/>
      <c r="DL123" s="840" t="s">
        <v>120</v>
      </c>
      <c r="DM123" s="838"/>
      <c r="DN123" s="838"/>
      <c r="DO123" s="838"/>
      <c r="DP123" s="839"/>
      <c r="DQ123" s="840" t="s">
        <v>378</v>
      </c>
      <c r="DR123" s="838"/>
      <c r="DS123" s="838"/>
      <c r="DT123" s="838"/>
      <c r="DU123" s="839"/>
      <c r="DV123" s="885" t="s">
        <v>378</v>
      </c>
      <c r="DW123" s="886"/>
      <c r="DX123" s="886"/>
      <c r="DY123" s="886"/>
      <c r="DZ123" s="887"/>
    </row>
    <row r="124" spans="1:130" s="226" customFormat="1" ht="26.25" customHeight="1" thickBot="1">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v>156855</v>
      </c>
      <c r="AG124" s="838"/>
      <c r="AH124" s="838"/>
      <c r="AI124" s="838"/>
      <c r="AJ124" s="839"/>
      <c r="AK124" s="840">
        <v>101341</v>
      </c>
      <c r="AL124" s="838"/>
      <c r="AM124" s="838"/>
      <c r="AN124" s="838"/>
      <c r="AO124" s="839"/>
      <c r="AP124" s="885">
        <v>1.2</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120</v>
      </c>
      <c r="BR124" s="892"/>
      <c r="BS124" s="892"/>
      <c r="BT124" s="892"/>
      <c r="BU124" s="892"/>
      <c r="BV124" s="892" t="s">
        <v>120</v>
      </c>
      <c r="BW124" s="892"/>
      <c r="BX124" s="892"/>
      <c r="BY124" s="892"/>
      <c r="BZ124" s="892"/>
      <c r="CA124" s="892" t="s">
        <v>120</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378</v>
      </c>
      <c r="DH124" s="821"/>
      <c r="DI124" s="821"/>
      <c r="DJ124" s="821"/>
      <c r="DK124" s="822"/>
      <c r="DL124" s="823" t="s">
        <v>120</v>
      </c>
      <c r="DM124" s="821"/>
      <c r="DN124" s="821"/>
      <c r="DO124" s="821"/>
      <c r="DP124" s="822"/>
      <c r="DQ124" s="823" t="s">
        <v>378</v>
      </c>
      <c r="DR124" s="821"/>
      <c r="DS124" s="821"/>
      <c r="DT124" s="821"/>
      <c r="DU124" s="822"/>
      <c r="DV124" s="909" t="s">
        <v>378</v>
      </c>
      <c r="DW124" s="910"/>
      <c r="DX124" s="910"/>
      <c r="DY124" s="910"/>
      <c r="DZ124" s="911"/>
    </row>
    <row r="125" spans="1:130" s="226" customFormat="1" ht="26.25" customHeight="1">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378</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378</v>
      </c>
      <c r="DM125" s="903"/>
      <c r="DN125" s="903"/>
      <c r="DO125" s="903"/>
      <c r="DP125" s="903"/>
      <c r="DQ125" s="903" t="s">
        <v>378</v>
      </c>
      <c r="DR125" s="903"/>
      <c r="DS125" s="903"/>
      <c r="DT125" s="903"/>
      <c r="DU125" s="903"/>
      <c r="DV125" s="904" t="s">
        <v>378</v>
      </c>
      <c r="DW125" s="904"/>
      <c r="DX125" s="904"/>
      <c r="DY125" s="904"/>
      <c r="DZ125" s="905"/>
    </row>
    <row r="126" spans="1:130" s="226" customFormat="1" ht="26.25" customHeight="1" thickBot="1">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378</v>
      </c>
      <c r="AB126" s="838"/>
      <c r="AC126" s="838"/>
      <c r="AD126" s="838"/>
      <c r="AE126" s="839"/>
      <c r="AF126" s="840" t="s">
        <v>120</v>
      </c>
      <c r="AG126" s="838"/>
      <c r="AH126" s="838"/>
      <c r="AI126" s="838"/>
      <c r="AJ126" s="839"/>
      <c r="AK126" s="840" t="s">
        <v>120</v>
      </c>
      <c r="AL126" s="838"/>
      <c r="AM126" s="838"/>
      <c r="AN126" s="838"/>
      <c r="AO126" s="839"/>
      <c r="AP126" s="885" t="s">
        <v>378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378</v>
      </c>
      <c r="DR126" s="875"/>
      <c r="DS126" s="875"/>
      <c r="DT126" s="875"/>
      <c r="DU126" s="875"/>
      <c r="DV126" s="852" t="s">
        <v>120</v>
      </c>
      <c r="DW126" s="852"/>
      <c r="DX126" s="852"/>
      <c r="DY126" s="852"/>
      <c r="DZ126" s="853"/>
    </row>
    <row r="127" spans="1:130" s="226" customFormat="1" ht="26.25" customHeight="1">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60</v>
      </c>
      <c r="AB127" s="838"/>
      <c r="AC127" s="838"/>
      <c r="AD127" s="838"/>
      <c r="AE127" s="839"/>
      <c r="AF127" s="840">
        <v>40</v>
      </c>
      <c r="AG127" s="838"/>
      <c r="AH127" s="838"/>
      <c r="AI127" s="838"/>
      <c r="AJ127" s="839"/>
      <c r="AK127" s="840">
        <v>432</v>
      </c>
      <c r="AL127" s="838"/>
      <c r="AM127" s="838"/>
      <c r="AN127" s="838"/>
      <c r="AO127" s="839"/>
      <c r="AP127" s="885">
        <v>0</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378</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102432</v>
      </c>
      <c r="AB128" s="859"/>
      <c r="AC128" s="859"/>
      <c r="AD128" s="859"/>
      <c r="AE128" s="860"/>
      <c r="AF128" s="861">
        <v>85062</v>
      </c>
      <c r="AG128" s="859"/>
      <c r="AH128" s="859"/>
      <c r="AI128" s="859"/>
      <c r="AJ128" s="860"/>
      <c r="AK128" s="861">
        <v>112496</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120</v>
      </c>
      <c r="BG128" s="845"/>
      <c r="BH128" s="845"/>
      <c r="BI128" s="845"/>
      <c r="BJ128" s="845"/>
      <c r="BK128" s="845"/>
      <c r="BL128" s="868"/>
      <c r="BM128" s="844">
        <v>13.36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378</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9486204</v>
      </c>
      <c r="AB129" s="838"/>
      <c r="AC129" s="838"/>
      <c r="AD129" s="838"/>
      <c r="AE129" s="839"/>
      <c r="AF129" s="840">
        <v>9627776</v>
      </c>
      <c r="AG129" s="838"/>
      <c r="AH129" s="838"/>
      <c r="AI129" s="838"/>
      <c r="AJ129" s="839"/>
      <c r="AK129" s="840">
        <v>9846457</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378</v>
      </c>
      <c r="BG129" s="828"/>
      <c r="BH129" s="828"/>
      <c r="BI129" s="828"/>
      <c r="BJ129" s="828"/>
      <c r="BK129" s="828"/>
      <c r="BL129" s="829"/>
      <c r="BM129" s="827">
        <v>18.36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1017325</v>
      </c>
      <c r="AB130" s="838"/>
      <c r="AC130" s="838"/>
      <c r="AD130" s="838"/>
      <c r="AE130" s="839"/>
      <c r="AF130" s="840">
        <v>1035955</v>
      </c>
      <c r="AG130" s="838"/>
      <c r="AH130" s="838"/>
      <c r="AI130" s="838"/>
      <c r="AJ130" s="839"/>
      <c r="AK130" s="840">
        <v>1080658</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7.9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8468879</v>
      </c>
      <c r="AB131" s="821"/>
      <c r="AC131" s="821"/>
      <c r="AD131" s="821"/>
      <c r="AE131" s="822"/>
      <c r="AF131" s="823">
        <v>8591821</v>
      </c>
      <c r="AG131" s="821"/>
      <c r="AH131" s="821"/>
      <c r="AI131" s="821"/>
      <c r="AJ131" s="822"/>
      <c r="AK131" s="823">
        <v>8765799</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t="s">
        <v>120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6.7480949959999998</v>
      </c>
      <c r="AB132" s="801"/>
      <c r="AC132" s="801"/>
      <c r="AD132" s="801"/>
      <c r="AE132" s="802"/>
      <c r="AF132" s="803">
        <v>9.5120347600000006</v>
      </c>
      <c r="AG132" s="801"/>
      <c r="AH132" s="801"/>
      <c r="AI132" s="801"/>
      <c r="AJ132" s="802"/>
      <c r="AK132" s="803">
        <v>7.6945524299999999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6.4</v>
      </c>
      <c r="AB133" s="780"/>
      <c r="AC133" s="780"/>
      <c r="AD133" s="780"/>
      <c r="AE133" s="781"/>
      <c r="AF133" s="779">
        <v>7.5</v>
      </c>
      <c r="AG133" s="780"/>
      <c r="AH133" s="780"/>
      <c r="AI133" s="780"/>
      <c r="AJ133" s="781"/>
      <c r="AK133" s="779">
        <v>7.9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GPE0gH38KE/Lw88q7gw0mRxATlJB6tketbD+jNhYMy9Hv7Nz7/vAqhmZZ5RsoSDHj5r13MYjUhVY1XdMGMi8Q==" saltValue="VrTalwMsYtqeUUgBMsQ0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I73" sqref="CI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sRee+dv4b52onFgFh9NSkbpD9SHlirx1FyP2b+puDZzglK0X3vb6GRa4Uiz9WEe+yZU4rKqroRpZw639NI6nA==" saltValue="EUAuD6PN47kw81iEL2su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LwBZve9k/sED1twcMVHM3m4lnILLr5lC1qILH9xXPqUPaaBW46Wn5RO7vEB+i0aORLuOqkXWvP+f/2nGblnRw==" saltValue="A6v3c1BblrMSrIKAGL8G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2467425</v>
      </c>
      <c r="AP9" s="292">
        <v>46964</v>
      </c>
      <c r="AQ9" s="293">
        <v>57316</v>
      </c>
      <c r="AR9" s="294">
        <v>-18.100000000000001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201358</v>
      </c>
      <c r="AP10" s="295">
        <v>3833</v>
      </c>
      <c r="AQ10" s="296">
        <v>3762</v>
      </c>
      <c r="AR10" s="297">
        <v>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693394</v>
      </c>
      <c r="AP11" s="295">
        <v>13198</v>
      </c>
      <c r="AQ11" s="296">
        <v>6408</v>
      </c>
      <c r="AR11" s="297">
        <v>106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v>1037</v>
      </c>
      <c r="AP12" s="295">
        <v>20</v>
      </c>
      <c r="AQ12" s="296">
        <v>891</v>
      </c>
      <c r="AR12" s="297">
        <v>-97.8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498</v>
      </c>
      <c r="AP13" s="295" t="s">
        <v>498</v>
      </c>
      <c r="AQ13" s="296">
        <v>1</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175600</v>
      </c>
      <c r="AP14" s="295">
        <v>3342</v>
      </c>
      <c r="AQ14" s="296">
        <v>2694</v>
      </c>
      <c r="AR14" s="297">
        <v>24.1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74270</v>
      </c>
      <c r="AP15" s="295">
        <v>1414</v>
      </c>
      <c r="AQ15" s="296">
        <v>1362</v>
      </c>
      <c r="AR15" s="297">
        <v>3.8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-201672</v>
      </c>
      <c r="AP16" s="295">
        <v>-3839</v>
      </c>
      <c r="AQ16" s="296">
        <v>-4530</v>
      </c>
      <c r="AR16" s="297">
        <v>-15.3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3411412</v>
      </c>
      <c r="AP17" s="295">
        <v>64931</v>
      </c>
      <c r="AQ17" s="296">
        <v>67903</v>
      </c>
      <c r="AR17" s="297">
        <v>-4.4000000000000004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5.96</v>
      </c>
      <c r="AP21" s="308">
        <v>6.2</v>
      </c>
      <c r="AQ21" s="309">
        <v>-0.24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97.5</v>
      </c>
      <c r="AP22" s="313">
        <v>98.7</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1329350</v>
      </c>
      <c r="AP32" s="322">
        <v>25302</v>
      </c>
      <c r="AQ32" s="323">
        <v>34720</v>
      </c>
      <c r="AR32" s="324">
        <v>-27.1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498</v>
      </c>
      <c r="AP33" s="322" t="s">
        <v>498</v>
      </c>
      <c r="AQ33" s="323">
        <v>1</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498</v>
      </c>
      <c r="AP34" s="322" t="s">
        <v>498</v>
      </c>
      <c r="AQ34" s="323">
        <v>22</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336927</v>
      </c>
      <c r="AP35" s="322">
        <v>6413</v>
      </c>
      <c r="AQ35" s="323">
        <v>9232</v>
      </c>
      <c r="AR35" s="324">
        <v>-30.5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99593</v>
      </c>
      <c r="AP36" s="322">
        <v>1896</v>
      </c>
      <c r="AQ36" s="323">
        <v>2017</v>
      </c>
      <c r="AR36" s="324">
        <v>-6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v>101773</v>
      </c>
      <c r="AP37" s="322">
        <v>1937</v>
      </c>
      <c r="AQ37" s="323">
        <v>1146</v>
      </c>
      <c r="AR37" s="324">
        <v>69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t="s">
        <v>498</v>
      </c>
      <c r="AP38" s="325" t="s">
        <v>498</v>
      </c>
      <c r="AQ38" s="326">
        <v>1</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v>-112496</v>
      </c>
      <c r="AP39" s="322">
        <v>-2141</v>
      </c>
      <c r="AQ39" s="323">
        <v>-6713</v>
      </c>
      <c r="AR39" s="324">
        <v>-68.099999999999994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-1080658</v>
      </c>
      <c r="AP40" s="322">
        <v>-20569</v>
      </c>
      <c r="AQ40" s="323">
        <v>-28519</v>
      </c>
      <c r="AR40" s="324">
        <v>-27.9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674489</v>
      </c>
      <c r="AP41" s="322">
        <v>12838</v>
      </c>
      <c r="AQ41" s="323">
        <v>11906</v>
      </c>
      <c r="AR41" s="324">
        <v>7.8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1030926</v>
      </c>
      <c r="AN51" s="344">
        <v>20109</v>
      </c>
      <c r="AO51" s="345">
        <v>-29.6</v>
      </c>
      <c r="AP51" s="346">
        <v>63956</v>
      </c>
      <c r="AQ51" s="347">
        <v>25.7</v>
      </c>
      <c r="AR51" s="348">
        <v>-55.3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803308</v>
      </c>
      <c r="AN52" s="352">
        <v>15669</v>
      </c>
      <c r="AO52" s="353">
        <v>-21.4</v>
      </c>
      <c r="AP52" s="354">
        <v>29239</v>
      </c>
      <c r="AQ52" s="355">
        <v>8.8000000000000007</v>
      </c>
      <c r="AR52" s="356">
        <v>-30.2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1157764</v>
      </c>
      <c r="AN53" s="344">
        <v>22399</v>
      </c>
      <c r="AO53" s="345">
        <v>11.4</v>
      </c>
      <c r="AP53" s="346">
        <v>66255</v>
      </c>
      <c r="AQ53" s="347">
        <v>3.6</v>
      </c>
      <c r="AR53" s="348">
        <v>7.8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696440</v>
      </c>
      <c r="AN54" s="352">
        <v>13474</v>
      </c>
      <c r="AO54" s="353">
        <v>-14</v>
      </c>
      <c r="AP54" s="354">
        <v>31822</v>
      </c>
      <c r="AQ54" s="355">
        <v>8.8000000000000007</v>
      </c>
      <c r="AR54" s="356">
        <v>-22.8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1225944</v>
      </c>
      <c r="AN55" s="344">
        <v>23560</v>
      </c>
      <c r="AO55" s="345">
        <v>5.2</v>
      </c>
      <c r="AP55" s="346">
        <v>47278</v>
      </c>
      <c r="AQ55" s="347">
        <v>-28.6</v>
      </c>
      <c r="AR55" s="348">
        <v>33.799999999999997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811295</v>
      </c>
      <c r="AN56" s="352">
        <v>15591</v>
      </c>
      <c r="AO56" s="353">
        <v>15.7</v>
      </c>
      <c r="AP56" s="354">
        <v>24096</v>
      </c>
      <c r="AQ56" s="355">
        <v>-24.3</v>
      </c>
      <c r="AR56" s="356">
        <v>40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1756001</v>
      </c>
      <c r="AN57" s="344">
        <v>33603</v>
      </c>
      <c r="AO57" s="345">
        <v>42.6</v>
      </c>
      <c r="AP57" s="346">
        <v>44504</v>
      </c>
      <c r="AQ57" s="347">
        <v>-5.9</v>
      </c>
      <c r="AR57" s="348">
        <v>48.5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1338398</v>
      </c>
      <c r="AN58" s="352">
        <v>25612</v>
      </c>
      <c r="AO58" s="353">
        <v>64.3</v>
      </c>
      <c r="AP58" s="354">
        <v>25876</v>
      </c>
      <c r="AQ58" s="355">
        <v>7.4</v>
      </c>
      <c r="AR58" s="356">
        <v>56.9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2083350</v>
      </c>
      <c r="AN59" s="344">
        <v>39653</v>
      </c>
      <c r="AO59" s="345">
        <v>18</v>
      </c>
      <c r="AP59" s="346">
        <v>47820</v>
      </c>
      <c r="AQ59" s="347">
        <v>7.5</v>
      </c>
      <c r="AR59" s="348">
        <v>10.5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1779956</v>
      </c>
      <c r="AN60" s="352">
        <v>33879</v>
      </c>
      <c r="AO60" s="353">
        <v>32.299999999999997</v>
      </c>
      <c r="AP60" s="354">
        <v>25855</v>
      </c>
      <c r="AQ60" s="355">
        <v>-0.1</v>
      </c>
      <c r="AR60" s="356">
        <v>32.4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1450797</v>
      </c>
      <c r="AN61" s="359">
        <v>27865</v>
      </c>
      <c r="AO61" s="360">
        <v>9.5</v>
      </c>
      <c r="AP61" s="361">
        <v>53963</v>
      </c>
      <c r="AQ61" s="362">
        <v>0.5</v>
      </c>
      <c r="AR61" s="348">
        <v>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1085879</v>
      </c>
      <c r="AN62" s="352">
        <v>20845</v>
      </c>
      <c r="AO62" s="353">
        <v>15.4</v>
      </c>
      <c r="AP62" s="354">
        <v>27378</v>
      </c>
      <c r="AQ62" s="355">
        <v>0.1</v>
      </c>
      <c r="AR62" s="356">
        <v>15.3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eETiSik4C9xRsKxjGvuE98W1/BrnE9amwQJAPaw7BrVYo2ubXBTwkubwC6Zbu+3nBc2mcZVG8quOFF6nRHB1w==" saltValue="Ist0Sr9ythnRPWoxuX+2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E23" sqref="AE2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FT8peMDQ6mX8GWEiMuU2n4LQijeGJ0T6wQoZrx21zYhf7eEUZccYj+VpCxH7d103o74ijvgq4utgri0hXpQbg==" saltValue="A8Mov4WelT+FjIkB9gnW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E81" sqref="AE8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YnODfGo84C8/X6quxL/PasKL56MIr+ucOE1KUJSq3TrWxFJUDJ4iEt0DrOVSzFq/ZXf5eV1F2R9/9kij66W2w==" saltValue="lzi587AQ+FlikU5lB8hK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2" t="s">
        <v>3</v>
      </c>
      <c r="D47" s="1212"/>
      <c r="E47" s="1213"/>
      <c r="F47" s="11">
        <v>11.45</v>
      </c>
      <c r="G47" s="12">
        <v>11.54</v>
      </c>
      <c r="H47" s="12">
        <v>11.09</v>
      </c>
      <c r="I47" s="12">
        <v>10.94</v>
      </c>
      <c r="J47" s="13">
        <v>10.26</v>
      </c>
    </row>
    <row r="48" spans="2:10" ht="57.75" customHeight="1">
      <c r="B48" s="14"/>
      <c r="C48" s="1214" t="s">
        <v>4</v>
      </c>
      <c r="D48" s="1214"/>
      <c r="E48" s="1215"/>
      <c r="F48" s="15">
        <v>5.88</v>
      </c>
      <c r="G48" s="16">
        <v>4.55</v>
      </c>
      <c r="H48" s="16">
        <v>5.92</v>
      </c>
      <c r="I48" s="16">
        <v>5.79</v>
      </c>
      <c r="J48" s="17">
        <v>6.35</v>
      </c>
    </row>
    <row r="49" spans="2:10" ht="57.75" customHeight="1" thickBot="1">
      <c r="B49" s="18"/>
      <c r="C49" s="1216" t="s">
        <v>5</v>
      </c>
      <c r="D49" s="1216"/>
      <c r="E49" s="1217"/>
      <c r="F49" s="19">
        <v>0.19</v>
      </c>
      <c r="G49" s="20" t="s">
        <v>545</v>
      </c>
      <c r="H49" s="20">
        <v>1.2</v>
      </c>
      <c r="I49" s="20" t="s">
        <v>546</v>
      </c>
      <c r="J49" s="21">
        <v>0.25</v>
      </c>
    </row>
    <row r="50" spans="2:10" ht="13.5" customHeight="1"/>
    <row r="51" spans="2:10" ht="13.5" hidden="1" customHeight="1"/>
    <row r="52" spans="2:10" ht="13.5" hidden="1" customHeight="1"/>
    <row r="53" spans="2:10" ht="13.5" hidden="1" customHeight="1"/>
  </sheetData>
  <sheetProtection algorithmName="SHA-512" hashValue="hvCF2FKsCMeK2uGQeIo4cX7go9kSVjtrfIXxezp7ooqyY/HV9QxnmdJcnnfh/QlnmFen+b+xGqDP4Ru/pt3ukg==" saltValue="gUMVqPWz+RgqVSR0T1nK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2019-03-13T02:00:13Z</cp:lastPrinted>
  <dcterms:created xsi:type="dcterms:W3CDTF">2019-02-14T02:06:51Z</dcterms:created>
  <dcterms:modified xsi:type="dcterms:W3CDTF">2019-10-25T07:00:13Z</dcterms:modified>
</cp:coreProperties>
</file>