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<sst xmlns="http://schemas.openxmlformats.org/spreadsheetml/2006/main" count="1111" uniqueCount="588">
  <si>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</si>
  <si>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</si>
  <si>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</si>
  <si>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</si>
  <si>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</si>
  <si>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</si>
  <si>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</si>
  <si>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</si>
  <si>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</si>
  <si>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</si>
  <si>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</si>
  <si>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</si>
  <si>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</si>
  <si>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</si>
  <si>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</si>
  <si>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</si>
  <si>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</si>
  <si>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</si>
  <si>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</si>
  <si>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</si>
  <si>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</si>
  <si>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</si>
  <si>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</si>
  <si>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</si>
  <si>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</si>
  <si>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</si>
  <si>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</si>
  <si>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</si>
  <si>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</si>
  <si>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</si>
  <si>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</si>
  <si>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</si>
  <si>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</si>
  <si>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</si>
  <si>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</si>
  <si>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</si>
  <si>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</si>
  <si>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</si>
  <si>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</si>
  <si>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</si>
  <si>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</si>
  <si>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</si>
  <si>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</si>
  <si>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</si>
  <si>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</si>
  <si>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</si>
  <si>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</si>
  <si>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</si>
  <si>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</si>
  <si>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</si>
  <si>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</si>
  <si>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</si>
  <si>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</si>
  <si>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</si>
  <si>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</si>
  <si>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</si>
  <si>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</si>
  <si>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</si>
  <si>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</si>
  <si>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</si>
  <si>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</si>
  <si>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</si>
  <si>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</si>
  <si>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</si>
  <si>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</si>
  <si>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</si>
  <si>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</si>
  <si>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</si>
  <si>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</si>
  <si>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</si>
  <si>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</si>
  <si>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</si>
  <si>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</si>
  <si>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</si>
  <si>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</si>
  <si>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</si>
  <si>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</si>
  <si>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</si>
  <si>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</si>
  <si>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</si>
  <si>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</si>
  <si>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</si>
  <si>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</si>
  <si>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</si>
  <si>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</si>
  <si>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</si>
  <si>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</si>
  <si>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</si>
  <si>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</si>
  <si>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</si>
  <si>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</si>
  <si>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</si>
  <si>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</si>
  <si>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</si>
  <si>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</si>
  <si>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</si>
  <si>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</si>
  <si>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</si>
  <si>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</si>
  <si>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</si>
  <si>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</si>
  <si>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</si>
  <si>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</si>
  <si>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</si>
  <si>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</si>
  <si>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</si>
  <si>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</si>
  <si>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</si>
  <si>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</si>
  <si>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</si>
  <si>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</si>
  <si>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</si>
  <si>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</si>
  <si>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</si>
  <si>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</si>
  <si>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</si>
  <si>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</si>
  <si>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</si>
  <si>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</si>
  <si>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</si>
  <si>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</si>
  <si>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</si>
  <si>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</si>
  <si>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</si>
  <si>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</si>
  <si>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</si>
  <si>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</si>
  <si>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</si>
  <si>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</si>
  <si>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</si>
  <si>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</si>
  <si>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</si>
  <si>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</si>
  <si>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</si>
  <si>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</si>
  <si>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</si>
  <si>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</si>
  <si>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</si>
  <si>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</si>
  <si>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</si>
  <si>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</si>
  <si>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</si>
  <si>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</si>
  <si>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</si>
  <si>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</si>
  <si>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</si>
  <si>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</si>
  <si>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</si>
  <si>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</si>
  <si>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</si>
  <si>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</si>
  <si>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</si>
  <si>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</si>
  <si>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</si>
  <si>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</si>
  <si>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</si>
  <si>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</si>
  <si>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</si>
  <si>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</si>
  <si>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</si>
  <si>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</si>
  <si>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</si>
  <si>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</si>
  <si>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</si>
  <si>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</si>
  <si>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</si>
  <si>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</si>
  <si>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</si>
  <si>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</si>
  <si>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</si>
  <si>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</si>
  <si>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</si>
  <si>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</si>
  <si>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</si>
  <si>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</si>
  <si>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</si>
  <si>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</si>
  <si>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</si>
  <si>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</si>
  <si>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</si>
  <si>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</si>
  <si>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</si>
  <si>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</si>
  <si>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</si>
  <si>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</si>
  <si>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</si>
  <si>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</si>
  <si>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</si>
  <si>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</si>
  <si>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</si>
  <si>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</si>
  <si>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</si>
  <si>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</si>
  <si>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</si>
  <si>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</si>
  <si>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</si>
  <si>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</si>
  <si>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</si>
  <si>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</si>
  <si>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</si>
  <si>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</si>
  <si>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</si>
  <si>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</si>
  <si>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</si>
  <si>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</si>
  <si>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</si>
  <si>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</si>
  <si>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</si>
  <si>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</si>
  <si>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</si>
  <si>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埼玉県伊奈町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</si>
  <si>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</si>
  <si>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</si>
  <si>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</si>
  <si>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</si>
  <si>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</si>
  <si>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</si>
  <si>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</si>
  <si>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</si>
  <si>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</si>
  <si>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</si>
  <si>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</si>
  <si>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</si>
  <si>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</si>
  <si>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</si>
  <si>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</si>
  <si>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</si>
  <si>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</si>
  <si>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</si>
  <si>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</si>
  <si>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</si>
  <si>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</si>
  <si>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</si>
  <si>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</si>
  <si>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</si>
  <si>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</si>
  <si>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</si>
  <si>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</si>
  <si>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</si>
  <si>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</si>
  <si>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</si>
  <si>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</si>
  <si>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</si>
  <si>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</si>
  <si>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</si>
  <si>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</si>
  <si>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</si>
  <si>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</si>
  <si>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</si>
  <si>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</si>
  <si>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</si>
  <si>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</si>
  <si>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</si>
  <si>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</si>
  <si>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</si>
  <si>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</si>
  <si>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</si>
  <si>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</si>
  <si>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</si>
  <si>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</si>
  <si>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</si>
  <si>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</si>
  <si>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</si>
  <si>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</si>
  <si>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</si>
  <si>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</si>
  <si>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</si>
  <si>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</si>
  <si>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</si>
  <si>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</si>
  <si>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</si>
  <si>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</si>
  <si>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</si>
  <si>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</si>
  <si>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</si>
  <si>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</si>
  <si>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</si>
  <si>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</si>
  <si>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</si>
  <si>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</si>
  <si>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</si>
  <si>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</si>
  <si>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</si>
  <si>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</si>
  <si>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</si>
  <si>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</si>
  <si>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</si>
  <si>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</si>
  <si>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</si>
  <si>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</si>
  <si>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</si>
  <si>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</si>
  <si>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</si>
  <si>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</si>
  <si>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</si>
  <si>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</si>
  <si>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</si>
  <si>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</si>
  <si>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</si>
  <si>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</si>
  <si>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</si>
  <si>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</si>
  <si>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</si>
  <si>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</si>
  <si>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</si>
  <si>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</si>
  <si>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</si>
  <si>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</si>
  <si>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</si>
  <si>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</si>
  <si>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</si>
  <si>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</si>
  <si>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</si>
  <si>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</si>
  <si>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</si>
  <si>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</si>
  <si>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</si>
  <si>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</si>
  <si>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</si>
  <si>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</si>
  <si>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</si>
  <si>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</si>
  <si>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</si>
  <si>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</si>
  <si>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</si>
  <si>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</si>
  <si>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</si>
  <si>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</si>
  <si>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</si>
  <si>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</si>
  <si>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</si>
  <si>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</si>
  <si>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</si>
  <si>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</si>
  <si>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</si>
  <si>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</si>
  <si>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</si>
  <si>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</si>
  <si>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</si>
  <si>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</si>
  <si>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</si>
  <si>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</si>
  <si>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</si>
  <si>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</si>
  <si>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</si>
  <si>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</si>
  <si>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</si>
  <si>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</si>
  <si>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</si>
  <si>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</si>
  <si>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</si>
  <si>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</si>
  <si>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</si>
  <si>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</si>
  <si>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</si>
  <si>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</si>
  <si>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</si>
  <si>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</si>
  <si>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</si>
  <si>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</si>
  <si>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</si>
  <si>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埼玉県伊奈町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</si>
  <si>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</si>
  <si>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</si>
  <si>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</si>
  <si>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</si>
  <si>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</si>
  <si>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</si>
  <si>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</si>
  <si>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</si>
  <si>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</si>
  <si>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</si>
  <si>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</si>
  <si>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</si>
  <si>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</si>
  <si>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</si>
  <si>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</si>
  <si>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</si>
  <si>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</si>
  <si>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</si>
  <si>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</si>
  <si>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</si>
  <si>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</si>
  <si>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</si>
  <si>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</si>
  <si>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</si>
  <si>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</si>
  <si>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</si>
  <si>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</si>
  <si>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</si>
  <si>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</si>
  <si>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</si>
  <si>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</si>
  <si>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</si>
  <si>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</si>
  <si>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</si>
  <si>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</si>
  <si>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</si>
  <si>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</si>
  <si>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</si>
  <si>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</si>
  <si>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</si>
  <si>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</si>
  <si>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</si>
  <si>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</si>
  <si>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</si>
  <si>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</si>
  <si>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</si>
  <si>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</si>
  <si>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</si>
  <si>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</si>
  <si>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</si>
  <si>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</si>
  <si>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</si>
  <si>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</si>
  <si>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</si>
  <si>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</si>
  <si>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</si>
  <si>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</si>
  <si>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</si>
  <si>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</si>
  <si>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</si>
  <si>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</si>
  <si>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</si>
  <si>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</si>
  <si>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</si>
  <si>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</si>
  <si>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</si>
  <si>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</si>
  <si>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</si>
  <si>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</si>
  <si>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</si>
  <si>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</si>
  <si>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</si>
  <si>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</si>
  <si>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</si>
  <si>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</si>
  <si>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</si>
  <si>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</si>
  <si>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</si>
  <si>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</si>
  <si>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</si>
  <si>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</si>
  <si>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</si>
  <si>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</si>
  <si>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</si>
  <si>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</si>
  <si>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</si>
  <si>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</si>
  <si>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</si>
  <si>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</si>
  <si>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</si>
  <si>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</si>
  <si>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</si>
  <si>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</si>
  <si>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</si>
  <si>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</si>
  <si>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</si>
  <si>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</si>
  <si>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</si>
  <si>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</si>
  <si>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</si>
  <si>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</si>
  <si>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</si>
  <si>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</si>
  <si>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</si>
  <si>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</si>
  <si>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</si>
  <si>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</si>
  <si>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</si>
  <si>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</si>
  <si>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</si>
  <si>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</si>
  <si>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</si>
  <si>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</si>
  <si>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</si>
  <si>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</si>
  <si>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</si>
  <si>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</si>
  <si>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</si>
  <si>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</si>
  <si>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</si>
  <si>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</si>
  <si>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</si>
  <si>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</si>
  <si>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</si>
  <si>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</si>
  <si>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</si>
  <si>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</si>
  <si>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</si>
  <si>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</si>
  <si>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</si>
  <si>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</si>
  <si>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</si>
  <si>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</si>
  <si>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</si>
  <si>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</si>
  <si>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</si>
  <si>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</si>
  <si>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</si>
  <si>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</si>
  <si>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</si>
  <si>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</si>
  <si>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</si>
  <si>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</si>
  <si>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</si>
  <si>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</si>
  <si>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</si>
  <si>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</si>
  <si>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</si>
  <si>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</si>
  <si>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</si>
  <si>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</si>
  <si>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</si>
  <si>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</si>
  <si>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</si>
  <si>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</si>
  <si>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</si>
  <si>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</si>
  <si>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</si>
  <si>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</si>
  <si>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</si>
  <si>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</si>
  <si>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</si>
  <si>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</si>
  <si>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</si>
  <si>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</si>
  <si>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</si>
  <si>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</si>
  <si>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</si>
  <si>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</si>
  <si>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</si>
  <si>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</si>
  <si>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</si>
  <si>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</si>
  <si>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</si>
  <si>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</si>
  <si>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</si>
  <si>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</si>
  <si>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</si>
  <si>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</si>
  <si>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</si>
  <si>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</si>
  <si>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</si>
  <si>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</si>
  <si>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</si>
  <si>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</si>
  <si>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</si>
  <si>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</si>
  <si>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4.67</t>
  </si>
  <si>
    <t>▲ 1.25</t>
  </si>
  <si>
    <t>水道事業会計</t>
  </si>
  <si>
    <t>一般会計</t>
  </si>
  <si>
    <t>国民健康保険事業特別会計</t>
  </si>
  <si>
    <t>介護保険事業特別会計</t>
  </si>
  <si>
    <t>公共下水道事業特別会計</t>
  </si>
  <si>
    <t>中部特定土地区画整理事業特別会計</t>
  </si>
  <si>
    <t>後期高齢者医療特別会計</t>
  </si>
  <si>
    <t>その他会計（赤字）</t>
  </si>
  <si>
    <t>その他会計（黒字）</t>
  </si>
  <si>
    <t>公共施設整備基金</t>
    <rPh sb="0" eb="2">
      <t>コウキョウ</t>
    </rPh>
    <rPh sb="2" eb="4">
      <t>シセツ</t>
    </rPh>
    <rPh sb="4" eb="6">
      <t>セイビ</t>
    </rPh>
    <rPh sb="6" eb="8">
      <t>キキン</t>
    </rPh>
    <phoneticPr fontId="11"/>
  </si>
  <si>
    <t>ふるさと寄付基金</t>
    <rPh sb="4" eb="6">
      <t>キフ</t>
    </rPh>
    <rPh sb="6" eb="8">
      <t>キキン</t>
    </rPh>
    <phoneticPr fontId="11"/>
  </si>
  <si>
    <t>緑の基金</t>
    <rPh sb="0" eb="1">
      <t>ミドリ</t>
    </rPh>
    <rPh sb="2" eb="4">
      <t>キキン</t>
    </rPh>
    <phoneticPr fontId="11"/>
  </si>
  <si>
    <t>地域福祉基金</t>
    <rPh sb="0" eb="2">
      <t>チイキ</t>
    </rPh>
    <rPh sb="2" eb="4">
      <t>フクシ</t>
    </rPh>
    <rPh sb="4" eb="6">
      <t>キキン</t>
    </rPh>
    <phoneticPr fontId="11"/>
  </si>
  <si>
    <t>伊奈町土地開発公社</t>
    <rPh sb="0" eb="3">
      <t>イナマチ</t>
    </rPh>
    <rPh sb="3" eb="5">
      <t>トチ</t>
    </rPh>
    <rPh sb="5" eb="7">
      <t>カイハツ</t>
    </rPh>
    <rPh sb="7" eb="9">
      <t>コウシャ</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</si>
  <si>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</si>
  <si>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</si>
  <si>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</si>
  <si>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</si>
  <si>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上尾、桶川、伊奈衛生組合</t>
    <rPh sb="0" eb="2">
      <t>アゲオ</t>
    </rPh>
    <rPh sb="3" eb="5">
      <t>オケガワ</t>
    </rPh>
    <rPh sb="6" eb="8">
      <t>イナ</t>
    </rPh>
    <rPh sb="8" eb="10">
      <t>エイセイ</t>
    </rPh>
    <rPh sb="10" eb="12">
      <t>クミアイ</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</si>
  <si>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</si>
  <si>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</si>
  <si>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</si>
  <si>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</si>
  <si>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</si>
  <si>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</si>
  <si>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</si>
  <si>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人口の増加に伴い各種施設の整備を進めてきたが、人口の伸びが徐々に落ち着き、人口の増加に対応するための施設整備はほぼ完了してきている。そのため、地方債の新規発行額が減少し、将来負担比率は低下傾向にある。
　ただし、今後は老朽化した施設の更新、改修等が必要になると見込まれることに加え、類似団体平均を上回っていることから、引き続き起債の適正化等を図り、比率の低下に努める。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</si>
  <si>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</si>
  <si>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</si>
  <si>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</si>
  <si>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</si>
  <si>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</si>
  <si>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</si>
  <si>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</si>
  <si>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人口の増加に伴い各種施設の整備を進めてきたが、人口の伸びが徐々に落ち着き、人口の増加に対応するための施設整備はほぼ完了してきている。そのため、地方債の新規発行額が減少し、将来負担比率、実質公債費比率とも低下傾向にある。
　ただし、今後は老朽化した施設の更新、改修等が必要になると見込まれることに加え、両比率とも類似団体平均を上回っていることから、引き続き起債の適正化等を図り、両比率の低下に努める。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</si>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</sst>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B2C3-4697-8B8B-AD58153E7E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14591</c:v>
                </c:pt>
                <c:pt idx="1">
                  <c:v>30003</c:v>
                </c:pt>
                <c:pt idx="2">
                  <c:v>19429</c:v>
                </c:pt>
                <c:pt idx="3">
                  <c:v>15344</c:v>
                </c:pt>
                <c:pt idx="4">
                  <c:v>9253</c:v>
                </c:pt>
              </c:numCache>
            </c:numRef>
          </c:val>
          <c:smooth val="0"/>
          <c:extLst xmlns:c16r2="http://schemas.microsoft.com/office/drawing/2015/06/chart">
            <c:ext xmlns:c16="http://schemas.microsoft.com/office/drawing/2014/chart" uri="{C3380CC4-5D6E-409C-BE32-E72D297353CC}">
              <c16:uniqueId val="{00000001-B2C3-4697-8B8B-AD58153E7E3E}"/>
            </c:ext>
          </c:extLst>
        </c:ser>
        <c:dLbls>
          <c:showLegendKey val="0"/>
          <c:showVal val="0"/>
          <c:showCatName val="0"/>
          <c:showSerName val="0"/>
          <c:showPercent val="0"/>
          <c:showBubbleSize val="0"/>
        </c:dLbls>
        <c:marker val="1"/>
        <c:smooth val="0"/>
        <c:axId val="151677568"/>
        <c:axId val="152380160"/>
      </c:lineChart>
      <c:catAx>
        <c:axId val="15167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80160"/>
        <c:crosses val="autoZero"/>
        <c:auto val="1"/>
        <c:lblAlgn val="ctr"/>
        <c:lblOffset val="100"/>
        <c:tickLblSkip val="1"/>
        <c:tickMarkSkip val="1"/>
        <c:noMultiLvlLbl val="0"/>
      </c:catAx>
      <c:valAx>
        <c:axId val="1523801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67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8.3000000000000007</c:v>
                </c:pt>
                <c:pt idx="1">
                  <c:v>7.02</c:v>
                </c:pt>
                <c:pt idx="2">
                  <c:v>7.32</c:v>
                </c:pt>
                <c:pt idx="3">
                  <c:v>4.84</c:v>
                </c:pt>
                <c:pt idx="4">
                  <c:v>5.27</c:v>
                </c:pt>
              </c:numCache>
            </c:numRef>
          </c:val>
          <c:extLst xmlns:c16r2="http://schemas.microsoft.com/office/drawing/2015/06/chart">
            <c:ext xmlns:c16="http://schemas.microsoft.com/office/drawing/2014/chart" uri="{C3380CC4-5D6E-409C-BE32-E72D297353CC}">
              <c16:uniqueId val="{00000000-D526-477C-8DF6-7C01E4451B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7.7</c:v>
                </c:pt>
                <c:pt idx="1">
                  <c:v>4.29</c:v>
                </c:pt>
                <c:pt idx="2">
                  <c:v>4.22</c:v>
                </c:pt>
                <c:pt idx="3">
                  <c:v>5.26</c:v>
                </c:pt>
                <c:pt idx="4">
                  <c:v>9</c:v>
                </c:pt>
              </c:numCache>
            </c:numRef>
          </c:val>
          <c:extLst xmlns:c16r2="http://schemas.microsoft.com/office/drawing/2015/06/chart">
            <c:ext xmlns:c16="http://schemas.microsoft.com/office/drawing/2014/chart" uri="{C3380CC4-5D6E-409C-BE32-E72D297353CC}">
              <c16:uniqueId val="{00000001-D526-477C-8DF6-7C01E4451B95}"/>
            </c:ext>
          </c:extLst>
        </c:ser>
        <c:dLbls>
          <c:showLegendKey val="0"/>
          <c:showVal val="0"/>
          <c:showCatName val="0"/>
          <c:showSerName val="0"/>
          <c:showPercent val="0"/>
          <c:showBubbleSize val="0"/>
        </c:dLbls>
        <c:gapWidth val="250"/>
        <c:overlap val="100"/>
        <c:axId val="158565504"/>
        <c:axId val="15856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0.06</c:v>
                </c:pt>
                <c:pt idx="1">
                  <c:v>-4.67</c:v>
                </c:pt>
                <c:pt idx="2">
                  <c:v>0.54</c:v>
                </c:pt>
                <c:pt idx="3">
                  <c:v>-1.25</c:v>
                </c:pt>
                <c:pt idx="4">
                  <c:v>4.25</c:v>
                </c:pt>
              </c:numCache>
            </c:numRef>
          </c:val>
          <c:smooth val="0"/>
          <c:extLst xmlns:c16r2="http://schemas.microsoft.com/office/drawing/2015/06/chart">
            <c:ext xmlns:c16="http://schemas.microsoft.com/office/drawing/2014/chart" uri="{C3380CC4-5D6E-409C-BE32-E72D297353CC}">
              <c16:uniqueId val="{00000002-D526-477C-8DF6-7C01E4451B95}"/>
            </c:ext>
          </c:extLst>
        </c:ser>
        <c:dLbls>
          <c:showLegendKey val="0"/>
          <c:showVal val="0"/>
          <c:showCatName val="0"/>
          <c:showSerName val="0"/>
          <c:showPercent val="0"/>
          <c:showBubbleSize val="0"/>
        </c:dLbls>
        <c:marker val="1"/>
        <c:smooth val="0"/>
        <c:axId val="158565504"/>
        <c:axId val="158567424"/>
      </c:lineChart>
      <c:catAx>
        <c:axId val="1585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67424"/>
        <c:crosses val="autoZero"/>
        <c:auto val="1"/>
        <c:lblAlgn val="ctr"/>
        <c:lblOffset val="100"/>
        <c:tickLblSkip val="1"/>
        <c:tickMarkSkip val="1"/>
        <c:noMultiLvlLbl val="0"/>
      </c:catAx>
      <c:valAx>
        <c:axId val="15856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6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0C-4264-8A01-4D7D4D2BE7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0C-4264-8A01-4D7D4D2BE7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0C-4264-8A01-4D7D4D2BE79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330C-4264-8A01-4D7D4D2BE79E}"/>
            </c:ext>
          </c:extLst>
        </c:ser>
        <c:ser>
          <c:idx val="4"/>
          <c:order val="4"/>
          <c:tx>
            <c:strRef>
              <c:f>データシート!$A$31</c:f>
              <c:strCache>
                <c:ptCount val="1"/>
                <c:pt idx="0">
                  <c:v>中部特定土地区画整理事業特別会計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0.46</c:v>
                </c:pt>
                <c:pt idx="2">
                  <c:v>#N/A</c:v>
                </c:pt>
                <c:pt idx="3">
                  <c:v>0.25</c:v>
                </c:pt>
                <c:pt idx="4">
                  <c:v>#N/A</c:v>
                </c:pt>
                <c:pt idx="5">
                  <c:v>0.13</c:v>
                </c:pt>
                <c:pt idx="6">
                  <c:v>#N/A</c:v>
                </c:pt>
                <c:pt idx="7">
                  <c:v>0.28000000000000003</c:v>
                </c:pt>
                <c:pt idx="8">
                  <c:v>#N/A</c:v>
                </c:pt>
                <c:pt idx="9">
                  <c:v>0.19</c:v>
                </c:pt>
              </c:numCache>
            </c:numRef>
          </c:val>
          <c:extLst xmlns:c16r2="http://schemas.microsoft.com/office/drawing/2015/06/chart">
            <c:ext xmlns:c16="http://schemas.microsoft.com/office/drawing/2014/chart" uri="{C3380CC4-5D6E-409C-BE32-E72D297353CC}">
              <c16:uniqueId val="{00000004-330C-4264-8A01-4D7D4D2BE79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0.38</c:v>
                </c:pt>
                <c:pt idx="4">
                  <c:v>#N/A</c:v>
                </c:pt>
                <c:pt idx="5">
                  <c:v>0.62</c:v>
                </c:pt>
                <c:pt idx="6">
                  <c:v>#N/A</c:v>
                </c:pt>
                <c:pt idx="7">
                  <c:v>0.27</c:v>
                </c:pt>
                <c:pt idx="8">
                  <c:v>#N/A</c:v>
                </c:pt>
                <c:pt idx="9">
                  <c:v>0.28999999999999998</c:v>
                </c:pt>
              </c:numCache>
            </c:numRef>
          </c:val>
          <c:extLst xmlns:c16r2="http://schemas.microsoft.com/office/drawing/2015/06/chart">
            <c:ext xmlns:c16="http://schemas.microsoft.com/office/drawing/2014/chart" uri="{C3380CC4-5D6E-409C-BE32-E72D297353CC}">
              <c16:uniqueId val="{00000005-330C-4264-8A01-4D7D4D2BE79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0.34</c:v>
                </c:pt>
                <c:pt idx="4">
                  <c:v>#N/A</c:v>
                </c:pt>
                <c:pt idx="5">
                  <c:v>1.1000000000000001</c:v>
                </c:pt>
                <c:pt idx="6">
                  <c:v>#N/A</c:v>
                </c:pt>
                <c:pt idx="7">
                  <c:v>1</c:v>
                </c:pt>
                <c:pt idx="8">
                  <c:v>#N/A</c:v>
                </c:pt>
                <c:pt idx="9">
                  <c:v>1.05</c:v>
                </c:pt>
              </c:numCache>
            </c:numRef>
          </c:val>
          <c:extLst xmlns:c16r2="http://schemas.microsoft.com/office/drawing/2015/06/chart">
            <c:ext xmlns:c16="http://schemas.microsoft.com/office/drawing/2014/chart" uri="{C3380CC4-5D6E-409C-BE32-E72D297353CC}">
              <c16:uniqueId val="{00000006-330C-4264-8A01-4D7D4D2BE79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3.51</c:v>
                </c:pt>
                <c:pt idx="2">
                  <c:v>#N/A</c:v>
                </c:pt>
                <c:pt idx="3">
                  <c:v>4.17</c:v>
                </c:pt>
                <c:pt idx="4">
                  <c:v>#N/A</c:v>
                </c:pt>
                <c:pt idx="5">
                  <c:v>3.04</c:v>
                </c:pt>
                <c:pt idx="6">
                  <c:v>#N/A</c:v>
                </c:pt>
                <c:pt idx="7">
                  <c:v>2.9</c:v>
                </c:pt>
                <c:pt idx="8">
                  <c:v>#N/A</c:v>
                </c:pt>
                <c:pt idx="9">
                  <c:v>4.74</c:v>
                </c:pt>
              </c:numCache>
            </c:numRef>
          </c:val>
          <c:extLst xmlns:c16r2="http://schemas.microsoft.com/office/drawing/2015/06/chart">
            <c:ext xmlns:c16="http://schemas.microsoft.com/office/drawing/2014/chart" uri="{C3380CC4-5D6E-409C-BE32-E72D297353CC}">
              <c16:uniqueId val="{00000007-330C-4264-8A01-4D7D4D2BE7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7.84</c:v>
                </c:pt>
                <c:pt idx="2">
                  <c:v>#N/A</c:v>
                </c:pt>
                <c:pt idx="3">
                  <c:v>6.77</c:v>
                </c:pt>
                <c:pt idx="4">
                  <c:v>#N/A</c:v>
                </c:pt>
                <c:pt idx="5">
                  <c:v>7.14</c:v>
                </c:pt>
                <c:pt idx="6">
                  <c:v>#N/A</c:v>
                </c:pt>
                <c:pt idx="7">
                  <c:v>4.55</c:v>
                </c:pt>
                <c:pt idx="8">
                  <c:v>#N/A</c:v>
                </c:pt>
                <c:pt idx="9">
                  <c:v>5.4</c:v>
                </c:pt>
              </c:numCache>
            </c:numRef>
          </c:val>
          <c:extLst xmlns:c16r2="http://schemas.microsoft.com/office/drawing/2015/06/chart">
            <c:ext xmlns:c16="http://schemas.microsoft.com/office/drawing/2014/chart" uri="{C3380CC4-5D6E-409C-BE32-E72D297353CC}">
              <c16:uniqueId val="{00000008-330C-4264-8A01-4D7D4D2BE7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36.950000000000003</c:v>
                </c:pt>
                <c:pt idx="2">
                  <c:v>#N/A</c:v>
                </c:pt>
                <c:pt idx="3">
                  <c:v>29.64</c:v>
                </c:pt>
                <c:pt idx="4">
                  <c:v>#N/A</c:v>
                </c:pt>
                <c:pt idx="5">
                  <c:v>25.92</c:v>
                </c:pt>
                <c:pt idx="6">
                  <c:v>#N/A</c:v>
                </c:pt>
                <c:pt idx="7">
                  <c:v>23.69</c:v>
                </c:pt>
                <c:pt idx="8">
                  <c:v>#N/A</c:v>
                </c:pt>
                <c:pt idx="9">
                  <c:v>21.25</c:v>
                </c:pt>
              </c:numCache>
            </c:numRef>
          </c:val>
          <c:extLst xmlns:c16r2="http://schemas.microsoft.com/office/drawing/2015/06/chart">
            <c:ext xmlns:c16="http://schemas.microsoft.com/office/drawing/2014/chart" uri="{C3380CC4-5D6E-409C-BE32-E72D297353CC}">
              <c16:uniqueId val="{00000009-330C-4264-8A01-4D7D4D2BE79E}"/>
            </c:ext>
          </c:extLst>
        </c:ser>
        <c:dLbls>
          <c:showLegendKey val="0"/>
          <c:showVal val="0"/>
          <c:showCatName val="0"/>
          <c:showSerName val="0"/>
          <c:showPercent val="0"/>
          <c:showBubbleSize val="0"/>
        </c:dLbls>
        <c:gapWidth val="150"/>
        <c:overlap val="100"/>
        <c:axId val="159038464"/>
        <c:axId val="159044352"/>
      </c:barChart>
      <c:catAx>
        <c:axId val="1590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44352"/>
        <c:crosses val="autoZero"/>
        <c:auto val="1"/>
        <c:lblAlgn val="ctr"/>
        <c:lblOffset val="100"/>
        <c:tickLblSkip val="1"/>
        <c:tickMarkSkip val="1"/>
        <c:noMultiLvlLbl val="0"/>
      </c:catAx>
      <c:valAx>
        <c:axId val="15904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3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826</c:v>
                </c:pt>
                <c:pt idx="5">
                  <c:v>871</c:v>
                </c:pt>
                <c:pt idx="8">
                  <c:v>808</c:v>
                </c:pt>
                <c:pt idx="11">
                  <c:v>807</c:v>
                </c:pt>
                <c:pt idx="14">
                  <c:v>826</c:v>
                </c:pt>
              </c:numCache>
            </c:numRef>
          </c:val>
          <c:extLst xmlns:c16r2="http://schemas.microsoft.com/office/drawing/2015/06/chart">
            <c:ext xmlns:c16="http://schemas.microsoft.com/office/drawing/2014/chart" uri="{C3380CC4-5D6E-409C-BE32-E72D297353CC}">
              <c16:uniqueId val="{00000000-89ED-4F0D-BCFF-67D26F62B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9ED-4F0D-BCFF-67D26F62B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37</c:v>
                </c:pt>
                <c:pt idx="6">
                  <c:v>37</c:v>
                </c:pt>
                <c:pt idx="9">
                  <c:v>25</c:v>
                </c:pt>
                <c:pt idx="12">
                  <c:v>22</c:v>
                </c:pt>
              </c:numCache>
            </c:numRef>
          </c:val>
          <c:extLst xmlns:c16r2="http://schemas.microsoft.com/office/drawing/2015/06/chart">
            <c:ext xmlns:c16="http://schemas.microsoft.com/office/drawing/2014/chart" uri="{C3380CC4-5D6E-409C-BE32-E72D297353CC}">
              <c16:uniqueId val="{00000002-89ED-4F0D-BCFF-67D26F62B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ED-4F0D-BCFF-67D26F62B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188</c:v>
                </c:pt>
                <c:pt idx="3">
                  <c:v>182</c:v>
                </c:pt>
                <c:pt idx="6">
                  <c:v>218</c:v>
                </c:pt>
                <c:pt idx="9">
                  <c:v>210</c:v>
                </c:pt>
                <c:pt idx="12">
                  <c:v>227</c:v>
                </c:pt>
              </c:numCache>
            </c:numRef>
          </c:val>
          <c:extLst xmlns:c16r2="http://schemas.microsoft.com/office/drawing/2015/06/chart">
            <c:ext xmlns:c16="http://schemas.microsoft.com/office/drawing/2014/chart" uri="{C3380CC4-5D6E-409C-BE32-E72D297353CC}">
              <c16:uniqueId val="{00000004-89ED-4F0D-BCFF-67D26F62B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9ED-4F0D-BCFF-67D26F62B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9ED-4F0D-BCFF-67D26F62B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1280</c:v>
                </c:pt>
                <c:pt idx="3">
                  <c:v>1325</c:v>
                </c:pt>
                <c:pt idx="6">
                  <c:v>1268</c:v>
                </c:pt>
                <c:pt idx="9">
                  <c:v>1236</c:v>
                </c:pt>
                <c:pt idx="12">
                  <c:v>1091</c:v>
                </c:pt>
              </c:numCache>
            </c:numRef>
          </c:val>
          <c:extLst xmlns:c16r2="http://schemas.microsoft.com/office/drawing/2015/06/chart">
            <c:ext xmlns:c16="http://schemas.microsoft.com/office/drawing/2014/chart" uri="{C3380CC4-5D6E-409C-BE32-E72D297353CC}">
              <c16:uniqueId val="{00000007-89ED-4F0D-BCFF-67D26F62B3B5}"/>
            </c:ext>
          </c:extLst>
        </c:ser>
        <c:dLbls>
          <c:showLegendKey val="0"/>
          <c:showVal val="0"/>
          <c:showCatName val="0"/>
          <c:showSerName val="0"/>
          <c:showPercent val="0"/>
          <c:showBubbleSize val="0"/>
        </c:dLbls>
        <c:gapWidth val="100"/>
        <c:overlap val="100"/>
        <c:axId val="152776064"/>
        <c:axId val="15277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680</c:v>
                </c:pt>
                <c:pt idx="2">
                  <c:v>#N/A</c:v>
                </c:pt>
                <c:pt idx="3">
                  <c:v>#N/A</c:v>
                </c:pt>
                <c:pt idx="4">
                  <c:v>673</c:v>
                </c:pt>
                <c:pt idx="5">
                  <c:v>#N/A</c:v>
                </c:pt>
                <c:pt idx="6">
                  <c:v>#N/A</c:v>
                </c:pt>
                <c:pt idx="7">
                  <c:v>715</c:v>
                </c:pt>
                <c:pt idx="8">
                  <c:v>#N/A</c:v>
                </c:pt>
                <c:pt idx="9">
                  <c:v>#N/A</c:v>
                </c:pt>
                <c:pt idx="10">
                  <c:v>664</c:v>
                </c:pt>
                <c:pt idx="11">
                  <c:v>#N/A</c:v>
                </c:pt>
                <c:pt idx="12">
                  <c:v>#N/A</c:v>
                </c:pt>
                <c:pt idx="13">
                  <c:v>514</c:v>
                </c:pt>
                <c:pt idx="14">
                  <c:v>#N/A</c:v>
                </c:pt>
              </c:numCache>
            </c:numRef>
          </c:val>
          <c:smooth val="0"/>
          <c:extLst xmlns:c16r2="http://schemas.microsoft.com/office/drawing/2015/06/chart">
            <c:ext xmlns:c16="http://schemas.microsoft.com/office/drawing/2014/chart" uri="{C3380CC4-5D6E-409C-BE32-E72D297353CC}">
              <c16:uniqueId val="{00000008-89ED-4F0D-BCFF-67D26F62B3B5}"/>
            </c:ext>
          </c:extLst>
        </c:ser>
        <c:dLbls>
          <c:showLegendKey val="0"/>
          <c:showVal val="0"/>
          <c:showCatName val="0"/>
          <c:showSerName val="0"/>
          <c:showPercent val="0"/>
          <c:showBubbleSize val="0"/>
        </c:dLbls>
        <c:marker val="1"/>
        <c:smooth val="0"/>
        <c:axId val="152776064"/>
        <c:axId val="152778240"/>
      </c:lineChart>
      <c:catAx>
        <c:axId val="1527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778240"/>
        <c:crosses val="autoZero"/>
        <c:auto val="1"/>
        <c:lblAlgn val="ctr"/>
        <c:lblOffset val="100"/>
        <c:tickLblSkip val="1"/>
        <c:tickMarkSkip val="1"/>
        <c:noMultiLvlLbl val="0"/>
      </c:catAx>
      <c:valAx>
        <c:axId val="15277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7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10368</c:v>
                </c:pt>
                <c:pt idx="5">
                  <c:v>10458</c:v>
                </c:pt>
                <c:pt idx="8">
                  <c:v>10447</c:v>
                </c:pt>
                <c:pt idx="11">
                  <c:v>10437</c:v>
                </c:pt>
                <c:pt idx="14">
                  <c:v>10334</c:v>
                </c:pt>
              </c:numCache>
            </c:numRef>
          </c:val>
          <c:extLst xmlns:c16r2="http://schemas.microsoft.com/office/drawing/2015/06/chart">
            <c:ext xmlns:c16="http://schemas.microsoft.com/office/drawing/2014/chart" uri="{C3380CC4-5D6E-409C-BE32-E72D297353CC}">
              <c16:uniqueId val="{00000000-B0DE-4C97-B490-830A01A286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0DE-4C97-B490-830A01A286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1034</c:v>
                </c:pt>
                <c:pt idx="5">
                  <c:v>777</c:v>
                </c:pt>
                <c:pt idx="8">
                  <c:v>606</c:v>
                </c:pt>
                <c:pt idx="11">
                  <c:v>702</c:v>
                </c:pt>
                <c:pt idx="14">
                  <c:v>1033</c:v>
                </c:pt>
              </c:numCache>
            </c:numRef>
          </c:val>
          <c:extLst xmlns:c16r2="http://schemas.microsoft.com/office/drawing/2015/06/chart">
            <c:ext xmlns:c16="http://schemas.microsoft.com/office/drawing/2014/chart" uri="{C3380CC4-5D6E-409C-BE32-E72D297353CC}">
              <c16:uniqueId val="{00000002-B0DE-4C97-B490-830A01A286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DE-4C97-B490-830A01A286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DE-4C97-B490-830A01A286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DE-4C97-B490-830A01A286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899</c:v>
                </c:pt>
                <c:pt idx="3">
                  <c:v>616</c:v>
                </c:pt>
                <c:pt idx="6">
                  <c:v>647</c:v>
                </c:pt>
                <c:pt idx="9">
                  <c:v>503</c:v>
                </c:pt>
                <c:pt idx="12">
                  <c:v>539</c:v>
                </c:pt>
              </c:numCache>
            </c:numRef>
          </c:val>
          <c:extLst xmlns:c16r2="http://schemas.microsoft.com/office/drawing/2015/06/chart">
            <c:ext xmlns:c16="http://schemas.microsoft.com/office/drawing/2014/chart" uri="{C3380CC4-5D6E-409C-BE32-E72D297353CC}">
              <c16:uniqueId val="{00000006-B0DE-4C97-B490-830A01A286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0DE-4C97-B490-830A01A286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3159</c:v>
                </c:pt>
                <c:pt idx="3">
                  <c:v>2871</c:v>
                </c:pt>
                <c:pt idx="6">
                  <c:v>2802</c:v>
                </c:pt>
                <c:pt idx="9">
                  <c:v>2752</c:v>
                </c:pt>
                <c:pt idx="12">
                  <c:v>2781</c:v>
                </c:pt>
              </c:numCache>
            </c:numRef>
          </c:val>
          <c:extLst xmlns:c16r2="http://schemas.microsoft.com/office/drawing/2015/06/chart">
            <c:ext xmlns:c16="http://schemas.microsoft.com/office/drawing/2014/chart" uri="{C3380CC4-5D6E-409C-BE32-E72D297353CC}">
              <c16:uniqueId val="{00000008-B0DE-4C97-B490-830A01A286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163</c:v>
                </c:pt>
                <c:pt idx="3">
                  <c:v>125</c:v>
                </c:pt>
                <c:pt idx="6">
                  <c:v>88</c:v>
                </c:pt>
                <c:pt idx="9">
                  <c:v>63</c:v>
                </c:pt>
                <c:pt idx="12">
                  <c:v>41</c:v>
                </c:pt>
              </c:numCache>
            </c:numRef>
          </c:val>
          <c:extLst xmlns:c16r2="http://schemas.microsoft.com/office/drawing/2015/06/chart">
            <c:ext xmlns:c16="http://schemas.microsoft.com/office/drawing/2014/chart" uri="{C3380CC4-5D6E-409C-BE32-E72D297353CC}">
              <c16:uniqueId val="{00000009-B0DE-4C97-B490-830A01A286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12288</c:v>
                </c:pt>
                <c:pt idx="3">
                  <c:v>12305</c:v>
                </c:pt>
                <c:pt idx="6">
                  <c:v>12020</c:v>
                </c:pt>
                <c:pt idx="9">
                  <c:v>11807</c:v>
                </c:pt>
                <c:pt idx="12">
                  <c:v>11591</c:v>
                </c:pt>
              </c:numCache>
            </c:numRef>
          </c:val>
          <c:extLst xmlns:c16r2="http://schemas.microsoft.com/office/drawing/2015/06/chart">
            <c:ext xmlns:c16="http://schemas.microsoft.com/office/drawing/2014/chart" uri="{C3380CC4-5D6E-409C-BE32-E72D297353CC}">
              <c16:uniqueId val="{0000000A-B0DE-4C97-B490-830A01A28677}"/>
            </c:ext>
          </c:extLst>
        </c:ser>
        <c:dLbls>
          <c:showLegendKey val="0"/>
          <c:showVal val="0"/>
          <c:showCatName val="0"/>
          <c:showSerName val="0"/>
          <c:showPercent val="0"/>
          <c:showBubbleSize val="0"/>
        </c:dLbls>
        <c:gapWidth val="100"/>
        <c:overlap val="100"/>
        <c:axId val="159947008"/>
        <c:axId val="15995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5106</c:v>
                </c:pt>
                <c:pt idx="2">
                  <c:v>#N/A</c:v>
                </c:pt>
                <c:pt idx="3">
                  <c:v>#N/A</c:v>
                </c:pt>
                <c:pt idx="4">
                  <c:v>4682</c:v>
                </c:pt>
                <c:pt idx="5">
                  <c:v>#N/A</c:v>
                </c:pt>
                <c:pt idx="6">
                  <c:v>#N/A</c:v>
                </c:pt>
                <c:pt idx="7">
                  <c:v>4505</c:v>
                </c:pt>
                <c:pt idx="8">
                  <c:v>#N/A</c:v>
                </c:pt>
                <c:pt idx="9">
                  <c:v>#N/A</c:v>
                </c:pt>
                <c:pt idx="10">
                  <c:v>3987</c:v>
                </c:pt>
                <c:pt idx="11">
                  <c:v>#N/A</c:v>
                </c:pt>
                <c:pt idx="12">
                  <c:v>#N/A</c:v>
                </c:pt>
                <c:pt idx="13">
                  <c:v>3585</c:v>
                </c:pt>
                <c:pt idx="14">
                  <c:v>#N/A</c:v>
                </c:pt>
              </c:numCache>
            </c:numRef>
          </c:val>
          <c:smooth val="0"/>
          <c:extLst xmlns:c16r2="http://schemas.microsoft.com/office/drawing/2015/06/chart">
            <c:ext xmlns:c16="http://schemas.microsoft.com/office/drawing/2014/chart" uri="{C3380CC4-5D6E-409C-BE32-E72D297353CC}">
              <c16:uniqueId val="{0000000B-B0DE-4C97-B490-830A01A28677}"/>
            </c:ext>
          </c:extLst>
        </c:ser>
        <c:dLbls>
          <c:showLegendKey val="0"/>
          <c:showVal val="0"/>
          <c:showCatName val="0"/>
          <c:showSerName val="0"/>
          <c:showPercent val="0"/>
          <c:showBubbleSize val="0"/>
        </c:dLbls>
        <c:marker val="1"/>
        <c:smooth val="0"/>
        <c:axId val="159947008"/>
        <c:axId val="159953280"/>
      </c:lineChart>
      <c:catAx>
        <c:axId val="1599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953280"/>
        <c:crosses val="autoZero"/>
        <c:auto val="1"/>
        <c:lblAlgn val="ctr"/>
        <c:lblOffset val="100"/>
        <c:tickLblSkip val="1"/>
        <c:tickMarkSkip val="1"/>
        <c:noMultiLvlLbl val="0"/>
      </c:catAx>
      <c:valAx>
        <c:axId val="15995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323</c:v>
                </c:pt>
                <c:pt idx="1">
                  <c:v>410</c:v>
                </c:pt>
                <c:pt idx="2">
                  <c:v>707</c:v>
                </c:pt>
              </c:numCache>
            </c:numRef>
          </c:val>
          <c:extLst xmlns:c16r2="http://schemas.microsoft.com/office/drawing/2015/06/chart">
            <c:ext xmlns:c16="http://schemas.microsoft.com/office/drawing/2014/chart" uri="{C3380CC4-5D6E-409C-BE32-E72D297353CC}">
              <c16:uniqueId val="{00000000-CA89-43D1-B08F-7F9A9E1392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78</c:v>
                </c:pt>
                <c:pt idx="1">
                  <c:v>78</c:v>
                </c:pt>
                <c:pt idx="2">
                  <c:v>78</c:v>
                </c:pt>
              </c:numCache>
            </c:numRef>
          </c:val>
          <c:extLst xmlns:c16r2="http://schemas.microsoft.com/office/drawing/2015/06/chart">
            <c:ext xmlns:c16="http://schemas.microsoft.com/office/drawing/2014/chart" uri="{C3380CC4-5D6E-409C-BE32-E72D297353CC}">
              <c16:uniqueId val="{00000001-CA89-43D1-B08F-7F9A9E1392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c:v>
                </c:pt>
                <c:pt idx="1">
                  <c:v>95</c:v>
                </c:pt>
                <c:pt idx="2">
                  <c:v>116</c:v>
                </c:pt>
              </c:numCache>
            </c:numRef>
          </c:val>
          <c:extLst xmlns:c16r2="http://schemas.microsoft.com/office/drawing/2015/06/chart">
            <c:ext xmlns:c16="http://schemas.microsoft.com/office/drawing/2014/chart" uri="{C3380CC4-5D6E-409C-BE32-E72D297353CC}">
              <c16:uniqueId val="{00000002-CA89-43D1-B08F-7F9A9E139246}"/>
            </c:ext>
          </c:extLst>
        </c:ser>
        <c:dLbls>
          <c:showLegendKey val="0"/>
          <c:showVal val="0"/>
          <c:showCatName val="0"/>
          <c:showSerName val="0"/>
          <c:showPercent val="0"/>
          <c:showBubbleSize val="0"/>
        </c:dLbls>
        <c:gapWidth val="120"/>
        <c:overlap val="100"/>
        <c:axId val="152692992"/>
        <c:axId val="158896128"/>
      </c:barChart>
      <c:catAx>
        <c:axId val="1526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896128"/>
        <c:crosses val="autoZero"/>
        <c:auto val="1"/>
        <c:lblAlgn val="ctr"/>
        <c:lblOffset val="100"/>
        <c:tickLblSkip val="1"/>
        <c:tickMarkSkip val="1"/>
        <c:noMultiLvlLbl val="0"/>
      </c:catAx>
      <c:valAx>
        <c:axId val="158896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6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15-44E7-92EE-4B45701C6C75}"/>
                </c:ext>
                <c:ext xmlns:c15="http://schemas.microsoft.com/office/drawing/2012/chart" uri="{CE6537A1-D6FC-4f65-9D91-7224C49458BB}">
                  <c15:dlblFieldTable>
                    <c15:dlblFTEntry>
                      <c15:txfldGUID>{C41436F4-22C6-4FA6-9E92-F68AA6116D9E}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15-44E7-92EE-4B45701C6C75}"/>
                </c:ext>
                <c:ext xmlns:c15="http://schemas.microsoft.com/office/drawing/2012/chart" uri="{CE6537A1-D6FC-4f65-9D91-7224C49458BB}">
                  <c15:dlblFieldTable>
                    <c15:dlblFTEntry>
                      <c15:txfldGUID>{5A259A0F-E341-47F6-B0F0-2A6B7BE8EB87}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15-44E7-92EE-4B45701C6C75}"/>
                </c:ext>
                <c:ext xmlns:c15="http://schemas.microsoft.com/office/drawing/2012/chart" uri="{CE6537A1-D6FC-4f65-9D91-7224C49458BB}">
                  <c15:dlblFieldTable>
                    <c15:dlblFTEntry>
                      <c15:txfldGUID>{9673DADD-E903-49B6-8020-00B392B06EE1}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15-44E7-92EE-4B45701C6C75}"/>
                </c:ext>
                <c:ext xmlns:c15="http://schemas.microsoft.com/office/drawing/2012/chart" uri="{CE6537A1-D6FC-4f65-9D91-7224C49458BB}">
                  <c15:dlblFieldTable>
                    <c15:dlblFTEntry>
                      <c15:txfldGUID>{6AE09ABB-3101-4E55-B9A7-DEF8EF13E736}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15-44E7-92EE-4B45701C6C75}"/>
                </c:ext>
                <c:ext xmlns:c15="http://schemas.microsoft.com/office/drawing/2012/chart" uri="{CE6537A1-D6FC-4f65-9D91-7224C49458BB}">
                  <c15:dlblFieldTable>
                    <c15:dlblFTEntry>
                      <c15:txfldGUID>{8189F6C4-212D-4178-85F8-4EA941A718A3}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15-44E7-92EE-4B45701C6C75}"/>
                </c:ext>
                <c:ext xmlns:c15="http://schemas.microsoft.com/office/drawing/2012/chart" uri="{CE6537A1-D6FC-4f65-9D91-7224C49458BB}">
                  <c15:dlblFieldTable>
                    <c15:dlblFTEntry>
                      <c15:txfldGUID>{A7E97518-8ED8-488C-8405-F83F69CF7719}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15-44E7-92EE-4B45701C6C75}"/>
                </c:ext>
                <c:ext xmlns:c15="http://schemas.microsoft.com/office/drawing/2012/chart" uri="{CE6537A1-D6FC-4f65-9D91-7224C49458BB}">
                  <c15:dlblFieldTable>
                    <c15:dlblFTEntry>
                      <c15:txfldGUID>{80DCF0D2-C52E-4B7C-BBAC-CE83BF915DA2}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15-44E7-92EE-4B45701C6C75}"/>
                </c:ext>
                <c:ext xmlns:c15="http://schemas.microsoft.com/office/drawing/2012/chart" uri="{CE6537A1-D6FC-4f65-9D91-7224C49458BB}">
                  <c15:dlblFieldTable>
                    <c15:dlblFTEntry>
                      <c15:txfldGUID>{34AA8322-660E-4EE0-BF70-7DBDC4F4F766}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15-44E7-92EE-4B45701C6C75}"/>
                </c:ext>
                <c:ext xmlns:c15="http://schemas.microsoft.com/office/drawing/2012/chart" uri="{CE6537A1-D6FC-4f65-9D91-7224C49458BB}">
                  <c15:dlblFieldTable>
                    <c15:dlblFTEntry>
                      <c15:txfldGUID>{68DBB19D-6242-41D5-9467-2ECA88610D4E}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46.7</c:v>
                </c:pt>
                <c:pt idx="24">
                  <c:v>48.7</c:v>
                </c:pt>
              </c:numCache>
            </c:numRef>
          </c:xVal>
          <c:yVal>
            <c:numRef>
              <c:f>公会計指標分析・財政指標組合せ分析表!$BP$51:$DC$51</c:f>
              <c:numCache>
                <c:formatCode>#,##0.0;"▲ "#,##0.0</c:formatCode>
                <c:ptCount val="40"/>
                <c:pt idx="16">
                  <c:v>65.599999999999994</c:v>
                </c:pt>
                <c:pt idx="24">
                  <c:v>57.1</c:v>
                </c:pt>
              </c:numCache>
            </c:numRef>
          </c:yVal>
          <c:smooth val="0"/>
          <c:extLst xmlns:c16r2="http://schemas.microsoft.com/office/drawing/2015/06/chart">
            <c:ext xmlns:c16="http://schemas.microsoft.com/office/drawing/2014/chart" uri="{C3380CC4-5D6E-409C-BE32-E72D297353CC}">
              <c16:uniqueId val="{00000009-A915-44E7-92EE-4B45701C6C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15-44E7-92EE-4B45701C6C75}"/>
                </c:ext>
                <c:ext xmlns:c15="http://schemas.microsoft.com/office/drawing/2012/chart" uri="{CE6537A1-D6FC-4f65-9D91-7224C49458BB}">
                  <c15:dlblFieldTable>
                    <c15:dlblFTEntry>
                      <c15:txfldGUID>{D90B5139-781E-404E-B0CD-7ACD158ED46B}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15-44E7-92EE-4B45701C6C75}"/>
                </c:ext>
                <c:ext xmlns:c15="http://schemas.microsoft.com/office/drawing/2012/chart" uri="{CE6537A1-D6FC-4f65-9D91-7224C49458BB}">
                  <c15:dlblFieldTable>
                    <c15:dlblFTEntry>
                      <c15:txfldGUID>{90E05255-E01E-42E5-9AFB-DF70FBD442E9}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15-44E7-92EE-4B45701C6C75}"/>
                </c:ext>
                <c:ext xmlns:c15="http://schemas.microsoft.com/office/drawing/2012/chart" uri="{CE6537A1-D6FC-4f65-9D91-7224C49458BB}">
                  <c15:dlblFieldTable>
                    <c15:dlblFTEntry>
                      <c15:txfldGUID>{182DB60E-37C4-43B0-A34C-93B6A069CB5D}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15-44E7-92EE-4B45701C6C75}"/>
                </c:ext>
                <c:ext xmlns:c15="http://schemas.microsoft.com/office/drawing/2012/chart" uri="{CE6537A1-D6FC-4f65-9D91-7224C49458BB}">
                  <c15:dlblFieldTable>
                    <c15:dlblFTEntry>
                      <c15:txfldGUID>{2ACB0A38-BAAC-40BD-9773-140A4AF58A73}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15-44E7-92EE-4B45701C6C75}"/>
                </c:ext>
                <c:ext xmlns:c15="http://schemas.microsoft.com/office/drawing/2012/chart" uri="{CE6537A1-D6FC-4f65-9D91-7224C49458BB}">
                  <c15:dlblFieldTable>
                    <c15:dlblFTEntry>
                      <c15:txfldGUID>{1B0C8FF4-35A1-406F-A774-84945BC250A1}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15-44E7-92EE-4B45701C6C75}"/>
                </c:ext>
                <c:ext xmlns:c15="http://schemas.microsoft.com/office/drawing/2012/chart" uri="{CE6537A1-D6FC-4f65-9D91-7224C49458BB}">
                  <c15:dlblFieldTable>
                    <c15:dlblFTEntry>
                      <c15:txfldGUID>{0315E5B8-F541-438B-8805-B00346C4F9F1}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15-44E7-92EE-4B45701C6C75}"/>
                </c:ext>
                <c:ext xmlns:c15="http://schemas.microsoft.com/office/drawing/2012/chart" uri="{CE6537A1-D6FC-4f65-9D91-7224C49458BB}">
                  <c15:dlblFieldTable>
                    <c15:dlblFTEntry>
                      <c15:txfldGUID>{13D0B1A2-0B65-4E0B-A3E6-5A6389218E6B}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15-44E7-92EE-4B45701C6C75}"/>
                </c:ext>
                <c:ext xmlns:c15="http://schemas.microsoft.com/office/drawing/2012/chart" uri="{CE6537A1-D6FC-4f65-9D91-7224C49458BB}">
                  <c15:dlblFieldTable>
                    <c15:dlblFTEntry>
                      <c15:txfldGUID>{8A917CFA-7430-4001-BF29-B36EA7BCD1F6}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15-44E7-92EE-4B45701C6C75}"/>
                </c:ext>
                <c:ext xmlns:c15="http://schemas.microsoft.com/office/drawing/2012/chart" uri="{CE6537A1-D6FC-4f65-9D91-7224C49458BB}">
                  <c15:dlblFieldTable>
                    <c15:dlblFTEntry>
                      <c15:txfldGUID>{C1270D5C-0F32-4521-917F-81C0C0382F3C}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A915-44E7-92EE-4B45701C6C75}"/>
            </c:ext>
          </c:extLst>
        </c:ser>
        <c:dLbls>
          <c:showLegendKey val="0"/>
          <c:showVal val="1"/>
          <c:showCatName val="0"/>
          <c:showSerName val="0"/>
          <c:showPercent val="0"/>
          <c:showBubbleSize val="0"/>
        </c:dLbls>
        <c:axId val="159569408"/>
        <c:axId val="159571328"/>
      </c:scatterChart>
      <c:valAx>
        <c:axId val="159569408"/>
        <c:scaling>
          <c:orientation val="minMax"/>
          <c:max val="56.9"/>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571328"/>
        <c:crosses val="autoZero"/>
        <c:crossBetween val="midCat"/>
      </c:valAx>
      <c:valAx>
        <c:axId val="159571328"/>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569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A3-46DA-8E4C-6C54A7843ABF}"/>
                </c:ext>
                <c:ext xmlns:c15="http://schemas.microsoft.com/office/drawing/2012/chart" uri="{CE6537A1-D6FC-4f65-9D91-7224C49458BB}">
                  <c15:dlblFieldTable>
                    <c15:dlblFTEntry>
                      <c15:txfldGUID>{0FD627AE-A023-4A06-9833-AE4B8289FA21}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A3-46DA-8E4C-6C54A7843ABF}"/>
                </c:ext>
                <c:ext xmlns:c15="http://schemas.microsoft.com/office/drawing/2012/chart" uri="{CE6537A1-D6FC-4f65-9D91-7224C49458BB}">
                  <c15:dlblFieldTable>
                    <c15:dlblFTEntry>
                      <c15:txfldGUID>{3DEA948F-D56E-49C2-8E16-B50F97829551}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A3-46DA-8E4C-6C54A7843ABF}"/>
                </c:ext>
                <c:ext xmlns:c15="http://schemas.microsoft.com/office/drawing/2012/chart" uri="{CE6537A1-D6FC-4f65-9D91-7224C49458BB}">
                  <c15:dlblFieldTable>
                    <c15:dlblFTEntry>
                      <c15:txfldGUID>{216333D4-161D-414D-839C-962C078070BA}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A3-46DA-8E4C-6C54A7843ABF}"/>
                </c:ext>
                <c:ext xmlns:c15="http://schemas.microsoft.com/office/drawing/2012/chart" uri="{CE6537A1-D6FC-4f65-9D91-7224C49458BB}">
                  <c15:dlblFieldTable>
                    <c15:dlblFTEntry>
                      <c15:txfldGUID>{E9ABB05B-F4B9-4112-94FF-73E57F32875F}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A3-46DA-8E4C-6C54A7843ABF}"/>
                </c:ext>
                <c:ext xmlns:c15="http://schemas.microsoft.com/office/drawing/2012/chart" uri="{CE6537A1-D6FC-4f65-9D91-7224C49458BB}">
                  <c15:dlblFieldTable>
                    <c15:dlblFTEntry>
                      <c15:txfldGUID>{18D83AF7-B706-43D4-88A1-BC7A6A5A07E7}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A3-46DA-8E4C-6C54A7843ABF}"/>
                </c:ext>
                <c:ext xmlns:c15="http://schemas.microsoft.com/office/drawing/2012/chart" uri="{CE6537A1-D6FC-4f65-9D91-7224C49458BB}">
                  <c15:dlblFieldTable>
                    <c15:dlblFTEntry>
                      <c15:txfldGUID>{57EF5AE3-B523-4E4A-89EF-9AB974007743}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A3-46DA-8E4C-6C54A7843ABF}"/>
                </c:ext>
                <c:ext xmlns:c15="http://schemas.microsoft.com/office/drawing/2012/chart" uri="{CE6537A1-D6FC-4f65-9D91-7224C49458BB}">
                  <c15:dlblFieldTable>
                    <c15:dlblFTEntry>
                      <c15:txfldGUID>{1B958BDD-EE9E-430F-8864-C9857C123669}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A3-46DA-8E4C-6C54A7843ABF}"/>
                </c:ext>
                <c:ext xmlns:c15="http://schemas.microsoft.com/office/drawing/2012/chart" uri="{CE6537A1-D6FC-4f65-9D91-7224C49458BB}">
                  <c15:dlblFieldTable>
                    <c15:dlblFTEntry>
                      <c15:txfldGUID>{A35CC784-4492-425B-BF15-C027A0BDE3F2}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A3-46DA-8E4C-6C54A7843ABF}"/>
                </c:ext>
                <c:ext xmlns:c15="http://schemas.microsoft.com/office/drawing/2012/chart" uri="{CE6537A1-D6FC-4f65-9D91-7224C49458BB}">
                  <c15:dlblFieldTable>
                    <c15:dlblFTEntry>
                      <c15:txfldGUID>{9E33A68A-5187-45B9-81B2-A9FC82C798FC}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10.199999999999999</c:v>
                </c:pt>
                <c:pt idx="16">
                  <c:v>10.3</c:v>
                </c:pt>
                <c:pt idx="24">
                  <c:v>10</c:v>
                </c:pt>
                <c:pt idx="32">
                  <c:v>9</c:v>
                </c:pt>
              </c:numCache>
            </c:numRef>
          </c:xVal>
          <c:yVal>
            <c:numRef>
              <c:f>公会計指標分析・財政指標組合せ分析表!$BP$73:$DC$73</c:f>
              <c:numCache>
                <c:formatCode>#,##0.0;"▲ "#,##0.0</c:formatCode>
                <c:ptCount val="40"/>
                <c:pt idx="0">
                  <c:v>77.099999999999994</c:v>
                </c:pt>
                <c:pt idx="8">
                  <c:v>71.099999999999994</c:v>
                </c:pt>
                <c:pt idx="16">
                  <c:v>65.599999999999994</c:v>
                </c:pt>
                <c:pt idx="24">
                  <c:v>57.1</c:v>
                </c:pt>
                <c:pt idx="32">
                  <c:v>51</c:v>
                </c:pt>
              </c:numCache>
            </c:numRef>
          </c:yVal>
          <c:smooth val="0"/>
          <c:extLst xmlns:c16r2="http://schemas.microsoft.com/office/drawing/2015/06/chart">
            <c:ext xmlns:c16="http://schemas.microsoft.com/office/drawing/2014/chart" uri="{C3380CC4-5D6E-409C-BE32-E72D297353CC}">
              <c16:uniqueId val="{00000009-C6A3-46DA-8E4C-6C54A7843A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A3-46DA-8E4C-6C54A7843ABF}"/>
                </c:ext>
                <c:ext xmlns:c15="http://schemas.microsoft.com/office/drawing/2012/chart" uri="{CE6537A1-D6FC-4f65-9D91-7224C49458BB}">
                  <c15:dlblFieldTable>
                    <c15:dlblFTEntry>
                      <c15:txfldGUID>{5A4476D0-4D51-4583-B6BC-BBB94C3F4565}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A3-46DA-8E4C-6C54A7843ABF}"/>
                </c:ext>
                <c:ext xmlns:c15="http://schemas.microsoft.com/office/drawing/2012/chart" uri="{CE6537A1-D6FC-4f65-9D91-7224C49458BB}">
                  <c15:dlblFieldTable>
                    <c15:dlblFTEntry>
                      <c15:txfldGUID>{4F0771F8-1FA4-4B27-9B36-BBFD65EBACA2}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A3-46DA-8E4C-6C54A7843ABF}"/>
                </c:ext>
                <c:ext xmlns:c15="http://schemas.microsoft.com/office/drawing/2012/chart" uri="{CE6537A1-D6FC-4f65-9D91-7224C49458BB}">
                  <c15:dlblFieldTable>
                    <c15:dlblFTEntry>
                      <c15:txfldGUID>{9C211F46-D755-45E4-ADE3-BB88FA3942AD}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A3-46DA-8E4C-6C54A7843ABF}"/>
                </c:ext>
                <c:ext xmlns:c15="http://schemas.microsoft.com/office/drawing/2012/chart" uri="{CE6537A1-D6FC-4f65-9D91-7224C49458BB}">
                  <c15:dlblFieldTable>
                    <c15:dlblFTEntry>
                      <c15:txfldGUID>{B48AEB1B-48D1-4B07-85A6-81B8314D6610}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A3-46DA-8E4C-6C54A7843ABF}"/>
                </c:ext>
                <c:ext xmlns:c15="http://schemas.microsoft.com/office/drawing/2012/chart" uri="{CE6537A1-D6FC-4f65-9D91-7224C49458BB}">
                  <c15:dlblFieldTable>
                    <c15:dlblFTEntry>
                      <c15:txfldGUID>{C7B0D30F-0232-43F2-9FE9-9EB97356AFCC}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A3-46DA-8E4C-6C54A7843ABF}"/>
                </c:ext>
                <c:ext xmlns:c15="http://schemas.microsoft.com/office/drawing/2012/chart" uri="{CE6537A1-D6FC-4f65-9D91-7224C49458BB}">
                  <c15:dlblFieldTable>
                    <c15:dlblFTEntry>
                      <c15:txfldGUID>{FCB69830-EF3C-4208-83EE-57519A4318A6}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A3-46DA-8E4C-6C54A7843ABF}"/>
                </c:ext>
                <c:ext xmlns:c15="http://schemas.microsoft.com/office/drawing/2012/chart" uri="{CE6537A1-D6FC-4f65-9D91-7224C49458BB}">
                  <c15:dlblFieldTable>
                    <c15:dlblFTEntry>
                      <c15:txfldGUID>{D79C15B6-1CA0-4CAB-A4A3-7E07E87A8BCC}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A3-46DA-8E4C-6C54A7843ABF}"/>
                </c:ext>
                <c:ext xmlns:c15="http://schemas.microsoft.com/office/drawing/2012/chart" uri="{CE6537A1-D6FC-4f65-9D91-7224C49458BB}">
                  <c15:dlblFieldTable>
                    <c15:dlblFTEntry>
                      <c15:txfldGUID>{1120CDF8-3F60-43BB-A1CF-5138274126BB}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A3-46DA-8E4C-6C54A7843ABF}"/>
                </c:ext>
                <c:ext xmlns:c15="http://schemas.microsoft.com/office/drawing/2012/chart" uri="{CE6537A1-D6FC-4f65-9D91-7224C49458BB}">
                  <c15:dlblFieldTable>
                    <c15:dlblFTEntry>
                      <c15:txfldGUID>{5A9887FE-A7AF-41C3-AA85-606D9A8844FB}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C6A3-46DA-8E4C-6C54A7843ABF}"/>
            </c:ext>
          </c:extLst>
        </c:ser>
        <c:dLbls>
          <c:showLegendKey val="0"/>
          <c:showVal val="1"/>
          <c:showCatName val="0"/>
          <c:showSerName val="0"/>
          <c:showPercent val="0"/>
          <c:showBubbleSize val="0"/>
        </c:dLbls>
        <c:axId val="160597120"/>
        <c:axId val="160599040"/>
      </c:scatterChart>
      <c:valAx>
        <c:axId val="160597120"/>
        <c:scaling>
          <c:orientation val="minMax"/>
          <c:max val="10.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99040"/>
        <c:crosses val="autoZero"/>
        <c:crossBetween val="midCat"/>
      </c:valAx>
      <c:valAx>
        <c:axId val="160599040"/>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97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実質公債費率（分子）の構造について分析すると、元利償還金は区画整理事業等の償還終了により、前年度と比べ、</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百万円減少している。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また、公営企業債の元利償還金に対する繰入金は、平成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年度は前年度と比べ、</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百万円減少している。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算入公債費等については、臨時財政対策債をはじめ交付税措置のある起債を優先していることから</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上昇傾向にあったが、</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年度からは、交付税措置のある地方債の発行額自体が減少したため減額となった</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年度は臨時財政対策債が</a:t>
          </a:r>
          <a:r>
            <a:rPr kumimoji="1" lang="en-US" altLang="ja-JP" sz="1400">
              <a:solidFill>
                <a:schemeClr val="dk1"/>
              </a:solidFill>
              <a:effectLst/>
              <a:latin typeface="+mn-lt"/>
              <a:ea typeface="+mn-ea"/>
              <a:cs typeface="+mn-cs"/>
            </a:rPr>
            <a:t>7</a:t>
          </a:r>
          <a:r>
            <a:rPr kumimoji="1" lang="ja-JP" altLang="en-US"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百万円増えたため上昇した。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将来負担額の一般会計等に係る地方債残高については、元利償還金の額が新規借入額を上回っているため、減少傾向にあ</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は減少している。</a:t>
          </a:r>
          <a:endParaRPr lang="ja-JP" altLang="ja-JP" sz="1400">
            <a:effectLst/>
          </a:endParaRPr>
        </a:p>
        <a:p>
          <a:r>
            <a:rPr kumimoji="1" lang="ja-JP" altLang="ja-JP" sz="1400">
              <a:solidFill>
                <a:schemeClr val="dk1"/>
              </a:solidFill>
              <a:effectLst/>
              <a:latin typeface="+mn-lt"/>
              <a:ea typeface="+mn-ea"/>
              <a:cs typeface="+mn-cs"/>
            </a:rPr>
            <a:t>　充当可能財源等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の充当可能基金については、財政調整基金や公共施設整備基金を積み増ししたことにより上昇した。</a:t>
          </a:r>
          <a:endParaRPr lang="ja-JP" altLang="ja-JP" sz="1400">
            <a:effectLst/>
          </a:endParaRPr>
        </a:p>
        <a:p>
          <a:r>
            <a:rPr kumimoji="1" lang="ja-JP" altLang="ja-JP" sz="1400">
              <a:solidFill>
                <a:schemeClr val="dk1"/>
              </a:solidFill>
              <a:effectLst/>
              <a:latin typeface="+mn-lt"/>
              <a:ea typeface="+mn-ea"/>
              <a:cs typeface="+mn-cs"/>
            </a:rPr>
            <a:t>　将来負担額、将来負担比率ともに年々減少しているところではあるが、</a:t>
          </a:r>
          <a:r>
            <a:rPr lang="ja-JP" altLang="ja-JP" sz="1400" b="0">
              <a:solidFill>
                <a:schemeClr val="dk1"/>
              </a:solidFill>
              <a:effectLst/>
              <a:latin typeface="+mn-lt"/>
              <a:ea typeface="+mn-ea"/>
              <a:cs typeface="+mn-cs"/>
            </a:rPr>
            <a:t>公共施設の</a:t>
          </a:r>
          <a:r>
            <a:rPr lang="ja-JP" altLang="en-US" sz="1400" b="0">
              <a:solidFill>
                <a:schemeClr val="dk1"/>
              </a:solidFill>
              <a:effectLst/>
              <a:latin typeface="+mn-lt"/>
              <a:ea typeface="+mn-ea"/>
              <a:cs typeface="+mn-cs"/>
            </a:rPr>
            <a:t>老朽化にともない</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大規模改修事業等にかかる多大な財政負担が見込まれることから、</a:t>
          </a:r>
          <a:r>
            <a:rPr kumimoji="1" lang="ja-JP" altLang="ja-JP" sz="1400">
              <a:solidFill>
                <a:schemeClr val="dk1"/>
              </a:solidFill>
              <a:effectLst/>
              <a:latin typeface="+mn-lt"/>
              <a:ea typeface="+mn-ea"/>
              <a:cs typeface="+mn-cs"/>
            </a:rPr>
            <a:t>後年に過度な財政負担を残さないよう、徹底した歳出削減及び計画的な地方債の借入をし、基金の積立を積極的に行っていく。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埼玉県伊奈町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は、平成２８年度に受領した約３百万円の寄付金を平成２９年度に取り崩したことにより減少した一方、財政調整基金を３億円、公共施設整備基金を２千万円積立てたこと等により、基金全体としては３億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８００万円の増となった。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ひきつづき、適切に積立てを行っていく。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en-US" sz="1400">
              <a:effectLst/>
              <a:latin typeface="ＭＳ ゴシック" panose="020B0609070205080204" pitchFamily="49" charset="-128"/>
              <a:ea typeface="ＭＳ ゴシック" panose="020B0609070205080204" pitchFamily="49" charset="-128"/>
            </a:rPr>
            <a:t>公共施設の整備に要する経費の財源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・ふるさと寄付基金：</a:t>
          </a:r>
          <a:r>
            <a:rPr lang="ja-JP" altLang="en-US" sz="1400">
              <a:effectLst/>
              <a:latin typeface="ＭＳ ゴシック" panose="020B0609070205080204" pitchFamily="49" charset="-128"/>
              <a:ea typeface="ＭＳ ゴシック" panose="020B0609070205080204" pitchFamily="49" charset="-128"/>
            </a:rPr>
            <a:t>ふるさと寄附金をそれぞれの寄附者の思いに応じて、伊奈町総合振興計画に定める施策を実現するための事業の財源</a:t>
          </a:r>
          <a:endParaRPr lang="en-US"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・緑の基金：</a:t>
          </a:r>
          <a:r>
            <a:rPr lang="ja-JP" altLang="en-US" sz="1400">
              <a:effectLst/>
              <a:latin typeface="ＭＳ ゴシック" panose="020B0609070205080204" pitchFamily="49" charset="-128"/>
              <a:ea typeface="ＭＳ ゴシック" panose="020B0609070205080204" pitchFamily="49" charset="-128"/>
            </a:rPr>
            <a:t>緑地の保全及び緑化の推進に要する経費の財源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400">
              <a:effectLst/>
              <a:latin typeface="ＭＳ ゴシック" panose="020B0609070205080204" pitchFamily="49" charset="-128"/>
              <a:ea typeface="ＭＳ ゴシック" panose="020B0609070205080204" pitchFamily="49" charset="-128"/>
            </a:rPr>
            <a:t>在宅福祉の推進など、地域における保健福祉活動の振興を図るため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・公共施設整備基金：今後の公共施設整備のため２千万円積立てたことにより増加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・ふるさと寄付基金：ふるさと寄付金８百万円を積立て、５百万円取り崩したことにより増加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・緑の基金：預金利子を積立てたことにより増加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・地域福祉基金：平成２８年度に受領した約３百万円の寄付金を積立て、平成２９年度に取り崩したことにより減少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今後、庁舎やクリーンセンター等、公共施設の大規模な改修等が見込まれる。現時点では、必要な費用が明確になっていないため目標額は未定だが、相当な費用を要すことは明らかであることから、ひきつづき将来に備え積極的に積立をおこな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将来にわたり持続可能な財政運営を行っていくために、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一般的に適正とされる標準財政規模の１０％にあたる７億を目標に、</a:t>
          </a:r>
          <a:r>
            <a:rPr kumimoji="1" lang="ja-JP" altLang="ja-JP" sz="1400">
              <a:solidFill>
                <a:schemeClr val="dk1"/>
              </a:solidFill>
              <a:effectLst/>
              <a:latin typeface="+mn-lt"/>
              <a:ea typeface="+mn-ea"/>
              <a:cs typeface="+mn-cs"/>
            </a:rPr>
            <a:t>積立に努めた。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ひきつづき、安定した財政運営のため適切な残高の確保に努める。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今後の地方債償還を踏まえ、平成３０年度に取り崩しを予定。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これまで、人口の増加に対応するための施設整備を進めてきたことから、有形固定資産減価償却率は、類似団体や埼玉県平均と比べ低い数値となっている。今後は、平成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年度に策定した公共施設等総合管理計画に沿って、施設の維持管理を適切に進めていく必要がある。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0" name="楕円 79"/>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1" name="楕円 80"/>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30571</xdr:rowOff>
    </xdr:to>
    <xdr:cxnSp macro="">
      <xdr:nvCxnSpPr>
        <xdr:cNvPr id="82" name="直線コネクタ 81"/>
        <xdr:cNvCxnSpPr/>
      </xdr:nvCxnSpPr>
      <xdr:spPr>
        <a:xfrm flipV="1">
          <a:off x="3289300" y="622681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3"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4"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85"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86" name="n_2main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債務償還可能年数は、償還可能上限額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資金収支計算書における業務活動収支の黒字分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を全ての債務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地方債残高等から充当可能基金等を控除した実質的な債務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の償還に充当した場合に、何年で現在の債務を償還できるかを示す理論値であり、債務償還能力を把握するうえで重要な視点となる。伊奈町の債務償還可能年数は、７年となっている。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7" name="楕円 126"/>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134002</xdr:rowOff>
    </xdr:from>
    <xdr:ext cx="340478" cy="259045"/>
    <xdr:sp macro="" textlink="">
      <xdr:nvSpPr>
        <xdr:cNvPr id="128" name="債務償還可能年数該当値テキスト"/>
        <xdr:cNvSpPr txBox="1"/>
      </xdr:nvSpPr>
      <xdr:spPr>
        <a:xfrm>
          <a:off x="14846300" y="604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0" name="楕円 69"/>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12065</xdr:rowOff>
    </xdr:from>
    <xdr:to>
      <xdr:col>15</xdr:col>
      <xdr:colOff>101600</xdr:colOff>
      <xdr:row>40</xdr:row>
      <xdr:rowOff>113665</xdr:rowOff>
    </xdr:to>
    <xdr:sp macro="" textlink="">
      <xdr:nvSpPr>
        <xdr:cNvPr id="71" name="楕円 70"/>
        <xdr:cNvSpPr/>
      </xdr:nvSpPr>
      <xdr:spPr>
        <a:xfrm>
          <a:off x="2857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62865</xdr:rowOff>
    </xdr:to>
    <xdr:cxnSp macro="">
      <xdr:nvCxnSpPr>
        <xdr:cNvPr id="72" name="直線コネクタ 71"/>
        <xdr:cNvCxnSpPr/>
      </xdr:nvCxnSpPr>
      <xdr:spPr>
        <a:xfrm flipV="1">
          <a:off x="2908300" y="68541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75" name="n_1mainValue【道路】&#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104792</xdr:rowOff>
    </xdr:from>
    <xdr:ext cx="405111" cy="259045"/>
    <xdr:sp macro="" textlink="">
      <xdr:nvSpPr>
        <xdr:cNvPr id="76" name="n_2mainValue【道路】&#10;有形固定資産減価償却率"/>
        <xdr:cNvSpPr txBox="1"/>
      </xdr:nvSpPr>
      <xdr:spPr>
        <a:xfrm>
          <a:off x="2705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145552</xdr:rowOff>
    </xdr:from>
    <xdr:to>
      <xdr:col>50</xdr:col>
      <xdr:colOff>165100</xdr:colOff>
      <xdr:row>40</xdr:row>
      <xdr:rowOff>75702</xdr:rowOff>
    </xdr:to>
    <xdr:sp macro="" textlink="">
      <xdr:nvSpPr>
        <xdr:cNvPr id="112" name="楕円 111"/>
        <xdr:cNvSpPr/>
      </xdr:nvSpPr>
      <xdr:spPr>
        <a:xfrm>
          <a:off x="9588500" y="6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145369</xdr:rowOff>
    </xdr:from>
    <xdr:to>
      <xdr:col>46</xdr:col>
      <xdr:colOff>38100</xdr:colOff>
      <xdr:row>40</xdr:row>
      <xdr:rowOff>75519</xdr:rowOff>
    </xdr:to>
    <xdr:sp macro="" textlink="">
      <xdr:nvSpPr>
        <xdr:cNvPr id="113" name="楕円 112"/>
        <xdr:cNvSpPr/>
      </xdr:nvSpPr>
      <xdr:spPr>
        <a:xfrm>
          <a:off x="8699500" y="68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24719</xdr:rowOff>
    </xdr:from>
    <xdr:to>
      <xdr:col>50</xdr:col>
      <xdr:colOff>114300</xdr:colOff>
      <xdr:row>40</xdr:row>
      <xdr:rowOff>24902</xdr:rowOff>
    </xdr:to>
    <xdr:cxnSp macro="">
      <xdr:nvCxnSpPr>
        <xdr:cNvPr id="114" name="直線コネクタ 113"/>
        <xdr:cNvCxnSpPr/>
      </xdr:nvCxnSpPr>
      <xdr:spPr>
        <a:xfrm>
          <a:off x="8750300" y="688271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66829</xdr:rowOff>
    </xdr:from>
    <xdr:ext cx="469744" cy="259045"/>
    <xdr:sp macro="" textlink="">
      <xdr:nvSpPr>
        <xdr:cNvPr id="117" name="n_1mainValue【道路】&#10;一人当たり延長"/>
        <xdr:cNvSpPr txBox="1"/>
      </xdr:nvSpPr>
      <xdr:spPr>
        <a:xfrm>
          <a:off x="9391727" y="69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66646</xdr:rowOff>
    </xdr:from>
    <xdr:ext cx="469744" cy="259045"/>
    <xdr:sp macro="" textlink="">
      <xdr:nvSpPr>
        <xdr:cNvPr id="118" name="n_2mainValue【道路】&#10;一人当たり延長"/>
        <xdr:cNvSpPr txBox="1"/>
      </xdr:nvSpPr>
      <xdr:spPr>
        <a:xfrm>
          <a:off x="8515427" y="69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58" name="楕円 157"/>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148409</xdr:rowOff>
    </xdr:from>
    <xdr:to>
      <xdr:col>15</xdr:col>
      <xdr:colOff>101600</xdr:colOff>
      <xdr:row>59</xdr:row>
      <xdr:rowOff>78559</xdr:rowOff>
    </xdr:to>
    <xdr:sp macro="" textlink="">
      <xdr:nvSpPr>
        <xdr:cNvPr id="159" name="楕円 158"/>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27759</xdr:rowOff>
    </xdr:to>
    <xdr:cxnSp macro="">
      <xdr:nvCxnSpPr>
        <xdr:cNvPr id="160" name="直線コネクタ 159"/>
        <xdr:cNvCxnSpPr/>
      </xdr:nvCxnSpPr>
      <xdr:spPr>
        <a:xfrm flipV="1">
          <a:off x="2908300" y="10110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63" name="n_1mainValue【橋りょう・トンネル】&#10;有形固定資産減価償却率"/>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164" name="n_2mainValue【橋りょう・トンネ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5383</xdr:rowOff>
    </xdr:from>
    <xdr:to>
      <xdr:col>50</xdr:col>
      <xdr:colOff>165100</xdr:colOff>
      <xdr:row>64</xdr:row>
      <xdr:rowOff>106983</xdr:rowOff>
    </xdr:to>
    <xdr:sp macro="" textlink="">
      <xdr:nvSpPr>
        <xdr:cNvPr id="202" name="楕円 201"/>
        <xdr:cNvSpPr/>
      </xdr:nvSpPr>
      <xdr:spPr>
        <a:xfrm>
          <a:off x="9588500" y="109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5354</xdr:rowOff>
    </xdr:from>
    <xdr:to>
      <xdr:col>46</xdr:col>
      <xdr:colOff>38100</xdr:colOff>
      <xdr:row>64</xdr:row>
      <xdr:rowOff>106954</xdr:rowOff>
    </xdr:to>
    <xdr:sp macro="" textlink="">
      <xdr:nvSpPr>
        <xdr:cNvPr id="203" name="楕円 202"/>
        <xdr:cNvSpPr/>
      </xdr:nvSpPr>
      <xdr:spPr>
        <a:xfrm>
          <a:off x="8699500" y="109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56154</xdr:rowOff>
    </xdr:from>
    <xdr:to>
      <xdr:col>50</xdr:col>
      <xdr:colOff>114300</xdr:colOff>
      <xdr:row>64</xdr:row>
      <xdr:rowOff>56183</xdr:rowOff>
    </xdr:to>
    <xdr:cxnSp macro="">
      <xdr:nvCxnSpPr>
        <xdr:cNvPr id="204" name="直線コネクタ 203"/>
        <xdr:cNvCxnSpPr/>
      </xdr:nvCxnSpPr>
      <xdr:spPr>
        <a:xfrm>
          <a:off x="8750300" y="11028954"/>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98110</xdr:rowOff>
    </xdr:from>
    <xdr:ext cx="534377" cy="259045"/>
    <xdr:sp macro="" textlink="">
      <xdr:nvSpPr>
        <xdr:cNvPr id="207" name="n_1mainValue【橋りょう・トンネル】&#10;一人当たり有形固定資産（償却資産）額"/>
        <xdr:cNvSpPr txBox="1"/>
      </xdr:nvSpPr>
      <xdr:spPr>
        <a:xfrm>
          <a:off x="9359411" y="110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98081</xdr:rowOff>
    </xdr:from>
    <xdr:ext cx="534377" cy="259045"/>
    <xdr:sp macro="" textlink="">
      <xdr:nvSpPr>
        <xdr:cNvPr id="208" name="n_2mainValue【橋りょう・トンネル】&#10;一人当たり有形固定資産（償却資産）額"/>
        <xdr:cNvSpPr txBox="1"/>
      </xdr:nvSpPr>
      <xdr:spPr>
        <a:xfrm>
          <a:off x="8483111" y="1107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93618</xdr:rowOff>
    </xdr:to>
    <xdr:cxnSp macro="">
      <xdr:nvCxnSpPr>
        <xdr:cNvPr id="234" name="直線コネクタ 233"/>
        <xdr:cNvCxnSpPr/>
      </xdr:nvCxnSpPr>
      <xdr:spPr>
        <a:xfrm flipV="1">
          <a:off x="4634865" y="13280571"/>
          <a:ext cx="0" cy="1214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97445</xdr:rowOff>
    </xdr:from>
    <xdr:ext cx="405111" cy="259045"/>
    <xdr:sp macro="" textlink="">
      <xdr:nvSpPr>
        <xdr:cNvPr id="235" name="【公営住宅】&#10;有形固定資産減価償却率最小値テキスト"/>
        <xdr:cNvSpPr txBox="1"/>
      </xdr:nvSpPr>
      <xdr:spPr>
        <a:xfrm>
          <a:off x="4673600" y="14499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93618</xdr:rowOff>
    </xdr:from>
    <xdr:to>
      <xdr:col>24</xdr:col>
      <xdr:colOff>152400</xdr:colOff>
      <xdr:row>84</xdr:row>
      <xdr:rowOff>93618</xdr:rowOff>
    </xdr:to>
    <xdr:cxnSp macro="">
      <xdr:nvCxnSpPr>
        <xdr:cNvPr id="236" name="直線コネクタ 235"/>
        <xdr:cNvCxnSpPr/>
      </xdr:nvCxnSpPr>
      <xdr:spPr>
        <a:xfrm>
          <a:off x="4546600" y="144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83293</xdr:rowOff>
    </xdr:from>
    <xdr:ext cx="405111" cy="259045"/>
    <xdr:sp macro="" textlink="">
      <xdr:nvSpPr>
        <xdr:cNvPr id="239" name="【公営住宅】&#10;有形固定資産減価償却率平均値テキスト"/>
        <xdr:cNvSpPr txBox="1"/>
      </xdr:nvSpPr>
      <xdr:spPr>
        <a:xfrm>
          <a:off x="4673600" y="1379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240" name="フローチャート: 判断 239"/>
        <xdr:cNvSpPr/>
      </xdr:nvSpPr>
      <xdr:spPr>
        <a:xfrm>
          <a:off x="4584700" y="138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134257</xdr:rowOff>
    </xdr:from>
    <xdr:to>
      <xdr:col>20</xdr:col>
      <xdr:colOff>38100</xdr:colOff>
      <xdr:row>81</xdr:row>
      <xdr:rowOff>64407</xdr:rowOff>
    </xdr:to>
    <xdr:sp macro="" textlink="">
      <xdr:nvSpPr>
        <xdr:cNvPr id="241" name="フローチャート: 判断 240"/>
        <xdr:cNvSpPr/>
      </xdr:nvSpPr>
      <xdr:spPr>
        <a:xfrm>
          <a:off x="3746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42" name="フローチャート: 判断 241"/>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73842</xdr:rowOff>
    </xdr:from>
    <xdr:to>
      <xdr:col>20</xdr:col>
      <xdr:colOff>38100</xdr:colOff>
      <xdr:row>86</xdr:row>
      <xdr:rowOff>3992</xdr:rowOff>
    </xdr:to>
    <xdr:sp macro="" textlink="">
      <xdr:nvSpPr>
        <xdr:cNvPr id="248" name="楕円 247"/>
        <xdr:cNvSpPr/>
      </xdr:nvSpPr>
      <xdr:spPr>
        <a:xfrm>
          <a:off x="3746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109764</xdr:rowOff>
    </xdr:from>
    <xdr:to>
      <xdr:col>15</xdr:col>
      <xdr:colOff>101600</xdr:colOff>
      <xdr:row>86</xdr:row>
      <xdr:rowOff>39914</xdr:rowOff>
    </xdr:to>
    <xdr:sp macro="" textlink="">
      <xdr:nvSpPr>
        <xdr:cNvPr id="249" name="楕円 248"/>
        <xdr:cNvSpPr/>
      </xdr:nvSpPr>
      <xdr:spPr>
        <a:xfrm>
          <a:off x="2857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124642</xdr:rowOff>
    </xdr:from>
    <xdr:to>
      <xdr:col>19</xdr:col>
      <xdr:colOff>177800</xdr:colOff>
      <xdr:row>85</xdr:row>
      <xdr:rowOff>160564</xdr:rowOff>
    </xdr:to>
    <xdr:cxnSp macro="">
      <xdr:nvCxnSpPr>
        <xdr:cNvPr id="250" name="直線コネクタ 249"/>
        <xdr:cNvCxnSpPr/>
      </xdr:nvCxnSpPr>
      <xdr:spPr>
        <a:xfrm flipV="1">
          <a:off x="2908300" y="14697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80934</xdr:rowOff>
    </xdr:from>
    <xdr:ext cx="405111" cy="259045"/>
    <xdr:sp macro="" textlink="">
      <xdr:nvSpPr>
        <xdr:cNvPr id="251" name="n_1aveValue【公営住宅】&#10;有形固定資産減価償却率"/>
        <xdr:cNvSpPr txBox="1"/>
      </xdr:nvSpPr>
      <xdr:spPr>
        <a:xfrm>
          <a:off x="3582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52"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166569</xdr:rowOff>
    </xdr:from>
    <xdr:ext cx="405111" cy="259045"/>
    <xdr:sp macro="" textlink="">
      <xdr:nvSpPr>
        <xdr:cNvPr id="253" name="n_1mainValue【公営住宅】&#10;有形固定資産減価償却率"/>
        <xdr:cNvSpPr txBox="1"/>
      </xdr:nvSpPr>
      <xdr:spPr>
        <a:xfrm>
          <a:off x="3582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31041</xdr:rowOff>
    </xdr:from>
    <xdr:ext cx="405111" cy="259045"/>
    <xdr:sp macro="" textlink="">
      <xdr:nvSpPr>
        <xdr:cNvPr id="254" name="n_2mainValue【公営住宅】&#10;有形固定資産減価償却率"/>
        <xdr:cNvSpPr txBox="1"/>
      </xdr:nvSpPr>
      <xdr:spPr>
        <a:xfrm>
          <a:off x="2705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80" name="直線コネクタ 279"/>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1"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2" name="直線コネクタ 281"/>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3"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4" name="直線コネクタ 283"/>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5"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6" name="フローチャート: 判断 285"/>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7" name="フローチャート: 判断 286"/>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8" name="フローチャート: 判断 287"/>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113356</xdr:rowOff>
    </xdr:from>
    <xdr:to>
      <xdr:col>50</xdr:col>
      <xdr:colOff>165100</xdr:colOff>
      <xdr:row>87</xdr:row>
      <xdr:rowOff>43506</xdr:rowOff>
    </xdr:to>
    <xdr:sp macro="" textlink="">
      <xdr:nvSpPr>
        <xdr:cNvPr id="294" name="楕円 293"/>
        <xdr:cNvSpPr/>
      </xdr:nvSpPr>
      <xdr:spPr>
        <a:xfrm>
          <a:off x="9588500" y="148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113356</xdr:rowOff>
    </xdr:from>
    <xdr:to>
      <xdr:col>46</xdr:col>
      <xdr:colOff>38100</xdr:colOff>
      <xdr:row>87</xdr:row>
      <xdr:rowOff>43506</xdr:rowOff>
    </xdr:to>
    <xdr:sp macro="" textlink="">
      <xdr:nvSpPr>
        <xdr:cNvPr id="295" name="楕円 294"/>
        <xdr:cNvSpPr/>
      </xdr:nvSpPr>
      <xdr:spPr>
        <a:xfrm>
          <a:off x="8699500" y="148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164156</xdr:rowOff>
    </xdr:from>
    <xdr:to>
      <xdr:col>50</xdr:col>
      <xdr:colOff>114300</xdr:colOff>
      <xdr:row>86</xdr:row>
      <xdr:rowOff>164156</xdr:rowOff>
    </xdr:to>
    <xdr:cxnSp macro="">
      <xdr:nvCxnSpPr>
        <xdr:cNvPr id="296" name="直線コネクタ 295"/>
        <xdr:cNvCxnSpPr/>
      </xdr:nvCxnSpPr>
      <xdr:spPr>
        <a:xfrm>
          <a:off x="8750300" y="1490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34633</xdr:rowOff>
    </xdr:from>
    <xdr:ext cx="469744" cy="259045"/>
    <xdr:sp macro="" textlink="">
      <xdr:nvSpPr>
        <xdr:cNvPr id="299" name="n_1mainValue【公営住宅】&#10;一人当たり面積"/>
        <xdr:cNvSpPr txBox="1"/>
      </xdr:nvSpPr>
      <xdr:spPr>
        <a:xfrm>
          <a:off x="9391727" y="149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34633</xdr:rowOff>
    </xdr:from>
    <xdr:ext cx="469744" cy="259045"/>
    <xdr:sp macro="" textlink="">
      <xdr:nvSpPr>
        <xdr:cNvPr id="300" name="n_2mainValue【公営住宅】&#10;一人当たり面積"/>
        <xdr:cNvSpPr txBox="1"/>
      </xdr:nvSpPr>
      <xdr:spPr>
        <a:xfrm>
          <a:off x="8515427" y="149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7"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8" name="フローチャート: 判断 347"/>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9" name="フローチャート: 判断 348"/>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356" name="楕円 355"/>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57" name="楕円 356"/>
        <xdr:cNvSpPr/>
      </xdr:nvSpPr>
      <xdr:spPr>
        <a:xfrm>
          <a:off x="14541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92528</xdr:rowOff>
    </xdr:from>
    <xdr:to>
      <xdr:col>81</xdr:col>
      <xdr:colOff>50800</xdr:colOff>
      <xdr:row>37</xdr:row>
      <xdr:rowOff>97427</xdr:rowOff>
    </xdr:to>
    <xdr:cxnSp macro="">
      <xdr:nvCxnSpPr>
        <xdr:cNvPr id="358" name="直線コネクタ 357"/>
        <xdr:cNvCxnSpPr/>
      </xdr:nvCxnSpPr>
      <xdr:spPr>
        <a:xfrm flipV="1">
          <a:off x="14592300" y="64361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134455</xdr:rowOff>
    </xdr:from>
    <xdr:ext cx="405111" cy="259045"/>
    <xdr:sp macro="" textlink="">
      <xdr:nvSpPr>
        <xdr:cNvPr id="361" name="n_1mainValue【認定こども園・幼稚園・保育所】&#10;有形固定資産減価償却率"/>
        <xdr:cNvSpPr txBox="1"/>
      </xdr:nvSpPr>
      <xdr:spPr>
        <a:xfrm>
          <a:off x="15266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362" name="n_2main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6" name="直線コネクタ 38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8" name="直線コネクタ 38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90" name="直線コネクタ 38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2" name="フローチャート: 判断 39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3" name="フローチャート: 判断 39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4" name="フローチャート: 判断 39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00" name="楕円 399"/>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44450</xdr:rowOff>
    </xdr:from>
    <xdr:to>
      <xdr:col>107</xdr:col>
      <xdr:colOff>101600</xdr:colOff>
      <xdr:row>41</xdr:row>
      <xdr:rowOff>146050</xdr:rowOff>
    </xdr:to>
    <xdr:sp macro="" textlink="">
      <xdr:nvSpPr>
        <xdr:cNvPr id="401" name="楕円 400"/>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95250</xdr:rowOff>
    </xdr:to>
    <xdr:cxnSp macro="">
      <xdr:nvCxnSpPr>
        <xdr:cNvPr id="402" name="直線コネクタ 401"/>
        <xdr:cNvCxnSpPr/>
      </xdr:nvCxnSpPr>
      <xdr:spPr>
        <a:xfrm>
          <a:off x="20434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405"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406"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1" name="直線コネクタ 430"/>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2"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3" name="直線コネクタ 432"/>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4"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5" name="直線コネクタ 434"/>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6"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7" name="フローチャート: 判断 436"/>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8" name="フローチャート: 判断 437"/>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9" name="フローチャート: 判断 438"/>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445" name="楕円 444"/>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446" name="楕円 445"/>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80010</xdr:rowOff>
    </xdr:to>
    <xdr:cxnSp macro="">
      <xdr:nvCxnSpPr>
        <xdr:cNvPr id="447" name="直線コネクタ 446"/>
        <xdr:cNvCxnSpPr/>
      </xdr:nvCxnSpPr>
      <xdr:spPr>
        <a:xfrm flipV="1">
          <a:off x="14592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8"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450" name="n_1mainValue【学校施設】&#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451" name="n_2mainValue【学校施設】&#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4" name="直線コネクタ 473"/>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5"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6" name="直線コネクタ 475"/>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7"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8" name="直線コネクタ 47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9"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80" name="フローチャート: 判断 479"/>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1" name="フローチャート: 判断 480"/>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2" name="フローチャート: 判断 481"/>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488" name="楕円 487"/>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110134</xdr:rowOff>
    </xdr:from>
    <xdr:to>
      <xdr:col>107</xdr:col>
      <xdr:colOff>101600</xdr:colOff>
      <xdr:row>63</xdr:row>
      <xdr:rowOff>40284</xdr:rowOff>
    </xdr:to>
    <xdr:sp macro="" textlink="">
      <xdr:nvSpPr>
        <xdr:cNvPr id="489" name="楕円 488"/>
        <xdr:cNvSpPr/>
      </xdr:nvSpPr>
      <xdr:spPr>
        <a:xfrm>
          <a:off x="20383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160934</xdr:rowOff>
    </xdr:to>
    <xdr:cxnSp macro="">
      <xdr:nvCxnSpPr>
        <xdr:cNvPr id="490" name="直線コネクタ 489"/>
        <xdr:cNvCxnSpPr/>
      </xdr:nvCxnSpPr>
      <xdr:spPr>
        <a:xfrm flipV="1">
          <a:off x="20434300" y="10753344"/>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493" name="n_1mainValue【学校施設】&#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31411</xdr:rowOff>
    </xdr:from>
    <xdr:ext cx="469744" cy="259045"/>
    <xdr:sp macro="" textlink="">
      <xdr:nvSpPr>
        <xdr:cNvPr id="494" name="n_2mainValue【学校施設】&#10;一人当たり面積"/>
        <xdr:cNvSpPr txBox="1"/>
      </xdr:nvSpPr>
      <xdr:spPr>
        <a:xfrm>
          <a:off x="20199427" y="108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20" name="直線コネクタ 519"/>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1"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2" name="直線コネクタ 521"/>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4" name="直線コネクタ 5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5"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6" name="フローチャート: 判断 525"/>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7" name="フローチャート: 判断 526"/>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8" name="フローチャート: 判断 527"/>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36286</xdr:rowOff>
    </xdr:from>
    <xdr:to>
      <xdr:col>81</xdr:col>
      <xdr:colOff>101600</xdr:colOff>
      <xdr:row>79</xdr:row>
      <xdr:rowOff>137886</xdr:rowOff>
    </xdr:to>
    <xdr:sp macro="" textlink="">
      <xdr:nvSpPr>
        <xdr:cNvPr id="534" name="楕円 533"/>
        <xdr:cNvSpPr/>
      </xdr:nvSpPr>
      <xdr:spPr>
        <a:xfrm>
          <a:off x="15430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60779</xdr:rowOff>
    </xdr:from>
    <xdr:to>
      <xdr:col>76</xdr:col>
      <xdr:colOff>165100</xdr:colOff>
      <xdr:row>79</xdr:row>
      <xdr:rowOff>162379</xdr:rowOff>
    </xdr:to>
    <xdr:sp macro="" textlink="">
      <xdr:nvSpPr>
        <xdr:cNvPr id="535" name="楕円 534"/>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87086</xdr:rowOff>
    </xdr:from>
    <xdr:to>
      <xdr:col>81</xdr:col>
      <xdr:colOff>50800</xdr:colOff>
      <xdr:row>79</xdr:row>
      <xdr:rowOff>111579</xdr:rowOff>
    </xdr:to>
    <xdr:cxnSp macro="">
      <xdr:nvCxnSpPr>
        <xdr:cNvPr id="536" name="直線コネクタ 535"/>
        <xdr:cNvCxnSpPr/>
      </xdr:nvCxnSpPr>
      <xdr:spPr>
        <a:xfrm flipV="1">
          <a:off x="14592300" y="136316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38"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154413</xdr:rowOff>
    </xdr:from>
    <xdr:ext cx="405111" cy="259045"/>
    <xdr:sp macro="" textlink="">
      <xdr:nvSpPr>
        <xdr:cNvPr id="539" name="n_1mainValue【児童館】&#10;有形固定資産減価償却率"/>
        <xdr:cNvSpPr txBox="1"/>
      </xdr:nvSpPr>
      <xdr:spPr>
        <a:xfrm>
          <a:off x="15266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540" name="n_2mainValue【児童館】&#10;有形固定資産減価償却率"/>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4" name="直線コネクタ 563"/>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6" name="直線コネクタ 5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8" name="直線コネクタ 56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9"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70" name="フローチャート: 判断 569"/>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1" name="フローチャート: 判断 57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2" name="フローチャート: 判断 571"/>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78" name="楕円 577"/>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79" name="楕円 578"/>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580" name="直線コネクタ 579"/>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58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8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3" name="テキスト ボックス 6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7" name="直線コネクタ 606"/>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8"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9" name="直線コネクタ 608"/>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1" name="直線コネクタ 61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2"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3" name="フローチャート: 判断 612"/>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4" name="フローチャート: 判断 613"/>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5" name="フローチャート: 判断 614"/>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xdr:rowOff>
    </xdr:from>
    <xdr:to>
      <xdr:col>81</xdr:col>
      <xdr:colOff>101600</xdr:colOff>
      <xdr:row>103</xdr:row>
      <xdr:rowOff>101854</xdr:rowOff>
    </xdr:to>
    <xdr:sp macro="" textlink="">
      <xdr:nvSpPr>
        <xdr:cNvPr id="621" name="楕円 620"/>
        <xdr:cNvSpPr/>
      </xdr:nvSpPr>
      <xdr:spPr>
        <a:xfrm>
          <a:off x="15430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22" name="楕円 621"/>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51054</xdr:rowOff>
    </xdr:from>
    <xdr:to>
      <xdr:col>81</xdr:col>
      <xdr:colOff>50800</xdr:colOff>
      <xdr:row>103</xdr:row>
      <xdr:rowOff>87630</xdr:rowOff>
    </xdr:to>
    <xdr:cxnSp macro="">
      <xdr:nvCxnSpPr>
        <xdr:cNvPr id="623" name="直線コネクタ 622"/>
        <xdr:cNvCxnSpPr/>
      </xdr:nvCxnSpPr>
      <xdr:spPr>
        <a:xfrm flipV="1">
          <a:off x="14592300" y="17710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4"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25"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118381</xdr:rowOff>
    </xdr:from>
    <xdr:ext cx="405111" cy="259045"/>
    <xdr:sp macro="" textlink="">
      <xdr:nvSpPr>
        <xdr:cNvPr id="626" name="n_1mainValue【公民館】&#10;有形固定資産減価償却率"/>
        <xdr:cNvSpPr txBox="1"/>
      </xdr:nvSpPr>
      <xdr:spPr>
        <a:xfrm>
          <a:off x="152660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27" name="n_2main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9" name="直線コネクタ 648"/>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50"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1" name="直線コネクタ 650"/>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2"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3" name="直線コネクタ 652"/>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54"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5" name="フローチャート: 判断 654"/>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6" name="フローチャート: 判断 655"/>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7" name="フローチャート: 判断 65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63" name="楕円 662"/>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64" name="楕円 663"/>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665" name="直線コネクタ 664"/>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668"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69" name="n_2mainValue【公民館】&#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有形固定資産減価償却率は、児童数の増加に対応するため小学校を新たに建設したこともあり、類似団体の平均値より低くなっている。また、公営住宅は建て替えを行ったため、類似団体の平均値より低くなっている。</a:t>
          </a:r>
          <a:endParaRPr lang="ja-JP" altLang="ja-JP" sz="1400">
            <a:effectLst/>
          </a:endParaRPr>
        </a:p>
        <a:p>
          <a:r>
            <a:rPr kumimoji="1" lang="ja-JP" altLang="ja-JP" sz="1100">
              <a:solidFill>
                <a:schemeClr val="dk1"/>
              </a:solidFill>
              <a:effectLst/>
              <a:latin typeface="+mn-lt"/>
              <a:ea typeface="+mn-ea"/>
              <a:cs typeface="+mn-cs"/>
            </a:rPr>
            <a:t>一人当たり面積は、どの施設も類似団体の平均値より小さくなっている。区画整理事業や宅地開発等により急激に人口が増加する以前に取得した財産が多いことが要因だと考えられる。今後、人口の推移や住民のニーズを踏まえ、施設の整備を進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0" name="楕円 69"/>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71" name="楕円 70"/>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167640</xdr:rowOff>
    </xdr:to>
    <xdr:cxnSp macro="">
      <xdr:nvCxnSpPr>
        <xdr:cNvPr id="72" name="直線コネクタ 71"/>
        <xdr:cNvCxnSpPr/>
      </xdr:nvCxnSpPr>
      <xdr:spPr>
        <a:xfrm flipV="1">
          <a:off x="2908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3" name="n_1main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4" name="n_2mainValue【図書館】&#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12" name="楕円 111"/>
        <xdr:cNvSpPr/>
      </xdr:nvSpPr>
      <xdr:spPr>
        <a:xfrm>
          <a:off x="9588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xdr:rowOff>
    </xdr:from>
    <xdr:to>
      <xdr:col>46</xdr:col>
      <xdr:colOff>38100</xdr:colOff>
      <xdr:row>41</xdr:row>
      <xdr:rowOff>101854</xdr:rowOff>
    </xdr:to>
    <xdr:sp macro="" textlink="">
      <xdr:nvSpPr>
        <xdr:cNvPr id="113" name="楕円 112"/>
        <xdr:cNvSpPr/>
      </xdr:nvSpPr>
      <xdr:spPr>
        <a:xfrm>
          <a:off x="8699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51054</xdr:rowOff>
    </xdr:to>
    <xdr:cxnSp macro="">
      <xdr:nvCxnSpPr>
        <xdr:cNvPr id="114" name="直線コネクタ 113"/>
        <xdr:cNvCxnSpPr/>
      </xdr:nvCxnSpPr>
      <xdr:spPr>
        <a:xfrm>
          <a:off x="8750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92981</xdr:rowOff>
    </xdr:from>
    <xdr:ext cx="469744" cy="259045"/>
    <xdr:sp macro="" textlink="">
      <xdr:nvSpPr>
        <xdr:cNvPr id="115" name="n_1mainValue【図書館】&#10;一人当たり面積"/>
        <xdr:cNvSpPr txBox="1"/>
      </xdr:nvSpPr>
      <xdr:spPr>
        <a:xfrm>
          <a:off x="9391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16" name="n_2mainValue【図書館】&#10;一人当たり面積"/>
        <xdr:cNvSpPr txBox="1"/>
      </xdr:nvSpPr>
      <xdr:spPr>
        <a:xfrm>
          <a:off x="8515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50"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52"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91259</xdr:rowOff>
    </xdr:from>
    <xdr:to>
      <xdr:col>20</xdr:col>
      <xdr:colOff>38100</xdr:colOff>
      <xdr:row>62</xdr:row>
      <xdr:rowOff>21409</xdr:rowOff>
    </xdr:to>
    <xdr:sp macro="" textlink="">
      <xdr:nvSpPr>
        <xdr:cNvPr id="158" name="楕円 157"/>
        <xdr:cNvSpPr/>
      </xdr:nvSpPr>
      <xdr:spPr>
        <a:xfrm>
          <a:off x="3746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127181</xdr:rowOff>
    </xdr:from>
    <xdr:to>
      <xdr:col>15</xdr:col>
      <xdr:colOff>101600</xdr:colOff>
      <xdr:row>62</xdr:row>
      <xdr:rowOff>57331</xdr:rowOff>
    </xdr:to>
    <xdr:sp macro="" textlink="">
      <xdr:nvSpPr>
        <xdr:cNvPr id="159" name="楕円 158"/>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62</xdr:row>
      <xdr:rowOff>6531</xdr:rowOff>
    </xdr:to>
    <xdr:cxnSp macro="">
      <xdr:nvCxnSpPr>
        <xdr:cNvPr id="160" name="直線コネクタ 159"/>
        <xdr:cNvCxnSpPr/>
      </xdr:nvCxnSpPr>
      <xdr:spPr>
        <a:xfrm flipV="1">
          <a:off x="2908300" y="106005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12536</xdr:rowOff>
    </xdr:from>
    <xdr:ext cx="405111" cy="259045"/>
    <xdr:sp macro="" textlink="">
      <xdr:nvSpPr>
        <xdr:cNvPr id="161" name="n_1mainValue【体育館・プール】&#10;有形固定資産減価償却率"/>
        <xdr:cNvSpPr txBox="1"/>
      </xdr:nvSpPr>
      <xdr:spPr>
        <a:xfrm>
          <a:off x="3582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48458</xdr:rowOff>
    </xdr:from>
    <xdr:ext cx="405111" cy="259045"/>
    <xdr:sp macro="" textlink="">
      <xdr:nvSpPr>
        <xdr:cNvPr id="162" name="n_2mainValue【体育館・プール】&#10;有形固定資産減価償却率"/>
        <xdr:cNvSpPr txBox="1"/>
      </xdr:nvSpPr>
      <xdr:spPr>
        <a:xfrm>
          <a:off x="2705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90170</xdr:rowOff>
    </xdr:from>
    <xdr:to>
      <xdr:col>50</xdr:col>
      <xdr:colOff>165100</xdr:colOff>
      <xdr:row>64</xdr:row>
      <xdr:rowOff>20320</xdr:rowOff>
    </xdr:to>
    <xdr:sp macro="" textlink="">
      <xdr:nvSpPr>
        <xdr:cNvPr id="202" name="楕円 201"/>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90170</xdr:rowOff>
    </xdr:from>
    <xdr:to>
      <xdr:col>46</xdr:col>
      <xdr:colOff>38100</xdr:colOff>
      <xdr:row>64</xdr:row>
      <xdr:rowOff>20320</xdr:rowOff>
    </xdr:to>
    <xdr:sp macro="" textlink="">
      <xdr:nvSpPr>
        <xdr:cNvPr id="203" name="楕円 202"/>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140970</xdr:rowOff>
    </xdr:from>
    <xdr:to>
      <xdr:col>50</xdr:col>
      <xdr:colOff>114300</xdr:colOff>
      <xdr:row>63</xdr:row>
      <xdr:rowOff>140970</xdr:rowOff>
    </xdr:to>
    <xdr:cxnSp macro="">
      <xdr:nvCxnSpPr>
        <xdr:cNvPr id="204" name="直線コネクタ 203"/>
        <xdr:cNvCxnSpPr/>
      </xdr:nvCxnSpPr>
      <xdr:spPr>
        <a:xfrm>
          <a:off x="8750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11447</xdr:rowOff>
    </xdr:from>
    <xdr:ext cx="469744" cy="259045"/>
    <xdr:sp macro="" textlink="">
      <xdr:nvSpPr>
        <xdr:cNvPr id="205" name="n_1mainValue【体育館・プール】&#10;一人当たり面積"/>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06" name="n_2mainValue【体育館・プール】&#10;一人当たり面積"/>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xdr:rowOff>
    </xdr:from>
    <xdr:to>
      <xdr:col>20</xdr:col>
      <xdr:colOff>38100</xdr:colOff>
      <xdr:row>81</xdr:row>
      <xdr:rowOff>104902</xdr:rowOff>
    </xdr:to>
    <xdr:sp macro="" textlink="">
      <xdr:nvSpPr>
        <xdr:cNvPr id="245" name="楕円 244"/>
        <xdr:cNvSpPr/>
      </xdr:nvSpPr>
      <xdr:spPr>
        <a:xfrm>
          <a:off x="3746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46" name="楕円 245"/>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54102</xdr:rowOff>
    </xdr:from>
    <xdr:to>
      <xdr:col>19</xdr:col>
      <xdr:colOff>177800</xdr:colOff>
      <xdr:row>81</xdr:row>
      <xdr:rowOff>95250</xdr:rowOff>
    </xdr:to>
    <xdr:cxnSp macro="">
      <xdr:nvCxnSpPr>
        <xdr:cNvPr id="247" name="直線コネクタ 246"/>
        <xdr:cNvCxnSpPr/>
      </xdr:nvCxnSpPr>
      <xdr:spPr>
        <a:xfrm flipV="1">
          <a:off x="2908300" y="1394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121429</xdr:rowOff>
    </xdr:from>
    <xdr:ext cx="405111" cy="259045"/>
    <xdr:sp macro="" textlink="">
      <xdr:nvSpPr>
        <xdr:cNvPr id="248" name="n_1mainValue【福祉施設】&#10;有形固定資産減価償却率"/>
        <xdr:cNvSpPr txBox="1"/>
      </xdr:nvSpPr>
      <xdr:spPr>
        <a:xfrm>
          <a:off x="3582044"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49"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79"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1"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287" name="楕円 286"/>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58165</xdr:rowOff>
    </xdr:from>
    <xdr:to>
      <xdr:col>46</xdr:col>
      <xdr:colOff>38100</xdr:colOff>
      <xdr:row>85</xdr:row>
      <xdr:rowOff>159765</xdr:rowOff>
    </xdr:to>
    <xdr:sp macro="" textlink="">
      <xdr:nvSpPr>
        <xdr:cNvPr id="288" name="楕円 287"/>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108965</xdr:rowOff>
    </xdr:to>
    <xdr:cxnSp macro="">
      <xdr:nvCxnSpPr>
        <xdr:cNvPr id="289" name="直線コネクタ 288"/>
        <xdr:cNvCxnSpPr/>
      </xdr:nvCxnSpPr>
      <xdr:spPr>
        <a:xfrm>
          <a:off x="8750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150892</xdr:rowOff>
    </xdr:from>
    <xdr:ext cx="469744" cy="259045"/>
    <xdr:sp macro="" textlink="">
      <xdr:nvSpPr>
        <xdr:cNvPr id="290"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291" name="n_2mainValue【福祉施設】&#10;一人当たり面積"/>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24"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5" name="フローチャート: 判断 32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326"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15875</xdr:rowOff>
    </xdr:from>
    <xdr:to>
      <xdr:col>20</xdr:col>
      <xdr:colOff>38100</xdr:colOff>
      <xdr:row>102</xdr:row>
      <xdr:rowOff>117475</xdr:rowOff>
    </xdr:to>
    <xdr:sp macro="" textlink="">
      <xdr:nvSpPr>
        <xdr:cNvPr id="332" name="楕円 331"/>
        <xdr:cNvSpPr/>
      </xdr:nvSpPr>
      <xdr:spPr>
        <a:xfrm>
          <a:off x="3746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44450</xdr:rowOff>
    </xdr:from>
    <xdr:to>
      <xdr:col>15</xdr:col>
      <xdr:colOff>101600</xdr:colOff>
      <xdr:row>102</xdr:row>
      <xdr:rowOff>146050</xdr:rowOff>
    </xdr:to>
    <xdr:sp macro="" textlink="">
      <xdr:nvSpPr>
        <xdr:cNvPr id="333" name="楕円 332"/>
        <xdr:cNvSpPr/>
      </xdr:nvSpPr>
      <xdr:spPr>
        <a:xfrm>
          <a:off x="2857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66675</xdr:rowOff>
    </xdr:from>
    <xdr:to>
      <xdr:col>19</xdr:col>
      <xdr:colOff>177800</xdr:colOff>
      <xdr:row>102</xdr:row>
      <xdr:rowOff>95250</xdr:rowOff>
    </xdr:to>
    <xdr:cxnSp macro="">
      <xdr:nvCxnSpPr>
        <xdr:cNvPr id="334" name="直線コネクタ 333"/>
        <xdr:cNvCxnSpPr/>
      </xdr:nvCxnSpPr>
      <xdr:spPr>
        <a:xfrm flipV="1">
          <a:off x="2908300" y="17554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134002</xdr:rowOff>
    </xdr:from>
    <xdr:ext cx="405111" cy="259045"/>
    <xdr:sp macro="" textlink="">
      <xdr:nvSpPr>
        <xdr:cNvPr id="335" name="n_1mainValue【市民会館】&#10;有形固定資産減価償却率"/>
        <xdr:cNvSpPr txBox="1"/>
      </xdr:nvSpPr>
      <xdr:spPr>
        <a:xfrm>
          <a:off x="35820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162577</xdr:rowOff>
    </xdr:from>
    <xdr:ext cx="405111" cy="259045"/>
    <xdr:sp macro="" textlink="">
      <xdr:nvSpPr>
        <xdr:cNvPr id="336" name="n_2mainValue【市民会館】&#10;有形固定資産減価償却率"/>
        <xdr:cNvSpPr txBox="1"/>
      </xdr:nvSpPr>
      <xdr:spPr>
        <a:xfrm>
          <a:off x="2705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7"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0"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1" name="フローチャート: 判断 37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378" name="楕円 377"/>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64588</xdr:rowOff>
    </xdr:from>
    <xdr:to>
      <xdr:col>46</xdr:col>
      <xdr:colOff>38100</xdr:colOff>
      <xdr:row>108</xdr:row>
      <xdr:rowOff>166188</xdr:rowOff>
    </xdr:to>
    <xdr:sp macro="" textlink="">
      <xdr:nvSpPr>
        <xdr:cNvPr id="379" name="楕円 378"/>
        <xdr:cNvSpPr/>
      </xdr:nvSpPr>
      <xdr:spPr>
        <a:xfrm>
          <a:off x="8699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115388</xdr:rowOff>
    </xdr:to>
    <xdr:cxnSp macro="">
      <xdr:nvCxnSpPr>
        <xdr:cNvPr id="380" name="直線コネクタ 379"/>
        <xdr:cNvCxnSpPr/>
      </xdr:nvCxnSpPr>
      <xdr:spPr>
        <a:xfrm flipV="1">
          <a:off x="8750300" y="185862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111596</xdr:rowOff>
    </xdr:from>
    <xdr:ext cx="469744" cy="259045"/>
    <xdr:sp macro="" textlink="">
      <xdr:nvSpPr>
        <xdr:cNvPr id="381" name="n_1mainValue【市民会館】&#10;一人当たり面積"/>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157315</xdr:rowOff>
    </xdr:from>
    <xdr:ext cx="469744" cy="259045"/>
    <xdr:sp macro="" textlink="">
      <xdr:nvSpPr>
        <xdr:cNvPr id="382" name="n_2mainValue【市民会館】&#10;一人当たり面積"/>
        <xdr:cNvSpPr txBox="1"/>
      </xdr:nvSpPr>
      <xdr:spPr>
        <a:xfrm>
          <a:off x="8515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12"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41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16" name="フローチャート: 判断 41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17"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423" name="楕円 422"/>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4" name="楕円 423"/>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37</xdr:row>
      <xdr:rowOff>26670</xdr:rowOff>
    </xdr:to>
    <xdr:cxnSp macro="">
      <xdr:nvCxnSpPr>
        <xdr:cNvPr id="425" name="直線コネクタ 424"/>
        <xdr:cNvCxnSpPr/>
      </xdr:nvCxnSpPr>
      <xdr:spPr>
        <a:xfrm flipV="1">
          <a:off x="14592300" y="627316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168292</xdr:rowOff>
    </xdr:from>
    <xdr:ext cx="405111" cy="259045"/>
    <xdr:sp macro="" textlink="">
      <xdr:nvSpPr>
        <xdr:cNvPr id="426" name="n_1mainValue【一般廃棄物処理施設】&#10;有形固定資産減価償却率"/>
        <xdr:cNvSpPr txBox="1"/>
      </xdr:nvSpPr>
      <xdr:spPr>
        <a:xfrm>
          <a:off x="15266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27" name="n_2mainValue【一般廃棄物処理施設】&#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4"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57"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58" name="フローチャート: 判断 45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52771</xdr:rowOff>
    </xdr:from>
    <xdr:ext cx="534377" cy="259045"/>
    <xdr:sp macro="" textlink="">
      <xdr:nvSpPr>
        <xdr:cNvPr id="459"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171178</xdr:rowOff>
    </xdr:from>
    <xdr:to>
      <xdr:col>112</xdr:col>
      <xdr:colOff>38100</xdr:colOff>
      <xdr:row>39</xdr:row>
      <xdr:rowOff>101328</xdr:rowOff>
    </xdr:to>
    <xdr:sp macro="" textlink="">
      <xdr:nvSpPr>
        <xdr:cNvPr id="465" name="楕円 464"/>
        <xdr:cNvSpPr/>
      </xdr:nvSpPr>
      <xdr:spPr>
        <a:xfrm>
          <a:off x="21272500" y="66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53852</xdr:rowOff>
    </xdr:from>
    <xdr:to>
      <xdr:col>107</xdr:col>
      <xdr:colOff>101600</xdr:colOff>
      <xdr:row>39</xdr:row>
      <xdr:rowOff>155452</xdr:rowOff>
    </xdr:to>
    <xdr:sp macro="" textlink="">
      <xdr:nvSpPr>
        <xdr:cNvPr id="466" name="楕円 465"/>
        <xdr:cNvSpPr/>
      </xdr:nvSpPr>
      <xdr:spPr>
        <a:xfrm>
          <a:off x="20383500" y="67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50528</xdr:rowOff>
    </xdr:from>
    <xdr:to>
      <xdr:col>111</xdr:col>
      <xdr:colOff>177800</xdr:colOff>
      <xdr:row>39</xdr:row>
      <xdr:rowOff>104652</xdr:rowOff>
    </xdr:to>
    <xdr:cxnSp macro="">
      <xdr:nvCxnSpPr>
        <xdr:cNvPr id="467" name="直線コネクタ 466"/>
        <xdr:cNvCxnSpPr/>
      </xdr:nvCxnSpPr>
      <xdr:spPr>
        <a:xfrm flipV="1">
          <a:off x="20434300" y="6737078"/>
          <a:ext cx="889000" cy="5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117855</xdr:rowOff>
    </xdr:from>
    <xdr:ext cx="534377" cy="259045"/>
    <xdr:sp macro="" textlink="">
      <xdr:nvSpPr>
        <xdr:cNvPr id="468" name="n_1mainValue【一般廃棄物処理施設】&#10;一人当たり有形固定資産（償却資産）額"/>
        <xdr:cNvSpPr txBox="1"/>
      </xdr:nvSpPr>
      <xdr:spPr>
        <a:xfrm>
          <a:off x="21043411" y="64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529</xdr:rowOff>
    </xdr:from>
    <xdr:ext cx="534377" cy="259045"/>
    <xdr:sp macro="" textlink="">
      <xdr:nvSpPr>
        <xdr:cNvPr id="469" name="n_2mainValue【一般廃棄物処理施設】&#10;一人当たり有形固定資産（償却資産）額"/>
        <xdr:cNvSpPr txBox="1"/>
      </xdr:nvSpPr>
      <xdr:spPr>
        <a:xfrm>
          <a:off x="20167111" y="65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4" name="直線コネクタ 49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6" name="直線コネクタ 49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9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98" name="直線コネクタ 49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9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0" name="フローチャート: 判断 49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1" name="フローチャート: 判断 50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502"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03" name="フローチャート: 判断 50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504"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111125</xdr:rowOff>
    </xdr:from>
    <xdr:to>
      <xdr:col>81</xdr:col>
      <xdr:colOff>101600</xdr:colOff>
      <xdr:row>58</xdr:row>
      <xdr:rowOff>41275</xdr:rowOff>
    </xdr:to>
    <xdr:sp macro="" textlink="">
      <xdr:nvSpPr>
        <xdr:cNvPr id="510" name="楕円 509"/>
        <xdr:cNvSpPr/>
      </xdr:nvSpPr>
      <xdr:spPr>
        <a:xfrm>
          <a:off x="15430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139700</xdr:rowOff>
    </xdr:from>
    <xdr:to>
      <xdr:col>76</xdr:col>
      <xdr:colOff>165100</xdr:colOff>
      <xdr:row>58</xdr:row>
      <xdr:rowOff>69850</xdr:rowOff>
    </xdr:to>
    <xdr:sp macro="" textlink="">
      <xdr:nvSpPr>
        <xdr:cNvPr id="511" name="楕円 510"/>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161925</xdr:rowOff>
    </xdr:from>
    <xdr:to>
      <xdr:col>81</xdr:col>
      <xdr:colOff>50800</xdr:colOff>
      <xdr:row>58</xdr:row>
      <xdr:rowOff>19050</xdr:rowOff>
    </xdr:to>
    <xdr:cxnSp macro="">
      <xdr:nvCxnSpPr>
        <xdr:cNvPr id="512" name="直線コネクタ 511"/>
        <xdr:cNvCxnSpPr/>
      </xdr:nvCxnSpPr>
      <xdr:spPr>
        <a:xfrm flipV="1">
          <a:off x="14592300" y="9934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57802</xdr:rowOff>
    </xdr:from>
    <xdr:ext cx="405111" cy="259045"/>
    <xdr:sp macro="" textlink="">
      <xdr:nvSpPr>
        <xdr:cNvPr id="513" name="n_1mainValue【保健センター・保健所】&#10;有形固定資産減価償却率"/>
        <xdr:cNvSpPr txBox="1"/>
      </xdr:nvSpPr>
      <xdr:spPr>
        <a:xfrm>
          <a:off x="152660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514" name="n_2mainValue【保健センター・保健所】&#10;有形固定資産減価償却率"/>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0" name="直線コネクタ 539"/>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4" name="直線コネクタ 54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45"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6" name="フローチャート: 判断 545"/>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47" name="フローチャート: 判断 54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4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49" name="フローチャート: 判断 54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5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556" name="楕円 555"/>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37374</xdr:rowOff>
    </xdr:from>
    <xdr:to>
      <xdr:col>107</xdr:col>
      <xdr:colOff>101600</xdr:colOff>
      <xdr:row>64</xdr:row>
      <xdr:rowOff>138974</xdr:rowOff>
    </xdr:to>
    <xdr:sp macro="" textlink="">
      <xdr:nvSpPr>
        <xdr:cNvPr id="557" name="楕円 556"/>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558" name="直線コネクタ 557"/>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130101</xdr:rowOff>
    </xdr:from>
    <xdr:ext cx="469744" cy="259045"/>
    <xdr:sp macro="" textlink="">
      <xdr:nvSpPr>
        <xdr:cNvPr id="559" name="n_1mainValue【保健センター・保健所】&#10;一人当たり面積"/>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560" name="n_2mainValue【保健センター・保健所】&#10;一人当たり面積"/>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6" name="直線コネクタ 58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8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88" name="直線コネクタ 58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0" name="直線コネクタ 58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9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2" name="フローチャート: 判断 59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3" name="フローチャート: 判断 59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9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95" name="フローチャート: 判断 59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596"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602" name="楕円 601"/>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96701</xdr:rowOff>
    </xdr:from>
    <xdr:to>
      <xdr:col>76</xdr:col>
      <xdr:colOff>165100</xdr:colOff>
      <xdr:row>81</xdr:row>
      <xdr:rowOff>26851</xdr:rowOff>
    </xdr:to>
    <xdr:sp macro="" textlink="">
      <xdr:nvSpPr>
        <xdr:cNvPr id="603" name="楕円 602"/>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15239</xdr:rowOff>
    </xdr:to>
    <xdr:cxnSp macro="">
      <xdr:nvCxnSpPr>
        <xdr:cNvPr id="604" name="直線コネクタ 603"/>
        <xdr:cNvCxnSpPr/>
      </xdr:nvCxnSpPr>
      <xdr:spPr>
        <a:xfrm>
          <a:off x="14592300" y="138635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05"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606" name="n_2mainValue【消防施設】&#10;有形固定資産減価償却率"/>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28" name="直線コネクタ 62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2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0" name="直線コネクタ 62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2" name="直線コネクタ 63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33"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4" name="フローチャート: 判断 63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5" name="フローチャート: 判断 63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636"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37" name="フローチャート: 判断 63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63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644" name="楕円 643"/>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45" name="楕円 644"/>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646" name="直線コネクタ 645"/>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47"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48" name="n_2mainValue【消防施設】&#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4" name="直線コネクタ 67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6" name="直線コネクタ 67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8" name="直線コネクタ 67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7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0" name="フローチャート: 判断 67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1" name="フローチャート: 判断 68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8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83" name="フローチャート: 判断 68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84"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120106</xdr:rowOff>
    </xdr:from>
    <xdr:to>
      <xdr:col>81</xdr:col>
      <xdr:colOff>101600</xdr:colOff>
      <xdr:row>102</xdr:row>
      <xdr:rowOff>50256</xdr:rowOff>
    </xdr:to>
    <xdr:sp macro="" textlink="">
      <xdr:nvSpPr>
        <xdr:cNvPr id="690" name="楕円 689"/>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152763</xdr:rowOff>
    </xdr:from>
    <xdr:to>
      <xdr:col>76</xdr:col>
      <xdr:colOff>165100</xdr:colOff>
      <xdr:row>102</xdr:row>
      <xdr:rowOff>82913</xdr:rowOff>
    </xdr:to>
    <xdr:sp macro="" textlink="">
      <xdr:nvSpPr>
        <xdr:cNvPr id="691" name="楕円 690"/>
        <xdr:cNvSpPr/>
      </xdr:nvSpPr>
      <xdr:spPr>
        <a:xfrm>
          <a:off x="14541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102</xdr:row>
      <xdr:rowOff>32113</xdr:rowOff>
    </xdr:to>
    <xdr:cxnSp macro="">
      <xdr:nvCxnSpPr>
        <xdr:cNvPr id="692" name="直線コネクタ 691"/>
        <xdr:cNvCxnSpPr/>
      </xdr:nvCxnSpPr>
      <xdr:spPr>
        <a:xfrm flipV="1">
          <a:off x="14592300" y="1748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66783</xdr:rowOff>
    </xdr:from>
    <xdr:ext cx="405111" cy="259045"/>
    <xdr:sp macro="" textlink="">
      <xdr:nvSpPr>
        <xdr:cNvPr id="693" name="n_1mainValue【庁舎】&#10;有形固定資産減価償却率"/>
        <xdr:cNvSpPr txBox="1"/>
      </xdr:nvSpPr>
      <xdr:spPr>
        <a:xfrm>
          <a:off x="15266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99440</xdr:rowOff>
    </xdr:from>
    <xdr:ext cx="405111" cy="259045"/>
    <xdr:sp macro="" textlink="">
      <xdr:nvSpPr>
        <xdr:cNvPr id="694" name="n_2mainValue【庁舎】&#10;有形固定資産減価償却率"/>
        <xdr:cNvSpPr txBox="1"/>
      </xdr:nvSpPr>
      <xdr:spPr>
        <a:xfrm>
          <a:off x="14389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0" name="直線コネクタ 71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2" name="直線コネクタ 72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4" name="直線コネクタ 72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2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6" name="フローチャート: 判断 72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27" name="フローチャート: 判断 72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728"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29" name="フローチャート: 判断 72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73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736" name="楕円 735"/>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30843</xdr:rowOff>
    </xdr:from>
    <xdr:to>
      <xdr:col>107</xdr:col>
      <xdr:colOff>101600</xdr:colOff>
      <xdr:row>108</xdr:row>
      <xdr:rowOff>132443</xdr:rowOff>
    </xdr:to>
    <xdr:sp macro="" textlink="">
      <xdr:nvSpPr>
        <xdr:cNvPr id="737" name="楕円 736"/>
        <xdr:cNvSpPr/>
      </xdr:nvSpPr>
      <xdr:spPr>
        <a:xfrm>
          <a:off x="20383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81643</xdr:rowOff>
    </xdr:from>
    <xdr:to>
      <xdr:col>111</xdr:col>
      <xdr:colOff>177800</xdr:colOff>
      <xdr:row>108</xdr:row>
      <xdr:rowOff>82731</xdr:rowOff>
    </xdr:to>
    <xdr:cxnSp macro="">
      <xdr:nvCxnSpPr>
        <xdr:cNvPr id="738" name="直線コネクタ 737"/>
        <xdr:cNvCxnSpPr/>
      </xdr:nvCxnSpPr>
      <xdr:spPr>
        <a:xfrm>
          <a:off x="20434300" y="185982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124658</xdr:rowOff>
    </xdr:from>
    <xdr:ext cx="469744" cy="259045"/>
    <xdr:sp macro="" textlink="">
      <xdr:nvSpPr>
        <xdr:cNvPr id="739" name="n_1mainValue【庁舎】&#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123570</xdr:rowOff>
    </xdr:from>
    <xdr:ext cx="469744" cy="259045"/>
    <xdr:sp macro="" textlink="">
      <xdr:nvSpPr>
        <xdr:cNvPr id="740" name="n_2mainValue【庁舎】&#10;一人当たり面積"/>
        <xdr:cNvSpPr txBox="1"/>
      </xdr:nvSpPr>
      <xdr:spPr>
        <a:xfrm>
          <a:off x="201994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類似団体内平均値と比べ、有形固定資産減価償却率の高い施設が多くある。</a:t>
          </a:r>
          <a:endParaRPr lang="ja-JP" altLang="ja-JP" sz="1400">
            <a:effectLst/>
          </a:endParaRPr>
        </a:p>
        <a:p>
          <a:r>
            <a:rPr kumimoji="1" lang="ja-JP" altLang="ja-JP" sz="1100">
              <a:solidFill>
                <a:schemeClr val="dk1"/>
              </a:solidFill>
              <a:effectLst/>
              <a:latin typeface="+mn-lt"/>
              <a:ea typeface="+mn-ea"/>
              <a:cs typeface="+mn-cs"/>
            </a:rPr>
            <a:t>これは、取得してからの年数が長く、施設の老朽化が進んでいることを表しており、修繕コストの増加が見込まれる。また、施設の改修・更新時期を見据え、積極的に財源を確保する必要がある。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区画整理事業の進捗に伴う人口の増加により財政力指数は</a:t>
          </a:r>
          <a:r>
            <a:rPr kumimoji="1" lang="en-US" altLang="ja-JP" sz="1400">
              <a:solidFill>
                <a:schemeClr val="dk1"/>
              </a:solidFill>
              <a:effectLst/>
              <a:latin typeface="+mn-lt"/>
              <a:ea typeface="+mn-ea"/>
              <a:cs typeface="+mn-cs"/>
            </a:rPr>
            <a:t>0.87</a:t>
          </a:r>
          <a:r>
            <a:rPr kumimoji="1" lang="ja-JP" altLang="ja-JP" sz="1400">
              <a:solidFill>
                <a:schemeClr val="dk1"/>
              </a:solidFill>
              <a:effectLst/>
              <a:latin typeface="+mn-lt"/>
              <a:ea typeface="+mn-ea"/>
              <a:cs typeface="+mn-cs"/>
            </a:rPr>
            <a:t>となっている。類似団体平均及び埼玉県平均と比較すると高い数値となっている。</a:t>
          </a:r>
          <a:endParaRPr lang="ja-JP" altLang="ja-JP" sz="1400">
            <a:effectLst/>
          </a:endParaRPr>
        </a:p>
        <a:p>
          <a:r>
            <a:rPr kumimoji="1" lang="ja-JP" altLang="ja-JP" sz="1400">
              <a:solidFill>
                <a:schemeClr val="dk1"/>
              </a:solidFill>
              <a:effectLst/>
              <a:latin typeface="+mn-lt"/>
              <a:ea typeface="+mn-ea"/>
              <a:cs typeface="+mn-cs"/>
            </a:rPr>
            <a:t>　町税は平成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年度から微増しているが、財政力指数は横ばいの状況である。平成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年度における徴収率は</a:t>
          </a:r>
          <a:r>
            <a:rPr kumimoji="1" lang="en-US" altLang="ja-JP" sz="1400">
              <a:solidFill>
                <a:schemeClr val="dk1"/>
              </a:solidFill>
              <a:effectLst/>
              <a:latin typeface="+mn-lt"/>
              <a:ea typeface="+mn-ea"/>
              <a:cs typeface="+mn-cs"/>
            </a:rPr>
            <a:t>96.4%</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ポイント</a:t>
          </a:r>
          <a:r>
            <a:rPr kumimoji="1" lang="en-US" altLang="ja-JP" sz="1400">
              <a:solidFill>
                <a:schemeClr val="dk1"/>
              </a:solidFill>
              <a:effectLst/>
              <a:latin typeface="+mn-lt"/>
              <a:ea typeface="+mn-ea"/>
              <a:cs typeface="+mn-cs"/>
            </a:rPr>
            <a:t>UP</a:t>
          </a:r>
          <a:r>
            <a:rPr kumimoji="1" lang="ja-JP" altLang="ja-JP" sz="1400">
              <a:solidFill>
                <a:schemeClr val="dk1"/>
              </a:solidFill>
              <a:effectLst/>
              <a:latin typeface="+mn-lt"/>
              <a:ea typeface="+mn-ea"/>
              <a:cs typeface="+mn-cs"/>
            </a:rPr>
            <a:t>）と上昇しているが、さらなる徴収率上昇と歳入確保に努める。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35983</xdr:rowOff>
    </xdr:to>
    <xdr:cxnSp macro="">
      <xdr:nvCxnSpPr>
        <xdr:cNvPr id="75" name="直線コネクタ 74"/>
        <xdr:cNvCxnSpPr/>
      </xdr:nvCxnSpPr>
      <xdr:spPr>
        <a:xfrm flipV="1">
          <a:off x="2336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年度歳入面では、地方消費税交付金は前年度比</a:t>
          </a:r>
          <a:r>
            <a:rPr kumimoji="1" lang="en-US" altLang="ja-JP" sz="1400">
              <a:solidFill>
                <a:schemeClr val="dk1"/>
              </a:solidFill>
              <a:effectLst/>
              <a:latin typeface="+mn-lt"/>
              <a:ea typeface="+mn-ea"/>
              <a:cs typeface="+mn-cs"/>
            </a:rPr>
            <a:t>8.0%</a:t>
          </a:r>
          <a:r>
            <a:rPr kumimoji="1" lang="ja-JP" altLang="ja-JP" sz="1400">
              <a:solidFill>
                <a:schemeClr val="dk1"/>
              </a:solidFill>
              <a:effectLst/>
              <a:latin typeface="+mn-lt"/>
              <a:ea typeface="+mn-ea"/>
              <a:cs typeface="+mn-cs"/>
            </a:rPr>
            <a:t>、地方交付税が</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、町税が</a:t>
          </a:r>
          <a:r>
            <a:rPr kumimoji="1" lang="en-US" altLang="ja-JP" sz="1400">
              <a:solidFill>
                <a:schemeClr val="dk1"/>
              </a:solidFill>
              <a:effectLst/>
              <a:latin typeface="+mn-lt"/>
              <a:ea typeface="+mn-ea"/>
              <a:cs typeface="+mn-cs"/>
            </a:rPr>
            <a:t>0.6%</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であるが、</a:t>
          </a:r>
          <a:r>
            <a:rPr kumimoji="1" lang="ja-JP" altLang="en-US" sz="1400">
              <a:solidFill>
                <a:schemeClr val="dk1"/>
              </a:solidFill>
              <a:effectLst/>
              <a:latin typeface="+mn-lt"/>
              <a:ea typeface="+mn-ea"/>
              <a:cs typeface="+mn-cs"/>
            </a:rPr>
            <a:t>繰越金</a:t>
          </a:r>
          <a:r>
            <a:rPr kumimoji="1" lang="en-US" altLang="ja-JP" sz="1400">
              <a:solidFill>
                <a:schemeClr val="dk1"/>
              </a:solidFill>
              <a:effectLst/>
              <a:latin typeface="+mn-lt"/>
              <a:ea typeface="+mn-ea"/>
              <a:cs typeface="+mn-cs"/>
            </a:rPr>
            <a:t>37.0%</a:t>
          </a:r>
          <a:r>
            <a:rPr kumimoji="1" lang="ja-JP" altLang="en-US" sz="1400">
              <a:solidFill>
                <a:schemeClr val="dk1"/>
              </a:solidFill>
              <a:effectLst/>
              <a:latin typeface="+mn-lt"/>
              <a:ea typeface="+mn-ea"/>
              <a:cs typeface="+mn-cs"/>
            </a:rPr>
            <a:t>、町債</a:t>
          </a:r>
          <a:r>
            <a:rPr kumimoji="1" lang="en-US" altLang="ja-JP" sz="1400">
              <a:solidFill>
                <a:schemeClr val="dk1"/>
              </a:solidFill>
              <a:effectLst/>
              <a:latin typeface="+mn-lt"/>
              <a:ea typeface="+mn-ea"/>
              <a:cs typeface="+mn-cs"/>
            </a:rPr>
            <a:t>14.6%</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歳出面では、引き続き子育て関連経費及び医療費等の扶助費の支出が大きい</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、普通建設事業</a:t>
          </a:r>
          <a:r>
            <a:rPr kumimoji="1" lang="ja-JP" altLang="en-US" sz="1400">
              <a:solidFill>
                <a:schemeClr val="dk1"/>
              </a:solidFill>
              <a:effectLst/>
              <a:latin typeface="+mn-lt"/>
              <a:ea typeface="+mn-ea"/>
              <a:cs typeface="+mn-cs"/>
            </a:rPr>
            <a:t>費をはじめ全体的に</a:t>
          </a:r>
          <a:r>
            <a:rPr kumimoji="1" lang="ja-JP" altLang="ja-JP" sz="1400">
              <a:solidFill>
                <a:schemeClr val="dk1"/>
              </a:solidFill>
              <a:effectLst/>
              <a:latin typeface="+mn-lt"/>
              <a:ea typeface="+mn-ea"/>
              <a:cs typeface="+mn-cs"/>
            </a:rPr>
            <a:t>削減を図っており</a:t>
          </a:r>
          <a:r>
            <a:rPr kumimoji="1" lang="ja-JP" altLang="en-US" sz="1400">
              <a:solidFill>
                <a:schemeClr val="dk1"/>
              </a:solidFill>
              <a:effectLst/>
              <a:latin typeface="+mn-lt"/>
              <a:ea typeface="+mn-ea"/>
              <a:cs typeface="+mn-cs"/>
            </a:rPr>
            <a:t>減少し</a:t>
          </a:r>
          <a:r>
            <a:rPr kumimoji="1" lang="ja-JP" altLang="ja-JP" sz="1400">
              <a:solidFill>
                <a:schemeClr val="dk1"/>
              </a:solidFill>
              <a:effectLst/>
              <a:latin typeface="+mn-lt"/>
              <a:ea typeface="+mn-ea"/>
              <a:cs typeface="+mn-cs"/>
            </a:rPr>
            <a:t>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経常収支比率を下げるために、引き続き借入の抑制や、事務の効率化等を進めることにより経常経費の</a:t>
          </a:r>
          <a:r>
            <a:rPr kumimoji="1" lang="ja-JP" altLang="en-US" sz="1400">
              <a:solidFill>
                <a:schemeClr val="dk1"/>
              </a:solidFill>
              <a:effectLst/>
              <a:latin typeface="+mn-lt"/>
              <a:ea typeface="+mn-ea"/>
              <a:cs typeface="+mn-cs"/>
            </a:rPr>
            <a:t>見直しや</a:t>
          </a:r>
          <a:r>
            <a:rPr kumimoji="1" lang="ja-JP" altLang="ja-JP" sz="1400">
              <a:solidFill>
                <a:schemeClr val="dk1"/>
              </a:solidFill>
              <a:effectLst/>
              <a:latin typeface="+mn-lt"/>
              <a:ea typeface="+mn-ea"/>
              <a:cs typeface="+mn-cs"/>
            </a:rPr>
            <a:t>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134408</xdr:rowOff>
    </xdr:to>
    <xdr:cxnSp macro="">
      <xdr:nvCxnSpPr>
        <xdr:cNvPr id="132" name="直線コネクタ 131"/>
        <xdr:cNvCxnSpPr/>
      </xdr:nvCxnSpPr>
      <xdr:spPr>
        <a:xfrm flipV="1">
          <a:off x="4114800" y="1082717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134408</xdr:rowOff>
    </xdr:to>
    <xdr:cxnSp macro="">
      <xdr:nvCxnSpPr>
        <xdr:cNvPr id="135" name="直線コネクタ 134"/>
        <xdr:cNvCxnSpPr/>
      </xdr:nvCxnSpPr>
      <xdr:spPr>
        <a:xfrm>
          <a:off x="3225800" y="108392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106256</xdr:rowOff>
    </xdr:to>
    <xdr:cxnSp macro="">
      <xdr:nvCxnSpPr>
        <xdr:cNvPr id="138" name="直線コネクタ 137"/>
        <xdr:cNvCxnSpPr/>
      </xdr:nvCxnSpPr>
      <xdr:spPr>
        <a:xfrm flipV="1">
          <a:off x="2336800" y="1083923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106256</xdr:rowOff>
    </xdr:to>
    <xdr:cxnSp macro="">
      <xdr:nvCxnSpPr>
        <xdr:cNvPr id="141" name="直線コネクタ 140"/>
        <xdr:cNvCxnSpPr/>
      </xdr:nvCxnSpPr>
      <xdr:spPr>
        <a:xfrm>
          <a:off x="1447800" y="1080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2"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4" name="テキスト ボックス 153"/>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5" name="楕円 154"/>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73465</xdr:rowOff>
    </xdr:from>
    <xdr:ext cx="762000" cy="259045"/>
    <xdr:sp macro="" textlink="">
      <xdr:nvSpPr>
        <xdr:cNvPr id="156" name="テキスト ボックス 155"/>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7" name="楕円 156"/>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8" name="テキスト ボックス 157"/>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9" name="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60" name="テキスト ボックス 159"/>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人当たり人件費、物件費等の決算額は平成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年から平成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年まで類似団体平均をすべて下回っている。今後もより一層のコスト削減に取り組んでいく。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162923</xdr:rowOff>
    </xdr:from>
    <xdr:to>
      <xdr:col>23</xdr:col>
      <xdr:colOff>133350</xdr:colOff>
      <xdr:row>82</xdr:row>
      <xdr:rowOff>165812</xdr:rowOff>
    </xdr:to>
    <xdr:cxnSp macro="">
      <xdr:nvCxnSpPr>
        <xdr:cNvPr id="195" name="直線コネクタ 194"/>
        <xdr:cNvCxnSpPr/>
      </xdr:nvCxnSpPr>
      <xdr:spPr>
        <a:xfrm>
          <a:off x="4114800" y="14221823"/>
          <a:ext cx="8382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162923</xdr:rowOff>
    </xdr:from>
    <xdr:to>
      <xdr:col>19</xdr:col>
      <xdr:colOff>133350</xdr:colOff>
      <xdr:row>83</xdr:row>
      <xdr:rowOff>10545</xdr:rowOff>
    </xdr:to>
    <xdr:cxnSp macro="">
      <xdr:nvCxnSpPr>
        <xdr:cNvPr id="198" name="直線コネクタ 197"/>
        <xdr:cNvCxnSpPr/>
      </xdr:nvCxnSpPr>
      <xdr:spPr>
        <a:xfrm flipV="1">
          <a:off x="3225800" y="1422182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4239</xdr:rowOff>
    </xdr:from>
    <xdr:to>
      <xdr:col>15</xdr:col>
      <xdr:colOff>82550</xdr:colOff>
      <xdr:row>83</xdr:row>
      <xdr:rowOff>10545</xdr:rowOff>
    </xdr:to>
    <xdr:cxnSp macro="">
      <xdr:nvCxnSpPr>
        <xdr:cNvPr id="201" name="直線コネクタ 200"/>
        <xdr:cNvCxnSpPr/>
      </xdr:nvCxnSpPr>
      <xdr:spPr>
        <a:xfrm>
          <a:off x="2336800" y="14234589"/>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129398</xdr:rowOff>
    </xdr:from>
    <xdr:to>
      <xdr:col>11</xdr:col>
      <xdr:colOff>31750</xdr:colOff>
      <xdr:row>83</xdr:row>
      <xdr:rowOff>4239</xdr:rowOff>
    </xdr:to>
    <xdr:cxnSp macro="">
      <xdr:nvCxnSpPr>
        <xdr:cNvPr id="204" name="直線コネクタ 203"/>
        <xdr:cNvCxnSpPr/>
      </xdr:nvCxnSpPr>
      <xdr:spPr>
        <a:xfrm>
          <a:off x="1447800" y="14188298"/>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115012</xdr:rowOff>
    </xdr:from>
    <xdr:to>
      <xdr:col>23</xdr:col>
      <xdr:colOff>184150</xdr:colOff>
      <xdr:row>83</xdr:row>
      <xdr:rowOff>45162</xdr:rowOff>
    </xdr:to>
    <xdr:sp macro="" textlink="">
      <xdr:nvSpPr>
        <xdr:cNvPr id="214" name="楕円 213"/>
        <xdr:cNvSpPr/>
      </xdr:nvSpPr>
      <xdr:spPr>
        <a:xfrm>
          <a:off x="49022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131539</xdr:rowOff>
    </xdr:from>
    <xdr:ext cx="762000" cy="259045"/>
    <xdr:sp macro="" textlink="">
      <xdr:nvSpPr>
        <xdr:cNvPr id="215" name="人件費・物件費等の状況該当値テキスト"/>
        <xdr:cNvSpPr txBox="1"/>
      </xdr:nvSpPr>
      <xdr:spPr>
        <a:xfrm>
          <a:off x="5041900" y="1401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112123</xdr:rowOff>
    </xdr:from>
    <xdr:to>
      <xdr:col>19</xdr:col>
      <xdr:colOff>184150</xdr:colOff>
      <xdr:row>83</xdr:row>
      <xdr:rowOff>42273</xdr:rowOff>
    </xdr:to>
    <xdr:sp macro="" textlink="">
      <xdr:nvSpPr>
        <xdr:cNvPr id="216" name="楕円 215"/>
        <xdr:cNvSpPr/>
      </xdr:nvSpPr>
      <xdr:spPr>
        <a:xfrm>
          <a:off x="4064000" y="141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52450</xdr:rowOff>
    </xdr:from>
    <xdr:ext cx="736600" cy="259045"/>
    <xdr:sp macro="" textlink="">
      <xdr:nvSpPr>
        <xdr:cNvPr id="217" name="テキスト ボックス 216"/>
        <xdr:cNvSpPr txBox="1"/>
      </xdr:nvSpPr>
      <xdr:spPr>
        <a:xfrm>
          <a:off x="3733800" y="1393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131195</xdr:rowOff>
    </xdr:from>
    <xdr:to>
      <xdr:col>15</xdr:col>
      <xdr:colOff>133350</xdr:colOff>
      <xdr:row>83</xdr:row>
      <xdr:rowOff>61345</xdr:rowOff>
    </xdr:to>
    <xdr:sp macro="" textlink="">
      <xdr:nvSpPr>
        <xdr:cNvPr id="218" name="楕円 217"/>
        <xdr:cNvSpPr/>
      </xdr:nvSpPr>
      <xdr:spPr>
        <a:xfrm>
          <a:off x="3175000" y="141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71522</xdr:rowOff>
    </xdr:from>
    <xdr:ext cx="762000" cy="259045"/>
    <xdr:sp macro="" textlink="">
      <xdr:nvSpPr>
        <xdr:cNvPr id="219" name="テキスト ボックス 218"/>
        <xdr:cNvSpPr txBox="1"/>
      </xdr:nvSpPr>
      <xdr:spPr>
        <a:xfrm>
          <a:off x="2844800" y="1395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124889</xdr:rowOff>
    </xdr:from>
    <xdr:to>
      <xdr:col>11</xdr:col>
      <xdr:colOff>82550</xdr:colOff>
      <xdr:row>83</xdr:row>
      <xdr:rowOff>55039</xdr:rowOff>
    </xdr:to>
    <xdr:sp macro="" textlink="">
      <xdr:nvSpPr>
        <xdr:cNvPr id="220" name="楕円 219"/>
        <xdr:cNvSpPr/>
      </xdr:nvSpPr>
      <xdr:spPr>
        <a:xfrm>
          <a:off x="2286000" y="141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65216</xdr:rowOff>
    </xdr:from>
    <xdr:ext cx="762000" cy="259045"/>
    <xdr:sp macro="" textlink="">
      <xdr:nvSpPr>
        <xdr:cNvPr id="221" name="テキスト ボックス 220"/>
        <xdr:cNvSpPr txBox="1"/>
      </xdr:nvSpPr>
      <xdr:spPr>
        <a:xfrm>
          <a:off x="1955800" y="139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78598</xdr:rowOff>
    </xdr:from>
    <xdr:to>
      <xdr:col>7</xdr:col>
      <xdr:colOff>31750</xdr:colOff>
      <xdr:row>83</xdr:row>
      <xdr:rowOff>8748</xdr:rowOff>
    </xdr:to>
    <xdr:sp macro="" textlink="">
      <xdr:nvSpPr>
        <xdr:cNvPr id="222" name="楕円 221"/>
        <xdr:cNvSpPr/>
      </xdr:nvSpPr>
      <xdr:spPr>
        <a:xfrm>
          <a:off x="1397000" y="141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18925</xdr:rowOff>
    </xdr:from>
    <xdr:ext cx="762000" cy="259045"/>
    <xdr:sp macro="" textlink="">
      <xdr:nvSpPr>
        <xdr:cNvPr id="223" name="テキスト ボックス 222"/>
        <xdr:cNvSpPr txBox="1"/>
      </xdr:nvSpPr>
      <xdr:spPr>
        <a:xfrm>
          <a:off x="1066800" y="1390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年度は、地方公務員給与実態状況調査の国数値が未確定であるため、前年度数値を引用しています。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の給与については人事院勧告に基づいて、水準の適正化を図っており、今後も人事院勧告に準拠することを基本に社会経済情勢や他の地方公共団体の動向等を考慮し、適正な給与水準を維持するこ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7" name="直線コネクタ 256"/>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158045</xdr:rowOff>
    </xdr:to>
    <xdr:cxnSp macro="">
      <xdr:nvCxnSpPr>
        <xdr:cNvPr id="260" name="直線コネクタ 259"/>
        <xdr:cNvCxnSpPr/>
      </xdr:nvCxnSpPr>
      <xdr:spPr>
        <a:xfrm flipV="1">
          <a:off x="15290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158045</xdr:rowOff>
    </xdr:to>
    <xdr:cxnSp macro="">
      <xdr:nvCxnSpPr>
        <xdr:cNvPr id="263" name="直線コネクタ 262"/>
        <xdr:cNvCxnSpPr/>
      </xdr:nvCxnSpPr>
      <xdr:spPr>
        <a:xfrm>
          <a:off x="14401800" y="149803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88</xdr:row>
      <xdr:rowOff>0</xdr:rowOff>
    </xdr:to>
    <xdr:cxnSp macro="">
      <xdr:nvCxnSpPr>
        <xdr:cNvPr id="266" name="直線コネクタ 265"/>
        <xdr:cNvCxnSpPr/>
      </xdr:nvCxnSpPr>
      <xdr:spPr>
        <a:xfrm flipV="1">
          <a:off x="13512800" y="1498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6" name="楕円 275"/>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7"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8" name="楕円 277"/>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9" name="テキスト ボックス 278"/>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0" name="楕円 279"/>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1" name="テキスト ボックス 280"/>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2" name="楕円 281"/>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3" name="テキスト ボックス 282"/>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年度は、地方公務員給与実態状況調査の国数値が未確定であるため、前年度数値を引用しています。</a:t>
          </a:r>
          <a:endParaRPr kumimoji="1" lang="en-US" altLang="ja-JP" sz="1400">
            <a:solidFill>
              <a:schemeClr val="dk1"/>
            </a:solidFill>
            <a:effectLst/>
            <a:latin typeface="+mn-lt"/>
            <a:ea typeface="+mn-ea"/>
            <a:cs typeface="+mn-cs"/>
          </a:endParaRPr>
        </a:p>
        <a:p>
          <a:pPr eaLnBrk="1" fontAlgn="auto" latinLnBrk="0" hangingPunct="1"/>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増加は緩やかになりつつあるが、定年退職者の多い年に備えた、計画的な職員採用は行いつつも、従来より職員採用を抑えてきたことで類似団体平均値を下回っている。適材適所の職員配置や機構改革を実施し、引き続き適正な定員管理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123261</xdr:rowOff>
    </xdr:from>
    <xdr:to>
      <xdr:col>81</xdr:col>
      <xdr:colOff>44450</xdr:colOff>
      <xdr:row>60</xdr:row>
      <xdr:rowOff>127282</xdr:rowOff>
    </xdr:to>
    <xdr:cxnSp macro="">
      <xdr:nvCxnSpPr>
        <xdr:cNvPr id="320" name="直線コネクタ 319"/>
        <xdr:cNvCxnSpPr/>
      </xdr:nvCxnSpPr>
      <xdr:spPr>
        <a:xfrm flipV="1">
          <a:off x="16179800" y="1041026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127282</xdr:rowOff>
    </xdr:from>
    <xdr:to>
      <xdr:col>77</xdr:col>
      <xdr:colOff>44450</xdr:colOff>
      <xdr:row>60</xdr:row>
      <xdr:rowOff>128623</xdr:rowOff>
    </xdr:to>
    <xdr:cxnSp macro="">
      <xdr:nvCxnSpPr>
        <xdr:cNvPr id="323" name="直線コネクタ 322"/>
        <xdr:cNvCxnSpPr/>
      </xdr:nvCxnSpPr>
      <xdr:spPr>
        <a:xfrm flipV="1">
          <a:off x="15290800" y="1041428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128623</xdr:rowOff>
    </xdr:from>
    <xdr:to>
      <xdr:col>72</xdr:col>
      <xdr:colOff>203200</xdr:colOff>
      <xdr:row>60</xdr:row>
      <xdr:rowOff>155434</xdr:rowOff>
    </xdr:to>
    <xdr:cxnSp macro="">
      <xdr:nvCxnSpPr>
        <xdr:cNvPr id="326" name="直線コネクタ 325"/>
        <xdr:cNvCxnSpPr/>
      </xdr:nvCxnSpPr>
      <xdr:spPr>
        <a:xfrm flipV="1">
          <a:off x="14401800" y="10415623"/>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155434</xdr:rowOff>
    </xdr:to>
    <xdr:cxnSp macro="">
      <xdr:nvCxnSpPr>
        <xdr:cNvPr id="329" name="直線コネクタ 328"/>
        <xdr:cNvCxnSpPr/>
      </xdr:nvCxnSpPr>
      <xdr:spPr>
        <a:xfrm>
          <a:off x="13512800" y="1044109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72461</xdr:rowOff>
    </xdr:from>
    <xdr:to>
      <xdr:col>81</xdr:col>
      <xdr:colOff>95250</xdr:colOff>
      <xdr:row>61</xdr:row>
      <xdr:rowOff>2611</xdr:rowOff>
    </xdr:to>
    <xdr:sp macro="" textlink="">
      <xdr:nvSpPr>
        <xdr:cNvPr id="339" name="楕円 338"/>
        <xdr:cNvSpPr/>
      </xdr:nvSpPr>
      <xdr:spPr>
        <a:xfrm>
          <a:off x="16967200" y="10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88988</xdr:rowOff>
    </xdr:from>
    <xdr:ext cx="762000" cy="259045"/>
    <xdr:sp macro="" textlink="">
      <xdr:nvSpPr>
        <xdr:cNvPr id="340" name="定員管理の状況該当値テキスト"/>
        <xdr:cNvSpPr txBox="1"/>
      </xdr:nvSpPr>
      <xdr:spPr>
        <a:xfrm>
          <a:off x="17106900" y="1020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76482</xdr:rowOff>
    </xdr:from>
    <xdr:to>
      <xdr:col>77</xdr:col>
      <xdr:colOff>95250</xdr:colOff>
      <xdr:row>61</xdr:row>
      <xdr:rowOff>6632</xdr:rowOff>
    </xdr:to>
    <xdr:sp macro="" textlink="">
      <xdr:nvSpPr>
        <xdr:cNvPr id="341" name="楕円 340"/>
        <xdr:cNvSpPr/>
      </xdr:nvSpPr>
      <xdr:spPr>
        <a:xfrm>
          <a:off x="16129000" y="103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16809</xdr:rowOff>
    </xdr:from>
    <xdr:ext cx="736600" cy="259045"/>
    <xdr:sp macro="" textlink="">
      <xdr:nvSpPr>
        <xdr:cNvPr id="342" name="テキスト ボックス 341"/>
        <xdr:cNvSpPr txBox="1"/>
      </xdr:nvSpPr>
      <xdr:spPr>
        <a:xfrm>
          <a:off x="15798800" y="10132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77823</xdr:rowOff>
    </xdr:from>
    <xdr:to>
      <xdr:col>73</xdr:col>
      <xdr:colOff>44450</xdr:colOff>
      <xdr:row>61</xdr:row>
      <xdr:rowOff>7973</xdr:rowOff>
    </xdr:to>
    <xdr:sp macro="" textlink="">
      <xdr:nvSpPr>
        <xdr:cNvPr id="343" name="楕円 342"/>
        <xdr:cNvSpPr/>
      </xdr:nvSpPr>
      <xdr:spPr>
        <a:xfrm>
          <a:off x="15240000" y="103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18150</xdr:rowOff>
    </xdr:from>
    <xdr:ext cx="762000" cy="259045"/>
    <xdr:sp macro="" textlink="">
      <xdr:nvSpPr>
        <xdr:cNvPr id="344" name="テキスト ボックス 343"/>
        <xdr:cNvSpPr txBox="1"/>
      </xdr:nvSpPr>
      <xdr:spPr>
        <a:xfrm>
          <a:off x="14909800" y="1013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104634</xdr:rowOff>
    </xdr:from>
    <xdr:to>
      <xdr:col>68</xdr:col>
      <xdr:colOff>203200</xdr:colOff>
      <xdr:row>61</xdr:row>
      <xdr:rowOff>34784</xdr:rowOff>
    </xdr:to>
    <xdr:sp macro="" textlink="">
      <xdr:nvSpPr>
        <xdr:cNvPr id="345" name="楕円 344"/>
        <xdr:cNvSpPr/>
      </xdr:nvSpPr>
      <xdr:spPr>
        <a:xfrm>
          <a:off x="14351000" y="103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44961</xdr:rowOff>
    </xdr:from>
    <xdr:ext cx="762000" cy="259045"/>
    <xdr:sp macro="" textlink="">
      <xdr:nvSpPr>
        <xdr:cNvPr id="346" name="テキスト ボックス 345"/>
        <xdr:cNvSpPr txBox="1"/>
      </xdr:nvSpPr>
      <xdr:spPr>
        <a:xfrm>
          <a:off x="14020800" y="101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47" name="楕円 346"/>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48" name="テキスト ボックス 347"/>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9.0%</a:t>
          </a:r>
          <a:r>
            <a:rPr kumimoji="1" lang="ja-JP" altLang="ja-JP" sz="1400">
              <a:solidFill>
                <a:schemeClr val="dk1"/>
              </a:solidFill>
              <a:effectLst/>
              <a:latin typeface="+mn-lt"/>
              <a:ea typeface="+mn-ea"/>
              <a:cs typeface="+mn-cs"/>
            </a:rPr>
            <a:t>であり前年度に比べ、</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ポイント低下している。これは、</a:t>
          </a:r>
          <a:r>
            <a:rPr kumimoji="1" lang="ja-JP" altLang="en-US" sz="1400">
              <a:solidFill>
                <a:schemeClr val="dk1"/>
              </a:solidFill>
              <a:effectLst/>
              <a:latin typeface="+mn-lt"/>
              <a:ea typeface="+mn-ea"/>
              <a:cs typeface="+mn-cs"/>
            </a:rPr>
            <a:t>中部特定土地区画整理事業特別会計の元利償還金が平成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年度で終了したことによる</a:t>
          </a:r>
          <a:r>
            <a:rPr kumimoji="1" lang="ja-JP" altLang="ja-JP" sz="1400">
              <a:solidFill>
                <a:schemeClr val="dk1"/>
              </a:solidFill>
              <a:effectLst/>
              <a:latin typeface="+mn-lt"/>
              <a:ea typeface="+mn-ea"/>
              <a:cs typeface="+mn-cs"/>
            </a:rPr>
            <a:t>元利償還金の減等によるものである。</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区画整理事業の進捗による人口増加に伴う</a:t>
          </a:r>
          <a:r>
            <a:rPr kumimoji="1" lang="ja-JP" altLang="en-US" sz="1400">
              <a:solidFill>
                <a:schemeClr val="dk1"/>
              </a:solidFill>
              <a:effectLst/>
              <a:latin typeface="+mn-lt"/>
              <a:ea typeface="+mn-ea"/>
              <a:cs typeface="+mn-cs"/>
            </a:rPr>
            <a:t>小学校建設等の</a:t>
          </a:r>
          <a:r>
            <a:rPr kumimoji="1" lang="ja-JP" altLang="ja-JP" sz="1400">
              <a:solidFill>
                <a:schemeClr val="dk1"/>
              </a:solidFill>
              <a:effectLst/>
              <a:latin typeface="+mn-lt"/>
              <a:ea typeface="+mn-ea"/>
              <a:cs typeface="+mn-cs"/>
            </a:rPr>
            <a:t>教育施設整備や道路整備等の普通建設事業費に係る償還費は依然として続くが、事業実施にあたっては選択と集中を行い、国県支出金の有効活用と交付税措置のある有利な起債を活用するなど、公債費負担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25400</xdr:rowOff>
    </xdr:to>
    <xdr:cxnSp macro="">
      <xdr:nvCxnSpPr>
        <xdr:cNvPr id="380" name="直線コネクタ 379"/>
        <xdr:cNvCxnSpPr/>
      </xdr:nvCxnSpPr>
      <xdr:spPr>
        <a:xfrm flipV="1">
          <a:off x="16179800" y="712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54356</xdr:rowOff>
    </xdr:to>
    <xdr:cxnSp macro="">
      <xdr:nvCxnSpPr>
        <xdr:cNvPr id="383" name="直線コネクタ 382"/>
        <xdr:cNvCxnSpPr/>
      </xdr:nvCxnSpPr>
      <xdr:spPr>
        <a:xfrm flipV="1">
          <a:off x="15290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54356</xdr:rowOff>
    </xdr:to>
    <xdr:cxnSp macro="">
      <xdr:nvCxnSpPr>
        <xdr:cNvPr id="386" name="直線コネクタ 385"/>
        <xdr:cNvCxnSpPr/>
      </xdr:nvCxnSpPr>
      <xdr:spPr>
        <a:xfrm>
          <a:off x="14401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73660</xdr:rowOff>
    </xdr:to>
    <xdr:cxnSp macro="">
      <xdr:nvCxnSpPr>
        <xdr:cNvPr id="389" name="直線コネクタ 388"/>
        <xdr:cNvCxnSpPr/>
      </xdr:nvCxnSpPr>
      <xdr:spPr>
        <a:xfrm flipV="1">
          <a:off x="13512800" y="724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2" name="テキスト ボックス 40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3" name="楕円 402"/>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4" name="テキスト ボックス 403"/>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5" name="楕円 404"/>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6" name="テキスト ボックス 405"/>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年度の将来負担比率は</a:t>
          </a:r>
          <a:r>
            <a:rPr kumimoji="1" lang="en-US" altLang="ja-JP" sz="1400">
              <a:solidFill>
                <a:schemeClr val="dk1"/>
              </a:solidFill>
              <a:effectLst/>
              <a:latin typeface="+mn-lt"/>
              <a:ea typeface="+mn-ea"/>
              <a:cs typeface="+mn-cs"/>
            </a:rPr>
            <a:t>51.0%</a:t>
          </a:r>
          <a:r>
            <a:rPr kumimoji="1" lang="ja-JP" altLang="ja-JP" sz="1400">
              <a:solidFill>
                <a:schemeClr val="dk1"/>
              </a:solidFill>
              <a:effectLst/>
              <a:latin typeface="+mn-lt"/>
              <a:ea typeface="+mn-ea"/>
              <a:cs typeface="+mn-cs"/>
            </a:rPr>
            <a:t>であり、前年度より</a:t>
          </a:r>
          <a:r>
            <a:rPr kumimoji="1" lang="en-US" altLang="ja-JP" sz="1400">
              <a:solidFill>
                <a:schemeClr val="dk1"/>
              </a:solidFill>
              <a:effectLst/>
              <a:latin typeface="+mn-lt"/>
              <a:ea typeface="+mn-ea"/>
              <a:cs typeface="+mn-cs"/>
            </a:rPr>
            <a:t>6.1</a:t>
          </a:r>
          <a:r>
            <a:rPr kumimoji="1" lang="ja-JP" altLang="ja-JP" sz="1400">
              <a:solidFill>
                <a:schemeClr val="dk1"/>
              </a:solidFill>
              <a:effectLst/>
              <a:latin typeface="+mn-lt"/>
              <a:ea typeface="+mn-ea"/>
              <a:cs typeface="+mn-cs"/>
            </a:rPr>
            <a:t>ポイントの低下となっている。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これは地方債残高の減少及び安定した財政運営のため、財政調整基金への積立を実施したことによる充当可能財源である基金の増等の要因によるものである。しかしながら、依然として類似団体平均を上回っていること、埼玉県平均よりも高い数値にあることから、引き続き財政調整基金等充当可能財源である基金比率の向上に努めるなど、将来負担比率を低下させるように取り組んで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156029</xdr:rowOff>
    </xdr:from>
    <xdr:to>
      <xdr:col>81</xdr:col>
      <xdr:colOff>44450</xdr:colOff>
      <xdr:row>17</xdr:row>
      <xdr:rowOff>54671</xdr:rowOff>
    </xdr:to>
    <xdr:cxnSp macro="">
      <xdr:nvCxnSpPr>
        <xdr:cNvPr id="444" name="直線コネクタ 443"/>
        <xdr:cNvCxnSpPr/>
      </xdr:nvCxnSpPr>
      <xdr:spPr>
        <a:xfrm flipV="1">
          <a:off x="16179800" y="2899229"/>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54671</xdr:rowOff>
    </xdr:from>
    <xdr:to>
      <xdr:col>77</xdr:col>
      <xdr:colOff>44450</xdr:colOff>
      <xdr:row>17</xdr:row>
      <xdr:rowOff>152340</xdr:rowOff>
    </xdr:to>
    <xdr:cxnSp macro="">
      <xdr:nvCxnSpPr>
        <xdr:cNvPr id="447" name="直線コネクタ 446"/>
        <xdr:cNvCxnSpPr/>
      </xdr:nvCxnSpPr>
      <xdr:spPr>
        <a:xfrm flipV="1">
          <a:off x="15290800" y="2969321"/>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152340</xdr:rowOff>
    </xdr:from>
    <xdr:to>
      <xdr:col>72</xdr:col>
      <xdr:colOff>203200</xdr:colOff>
      <xdr:row>18</xdr:row>
      <xdr:rowOff>44087</xdr:rowOff>
    </xdr:to>
    <xdr:cxnSp macro="">
      <xdr:nvCxnSpPr>
        <xdr:cNvPr id="450" name="直線コネクタ 449"/>
        <xdr:cNvCxnSpPr/>
      </xdr:nvCxnSpPr>
      <xdr:spPr>
        <a:xfrm flipV="1">
          <a:off x="14401800" y="3066990"/>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44087</xdr:rowOff>
    </xdr:from>
    <xdr:to>
      <xdr:col>68</xdr:col>
      <xdr:colOff>152400</xdr:colOff>
      <xdr:row>18</xdr:row>
      <xdr:rowOff>113030</xdr:rowOff>
    </xdr:to>
    <xdr:cxnSp macro="">
      <xdr:nvCxnSpPr>
        <xdr:cNvPr id="453" name="直線コネクタ 452"/>
        <xdr:cNvCxnSpPr/>
      </xdr:nvCxnSpPr>
      <xdr:spPr>
        <a:xfrm flipV="1">
          <a:off x="13512800" y="313018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105229</xdr:rowOff>
    </xdr:from>
    <xdr:to>
      <xdr:col>81</xdr:col>
      <xdr:colOff>95250</xdr:colOff>
      <xdr:row>17</xdr:row>
      <xdr:rowOff>35379</xdr:rowOff>
    </xdr:to>
    <xdr:sp macro="" textlink="">
      <xdr:nvSpPr>
        <xdr:cNvPr id="463" name="楕円 462"/>
        <xdr:cNvSpPr/>
      </xdr:nvSpPr>
      <xdr:spPr>
        <a:xfrm>
          <a:off x="169672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77306</xdr:rowOff>
    </xdr:from>
    <xdr:ext cx="762000" cy="259045"/>
    <xdr:sp macro="" textlink="">
      <xdr:nvSpPr>
        <xdr:cNvPr id="464" name="将来負担の状況該当値テキスト"/>
        <xdr:cNvSpPr txBox="1"/>
      </xdr:nvSpPr>
      <xdr:spPr>
        <a:xfrm>
          <a:off x="17106900" y="282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3871</xdr:rowOff>
    </xdr:from>
    <xdr:to>
      <xdr:col>77</xdr:col>
      <xdr:colOff>95250</xdr:colOff>
      <xdr:row>17</xdr:row>
      <xdr:rowOff>105471</xdr:rowOff>
    </xdr:to>
    <xdr:sp macro="" textlink="">
      <xdr:nvSpPr>
        <xdr:cNvPr id="465" name="楕円 464"/>
        <xdr:cNvSpPr/>
      </xdr:nvSpPr>
      <xdr:spPr>
        <a:xfrm>
          <a:off x="16129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90248</xdr:rowOff>
    </xdr:from>
    <xdr:ext cx="736600" cy="259045"/>
    <xdr:sp macro="" textlink="">
      <xdr:nvSpPr>
        <xdr:cNvPr id="466" name="テキスト ボックス 465"/>
        <xdr:cNvSpPr txBox="1"/>
      </xdr:nvSpPr>
      <xdr:spPr>
        <a:xfrm>
          <a:off x="15798800" y="300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101540</xdr:rowOff>
    </xdr:from>
    <xdr:to>
      <xdr:col>73</xdr:col>
      <xdr:colOff>44450</xdr:colOff>
      <xdr:row>18</xdr:row>
      <xdr:rowOff>31690</xdr:rowOff>
    </xdr:to>
    <xdr:sp macro="" textlink="">
      <xdr:nvSpPr>
        <xdr:cNvPr id="467" name="楕円 466"/>
        <xdr:cNvSpPr/>
      </xdr:nvSpPr>
      <xdr:spPr>
        <a:xfrm>
          <a:off x="15240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16467</xdr:rowOff>
    </xdr:from>
    <xdr:ext cx="762000" cy="259045"/>
    <xdr:sp macro="" textlink="">
      <xdr:nvSpPr>
        <xdr:cNvPr id="468" name="テキスト ボックス 467"/>
        <xdr:cNvSpPr txBox="1"/>
      </xdr:nvSpPr>
      <xdr:spPr>
        <a:xfrm>
          <a:off x="14909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164737</xdr:rowOff>
    </xdr:from>
    <xdr:to>
      <xdr:col>68</xdr:col>
      <xdr:colOff>203200</xdr:colOff>
      <xdr:row>18</xdr:row>
      <xdr:rowOff>94887</xdr:rowOff>
    </xdr:to>
    <xdr:sp macro="" textlink="">
      <xdr:nvSpPr>
        <xdr:cNvPr id="469" name="楕円 468"/>
        <xdr:cNvSpPr/>
      </xdr:nvSpPr>
      <xdr:spPr>
        <a:xfrm>
          <a:off x="143510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79664</xdr:rowOff>
    </xdr:from>
    <xdr:ext cx="762000" cy="259045"/>
    <xdr:sp macro="" textlink="">
      <xdr:nvSpPr>
        <xdr:cNvPr id="470" name="テキスト ボックス 469"/>
        <xdr:cNvSpPr txBox="1"/>
      </xdr:nvSpPr>
      <xdr:spPr>
        <a:xfrm>
          <a:off x="14020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71" name="楕円 470"/>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72" name="テキスト ボックス 471"/>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6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年度から人件費はほぼ横ばいで推移している。町の人口は緩やかではあるが増加している。一方で、当町の人口</a:t>
          </a:r>
          <a:r>
            <a:rPr kumimoji="1" lang="en-US" altLang="ja-JP" sz="1400">
              <a:solidFill>
                <a:schemeClr val="dk1"/>
              </a:solidFill>
              <a:effectLst/>
              <a:latin typeface="+mn-lt"/>
              <a:ea typeface="+mn-ea"/>
              <a:cs typeface="+mn-cs"/>
            </a:rPr>
            <a:t>1,000</a:t>
          </a:r>
          <a:r>
            <a:rPr kumimoji="1" lang="ja-JP" altLang="ja-JP" sz="1400">
              <a:solidFill>
                <a:schemeClr val="dk1"/>
              </a:solidFill>
              <a:effectLst/>
              <a:latin typeface="+mn-lt"/>
              <a:ea typeface="+mn-ea"/>
              <a:cs typeface="+mn-cs"/>
            </a:rPr>
            <a:t>人当たりの職員数は類似団体平均よりも少ない。少数精鋭で行政運営にあたっている状況であり、行政需要が増えていく中、適正な定員管理は必要と考える。財政面においては安定的な財政運営を図るために、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58420</xdr:rowOff>
    </xdr:to>
    <xdr:cxnSp macro="">
      <xdr:nvCxnSpPr>
        <xdr:cNvPr id="64" name="直線コネクタ 63"/>
        <xdr:cNvCxnSpPr/>
      </xdr:nvCxnSpPr>
      <xdr:spPr>
        <a:xfrm flipV="1">
          <a:off x="3987800" y="64912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58420</xdr:rowOff>
    </xdr:to>
    <xdr:cxnSp macro="">
      <xdr:nvCxnSpPr>
        <xdr:cNvPr id="67" name="直線コネクタ 66"/>
        <xdr:cNvCxnSpPr/>
      </xdr:nvCxnSpPr>
      <xdr:spPr>
        <a:xfrm>
          <a:off x="3098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53848</xdr:rowOff>
    </xdr:to>
    <xdr:cxnSp macro="">
      <xdr:nvCxnSpPr>
        <xdr:cNvPr id="70" name="直線コネクタ 69"/>
        <xdr:cNvCxnSpPr/>
      </xdr:nvCxnSpPr>
      <xdr:spPr>
        <a:xfrm>
          <a:off x="2209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40132</xdr:rowOff>
    </xdr:to>
    <xdr:cxnSp macro="">
      <xdr:nvCxnSpPr>
        <xdr:cNvPr id="73" name="直線コネクタ 72"/>
        <xdr:cNvCxnSpPr/>
      </xdr:nvCxnSpPr>
      <xdr:spPr>
        <a:xfrm>
          <a:off x="1320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類似団体平均値と比較すると、物件費に係る経常収支比率は高い。</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年度と比較し</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上昇</a:t>
          </a:r>
          <a:r>
            <a:rPr kumimoji="1" lang="ja-JP" altLang="ja-JP" sz="1400">
              <a:solidFill>
                <a:schemeClr val="dk1"/>
              </a:solidFill>
              <a:effectLst/>
              <a:latin typeface="+mn-lt"/>
              <a:ea typeface="+mn-ea"/>
              <a:cs typeface="+mn-cs"/>
            </a:rPr>
            <a:t>している。</a:t>
          </a:r>
          <a:endParaRPr lang="ja-JP" altLang="ja-JP" sz="1400">
            <a:effectLst/>
          </a:endParaRPr>
        </a:p>
        <a:p>
          <a:r>
            <a:rPr kumimoji="1" lang="ja-JP" altLang="ja-JP" sz="1400">
              <a:solidFill>
                <a:schemeClr val="dk1"/>
              </a:solidFill>
              <a:effectLst/>
              <a:latin typeface="+mn-lt"/>
              <a:ea typeface="+mn-ea"/>
              <a:cs typeface="+mn-cs"/>
            </a:rPr>
            <a:t>　今後も費用対効果を十分に検討し、人件費と物件費の動向に注視しながらに削減に努める。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111760</xdr:rowOff>
    </xdr:to>
    <xdr:cxnSp macro="">
      <xdr:nvCxnSpPr>
        <xdr:cNvPr id="125" name="直線コネクタ 124"/>
        <xdr:cNvCxnSpPr/>
      </xdr:nvCxnSpPr>
      <xdr:spPr>
        <a:xfrm>
          <a:off x="15671800" y="3190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142240</xdr:rowOff>
    </xdr:to>
    <xdr:cxnSp macro="">
      <xdr:nvCxnSpPr>
        <xdr:cNvPr id="128" name="直線コネクタ 127"/>
        <xdr:cNvCxnSpPr/>
      </xdr:nvCxnSpPr>
      <xdr:spPr>
        <a:xfrm flipV="1">
          <a:off x="14782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18</xdr:row>
      <xdr:rowOff>157480</xdr:rowOff>
    </xdr:to>
    <xdr:cxnSp macro="">
      <xdr:nvCxnSpPr>
        <xdr:cNvPr id="131" name="直線コネクタ 130"/>
        <xdr:cNvCxnSpPr/>
      </xdr:nvCxnSpPr>
      <xdr:spPr>
        <a:xfrm flipV="1">
          <a:off x="13893800" y="3228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119380</xdr:rowOff>
    </xdr:from>
    <xdr:to>
      <xdr:col>69</xdr:col>
      <xdr:colOff>92075</xdr:colOff>
      <xdr:row>18</xdr:row>
      <xdr:rowOff>157480</xdr:rowOff>
    </xdr:to>
    <xdr:cxnSp macro="">
      <xdr:nvCxnSpPr>
        <xdr:cNvPr id="134" name="直線コネクタ 133"/>
        <xdr:cNvCxnSpPr/>
      </xdr:nvCxnSpPr>
      <xdr:spPr>
        <a:xfrm>
          <a:off x="13004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44" name="楕円 143"/>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45" name="物件費該当値テキスト"/>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6" name="楕円 145"/>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7" name="テキスト ボックス 146"/>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106680</xdr:rowOff>
    </xdr:from>
    <xdr:to>
      <xdr:col>69</xdr:col>
      <xdr:colOff>142875</xdr:colOff>
      <xdr:row>19</xdr:row>
      <xdr:rowOff>36830</xdr:rowOff>
    </xdr:to>
    <xdr:sp macro="" textlink="">
      <xdr:nvSpPr>
        <xdr:cNvPr id="150" name="楕円 149"/>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21607</xdr:rowOff>
    </xdr:from>
    <xdr:ext cx="762000" cy="259045"/>
    <xdr:sp macro="" textlink="">
      <xdr:nvSpPr>
        <xdr:cNvPr id="151" name="テキスト ボックス 150"/>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2" name="楕円 151"/>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3" name="テキスト ボックス 152"/>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扶助費については、埼玉県平均や全国平均をみても高い状況にある。</a:t>
          </a:r>
          <a:endParaRPr lang="ja-JP" altLang="ja-JP" sz="1400">
            <a:effectLst/>
          </a:endParaRPr>
        </a:p>
        <a:p>
          <a:r>
            <a:rPr kumimoji="1" lang="ja-JP" altLang="ja-JP" sz="1400">
              <a:solidFill>
                <a:schemeClr val="dk1"/>
              </a:solidFill>
              <a:effectLst/>
              <a:latin typeface="+mn-lt"/>
              <a:ea typeface="+mn-ea"/>
              <a:cs typeface="+mn-cs"/>
            </a:rPr>
            <a:t>　扶助費に係る経常収支比率は、</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年度より</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ポイント上昇し</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。今後も社会保障関連経費の伸びが続くものと見込まれる。削減や抑制は難しいが、健康増進事業の推進等により上昇に歯止めをかけられるよう努める。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88" name="直線コネクタ 187"/>
        <xdr:cNvCxnSpPr/>
      </xdr:nvCxnSpPr>
      <xdr:spPr>
        <a:xfrm flipV="1">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102507</xdr:rowOff>
    </xdr:to>
    <xdr:cxnSp macro="">
      <xdr:nvCxnSpPr>
        <xdr:cNvPr id="191" name="直線コネクタ 190"/>
        <xdr:cNvCxnSpPr/>
      </xdr:nvCxnSpPr>
      <xdr:spPr>
        <a:xfrm>
          <a:off x="3098800" y="972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132443</xdr:rowOff>
    </xdr:to>
    <xdr:cxnSp macro="">
      <xdr:nvCxnSpPr>
        <xdr:cNvPr id="194" name="直線コネクタ 193"/>
        <xdr:cNvCxnSpPr/>
      </xdr:nvCxnSpPr>
      <xdr:spPr>
        <a:xfrm flipV="1">
          <a:off x="2209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132443</xdr:rowOff>
    </xdr:to>
    <xdr:cxnSp macro="">
      <xdr:nvCxnSpPr>
        <xdr:cNvPr id="197" name="直線コネクタ 196"/>
        <xdr:cNvCxnSpPr/>
      </xdr:nvCxnSpPr>
      <xdr:spPr>
        <a:xfrm>
          <a:off x="1320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類似団体平均値と比較すると、その他に係る経常収支比率は低い状況にある。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数値は平成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年度から横ばいで推移している。比率の低下に向け、経費の削減に努める。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73660</xdr:rowOff>
    </xdr:to>
    <xdr:cxnSp macro="">
      <xdr:nvCxnSpPr>
        <xdr:cNvPr id="249" name="直線コネクタ 248"/>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2" name="直線コネクタ 251"/>
        <xdr:cNvCxnSpPr/>
      </xdr:nvCxnSpPr>
      <xdr:spPr>
        <a:xfrm>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161290</xdr:rowOff>
    </xdr:to>
    <xdr:cxnSp macro="">
      <xdr:nvCxnSpPr>
        <xdr:cNvPr id="255" name="直線コネクタ 254"/>
        <xdr:cNvCxnSpPr/>
      </xdr:nvCxnSpPr>
      <xdr:spPr>
        <a:xfrm>
          <a:off x="13893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146050</xdr:rowOff>
    </xdr:to>
    <xdr:cxnSp macro="">
      <xdr:nvCxnSpPr>
        <xdr:cNvPr id="258" name="直線コネクタ 257"/>
        <xdr:cNvCxnSpPr/>
      </xdr:nvCxnSpPr>
      <xdr:spPr>
        <a:xfrm>
          <a:off x="13004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4" name="楕円 273"/>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5" name="テキスト ボックス 274"/>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類似団体平均値と比較すると、補助費等に係る経常収支比率は低い。負担金、補助金等の支出について適切に対応してきたことによる。引き続きこの数値を維持していくよう努める。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108712</xdr:rowOff>
    </xdr:to>
    <xdr:cxnSp macro="">
      <xdr:nvCxnSpPr>
        <xdr:cNvPr id="307" name="直線コネクタ 306"/>
        <xdr:cNvCxnSpPr/>
      </xdr:nvCxnSpPr>
      <xdr:spPr>
        <a:xfrm flipV="1">
          <a:off x="15671800" y="5924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108712</xdr:rowOff>
    </xdr:to>
    <xdr:cxnSp macro="">
      <xdr:nvCxnSpPr>
        <xdr:cNvPr id="310" name="直線コネクタ 309"/>
        <xdr:cNvCxnSpPr/>
      </xdr:nvCxnSpPr>
      <xdr:spPr>
        <a:xfrm>
          <a:off x="14782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113284</xdr:rowOff>
    </xdr:to>
    <xdr:cxnSp macro="">
      <xdr:nvCxnSpPr>
        <xdr:cNvPr id="313" name="直線コネクタ 312"/>
        <xdr:cNvCxnSpPr/>
      </xdr:nvCxnSpPr>
      <xdr:spPr>
        <a:xfrm flipV="1">
          <a:off x="13893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113284</xdr:rowOff>
    </xdr:to>
    <xdr:cxnSp macro="">
      <xdr:nvCxnSpPr>
        <xdr:cNvPr id="316" name="直線コネクタ 315"/>
        <xdr:cNvCxnSpPr/>
      </xdr:nvCxnSpPr>
      <xdr:spPr>
        <a:xfrm>
          <a:off x="13004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6" name="楕円 325"/>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7"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8" name="楕円 327"/>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9" name="テキスト ボックス 328"/>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0" name="楕円 329"/>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1" name="テキスト ボックス 330"/>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2" name="楕円 331"/>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3" name="テキスト ボックス 332"/>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4" name="楕円 333"/>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5" name="テキスト ボックス 334"/>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公債費については、平成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類似団体を上回って</a:t>
          </a:r>
          <a:r>
            <a:rPr kumimoji="1" lang="ja-JP" altLang="en-US" sz="1400">
              <a:solidFill>
                <a:schemeClr val="dk1"/>
              </a:solidFill>
              <a:effectLst/>
              <a:latin typeface="+mn-lt"/>
              <a:ea typeface="+mn-ea"/>
              <a:cs typeface="+mn-cs"/>
            </a:rPr>
            <a:t>いたが平成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年度は下回った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年度頃から人口増加に伴い、小中学校施設整備</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の普通建設事業が多く実施され、その分が公債費に反映されている。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しかし、中部特定土地区画整理事業の償還が平成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年度で終了したため、平成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年度は大きく減少している。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今後、臨時財政対策債の償還額</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増えることが見込まれるため、地方財政措置のある有利な起債を活用しつつ、安易な起債は避け、町債発行額の抑制に努める。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1270</xdr:rowOff>
    </xdr:to>
    <xdr:cxnSp macro="">
      <xdr:nvCxnSpPr>
        <xdr:cNvPr id="368" name="直線コネクタ 367"/>
        <xdr:cNvCxnSpPr/>
      </xdr:nvCxnSpPr>
      <xdr:spPr>
        <a:xfrm flipV="1">
          <a:off x="3987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16511</xdr:rowOff>
    </xdr:to>
    <xdr:cxnSp macro="">
      <xdr:nvCxnSpPr>
        <xdr:cNvPr id="371" name="直線コネクタ 370"/>
        <xdr:cNvCxnSpPr/>
      </xdr:nvCxnSpPr>
      <xdr:spPr>
        <a:xfrm flipV="1">
          <a:off x="3098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115570</xdr:rowOff>
    </xdr:to>
    <xdr:cxnSp macro="">
      <xdr:nvCxnSpPr>
        <xdr:cNvPr id="374" name="直線コネクタ 373"/>
        <xdr:cNvCxnSpPr/>
      </xdr:nvCxnSpPr>
      <xdr:spPr>
        <a:xfrm flipV="1">
          <a:off x="2209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115570</xdr:rowOff>
    </xdr:to>
    <xdr:cxnSp macro="">
      <xdr:nvCxnSpPr>
        <xdr:cNvPr id="377" name="直線コネクタ 376"/>
        <xdr:cNvCxnSpPr/>
      </xdr:nvCxnSpPr>
      <xdr:spPr>
        <a:xfrm>
          <a:off x="1320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7" name="楕円 38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8"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0" name="テキスト ボックス 38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1" name="楕円 390"/>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2" name="テキスト ボックス 391"/>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3" name="楕円 39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4" name="テキスト ボックス 39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5" name="楕円 394"/>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6" name="テキスト ボックス 39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類似団体平均値と比較すると、公債費以外に係る経常収支比率は同程度で推移してきたが、平成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年度と比べ</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ポイント数値が</a:t>
          </a:r>
          <a:r>
            <a:rPr kumimoji="1" lang="ja-JP" altLang="en-US" sz="1400">
              <a:solidFill>
                <a:schemeClr val="dk1"/>
              </a:solidFill>
              <a:effectLst/>
              <a:latin typeface="+mn-lt"/>
              <a:ea typeface="+mn-ea"/>
              <a:cs typeface="+mn-cs"/>
            </a:rPr>
            <a:t>低下</a:t>
          </a:r>
          <a:r>
            <a:rPr kumimoji="1" lang="ja-JP" altLang="ja-JP" sz="1400">
              <a:solidFill>
                <a:schemeClr val="dk1"/>
              </a:solidFill>
              <a:effectLst/>
              <a:latin typeface="+mn-lt"/>
              <a:ea typeface="+mn-ea"/>
              <a:cs typeface="+mn-cs"/>
            </a:rPr>
            <a:t>している。これは</a:t>
          </a:r>
          <a:r>
            <a:rPr kumimoji="1" lang="ja-JP" altLang="en-US" sz="1400">
              <a:solidFill>
                <a:schemeClr val="dk1"/>
              </a:solidFill>
              <a:effectLst/>
              <a:latin typeface="+mn-lt"/>
              <a:ea typeface="+mn-ea"/>
              <a:cs typeface="+mn-cs"/>
            </a:rPr>
            <a:t>、普通建設事業費が前年度と比較し</a:t>
          </a:r>
          <a:r>
            <a:rPr kumimoji="1" lang="en-US" altLang="ja-JP" sz="1400">
              <a:solidFill>
                <a:schemeClr val="dk1"/>
              </a:solidFill>
              <a:effectLst/>
              <a:latin typeface="+mn-lt"/>
              <a:ea typeface="+mn-ea"/>
              <a:cs typeface="+mn-cs"/>
            </a:rPr>
            <a:t>41.7%</a:t>
          </a:r>
          <a:r>
            <a:rPr kumimoji="1" lang="ja-JP" altLang="en-US" sz="1400">
              <a:solidFill>
                <a:schemeClr val="dk1"/>
              </a:solidFill>
              <a:effectLst/>
              <a:latin typeface="+mn-lt"/>
              <a:ea typeface="+mn-ea"/>
              <a:cs typeface="+mn-cs"/>
            </a:rPr>
            <a:t>減少していること</a:t>
          </a:r>
          <a:r>
            <a:rPr kumimoji="1" lang="ja-JP" altLang="ja-JP" sz="1400">
              <a:solidFill>
                <a:schemeClr val="dk1"/>
              </a:solidFill>
              <a:effectLst/>
              <a:latin typeface="+mn-lt"/>
              <a:ea typeface="+mn-ea"/>
              <a:cs typeface="+mn-cs"/>
            </a:rPr>
            <a:t>が大きな要因となっている。</a:t>
          </a:r>
          <a:endParaRPr lang="ja-JP" altLang="ja-JP" sz="1400">
            <a:effectLst/>
          </a:endParaRPr>
        </a:p>
        <a:p>
          <a:r>
            <a:rPr kumimoji="1" lang="ja-JP" altLang="ja-JP" sz="1400">
              <a:solidFill>
                <a:schemeClr val="dk1"/>
              </a:solidFill>
              <a:effectLst/>
              <a:latin typeface="+mn-lt"/>
              <a:ea typeface="+mn-ea"/>
              <a:cs typeface="+mn-cs"/>
            </a:rPr>
            <a:t>　今後も社会保障関連経費の伸びにより扶助費の増加は続くものと見込まれる。削減や抑制は難しいが、健康増進事業の推進等により上昇に歯止めをかけられるよう努める。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99568</xdr:rowOff>
    </xdr:to>
    <xdr:cxnSp macro="">
      <xdr:nvCxnSpPr>
        <xdr:cNvPr id="427" name="直線コネクタ 426"/>
        <xdr:cNvCxnSpPr/>
      </xdr:nvCxnSpPr>
      <xdr:spPr>
        <a:xfrm flipV="1">
          <a:off x="15671800" y="133766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99568</xdr:rowOff>
    </xdr:to>
    <xdr:cxnSp macro="">
      <xdr:nvCxnSpPr>
        <xdr:cNvPr id="430" name="直線コネクタ 429"/>
        <xdr:cNvCxnSpPr/>
      </xdr:nvCxnSpPr>
      <xdr:spPr>
        <a:xfrm>
          <a:off x="14782800" y="133537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170435</xdr:rowOff>
    </xdr:to>
    <xdr:cxnSp macro="">
      <xdr:nvCxnSpPr>
        <xdr:cNvPr id="433" name="直線コネクタ 432"/>
        <xdr:cNvCxnSpPr/>
      </xdr:nvCxnSpPr>
      <xdr:spPr>
        <a:xfrm flipV="1">
          <a:off x="13893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170435</xdr:rowOff>
    </xdr:to>
    <xdr:cxnSp macro="">
      <xdr:nvCxnSpPr>
        <xdr:cNvPr id="436" name="直線コネクタ 435"/>
        <xdr:cNvCxnSpPr/>
      </xdr:nvCxnSpPr>
      <xdr:spPr>
        <a:xfrm>
          <a:off x="13004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6" name="楕円 445"/>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7"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8" name="楕円 447"/>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9" name="テキスト ボックス 448"/>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0" name="楕円 449"/>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1" name="テキスト ボックス 450"/>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2" name="楕円 45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3" name="テキスト ボックス 45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4" name="楕円 45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5" name="テキスト ボックス 45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13364</xdr:rowOff>
    </xdr:from>
    <xdr:to>
      <xdr:col>29</xdr:col>
      <xdr:colOff>127000</xdr:colOff>
      <xdr:row>19</xdr:row>
      <xdr:rowOff>31897</xdr:rowOff>
    </xdr:to>
    <xdr:cxnSp macro="">
      <xdr:nvCxnSpPr>
        <xdr:cNvPr id="52" name="直線コネクタ 51"/>
        <xdr:cNvCxnSpPr/>
      </xdr:nvCxnSpPr>
      <xdr:spPr bwMode="auto">
        <a:xfrm flipV="1">
          <a:off x="5003800" y="3318539"/>
          <a:ext cx="647700" cy="1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2097</xdr:rowOff>
    </xdr:from>
    <xdr:to>
      <xdr:col>26</xdr:col>
      <xdr:colOff>50800</xdr:colOff>
      <xdr:row>19</xdr:row>
      <xdr:rowOff>31897</xdr:rowOff>
    </xdr:to>
    <xdr:cxnSp macro="">
      <xdr:nvCxnSpPr>
        <xdr:cNvPr id="55" name="直線コネクタ 54"/>
        <xdr:cNvCxnSpPr/>
      </xdr:nvCxnSpPr>
      <xdr:spPr bwMode="auto">
        <a:xfrm>
          <a:off x="4305300" y="3307272"/>
          <a:ext cx="6985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2097</xdr:rowOff>
    </xdr:from>
    <xdr:to>
      <xdr:col>22</xdr:col>
      <xdr:colOff>114300</xdr:colOff>
      <xdr:row>19</xdr:row>
      <xdr:rowOff>31391</xdr:rowOff>
    </xdr:to>
    <xdr:cxnSp macro="">
      <xdr:nvCxnSpPr>
        <xdr:cNvPr id="58" name="直線コネクタ 57"/>
        <xdr:cNvCxnSpPr/>
      </xdr:nvCxnSpPr>
      <xdr:spPr bwMode="auto">
        <a:xfrm flipV="1">
          <a:off x="3606800" y="3307272"/>
          <a:ext cx="698500" cy="2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31391</xdr:rowOff>
    </xdr:from>
    <xdr:to>
      <xdr:col>18</xdr:col>
      <xdr:colOff>177800</xdr:colOff>
      <xdr:row>19</xdr:row>
      <xdr:rowOff>73192</xdr:rowOff>
    </xdr:to>
    <xdr:cxnSp macro="">
      <xdr:nvCxnSpPr>
        <xdr:cNvPr id="61" name="直線コネクタ 60"/>
        <xdr:cNvCxnSpPr/>
      </xdr:nvCxnSpPr>
      <xdr:spPr bwMode="auto">
        <a:xfrm flipV="1">
          <a:off x="2908300" y="3336566"/>
          <a:ext cx="698500" cy="4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134014</xdr:rowOff>
    </xdr:from>
    <xdr:to>
      <xdr:col>29</xdr:col>
      <xdr:colOff>177800</xdr:colOff>
      <xdr:row>19</xdr:row>
      <xdr:rowOff>64164</xdr:rowOff>
    </xdr:to>
    <xdr:sp macro="" textlink="">
      <xdr:nvSpPr>
        <xdr:cNvPr id="71" name="楕円 70"/>
        <xdr:cNvSpPr/>
      </xdr:nvSpPr>
      <xdr:spPr bwMode="auto">
        <a:xfrm>
          <a:off x="5600700" y="326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106091</xdr:rowOff>
    </xdr:from>
    <xdr:ext cx="762000" cy="259045"/>
    <xdr:sp macro="" textlink="">
      <xdr:nvSpPr>
        <xdr:cNvPr id="72" name="人口1人当たり決算額の推移該当値テキスト130"/>
        <xdr:cNvSpPr txBox="1"/>
      </xdr:nvSpPr>
      <xdr:spPr>
        <a:xfrm>
          <a:off x="5740400" y="32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152547</xdr:rowOff>
    </xdr:from>
    <xdr:to>
      <xdr:col>26</xdr:col>
      <xdr:colOff>101600</xdr:colOff>
      <xdr:row>19</xdr:row>
      <xdr:rowOff>82697</xdr:rowOff>
    </xdr:to>
    <xdr:sp macro="" textlink="">
      <xdr:nvSpPr>
        <xdr:cNvPr id="73" name="楕円 72"/>
        <xdr:cNvSpPr/>
      </xdr:nvSpPr>
      <xdr:spPr bwMode="auto">
        <a:xfrm>
          <a:off x="4953000" y="3286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67474</xdr:rowOff>
    </xdr:from>
    <xdr:ext cx="736600" cy="259045"/>
    <xdr:sp macro="" textlink="">
      <xdr:nvSpPr>
        <xdr:cNvPr id="74" name="テキスト ボックス 73"/>
        <xdr:cNvSpPr txBox="1"/>
      </xdr:nvSpPr>
      <xdr:spPr>
        <a:xfrm>
          <a:off x="4622800" y="337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122747</xdr:rowOff>
    </xdr:from>
    <xdr:to>
      <xdr:col>22</xdr:col>
      <xdr:colOff>165100</xdr:colOff>
      <xdr:row>19</xdr:row>
      <xdr:rowOff>52897</xdr:rowOff>
    </xdr:to>
    <xdr:sp macro="" textlink="">
      <xdr:nvSpPr>
        <xdr:cNvPr id="75" name="楕円 74"/>
        <xdr:cNvSpPr/>
      </xdr:nvSpPr>
      <xdr:spPr bwMode="auto">
        <a:xfrm>
          <a:off x="4254500" y="325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37674</xdr:rowOff>
    </xdr:from>
    <xdr:ext cx="762000" cy="259045"/>
    <xdr:sp macro="" textlink="">
      <xdr:nvSpPr>
        <xdr:cNvPr id="76" name="テキスト ボックス 75"/>
        <xdr:cNvSpPr txBox="1"/>
      </xdr:nvSpPr>
      <xdr:spPr>
        <a:xfrm>
          <a:off x="3924300" y="33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152041</xdr:rowOff>
    </xdr:from>
    <xdr:to>
      <xdr:col>19</xdr:col>
      <xdr:colOff>38100</xdr:colOff>
      <xdr:row>19</xdr:row>
      <xdr:rowOff>82191</xdr:rowOff>
    </xdr:to>
    <xdr:sp macro="" textlink="">
      <xdr:nvSpPr>
        <xdr:cNvPr id="77" name="楕円 76"/>
        <xdr:cNvSpPr/>
      </xdr:nvSpPr>
      <xdr:spPr bwMode="auto">
        <a:xfrm>
          <a:off x="3556000" y="328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66968</xdr:rowOff>
    </xdr:from>
    <xdr:ext cx="762000" cy="259045"/>
    <xdr:sp macro="" textlink="">
      <xdr:nvSpPr>
        <xdr:cNvPr id="78" name="テキスト ボックス 77"/>
        <xdr:cNvSpPr txBox="1"/>
      </xdr:nvSpPr>
      <xdr:spPr>
        <a:xfrm>
          <a:off x="3225800" y="337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22392</xdr:rowOff>
    </xdr:from>
    <xdr:to>
      <xdr:col>15</xdr:col>
      <xdr:colOff>101600</xdr:colOff>
      <xdr:row>19</xdr:row>
      <xdr:rowOff>123992</xdr:rowOff>
    </xdr:to>
    <xdr:sp macro="" textlink="">
      <xdr:nvSpPr>
        <xdr:cNvPr id="79" name="楕円 78"/>
        <xdr:cNvSpPr/>
      </xdr:nvSpPr>
      <xdr:spPr bwMode="auto">
        <a:xfrm>
          <a:off x="2857500" y="332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108769</xdr:rowOff>
    </xdr:from>
    <xdr:ext cx="762000" cy="259045"/>
    <xdr:sp macro="" textlink="">
      <xdr:nvSpPr>
        <xdr:cNvPr id="80" name="テキスト ボックス 79"/>
        <xdr:cNvSpPr txBox="1"/>
      </xdr:nvSpPr>
      <xdr:spPr>
        <a:xfrm>
          <a:off x="2527300" y="341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186436</xdr:rowOff>
    </xdr:from>
    <xdr:to>
      <xdr:col>29</xdr:col>
      <xdr:colOff>127000</xdr:colOff>
      <xdr:row>35</xdr:row>
      <xdr:rowOff>298940</xdr:rowOff>
    </xdr:to>
    <xdr:cxnSp macro="">
      <xdr:nvCxnSpPr>
        <xdr:cNvPr id="115" name="直線コネクタ 114"/>
        <xdr:cNvCxnSpPr/>
      </xdr:nvCxnSpPr>
      <xdr:spPr bwMode="auto">
        <a:xfrm>
          <a:off x="5003800" y="6796786"/>
          <a:ext cx="647700" cy="11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148782</xdr:rowOff>
    </xdr:from>
    <xdr:to>
      <xdr:col>26</xdr:col>
      <xdr:colOff>50800</xdr:colOff>
      <xdr:row>35</xdr:row>
      <xdr:rowOff>186436</xdr:rowOff>
    </xdr:to>
    <xdr:cxnSp macro="">
      <xdr:nvCxnSpPr>
        <xdr:cNvPr id="118" name="直線コネクタ 117"/>
        <xdr:cNvCxnSpPr/>
      </xdr:nvCxnSpPr>
      <xdr:spPr bwMode="auto">
        <a:xfrm>
          <a:off x="4305300" y="675913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148782</xdr:rowOff>
    </xdr:from>
    <xdr:to>
      <xdr:col>22</xdr:col>
      <xdr:colOff>114300</xdr:colOff>
      <xdr:row>35</xdr:row>
      <xdr:rowOff>175430</xdr:rowOff>
    </xdr:to>
    <xdr:cxnSp macro="">
      <xdr:nvCxnSpPr>
        <xdr:cNvPr id="121" name="直線コネクタ 120"/>
        <xdr:cNvCxnSpPr/>
      </xdr:nvCxnSpPr>
      <xdr:spPr bwMode="auto">
        <a:xfrm flipV="1">
          <a:off x="3606800" y="6759132"/>
          <a:ext cx="6985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168670</xdr:rowOff>
    </xdr:from>
    <xdr:to>
      <xdr:col>18</xdr:col>
      <xdr:colOff>177800</xdr:colOff>
      <xdr:row>35</xdr:row>
      <xdr:rowOff>175430</xdr:rowOff>
    </xdr:to>
    <xdr:cxnSp macro="">
      <xdr:nvCxnSpPr>
        <xdr:cNvPr id="124" name="直線コネクタ 123"/>
        <xdr:cNvCxnSpPr/>
      </xdr:nvCxnSpPr>
      <xdr:spPr bwMode="auto">
        <a:xfrm>
          <a:off x="2908300" y="6779020"/>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248140</xdr:rowOff>
    </xdr:from>
    <xdr:to>
      <xdr:col>29</xdr:col>
      <xdr:colOff>177800</xdr:colOff>
      <xdr:row>36</xdr:row>
      <xdr:rowOff>6840</xdr:rowOff>
    </xdr:to>
    <xdr:sp macro="" textlink="">
      <xdr:nvSpPr>
        <xdr:cNvPr id="134" name="楕円 133"/>
        <xdr:cNvSpPr/>
      </xdr:nvSpPr>
      <xdr:spPr bwMode="auto">
        <a:xfrm>
          <a:off x="5600700" y="685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220217</xdr:rowOff>
    </xdr:from>
    <xdr:ext cx="762000" cy="259045"/>
    <xdr:sp macro="" textlink="">
      <xdr:nvSpPr>
        <xdr:cNvPr id="135" name="人口1人当たり決算額の推移該当値テキスト445"/>
        <xdr:cNvSpPr txBox="1"/>
      </xdr:nvSpPr>
      <xdr:spPr>
        <a:xfrm>
          <a:off x="5740400" y="68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135636</xdr:rowOff>
    </xdr:from>
    <xdr:to>
      <xdr:col>26</xdr:col>
      <xdr:colOff>101600</xdr:colOff>
      <xdr:row>35</xdr:row>
      <xdr:rowOff>237236</xdr:rowOff>
    </xdr:to>
    <xdr:sp macro="" textlink="">
      <xdr:nvSpPr>
        <xdr:cNvPr id="136" name="楕円 135"/>
        <xdr:cNvSpPr/>
      </xdr:nvSpPr>
      <xdr:spPr bwMode="auto">
        <a:xfrm>
          <a:off x="4953000" y="67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247413</xdr:rowOff>
    </xdr:from>
    <xdr:ext cx="736600" cy="259045"/>
    <xdr:sp macro="" textlink="">
      <xdr:nvSpPr>
        <xdr:cNvPr id="137" name="テキスト ボックス 136"/>
        <xdr:cNvSpPr txBox="1"/>
      </xdr:nvSpPr>
      <xdr:spPr>
        <a:xfrm>
          <a:off x="4622800" y="651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97982</xdr:rowOff>
    </xdr:from>
    <xdr:to>
      <xdr:col>22</xdr:col>
      <xdr:colOff>165100</xdr:colOff>
      <xdr:row>35</xdr:row>
      <xdr:rowOff>199582</xdr:rowOff>
    </xdr:to>
    <xdr:sp macro="" textlink="">
      <xdr:nvSpPr>
        <xdr:cNvPr id="138" name="楕円 137"/>
        <xdr:cNvSpPr/>
      </xdr:nvSpPr>
      <xdr:spPr bwMode="auto">
        <a:xfrm>
          <a:off x="4254500" y="670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209759</xdr:rowOff>
    </xdr:from>
    <xdr:ext cx="762000" cy="259045"/>
    <xdr:sp macro="" textlink="">
      <xdr:nvSpPr>
        <xdr:cNvPr id="139" name="テキスト ボックス 138"/>
        <xdr:cNvSpPr txBox="1"/>
      </xdr:nvSpPr>
      <xdr:spPr>
        <a:xfrm>
          <a:off x="3924300" y="647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124630</xdr:rowOff>
    </xdr:from>
    <xdr:to>
      <xdr:col>19</xdr:col>
      <xdr:colOff>38100</xdr:colOff>
      <xdr:row>35</xdr:row>
      <xdr:rowOff>226230</xdr:rowOff>
    </xdr:to>
    <xdr:sp macro="" textlink="">
      <xdr:nvSpPr>
        <xdr:cNvPr id="140" name="楕円 139"/>
        <xdr:cNvSpPr/>
      </xdr:nvSpPr>
      <xdr:spPr bwMode="auto">
        <a:xfrm>
          <a:off x="3556000" y="673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236407</xdr:rowOff>
    </xdr:from>
    <xdr:ext cx="762000" cy="259045"/>
    <xdr:sp macro="" textlink="">
      <xdr:nvSpPr>
        <xdr:cNvPr id="141" name="テキスト ボックス 140"/>
        <xdr:cNvSpPr txBox="1"/>
      </xdr:nvSpPr>
      <xdr:spPr>
        <a:xfrm>
          <a:off x="3225800" y="65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117870</xdr:rowOff>
    </xdr:from>
    <xdr:to>
      <xdr:col>15</xdr:col>
      <xdr:colOff>101600</xdr:colOff>
      <xdr:row>35</xdr:row>
      <xdr:rowOff>219470</xdr:rowOff>
    </xdr:to>
    <xdr:sp macro="" textlink="">
      <xdr:nvSpPr>
        <xdr:cNvPr id="142" name="楕円 141"/>
        <xdr:cNvSpPr/>
      </xdr:nvSpPr>
      <xdr:spPr bwMode="auto">
        <a:xfrm>
          <a:off x="2857500" y="672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229647</xdr:rowOff>
    </xdr:from>
    <xdr:ext cx="762000" cy="259045"/>
    <xdr:sp macro="" textlink="">
      <xdr:nvSpPr>
        <xdr:cNvPr id="143" name="テキスト ボックス 142"/>
        <xdr:cNvSpPr txBox="1"/>
      </xdr:nvSpPr>
      <xdr:spPr>
        <a:xfrm>
          <a:off x="2527300" y="64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33940</xdr:rowOff>
    </xdr:from>
    <xdr:to>
      <xdr:col>24</xdr:col>
      <xdr:colOff>63500</xdr:colOff>
      <xdr:row>36</xdr:row>
      <xdr:rowOff>41027</xdr:rowOff>
    </xdr:to>
    <xdr:cxnSp macro="">
      <xdr:nvCxnSpPr>
        <xdr:cNvPr id="63" name="直線コネクタ 62"/>
        <xdr:cNvCxnSpPr/>
      </xdr:nvCxnSpPr>
      <xdr:spPr>
        <a:xfrm>
          <a:off x="3797300" y="6206140"/>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27457</xdr:rowOff>
    </xdr:from>
    <xdr:to>
      <xdr:col>19</xdr:col>
      <xdr:colOff>177800</xdr:colOff>
      <xdr:row>36</xdr:row>
      <xdr:rowOff>33940</xdr:rowOff>
    </xdr:to>
    <xdr:cxnSp macro="">
      <xdr:nvCxnSpPr>
        <xdr:cNvPr id="66" name="直線コネクタ 65"/>
        <xdr:cNvCxnSpPr/>
      </xdr:nvCxnSpPr>
      <xdr:spPr>
        <a:xfrm>
          <a:off x="2908300" y="6199657"/>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27457</xdr:rowOff>
    </xdr:from>
    <xdr:to>
      <xdr:col>15</xdr:col>
      <xdr:colOff>50800</xdr:colOff>
      <xdr:row>36</xdr:row>
      <xdr:rowOff>43786</xdr:rowOff>
    </xdr:to>
    <xdr:cxnSp macro="">
      <xdr:nvCxnSpPr>
        <xdr:cNvPr id="69" name="直線コネクタ 68"/>
        <xdr:cNvCxnSpPr/>
      </xdr:nvCxnSpPr>
      <xdr:spPr>
        <a:xfrm flipV="1">
          <a:off x="2019300" y="619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43786</xdr:rowOff>
    </xdr:from>
    <xdr:to>
      <xdr:col>10</xdr:col>
      <xdr:colOff>114300</xdr:colOff>
      <xdr:row>36</xdr:row>
      <xdr:rowOff>70581</xdr:rowOff>
    </xdr:to>
    <xdr:cxnSp macro="">
      <xdr:nvCxnSpPr>
        <xdr:cNvPr id="72" name="直線コネクタ 71"/>
        <xdr:cNvCxnSpPr/>
      </xdr:nvCxnSpPr>
      <xdr:spPr>
        <a:xfrm flipV="1">
          <a:off x="1130300" y="6215986"/>
          <a:ext cx="8890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161677</xdr:rowOff>
    </xdr:from>
    <xdr:to>
      <xdr:col>24</xdr:col>
      <xdr:colOff>114300</xdr:colOff>
      <xdr:row>36</xdr:row>
      <xdr:rowOff>91827</xdr:rowOff>
    </xdr:to>
    <xdr:sp macro="" textlink="">
      <xdr:nvSpPr>
        <xdr:cNvPr id="82" name="楕円 81"/>
        <xdr:cNvSpPr/>
      </xdr:nvSpPr>
      <xdr:spPr>
        <a:xfrm>
          <a:off x="4584700" y="61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140104</xdr:rowOff>
    </xdr:from>
    <xdr:ext cx="534377" cy="259045"/>
    <xdr:sp macro="" textlink="">
      <xdr:nvSpPr>
        <xdr:cNvPr id="83" name="人件費該当値テキスト"/>
        <xdr:cNvSpPr txBox="1"/>
      </xdr:nvSpPr>
      <xdr:spPr>
        <a:xfrm>
          <a:off x="4686300" y="61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154590</xdr:rowOff>
    </xdr:from>
    <xdr:to>
      <xdr:col>20</xdr:col>
      <xdr:colOff>38100</xdr:colOff>
      <xdr:row>36</xdr:row>
      <xdr:rowOff>84740</xdr:rowOff>
    </xdr:to>
    <xdr:sp macro="" textlink="">
      <xdr:nvSpPr>
        <xdr:cNvPr id="84" name="楕円 83"/>
        <xdr:cNvSpPr/>
      </xdr:nvSpPr>
      <xdr:spPr>
        <a:xfrm>
          <a:off x="3746500" y="61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75867</xdr:rowOff>
    </xdr:from>
    <xdr:ext cx="534377" cy="259045"/>
    <xdr:sp macro="" textlink="">
      <xdr:nvSpPr>
        <xdr:cNvPr id="85" name="テキスト ボックス 84"/>
        <xdr:cNvSpPr txBox="1"/>
      </xdr:nvSpPr>
      <xdr:spPr>
        <a:xfrm>
          <a:off x="3530111" y="62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148107</xdr:rowOff>
    </xdr:from>
    <xdr:to>
      <xdr:col>15</xdr:col>
      <xdr:colOff>101600</xdr:colOff>
      <xdr:row>36</xdr:row>
      <xdr:rowOff>78257</xdr:rowOff>
    </xdr:to>
    <xdr:sp macro="" textlink="">
      <xdr:nvSpPr>
        <xdr:cNvPr id="86" name="楕円 85"/>
        <xdr:cNvSpPr/>
      </xdr:nvSpPr>
      <xdr:spPr>
        <a:xfrm>
          <a:off x="2857500" y="61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94784</xdr:rowOff>
    </xdr:from>
    <xdr:ext cx="534377" cy="259045"/>
    <xdr:sp macro="" textlink="">
      <xdr:nvSpPr>
        <xdr:cNvPr id="87" name="テキスト ボックス 86"/>
        <xdr:cNvSpPr txBox="1"/>
      </xdr:nvSpPr>
      <xdr:spPr>
        <a:xfrm>
          <a:off x="2641111" y="59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164436</xdr:rowOff>
    </xdr:from>
    <xdr:to>
      <xdr:col>10</xdr:col>
      <xdr:colOff>165100</xdr:colOff>
      <xdr:row>36</xdr:row>
      <xdr:rowOff>94586</xdr:rowOff>
    </xdr:to>
    <xdr:sp macro="" textlink="">
      <xdr:nvSpPr>
        <xdr:cNvPr id="88" name="楕円 87"/>
        <xdr:cNvSpPr/>
      </xdr:nvSpPr>
      <xdr:spPr>
        <a:xfrm>
          <a:off x="1968500" y="6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85713</xdr:rowOff>
    </xdr:from>
    <xdr:ext cx="534377" cy="259045"/>
    <xdr:sp macro="" textlink="">
      <xdr:nvSpPr>
        <xdr:cNvPr id="89" name="テキスト ボックス 88"/>
        <xdr:cNvSpPr txBox="1"/>
      </xdr:nvSpPr>
      <xdr:spPr>
        <a:xfrm>
          <a:off x="1752111" y="62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19781</xdr:rowOff>
    </xdr:from>
    <xdr:to>
      <xdr:col>6</xdr:col>
      <xdr:colOff>38100</xdr:colOff>
      <xdr:row>36</xdr:row>
      <xdr:rowOff>121381</xdr:rowOff>
    </xdr:to>
    <xdr:sp macro="" textlink="">
      <xdr:nvSpPr>
        <xdr:cNvPr id="90" name="楕円 89"/>
        <xdr:cNvSpPr/>
      </xdr:nvSpPr>
      <xdr:spPr>
        <a:xfrm>
          <a:off x="1079500" y="61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112508</xdr:rowOff>
    </xdr:from>
    <xdr:ext cx="534377" cy="259045"/>
    <xdr:sp macro="" textlink="">
      <xdr:nvSpPr>
        <xdr:cNvPr id="91" name="テキスト ボックス 90"/>
        <xdr:cNvSpPr txBox="1"/>
      </xdr:nvSpPr>
      <xdr:spPr>
        <a:xfrm>
          <a:off x="863111" y="628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65928</xdr:rowOff>
    </xdr:from>
    <xdr:to>
      <xdr:col>24</xdr:col>
      <xdr:colOff>63500</xdr:colOff>
      <xdr:row>58</xdr:row>
      <xdr:rowOff>69455</xdr:rowOff>
    </xdr:to>
    <xdr:cxnSp macro="">
      <xdr:nvCxnSpPr>
        <xdr:cNvPr id="123" name="直線コネクタ 122"/>
        <xdr:cNvCxnSpPr/>
      </xdr:nvCxnSpPr>
      <xdr:spPr>
        <a:xfrm>
          <a:off x="3797300" y="10010028"/>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61247</xdr:rowOff>
    </xdr:from>
    <xdr:to>
      <xdr:col>19</xdr:col>
      <xdr:colOff>177800</xdr:colOff>
      <xdr:row>58</xdr:row>
      <xdr:rowOff>65928</xdr:rowOff>
    </xdr:to>
    <xdr:cxnSp macro="">
      <xdr:nvCxnSpPr>
        <xdr:cNvPr id="126" name="直線コネクタ 125"/>
        <xdr:cNvCxnSpPr/>
      </xdr:nvCxnSpPr>
      <xdr:spPr>
        <a:xfrm>
          <a:off x="2908300" y="10005347"/>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61247</xdr:rowOff>
    </xdr:from>
    <xdr:to>
      <xdr:col>15</xdr:col>
      <xdr:colOff>50800</xdr:colOff>
      <xdr:row>58</xdr:row>
      <xdr:rowOff>62009</xdr:rowOff>
    </xdr:to>
    <xdr:cxnSp macro="">
      <xdr:nvCxnSpPr>
        <xdr:cNvPr id="129" name="直線コネクタ 128"/>
        <xdr:cNvCxnSpPr/>
      </xdr:nvCxnSpPr>
      <xdr:spPr>
        <a:xfrm flipV="1">
          <a:off x="2019300" y="100053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62009</xdr:rowOff>
    </xdr:from>
    <xdr:to>
      <xdr:col>10</xdr:col>
      <xdr:colOff>114300</xdr:colOff>
      <xdr:row>58</xdr:row>
      <xdr:rowOff>90170</xdr:rowOff>
    </xdr:to>
    <xdr:cxnSp macro="">
      <xdr:nvCxnSpPr>
        <xdr:cNvPr id="132" name="直線コネクタ 131"/>
        <xdr:cNvCxnSpPr/>
      </xdr:nvCxnSpPr>
      <xdr:spPr>
        <a:xfrm flipV="1">
          <a:off x="1130300" y="10006109"/>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18655</xdr:rowOff>
    </xdr:from>
    <xdr:to>
      <xdr:col>24</xdr:col>
      <xdr:colOff>114300</xdr:colOff>
      <xdr:row>58</xdr:row>
      <xdr:rowOff>120255</xdr:rowOff>
    </xdr:to>
    <xdr:sp macro="" textlink="">
      <xdr:nvSpPr>
        <xdr:cNvPr id="142" name="楕円 141"/>
        <xdr:cNvSpPr/>
      </xdr:nvSpPr>
      <xdr:spPr>
        <a:xfrm>
          <a:off x="4584700" y="9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168532</xdr:rowOff>
    </xdr:from>
    <xdr:ext cx="534377" cy="259045"/>
    <xdr:sp macro="" textlink="">
      <xdr:nvSpPr>
        <xdr:cNvPr id="143" name="物件費該当値テキスト"/>
        <xdr:cNvSpPr txBox="1"/>
      </xdr:nvSpPr>
      <xdr:spPr>
        <a:xfrm>
          <a:off x="4686300" y="99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15128</xdr:rowOff>
    </xdr:from>
    <xdr:to>
      <xdr:col>20</xdr:col>
      <xdr:colOff>38100</xdr:colOff>
      <xdr:row>58</xdr:row>
      <xdr:rowOff>116728</xdr:rowOff>
    </xdr:to>
    <xdr:sp macro="" textlink="">
      <xdr:nvSpPr>
        <xdr:cNvPr id="144" name="楕円 143"/>
        <xdr:cNvSpPr/>
      </xdr:nvSpPr>
      <xdr:spPr>
        <a:xfrm>
          <a:off x="3746500" y="99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107855</xdr:rowOff>
    </xdr:from>
    <xdr:ext cx="534377" cy="259045"/>
    <xdr:sp macro="" textlink="">
      <xdr:nvSpPr>
        <xdr:cNvPr id="145" name="テキスト ボックス 144"/>
        <xdr:cNvSpPr txBox="1"/>
      </xdr:nvSpPr>
      <xdr:spPr>
        <a:xfrm>
          <a:off x="3530111" y="100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10447</xdr:rowOff>
    </xdr:from>
    <xdr:to>
      <xdr:col>15</xdr:col>
      <xdr:colOff>101600</xdr:colOff>
      <xdr:row>58</xdr:row>
      <xdr:rowOff>112047</xdr:rowOff>
    </xdr:to>
    <xdr:sp macro="" textlink="">
      <xdr:nvSpPr>
        <xdr:cNvPr id="146" name="楕円 145"/>
        <xdr:cNvSpPr/>
      </xdr:nvSpPr>
      <xdr:spPr>
        <a:xfrm>
          <a:off x="2857500" y="9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103174</xdr:rowOff>
    </xdr:from>
    <xdr:ext cx="534377" cy="259045"/>
    <xdr:sp macro="" textlink="">
      <xdr:nvSpPr>
        <xdr:cNvPr id="147" name="テキスト ボックス 146"/>
        <xdr:cNvSpPr txBox="1"/>
      </xdr:nvSpPr>
      <xdr:spPr>
        <a:xfrm>
          <a:off x="2641111" y="100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11209</xdr:rowOff>
    </xdr:from>
    <xdr:to>
      <xdr:col>10</xdr:col>
      <xdr:colOff>165100</xdr:colOff>
      <xdr:row>58</xdr:row>
      <xdr:rowOff>112809</xdr:rowOff>
    </xdr:to>
    <xdr:sp macro="" textlink="">
      <xdr:nvSpPr>
        <xdr:cNvPr id="148" name="楕円 147"/>
        <xdr:cNvSpPr/>
      </xdr:nvSpPr>
      <xdr:spPr>
        <a:xfrm>
          <a:off x="1968500" y="99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103936</xdr:rowOff>
    </xdr:from>
    <xdr:ext cx="534377" cy="259045"/>
    <xdr:sp macro="" textlink="">
      <xdr:nvSpPr>
        <xdr:cNvPr id="149" name="テキスト ボックス 148"/>
        <xdr:cNvSpPr txBox="1"/>
      </xdr:nvSpPr>
      <xdr:spPr>
        <a:xfrm>
          <a:off x="1752111" y="100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39370</xdr:rowOff>
    </xdr:from>
    <xdr:to>
      <xdr:col>6</xdr:col>
      <xdr:colOff>38100</xdr:colOff>
      <xdr:row>58</xdr:row>
      <xdr:rowOff>140970</xdr:rowOff>
    </xdr:to>
    <xdr:sp macro="" textlink="">
      <xdr:nvSpPr>
        <xdr:cNvPr id="150" name="楕円 149"/>
        <xdr:cNvSpPr/>
      </xdr:nvSpPr>
      <xdr:spPr>
        <a:xfrm>
          <a:off x="1079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132097</xdr:rowOff>
    </xdr:from>
    <xdr:ext cx="534377" cy="259045"/>
    <xdr:sp macro="" textlink="">
      <xdr:nvSpPr>
        <xdr:cNvPr id="151" name="テキスト ボックス 150"/>
        <xdr:cNvSpPr txBox="1"/>
      </xdr:nvSpPr>
      <xdr:spPr>
        <a:xfrm>
          <a:off x="863111" y="100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101752</xdr:rowOff>
    </xdr:from>
    <xdr:to>
      <xdr:col>24</xdr:col>
      <xdr:colOff>63500</xdr:colOff>
      <xdr:row>77</xdr:row>
      <xdr:rowOff>121489</xdr:rowOff>
    </xdr:to>
    <xdr:cxnSp macro="">
      <xdr:nvCxnSpPr>
        <xdr:cNvPr id="180" name="直線コネクタ 179"/>
        <xdr:cNvCxnSpPr/>
      </xdr:nvCxnSpPr>
      <xdr:spPr>
        <a:xfrm>
          <a:off x="3797300" y="13303402"/>
          <a:ext cx="8382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94590</xdr:rowOff>
    </xdr:from>
    <xdr:to>
      <xdr:col>19</xdr:col>
      <xdr:colOff>177800</xdr:colOff>
      <xdr:row>77</xdr:row>
      <xdr:rowOff>101752</xdr:rowOff>
    </xdr:to>
    <xdr:cxnSp macro="">
      <xdr:nvCxnSpPr>
        <xdr:cNvPr id="183" name="直線コネクタ 182"/>
        <xdr:cNvCxnSpPr/>
      </xdr:nvCxnSpPr>
      <xdr:spPr>
        <a:xfrm>
          <a:off x="2908300" y="13296240"/>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52756</xdr:rowOff>
    </xdr:from>
    <xdr:to>
      <xdr:col>15</xdr:col>
      <xdr:colOff>50800</xdr:colOff>
      <xdr:row>77</xdr:row>
      <xdr:rowOff>94590</xdr:rowOff>
    </xdr:to>
    <xdr:cxnSp macro="">
      <xdr:nvCxnSpPr>
        <xdr:cNvPr id="186" name="直線コネクタ 185"/>
        <xdr:cNvCxnSpPr/>
      </xdr:nvCxnSpPr>
      <xdr:spPr>
        <a:xfrm>
          <a:off x="2019300" y="1325440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52756</xdr:rowOff>
    </xdr:from>
    <xdr:to>
      <xdr:col>10</xdr:col>
      <xdr:colOff>114300</xdr:colOff>
      <xdr:row>77</xdr:row>
      <xdr:rowOff>117297</xdr:rowOff>
    </xdr:to>
    <xdr:cxnSp macro="">
      <xdr:nvCxnSpPr>
        <xdr:cNvPr id="189" name="直線コネクタ 188"/>
        <xdr:cNvCxnSpPr/>
      </xdr:nvCxnSpPr>
      <xdr:spPr>
        <a:xfrm flipV="1">
          <a:off x="1130300" y="13254406"/>
          <a:ext cx="8890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70689</xdr:rowOff>
    </xdr:from>
    <xdr:to>
      <xdr:col>24</xdr:col>
      <xdr:colOff>114300</xdr:colOff>
      <xdr:row>78</xdr:row>
      <xdr:rowOff>839</xdr:rowOff>
    </xdr:to>
    <xdr:sp macro="" textlink="">
      <xdr:nvSpPr>
        <xdr:cNvPr id="199" name="楕円 198"/>
        <xdr:cNvSpPr/>
      </xdr:nvSpPr>
      <xdr:spPr>
        <a:xfrm>
          <a:off x="45847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49116</xdr:rowOff>
    </xdr:from>
    <xdr:ext cx="469744" cy="259045"/>
    <xdr:sp macro="" textlink="">
      <xdr:nvSpPr>
        <xdr:cNvPr id="200" name="維持補修費該当値テキスト"/>
        <xdr:cNvSpPr txBox="1"/>
      </xdr:nvSpPr>
      <xdr:spPr>
        <a:xfrm>
          <a:off x="4686300" y="1325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50952</xdr:rowOff>
    </xdr:from>
    <xdr:to>
      <xdr:col>20</xdr:col>
      <xdr:colOff>38100</xdr:colOff>
      <xdr:row>77</xdr:row>
      <xdr:rowOff>152552</xdr:rowOff>
    </xdr:to>
    <xdr:sp macro="" textlink="">
      <xdr:nvSpPr>
        <xdr:cNvPr id="201" name="楕円 200"/>
        <xdr:cNvSpPr/>
      </xdr:nvSpPr>
      <xdr:spPr>
        <a:xfrm>
          <a:off x="3746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169079</xdr:rowOff>
    </xdr:from>
    <xdr:ext cx="469744" cy="259045"/>
    <xdr:sp macro="" textlink="">
      <xdr:nvSpPr>
        <xdr:cNvPr id="202" name="テキスト ボックス 201"/>
        <xdr:cNvSpPr txBox="1"/>
      </xdr:nvSpPr>
      <xdr:spPr>
        <a:xfrm>
          <a:off x="3562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43790</xdr:rowOff>
    </xdr:from>
    <xdr:to>
      <xdr:col>15</xdr:col>
      <xdr:colOff>101600</xdr:colOff>
      <xdr:row>77</xdr:row>
      <xdr:rowOff>145390</xdr:rowOff>
    </xdr:to>
    <xdr:sp macro="" textlink="">
      <xdr:nvSpPr>
        <xdr:cNvPr id="203" name="楕円 202"/>
        <xdr:cNvSpPr/>
      </xdr:nvSpPr>
      <xdr:spPr>
        <a:xfrm>
          <a:off x="28575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161917</xdr:rowOff>
    </xdr:from>
    <xdr:ext cx="469744" cy="259045"/>
    <xdr:sp macro="" textlink="">
      <xdr:nvSpPr>
        <xdr:cNvPr id="204" name="テキスト ボックス 203"/>
        <xdr:cNvSpPr txBox="1"/>
      </xdr:nvSpPr>
      <xdr:spPr>
        <a:xfrm>
          <a:off x="2673428" y="130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1956</xdr:rowOff>
    </xdr:from>
    <xdr:to>
      <xdr:col>10</xdr:col>
      <xdr:colOff>165100</xdr:colOff>
      <xdr:row>77</xdr:row>
      <xdr:rowOff>103556</xdr:rowOff>
    </xdr:to>
    <xdr:sp macro="" textlink="">
      <xdr:nvSpPr>
        <xdr:cNvPr id="205" name="楕円 204"/>
        <xdr:cNvSpPr/>
      </xdr:nvSpPr>
      <xdr:spPr>
        <a:xfrm>
          <a:off x="1968500" y="132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120083</xdr:rowOff>
    </xdr:from>
    <xdr:ext cx="469744" cy="259045"/>
    <xdr:sp macro="" textlink="">
      <xdr:nvSpPr>
        <xdr:cNvPr id="206" name="テキスト ボックス 205"/>
        <xdr:cNvSpPr txBox="1"/>
      </xdr:nvSpPr>
      <xdr:spPr>
        <a:xfrm>
          <a:off x="1784428" y="1297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66497</xdr:rowOff>
    </xdr:from>
    <xdr:to>
      <xdr:col>6</xdr:col>
      <xdr:colOff>38100</xdr:colOff>
      <xdr:row>77</xdr:row>
      <xdr:rowOff>168097</xdr:rowOff>
    </xdr:to>
    <xdr:sp macro="" textlink="">
      <xdr:nvSpPr>
        <xdr:cNvPr id="207" name="楕円 206"/>
        <xdr:cNvSpPr/>
      </xdr:nvSpPr>
      <xdr:spPr>
        <a:xfrm>
          <a:off x="1079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13174</xdr:rowOff>
    </xdr:from>
    <xdr:ext cx="469744" cy="259045"/>
    <xdr:sp macro="" textlink="">
      <xdr:nvSpPr>
        <xdr:cNvPr id="208" name="テキスト ボックス 207"/>
        <xdr:cNvSpPr txBox="1"/>
      </xdr:nvSpPr>
      <xdr:spPr>
        <a:xfrm>
          <a:off x="89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152958</xdr:rowOff>
    </xdr:from>
    <xdr:to>
      <xdr:col>24</xdr:col>
      <xdr:colOff>63500</xdr:colOff>
      <xdr:row>97</xdr:row>
      <xdr:rowOff>167932</xdr:rowOff>
    </xdr:to>
    <xdr:cxnSp macro="">
      <xdr:nvCxnSpPr>
        <xdr:cNvPr id="240" name="直線コネクタ 239"/>
        <xdr:cNvCxnSpPr/>
      </xdr:nvCxnSpPr>
      <xdr:spPr>
        <a:xfrm flipV="1">
          <a:off x="3797300" y="16783608"/>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167932</xdr:rowOff>
    </xdr:from>
    <xdr:to>
      <xdr:col>19</xdr:col>
      <xdr:colOff>177800</xdr:colOff>
      <xdr:row>98</xdr:row>
      <xdr:rowOff>89244</xdr:rowOff>
    </xdr:to>
    <xdr:cxnSp macro="">
      <xdr:nvCxnSpPr>
        <xdr:cNvPr id="243" name="直線コネクタ 242"/>
        <xdr:cNvCxnSpPr/>
      </xdr:nvCxnSpPr>
      <xdr:spPr>
        <a:xfrm flipV="1">
          <a:off x="2908300" y="16798582"/>
          <a:ext cx="8890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89244</xdr:rowOff>
    </xdr:from>
    <xdr:to>
      <xdr:col>15</xdr:col>
      <xdr:colOff>50800</xdr:colOff>
      <xdr:row>98</xdr:row>
      <xdr:rowOff>128319</xdr:rowOff>
    </xdr:to>
    <xdr:cxnSp macro="">
      <xdr:nvCxnSpPr>
        <xdr:cNvPr id="246" name="直線コネクタ 245"/>
        <xdr:cNvCxnSpPr/>
      </xdr:nvCxnSpPr>
      <xdr:spPr>
        <a:xfrm flipV="1">
          <a:off x="2019300" y="16891344"/>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128319</xdr:rowOff>
    </xdr:from>
    <xdr:to>
      <xdr:col>10</xdr:col>
      <xdr:colOff>114300</xdr:colOff>
      <xdr:row>99</xdr:row>
      <xdr:rowOff>8271</xdr:rowOff>
    </xdr:to>
    <xdr:cxnSp macro="">
      <xdr:nvCxnSpPr>
        <xdr:cNvPr id="249" name="直線コネクタ 248"/>
        <xdr:cNvCxnSpPr/>
      </xdr:nvCxnSpPr>
      <xdr:spPr>
        <a:xfrm flipV="1">
          <a:off x="1130300" y="16930419"/>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102158</xdr:rowOff>
    </xdr:from>
    <xdr:to>
      <xdr:col>24</xdr:col>
      <xdr:colOff>114300</xdr:colOff>
      <xdr:row>98</xdr:row>
      <xdr:rowOff>32308</xdr:rowOff>
    </xdr:to>
    <xdr:sp macro="" textlink="">
      <xdr:nvSpPr>
        <xdr:cNvPr id="259" name="楕円 258"/>
        <xdr:cNvSpPr/>
      </xdr:nvSpPr>
      <xdr:spPr>
        <a:xfrm>
          <a:off x="45847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80585</xdr:rowOff>
    </xdr:from>
    <xdr:ext cx="534377" cy="259045"/>
    <xdr:sp macro="" textlink="">
      <xdr:nvSpPr>
        <xdr:cNvPr id="260" name="扶助費該当値テキスト"/>
        <xdr:cNvSpPr txBox="1"/>
      </xdr:nvSpPr>
      <xdr:spPr>
        <a:xfrm>
          <a:off x="4686300" y="167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117132</xdr:rowOff>
    </xdr:from>
    <xdr:to>
      <xdr:col>20</xdr:col>
      <xdr:colOff>38100</xdr:colOff>
      <xdr:row>98</xdr:row>
      <xdr:rowOff>47282</xdr:rowOff>
    </xdr:to>
    <xdr:sp macro="" textlink="">
      <xdr:nvSpPr>
        <xdr:cNvPr id="261" name="楕円 260"/>
        <xdr:cNvSpPr/>
      </xdr:nvSpPr>
      <xdr:spPr>
        <a:xfrm>
          <a:off x="3746500" y="167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38409</xdr:rowOff>
    </xdr:from>
    <xdr:ext cx="534377" cy="259045"/>
    <xdr:sp macro="" textlink="">
      <xdr:nvSpPr>
        <xdr:cNvPr id="262" name="テキスト ボックス 261"/>
        <xdr:cNvSpPr txBox="1"/>
      </xdr:nvSpPr>
      <xdr:spPr>
        <a:xfrm>
          <a:off x="3530111" y="168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38444</xdr:rowOff>
    </xdr:from>
    <xdr:to>
      <xdr:col>15</xdr:col>
      <xdr:colOff>101600</xdr:colOff>
      <xdr:row>98</xdr:row>
      <xdr:rowOff>140044</xdr:rowOff>
    </xdr:to>
    <xdr:sp macro="" textlink="">
      <xdr:nvSpPr>
        <xdr:cNvPr id="263" name="楕円 262"/>
        <xdr:cNvSpPr/>
      </xdr:nvSpPr>
      <xdr:spPr>
        <a:xfrm>
          <a:off x="2857500" y="168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131171</xdr:rowOff>
    </xdr:from>
    <xdr:ext cx="534377" cy="259045"/>
    <xdr:sp macro="" textlink="">
      <xdr:nvSpPr>
        <xdr:cNvPr id="264" name="テキスト ボックス 263"/>
        <xdr:cNvSpPr txBox="1"/>
      </xdr:nvSpPr>
      <xdr:spPr>
        <a:xfrm>
          <a:off x="2641111" y="169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77519</xdr:rowOff>
    </xdr:from>
    <xdr:to>
      <xdr:col>10</xdr:col>
      <xdr:colOff>165100</xdr:colOff>
      <xdr:row>99</xdr:row>
      <xdr:rowOff>7669</xdr:rowOff>
    </xdr:to>
    <xdr:sp macro="" textlink="">
      <xdr:nvSpPr>
        <xdr:cNvPr id="265" name="楕円 264"/>
        <xdr:cNvSpPr/>
      </xdr:nvSpPr>
      <xdr:spPr>
        <a:xfrm>
          <a:off x="1968500" y="168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170246</xdr:rowOff>
    </xdr:from>
    <xdr:ext cx="534377" cy="259045"/>
    <xdr:sp macro="" textlink="">
      <xdr:nvSpPr>
        <xdr:cNvPr id="266" name="テキスト ボックス 265"/>
        <xdr:cNvSpPr txBox="1"/>
      </xdr:nvSpPr>
      <xdr:spPr>
        <a:xfrm>
          <a:off x="1752111" y="169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128921</xdr:rowOff>
    </xdr:from>
    <xdr:to>
      <xdr:col>6</xdr:col>
      <xdr:colOff>38100</xdr:colOff>
      <xdr:row>99</xdr:row>
      <xdr:rowOff>59071</xdr:rowOff>
    </xdr:to>
    <xdr:sp macro="" textlink="">
      <xdr:nvSpPr>
        <xdr:cNvPr id="267" name="楕円 266"/>
        <xdr:cNvSpPr/>
      </xdr:nvSpPr>
      <xdr:spPr>
        <a:xfrm>
          <a:off x="1079500" y="169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50198</xdr:rowOff>
    </xdr:from>
    <xdr:ext cx="534377" cy="259045"/>
    <xdr:sp macro="" textlink="">
      <xdr:nvSpPr>
        <xdr:cNvPr id="268" name="テキスト ボックス 267"/>
        <xdr:cNvSpPr txBox="1"/>
      </xdr:nvSpPr>
      <xdr:spPr>
        <a:xfrm>
          <a:off x="863111" y="170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127990</xdr:rowOff>
    </xdr:from>
    <xdr:to>
      <xdr:col>55</xdr:col>
      <xdr:colOff>0</xdr:colOff>
      <xdr:row>37</xdr:row>
      <xdr:rowOff>132950</xdr:rowOff>
    </xdr:to>
    <xdr:cxnSp macro="">
      <xdr:nvCxnSpPr>
        <xdr:cNvPr id="293" name="直線コネクタ 292"/>
        <xdr:cNvCxnSpPr/>
      </xdr:nvCxnSpPr>
      <xdr:spPr>
        <a:xfrm>
          <a:off x="9639300" y="6471640"/>
          <a:ext cx="8382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124858</xdr:rowOff>
    </xdr:from>
    <xdr:to>
      <xdr:col>50</xdr:col>
      <xdr:colOff>114300</xdr:colOff>
      <xdr:row>37</xdr:row>
      <xdr:rowOff>127990</xdr:rowOff>
    </xdr:to>
    <xdr:cxnSp macro="">
      <xdr:nvCxnSpPr>
        <xdr:cNvPr id="296" name="直線コネクタ 295"/>
        <xdr:cNvCxnSpPr/>
      </xdr:nvCxnSpPr>
      <xdr:spPr>
        <a:xfrm>
          <a:off x="8750300" y="6468508"/>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115617</xdr:rowOff>
    </xdr:from>
    <xdr:to>
      <xdr:col>45</xdr:col>
      <xdr:colOff>177800</xdr:colOff>
      <xdr:row>37</xdr:row>
      <xdr:rowOff>124858</xdr:rowOff>
    </xdr:to>
    <xdr:cxnSp macro="">
      <xdr:nvCxnSpPr>
        <xdr:cNvPr id="299" name="直線コネクタ 298"/>
        <xdr:cNvCxnSpPr/>
      </xdr:nvCxnSpPr>
      <xdr:spPr>
        <a:xfrm>
          <a:off x="7861300" y="6459267"/>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115617</xdr:rowOff>
    </xdr:from>
    <xdr:to>
      <xdr:col>41</xdr:col>
      <xdr:colOff>50800</xdr:colOff>
      <xdr:row>37</xdr:row>
      <xdr:rowOff>136054</xdr:rowOff>
    </xdr:to>
    <xdr:cxnSp macro="">
      <xdr:nvCxnSpPr>
        <xdr:cNvPr id="302" name="直線コネクタ 301"/>
        <xdr:cNvCxnSpPr/>
      </xdr:nvCxnSpPr>
      <xdr:spPr>
        <a:xfrm flipV="1">
          <a:off x="6972300" y="645926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82150</xdr:rowOff>
    </xdr:from>
    <xdr:to>
      <xdr:col>55</xdr:col>
      <xdr:colOff>50800</xdr:colOff>
      <xdr:row>38</xdr:row>
      <xdr:rowOff>12300</xdr:rowOff>
    </xdr:to>
    <xdr:sp macro="" textlink="">
      <xdr:nvSpPr>
        <xdr:cNvPr id="312" name="楕円 311"/>
        <xdr:cNvSpPr/>
      </xdr:nvSpPr>
      <xdr:spPr>
        <a:xfrm>
          <a:off x="10426700" y="64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168527</xdr:rowOff>
    </xdr:from>
    <xdr:ext cx="534377" cy="259045"/>
    <xdr:sp macro="" textlink="">
      <xdr:nvSpPr>
        <xdr:cNvPr id="313" name="補助費等該当値テキスト"/>
        <xdr:cNvSpPr txBox="1"/>
      </xdr:nvSpPr>
      <xdr:spPr>
        <a:xfrm>
          <a:off x="10528300" y="63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77190</xdr:rowOff>
    </xdr:from>
    <xdr:to>
      <xdr:col>50</xdr:col>
      <xdr:colOff>165100</xdr:colOff>
      <xdr:row>38</xdr:row>
      <xdr:rowOff>7340</xdr:rowOff>
    </xdr:to>
    <xdr:sp macro="" textlink="">
      <xdr:nvSpPr>
        <xdr:cNvPr id="314" name="楕円 313"/>
        <xdr:cNvSpPr/>
      </xdr:nvSpPr>
      <xdr:spPr>
        <a:xfrm>
          <a:off x="9588500" y="64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169917</xdr:rowOff>
    </xdr:from>
    <xdr:ext cx="534377" cy="259045"/>
    <xdr:sp macro="" textlink="">
      <xdr:nvSpPr>
        <xdr:cNvPr id="315" name="テキスト ボックス 314"/>
        <xdr:cNvSpPr txBox="1"/>
      </xdr:nvSpPr>
      <xdr:spPr>
        <a:xfrm>
          <a:off x="9372111" y="65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74058</xdr:rowOff>
    </xdr:from>
    <xdr:to>
      <xdr:col>46</xdr:col>
      <xdr:colOff>38100</xdr:colOff>
      <xdr:row>38</xdr:row>
      <xdr:rowOff>4208</xdr:rowOff>
    </xdr:to>
    <xdr:sp macro="" textlink="">
      <xdr:nvSpPr>
        <xdr:cNvPr id="316" name="楕円 315"/>
        <xdr:cNvSpPr/>
      </xdr:nvSpPr>
      <xdr:spPr>
        <a:xfrm>
          <a:off x="8699500" y="64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166785</xdr:rowOff>
    </xdr:from>
    <xdr:ext cx="534377" cy="259045"/>
    <xdr:sp macro="" textlink="">
      <xdr:nvSpPr>
        <xdr:cNvPr id="317" name="テキスト ボックス 316"/>
        <xdr:cNvSpPr txBox="1"/>
      </xdr:nvSpPr>
      <xdr:spPr>
        <a:xfrm>
          <a:off x="8483111" y="65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64817</xdr:rowOff>
    </xdr:from>
    <xdr:to>
      <xdr:col>41</xdr:col>
      <xdr:colOff>101600</xdr:colOff>
      <xdr:row>37</xdr:row>
      <xdr:rowOff>166417</xdr:rowOff>
    </xdr:to>
    <xdr:sp macro="" textlink="">
      <xdr:nvSpPr>
        <xdr:cNvPr id="318" name="楕円 317"/>
        <xdr:cNvSpPr/>
      </xdr:nvSpPr>
      <xdr:spPr>
        <a:xfrm>
          <a:off x="7810500" y="64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157544</xdr:rowOff>
    </xdr:from>
    <xdr:ext cx="534377" cy="259045"/>
    <xdr:sp macro="" textlink="">
      <xdr:nvSpPr>
        <xdr:cNvPr id="319" name="テキスト ボックス 318"/>
        <xdr:cNvSpPr txBox="1"/>
      </xdr:nvSpPr>
      <xdr:spPr>
        <a:xfrm>
          <a:off x="7594111" y="65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85254</xdr:rowOff>
    </xdr:from>
    <xdr:to>
      <xdr:col>36</xdr:col>
      <xdr:colOff>165100</xdr:colOff>
      <xdr:row>38</xdr:row>
      <xdr:rowOff>15404</xdr:rowOff>
    </xdr:to>
    <xdr:sp macro="" textlink="">
      <xdr:nvSpPr>
        <xdr:cNvPr id="320" name="楕円 319"/>
        <xdr:cNvSpPr/>
      </xdr:nvSpPr>
      <xdr:spPr>
        <a:xfrm>
          <a:off x="6921500" y="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6531</xdr:rowOff>
    </xdr:from>
    <xdr:ext cx="534377" cy="259045"/>
    <xdr:sp macro="" textlink="">
      <xdr:nvSpPr>
        <xdr:cNvPr id="321" name="テキスト ボックス 320"/>
        <xdr:cNvSpPr txBox="1"/>
      </xdr:nvSpPr>
      <xdr:spPr>
        <a:xfrm>
          <a:off x="6705111" y="65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98978</xdr:rowOff>
    </xdr:from>
    <xdr:to>
      <xdr:col>55</xdr:col>
      <xdr:colOff>0</xdr:colOff>
      <xdr:row>58</xdr:row>
      <xdr:rowOff>145392</xdr:rowOff>
    </xdr:to>
    <xdr:cxnSp macro="">
      <xdr:nvCxnSpPr>
        <xdr:cNvPr id="350" name="直線コネクタ 349"/>
        <xdr:cNvCxnSpPr/>
      </xdr:nvCxnSpPr>
      <xdr:spPr>
        <a:xfrm>
          <a:off x="9639300" y="10043078"/>
          <a:ext cx="8382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67851</xdr:rowOff>
    </xdr:from>
    <xdr:to>
      <xdr:col>50</xdr:col>
      <xdr:colOff>114300</xdr:colOff>
      <xdr:row>58</xdr:row>
      <xdr:rowOff>98978</xdr:rowOff>
    </xdr:to>
    <xdr:cxnSp macro="">
      <xdr:nvCxnSpPr>
        <xdr:cNvPr id="353" name="直線コネクタ 352"/>
        <xdr:cNvCxnSpPr/>
      </xdr:nvCxnSpPr>
      <xdr:spPr>
        <a:xfrm>
          <a:off x="8750300" y="10011951"/>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158728</xdr:rowOff>
    </xdr:from>
    <xdr:to>
      <xdr:col>45</xdr:col>
      <xdr:colOff>177800</xdr:colOff>
      <xdr:row>58</xdr:row>
      <xdr:rowOff>67851</xdr:rowOff>
    </xdr:to>
    <xdr:cxnSp macro="">
      <xdr:nvCxnSpPr>
        <xdr:cNvPr id="356" name="直線コネクタ 355"/>
        <xdr:cNvCxnSpPr/>
      </xdr:nvCxnSpPr>
      <xdr:spPr>
        <a:xfrm>
          <a:off x="7861300" y="9931378"/>
          <a:ext cx="889000" cy="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158728</xdr:rowOff>
    </xdr:from>
    <xdr:to>
      <xdr:col>41</xdr:col>
      <xdr:colOff>50800</xdr:colOff>
      <xdr:row>58</xdr:row>
      <xdr:rowOff>104717</xdr:rowOff>
    </xdr:to>
    <xdr:cxnSp macro="">
      <xdr:nvCxnSpPr>
        <xdr:cNvPr id="359" name="直線コネクタ 358"/>
        <xdr:cNvCxnSpPr/>
      </xdr:nvCxnSpPr>
      <xdr:spPr>
        <a:xfrm flipV="1">
          <a:off x="6972300" y="9931378"/>
          <a:ext cx="889000" cy="1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94592</xdr:rowOff>
    </xdr:from>
    <xdr:to>
      <xdr:col>55</xdr:col>
      <xdr:colOff>50800</xdr:colOff>
      <xdr:row>59</xdr:row>
      <xdr:rowOff>24742</xdr:rowOff>
    </xdr:to>
    <xdr:sp macro="" textlink="">
      <xdr:nvSpPr>
        <xdr:cNvPr id="369" name="楕円 368"/>
        <xdr:cNvSpPr/>
      </xdr:nvSpPr>
      <xdr:spPr>
        <a:xfrm>
          <a:off x="10426700" y="100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9519</xdr:rowOff>
    </xdr:from>
    <xdr:ext cx="469744" cy="259045"/>
    <xdr:sp macro="" textlink="">
      <xdr:nvSpPr>
        <xdr:cNvPr id="370" name="普通建設事業費該当値テキスト"/>
        <xdr:cNvSpPr txBox="1"/>
      </xdr:nvSpPr>
      <xdr:spPr>
        <a:xfrm>
          <a:off x="10528300" y="99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48178</xdr:rowOff>
    </xdr:from>
    <xdr:to>
      <xdr:col>50</xdr:col>
      <xdr:colOff>165100</xdr:colOff>
      <xdr:row>58</xdr:row>
      <xdr:rowOff>149778</xdr:rowOff>
    </xdr:to>
    <xdr:sp macro="" textlink="">
      <xdr:nvSpPr>
        <xdr:cNvPr id="371" name="楕円 370"/>
        <xdr:cNvSpPr/>
      </xdr:nvSpPr>
      <xdr:spPr>
        <a:xfrm>
          <a:off x="9588500" y="99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140905</xdr:rowOff>
    </xdr:from>
    <xdr:ext cx="534377" cy="259045"/>
    <xdr:sp macro="" textlink="">
      <xdr:nvSpPr>
        <xdr:cNvPr id="372" name="テキスト ボックス 371"/>
        <xdr:cNvSpPr txBox="1"/>
      </xdr:nvSpPr>
      <xdr:spPr>
        <a:xfrm>
          <a:off x="9372111" y="100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17051</xdr:rowOff>
    </xdr:from>
    <xdr:to>
      <xdr:col>46</xdr:col>
      <xdr:colOff>38100</xdr:colOff>
      <xdr:row>58</xdr:row>
      <xdr:rowOff>118651</xdr:rowOff>
    </xdr:to>
    <xdr:sp macro="" textlink="">
      <xdr:nvSpPr>
        <xdr:cNvPr id="373" name="楕円 372"/>
        <xdr:cNvSpPr/>
      </xdr:nvSpPr>
      <xdr:spPr>
        <a:xfrm>
          <a:off x="86995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109778</xdr:rowOff>
    </xdr:from>
    <xdr:ext cx="534377" cy="259045"/>
    <xdr:sp macro="" textlink="">
      <xdr:nvSpPr>
        <xdr:cNvPr id="374" name="テキスト ボックス 373"/>
        <xdr:cNvSpPr txBox="1"/>
      </xdr:nvSpPr>
      <xdr:spPr>
        <a:xfrm>
          <a:off x="8483111" y="100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107928</xdr:rowOff>
    </xdr:from>
    <xdr:to>
      <xdr:col>41</xdr:col>
      <xdr:colOff>101600</xdr:colOff>
      <xdr:row>58</xdr:row>
      <xdr:rowOff>38078</xdr:rowOff>
    </xdr:to>
    <xdr:sp macro="" textlink="">
      <xdr:nvSpPr>
        <xdr:cNvPr id="375" name="楕円 374"/>
        <xdr:cNvSpPr/>
      </xdr:nvSpPr>
      <xdr:spPr>
        <a:xfrm>
          <a:off x="7810500" y="9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29205</xdr:rowOff>
    </xdr:from>
    <xdr:ext cx="534377" cy="259045"/>
    <xdr:sp macro="" textlink="">
      <xdr:nvSpPr>
        <xdr:cNvPr id="376" name="テキスト ボックス 375"/>
        <xdr:cNvSpPr txBox="1"/>
      </xdr:nvSpPr>
      <xdr:spPr>
        <a:xfrm>
          <a:off x="7594111" y="99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53917</xdr:rowOff>
    </xdr:from>
    <xdr:to>
      <xdr:col>36</xdr:col>
      <xdr:colOff>165100</xdr:colOff>
      <xdr:row>58</xdr:row>
      <xdr:rowOff>155517</xdr:rowOff>
    </xdr:to>
    <xdr:sp macro="" textlink="">
      <xdr:nvSpPr>
        <xdr:cNvPr id="377" name="楕円 376"/>
        <xdr:cNvSpPr/>
      </xdr:nvSpPr>
      <xdr:spPr>
        <a:xfrm>
          <a:off x="6921500" y="99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146644</xdr:rowOff>
    </xdr:from>
    <xdr:ext cx="534377" cy="259045"/>
    <xdr:sp macro="" textlink="">
      <xdr:nvSpPr>
        <xdr:cNvPr id="378" name="テキスト ボックス 377"/>
        <xdr:cNvSpPr txBox="1"/>
      </xdr:nvSpPr>
      <xdr:spPr>
        <a:xfrm>
          <a:off x="6705111" y="100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50563</xdr:rowOff>
    </xdr:from>
    <xdr:to>
      <xdr:col>55</xdr:col>
      <xdr:colOff>0</xdr:colOff>
      <xdr:row>79</xdr:row>
      <xdr:rowOff>64263</xdr:rowOff>
    </xdr:to>
    <xdr:cxnSp macro="">
      <xdr:nvCxnSpPr>
        <xdr:cNvPr id="409" name="直線コネクタ 408"/>
        <xdr:cNvCxnSpPr/>
      </xdr:nvCxnSpPr>
      <xdr:spPr>
        <a:xfrm>
          <a:off x="9639300" y="13595113"/>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142867</xdr:rowOff>
    </xdr:from>
    <xdr:to>
      <xdr:col>50</xdr:col>
      <xdr:colOff>114300</xdr:colOff>
      <xdr:row>79</xdr:row>
      <xdr:rowOff>50563</xdr:rowOff>
    </xdr:to>
    <xdr:cxnSp macro="">
      <xdr:nvCxnSpPr>
        <xdr:cNvPr id="412" name="直線コネクタ 411"/>
        <xdr:cNvCxnSpPr/>
      </xdr:nvCxnSpPr>
      <xdr:spPr>
        <a:xfrm>
          <a:off x="8750300" y="13515967"/>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60849</xdr:rowOff>
    </xdr:from>
    <xdr:to>
      <xdr:col>45</xdr:col>
      <xdr:colOff>177800</xdr:colOff>
      <xdr:row>78</xdr:row>
      <xdr:rowOff>142867</xdr:rowOff>
    </xdr:to>
    <xdr:cxnSp macro="">
      <xdr:nvCxnSpPr>
        <xdr:cNvPr id="415" name="直線コネクタ 414"/>
        <xdr:cNvCxnSpPr/>
      </xdr:nvCxnSpPr>
      <xdr:spPr>
        <a:xfrm>
          <a:off x="7861300" y="13433949"/>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13463</xdr:rowOff>
    </xdr:from>
    <xdr:to>
      <xdr:col>55</xdr:col>
      <xdr:colOff>50800</xdr:colOff>
      <xdr:row>79</xdr:row>
      <xdr:rowOff>115063</xdr:rowOff>
    </xdr:to>
    <xdr:sp macro="" textlink="">
      <xdr:nvSpPr>
        <xdr:cNvPr id="425" name="楕円 424"/>
        <xdr:cNvSpPr/>
      </xdr:nvSpPr>
      <xdr:spPr>
        <a:xfrm>
          <a:off x="10426700" y="135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99840</xdr:rowOff>
    </xdr:from>
    <xdr:ext cx="469744" cy="259045"/>
    <xdr:sp macro="" textlink="">
      <xdr:nvSpPr>
        <xdr:cNvPr id="426" name="普通建設事業費 （ うち新規整備　）該当値テキスト"/>
        <xdr:cNvSpPr txBox="1"/>
      </xdr:nvSpPr>
      <xdr:spPr>
        <a:xfrm>
          <a:off x="10528300" y="1347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171213</xdr:rowOff>
    </xdr:from>
    <xdr:to>
      <xdr:col>50</xdr:col>
      <xdr:colOff>165100</xdr:colOff>
      <xdr:row>79</xdr:row>
      <xdr:rowOff>101363</xdr:rowOff>
    </xdr:to>
    <xdr:sp macro="" textlink="">
      <xdr:nvSpPr>
        <xdr:cNvPr id="427" name="楕円 426"/>
        <xdr:cNvSpPr/>
      </xdr:nvSpPr>
      <xdr:spPr>
        <a:xfrm>
          <a:off x="9588500" y="135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92490</xdr:rowOff>
    </xdr:from>
    <xdr:ext cx="469744" cy="259045"/>
    <xdr:sp macro="" textlink="">
      <xdr:nvSpPr>
        <xdr:cNvPr id="428" name="テキスト ボックス 427"/>
        <xdr:cNvSpPr txBox="1"/>
      </xdr:nvSpPr>
      <xdr:spPr>
        <a:xfrm>
          <a:off x="9404428" y="1363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92067</xdr:rowOff>
    </xdr:from>
    <xdr:to>
      <xdr:col>46</xdr:col>
      <xdr:colOff>38100</xdr:colOff>
      <xdr:row>79</xdr:row>
      <xdr:rowOff>22217</xdr:rowOff>
    </xdr:to>
    <xdr:sp macro="" textlink="">
      <xdr:nvSpPr>
        <xdr:cNvPr id="429" name="楕円 428"/>
        <xdr:cNvSpPr/>
      </xdr:nvSpPr>
      <xdr:spPr>
        <a:xfrm>
          <a:off x="8699500" y="13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13344</xdr:rowOff>
    </xdr:from>
    <xdr:ext cx="469744" cy="259045"/>
    <xdr:sp macro="" textlink="">
      <xdr:nvSpPr>
        <xdr:cNvPr id="430" name="テキスト ボックス 429"/>
        <xdr:cNvSpPr txBox="1"/>
      </xdr:nvSpPr>
      <xdr:spPr>
        <a:xfrm>
          <a:off x="8515428" y="135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10049</xdr:rowOff>
    </xdr:from>
    <xdr:to>
      <xdr:col>41</xdr:col>
      <xdr:colOff>101600</xdr:colOff>
      <xdr:row>78</xdr:row>
      <xdr:rowOff>111649</xdr:rowOff>
    </xdr:to>
    <xdr:sp macro="" textlink="">
      <xdr:nvSpPr>
        <xdr:cNvPr id="431" name="楕円 430"/>
        <xdr:cNvSpPr/>
      </xdr:nvSpPr>
      <xdr:spPr>
        <a:xfrm>
          <a:off x="7810500" y="133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102776</xdr:rowOff>
    </xdr:from>
    <xdr:ext cx="534377" cy="259045"/>
    <xdr:sp macro="" textlink="">
      <xdr:nvSpPr>
        <xdr:cNvPr id="432" name="テキスト ボックス 431"/>
        <xdr:cNvSpPr txBox="1"/>
      </xdr:nvSpPr>
      <xdr:spPr>
        <a:xfrm>
          <a:off x="7594111" y="134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78842</xdr:rowOff>
    </xdr:from>
    <xdr:to>
      <xdr:col>55</xdr:col>
      <xdr:colOff>0</xdr:colOff>
      <xdr:row>98</xdr:row>
      <xdr:rowOff>161455</xdr:rowOff>
    </xdr:to>
    <xdr:cxnSp macro="">
      <xdr:nvCxnSpPr>
        <xdr:cNvPr id="461" name="直線コネクタ 460"/>
        <xdr:cNvCxnSpPr/>
      </xdr:nvCxnSpPr>
      <xdr:spPr>
        <a:xfrm>
          <a:off x="9639300" y="16880942"/>
          <a:ext cx="8382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78842</xdr:rowOff>
    </xdr:from>
    <xdr:to>
      <xdr:col>50</xdr:col>
      <xdr:colOff>114300</xdr:colOff>
      <xdr:row>98</xdr:row>
      <xdr:rowOff>145617</xdr:rowOff>
    </xdr:to>
    <xdr:cxnSp macro="">
      <xdr:nvCxnSpPr>
        <xdr:cNvPr id="464" name="直線コネクタ 463"/>
        <xdr:cNvCxnSpPr/>
      </xdr:nvCxnSpPr>
      <xdr:spPr>
        <a:xfrm flipV="1">
          <a:off x="8750300" y="16880942"/>
          <a:ext cx="889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92545</xdr:rowOff>
    </xdr:from>
    <xdr:to>
      <xdr:col>45</xdr:col>
      <xdr:colOff>177800</xdr:colOff>
      <xdr:row>98</xdr:row>
      <xdr:rowOff>145617</xdr:rowOff>
    </xdr:to>
    <xdr:cxnSp macro="">
      <xdr:nvCxnSpPr>
        <xdr:cNvPr id="467" name="直線コネクタ 466"/>
        <xdr:cNvCxnSpPr/>
      </xdr:nvCxnSpPr>
      <xdr:spPr>
        <a:xfrm>
          <a:off x="7861300" y="16894645"/>
          <a:ext cx="889000" cy="5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110655</xdr:rowOff>
    </xdr:from>
    <xdr:to>
      <xdr:col>55</xdr:col>
      <xdr:colOff>50800</xdr:colOff>
      <xdr:row>99</xdr:row>
      <xdr:rowOff>40805</xdr:rowOff>
    </xdr:to>
    <xdr:sp macro="" textlink="">
      <xdr:nvSpPr>
        <xdr:cNvPr id="477" name="楕円 476"/>
        <xdr:cNvSpPr/>
      </xdr:nvSpPr>
      <xdr:spPr>
        <a:xfrm>
          <a:off x="10426700" y="169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25582</xdr:rowOff>
    </xdr:from>
    <xdr:ext cx="469744" cy="259045"/>
    <xdr:sp macro="" textlink="">
      <xdr:nvSpPr>
        <xdr:cNvPr id="478" name="普通建設事業費 （ うち更新整備　）該当値テキスト"/>
        <xdr:cNvSpPr txBox="1"/>
      </xdr:nvSpPr>
      <xdr:spPr>
        <a:xfrm>
          <a:off x="10528300" y="168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28042</xdr:rowOff>
    </xdr:from>
    <xdr:to>
      <xdr:col>50</xdr:col>
      <xdr:colOff>165100</xdr:colOff>
      <xdr:row>98</xdr:row>
      <xdr:rowOff>129642</xdr:rowOff>
    </xdr:to>
    <xdr:sp macro="" textlink="">
      <xdr:nvSpPr>
        <xdr:cNvPr id="479" name="楕円 478"/>
        <xdr:cNvSpPr/>
      </xdr:nvSpPr>
      <xdr:spPr>
        <a:xfrm>
          <a:off x="9588500" y="168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120769</xdr:rowOff>
    </xdr:from>
    <xdr:ext cx="534377" cy="259045"/>
    <xdr:sp macro="" textlink="">
      <xdr:nvSpPr>
        <xdr:cNvPr id="480" name="テキスト ボックス 479"/>
        <xdr:cNvSpPr txBox="1"/>
      </xdr:nvSpPr>
      <xdr:spPr>
        <a:xfrm>
          <a:off x="9372111" y="169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94817</xdr:rowOff>
    </xdr:from>
    <xdr:to>
      <xdr:col>46</xdr:col>
      <xdr:colOff>38100</xdr:colOff>
      <xdr:row>99</xdr:row>
      <xdr:rowOff>24967</xdr:rowOff>
    </xdr:to>
    <xdr:sp macro="" textlink="">
      <xdr:nvSpPr>
        <xdr:cNvPr id="481" name="楕円 480"/>
        <xdr:cNvSpPr/>
      </xdr:nvSpPr>
      <xdr:spPr>
        <a:xfrm>
          <a:off x="8699500" y="168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16094</xdr:rowOff>
    </xdr:from>
    <xdr:ext cx="469744" cy="259045"/>
    <xdr:sp macro="" textlink="">
      <xdr:nvSpPr>
        <xdr:cNvPr id="482" name="テキスト ボックス 481"/>
        <xdr:cNvSpPr txBox="1"/>
      </xdr:nvSpPr>
      <xdr:spPr>
        <a:xfrm>
          <a:off x="8515428" y="1698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41745</xdr:rowOff>
    </xdr:from>
    <xdr:to>
      <xdr:col>41</xdr:col>
      <xdr:colOff>101600</xdr:colOff>
      <xdr:row>98</xdr:row>
      <xdr:rowOff>143345</xdr:rowOff>
    </xdr:to>
    <xdr:sp macro="" textlink="">
      <xdr:nvSpPr>
        <xdr:cNvPr id="483" name="楕円 482"/>
        <xdr:cNvSpPr/>
      </xdr:nvSpPr>
      <xdr:spPr>
        <a:xfrm>
          <a:off x="7810500" y="168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134472</xdr:rowOff>
    </xdr:from>
    <xdr:ext cx="469744" cy="259045"/>
    <xdr:sp macro="" textlink="">
      <xdr:nvSpPr>
        <xdr:cNvPr id="484" name="テキスト ボックス 483"/>
        <xdr:cNvSpPr txBox="1"/>
      </xdr:nvSpPr>
      <xdr:spPr>
        <a:xfrm>
          <a:off x="7626428" y="169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138365</xdr:rowOff>
    </xdr:from>
    <xdr:to>
      <xdr:col>71</xdr:col>
      <xdr:colOff>177800</xdr:colOff>
      <xdr:row>38</xdr:row>
      <xdr:rowOff>139700</xdr:rowOff>
    </xdr:to>
    <xdr:cxnSp macro="">
      <xdr:nvCxnSpPr>
        <xdr:cNvPr id="520" name="直線コネクタ 519"/>
        <xdr:cNvCxnSpPr/>
      </xdr:nvCxnSpPr>
      <xdr:spPr>
        <a:xfrm>
          <a:off x="12814300" y="665346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87565</xdr:rowOff>
    </xdr:from>
    <xdr:to>
      <xdr:col>67</xdr:col>
      <xdr:colOff>101600</xdr:colOff>
      <xdr:row>39</xdr:row>
      <xdr:rowOff>17715</xdr:rowOff>
    </xdr:to>
    <xdr:sp macro="" textlink="">
      <xdr:nvSpPr>
        <xdr:cNvPr id="538" name="楕円 537"/>
        <xdr:cNvSpPr/>
      </xdr:nvSpPr>
      <xdr:spPr>
        <a:xfrm>
          <a:off x="12763500" y="66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8842</xdr:rowOff>
    </xdr:from>
    <xdr:ext cx="378565" cy="259045"/>
    <xdr:sp macro="" textlink="">
      <xdr:nvSpPr>
        <xdr:cNvPr id="539" name="テキスト ボックス 538"/>
        <xdr:cNvSpPr txBox="1"/>
      </xdr:nvSpPr>
      <xdr:spPr>
        <a:xfrm>
          <a:off x="12625017" y="669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37288</xdr:rowOff>
    </xdr:from>
    <xdr:to>
      <xdr:col>85</xdr:col>
      <xdr:colOff>127000</xdr:colOff>
      <xdr:row>77</xdr:row>
      <xdr:rowOff>43297</xdr:rowOff>
    </xdr:to>
    <xdr:cxnSp macro="">
      <xdr:nvCxnSpPr>
        <xdr:cNvPr id="619" name="直線コネクタ 618"/>
        <xdr:cNvCxnSpPr/>
      </xdr:nvCxnSpPr>
      <xdr:spPr>
        <a:xfrm>
          <a:off x="15481300" y="13238938"/>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25580</xdr:rowOff>
    </xdr:from>
    <xdr:to>
      <xdr:col>81</xdr:col>
      <xdr:colOff>50800</xdr:colOff>
      <xdr:row>77</xdr:row>
      <xdr:rowOff>37288</xdr:rowOff>
    </xdr:to>
    <xdr:cxnSp macro="">
      <xdr:nvCxnSpPr>
        <xdr:cNvPr id="622" name="直線コネクタ 621"/>
        <xdr:cNvCxnSpPr/>
      </xdr:nvCxnSpPr>
      <xdr:spPr>
        <a:xfrm>
          <a:off x="14592300" y="13227230"/>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1037</xdr:rowOff>
    </xdr:from>
    <xdr:to>
      <xdr:col>76</xdr:col>
      <xdr:colOff>114300</xdr:colOff>
      <xdr:row>77</xdr:row>
      <xdr:rowOff>25580</xdr:rowOff>
    </xdr:to>
    <xdr:cxnSp macro="">
      <xdr:nvCxnSpPr>
        <xdr:cNvPr id="625" name="直線コネクタ 624"/>
        <xdr:cNvCxnSpPr/>
      </xdr:nvCxnSpPr>
      <xdr:spPr>
        <a:xfrm>
          <a:off x="13703300" y="13202687"/>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1037</xdr:rowOff>
    </xdr:from>
    <xdr:to>
      <xdr:col>71</xdr:col>
      <xdr:colOff>177800</xdr:colOff>
      <xdr:row>77</xdr:row>
      <xdr:rowOff>15946</xdr:rowOff>
    </xdr:to>
    <xdr:cxnSp macro="">
      <xdr:nvCxnSpPr>
        <xdr:cNvPr id="628" name="直線コネクタ 627"/>
        <xdr:cNvCxnSpPr/>
      </xdr:nvCxnSpPr>
      <xdr:spPr>
        <a:xfrm flipV="1">
          <a:off x="12814300" y="13202687"/>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163947</xdr:rowOff>
    </xdr:from>
    <xdr:to>
      <xdr:col>85</xdr:col>
      <xdr:colOff>177800</xdr:colOff>
      <xdr:row>77</xdr:row>
      <xdr:rowOff>94097</xdr:rowOff>
    </xdr:to>
    <xdr:sp macro="" textlink="">
      <xdr:nvSpPr>
        <xdr:cNvPr id="638" name="楕円 637"/>
        <xdr:cNvSpPr/>
      </xdr:nvSpPr>
      <xdr:spPr>
        <a:xfrm>
          <a:off x="16268700" y="13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142374</xdr:rowOff>
    </xdr:from>
    <xdr:ext cx="534377" cy="259045"/>
    <xdr:sp macro="" textlink="">
      <xdr:nvSpPr>
        <xdr:cNvPr id="639" name="公債費該当値テキスト"/>
        <xdr:cNvSpPr txBox="1"/>
      </xdr:nvSpPr>
      <xdr:spPr>
        <a:xfrm>
          <a:off x="16370300" y="131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157938</xdr:rowOff>
    </xdr:from>
    <xdr:to>
      <xdr:col>81</xdr:col>
      <xdr:colOff>101600</xdr:colOff>
      <xdr:row>77</xdr:row>
      <xdr:rowOff>88088</xdr:rowOff>
    </xdr:to>
    <xdr:sp macro="" textlink="">
      <xdr:nvSpPr>
        <xdr:cNvPr id="640" name="楕円 639"/>
        <xdr:cNvSpPr/>
      </xdr:nvSpPr>
      <xdr:spPr>
        <a:xfrm>
          <a:off x="15430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79215</xdr:rowOff>
    </xdr:from>
    <xdr:ext cx="534377" cy="259045"/>
    <xdr:sp macro="" textlink="">
      <xdr:nvSpPr>
        <xdr:cNvPr id="641" name="テキスト ボックス 640"/>
        <xdr:cNvSpPr txBox="1"/>
      </xdr:nvSpPr>
      <xdr:spPr>
        <a:xfrm>
          <a:off x="15214111" y="132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146230</xdr:rowOff>
    </xdr:from>
    <xdr:to>
      <xdr:col>76</xdr:col>
      <xdr:colOff>165100</xdr:colOff>
      <xdr:row>77</xdr:row>
      <xdr:rowOff>76380</xdr:rowOff>
    </xdr:to>
    <xdr:sp macro="" textlink="">
      <xdr:nvSpPr>
        <xdr:cNvPr id="642" name="楕円 641"/>
        <xdr:cNvSpPr/>
      </xdr:nvSpPr>
      <xdr:spPr>
        <a:xfrm>
          <a:off x="14541500" y="131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67507</xdr:rowOff>
    </xdr:from>
    <xdr:ext cx="534377" cy="259045"/>
    <xdr:sp macro="" textlink="">
      <xdr:nvSpPr>
        <xdr:cNvPr id="643" name="テキスト ボックス 642"/>
        <xdr:cNvSpPr txBox="1"/>
      </xdr:nvSpPr>
      <xdr:spPr>
        <a:xfrm>
          <a:off x="14325111" y="132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121687</xdr:rowOff>
    </xdr:from>
    <xdr:to>
      <xdr:col>72</xdr:col>
      <xdr:colOff>38100</xdr:colOff>
      <xdr:row>77</xdr:row>
      <xdr:rowOff>51837</xdr:rowOff>
    </xdr:to>
    <xdr:sp macro="" textlink="">
      <xdr:nvSpPr>
        <xdr:cNvPr id="644" name="楕円 643"/>
        <xdr:cNvSpPr/>
      </xdr:nvSpPr>
      <xdr:spPr>
        <a:xfrm>
          <a:off x="13652500" y="131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42964</xdr:rowOff>
    </xdr:from>
    <xdr:ext cx="534377" cy="259045"/>
    <xdr:sp macro="" textlink="">
      <xdr:nvSpPr>
        <xdr:cNvPr id="645" name="テキスト ボックス 644"/>
        <xdr:cNvSpPr txBox="1"/>
      </xdr:nvSpPr>
      <xdr:spPr>
        <a:xfrm>
          <a:off x="13436111" y="132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136596</xdr:rowOff>
    </xdr:from>
    <xdr:to>
      <xdr:col>67</xdr:col>
      <xdr:colOff>101600</xdr:colOff>
      <xdr:row>77</xdr:row>
      <xdr:rowOff>66746</xdr:rowOff>
    </xdr:to>
    <xdr:sp macro="" textlink="">
      <xdr:nvSpPr>
        <xdr:cNvPr id="646" name="楕円 645"/>
        <xdr:cNvSpPr/>
      </xdr:nvSpPr>
      <xdr:spPr>
        <a:xfrm>
          <a:off x="12763500" y="131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57873</xdr:rowOff>
    </xdr:from>
    <xdr:ext cx="534377" cy="259045"/>
    <xdr:sp macro="" textlink="">
      <xdr:nvSpPr>
        <xdr:cNvPr id="647" name="テキスト ボックス 646"/>
        <xdr:cNvSpPr txBox="1"/>
      </xdr:nvSpPr>
      <xdr:spPr>
        <a:xfrm>
          <a:off x="12547111" y="132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106347</xdr:rowOff>
    </xdr:from>
    <xdr:to>
      <xdr:col>85</xdr:col>
      <xdr:colOff>127000</xdr:colOff>
      <xdr:row>98</xdr:row>
      <xdr:rowOff>126876</xdr:rowOff>
    </xdr:to>
    <xdr:cxnSp macro="">
      <xdr:nvCxnSpPr>
        <xdr:cNvPr id="674" name="直線コネクタ 673"/>
        <xdr:cNvCxnSpPr/>
      </xdr:nvCxnSpPr>
      <xdr:spPr>
        <a:xfrm flipV="1">
          <a:off x="15481300" y="16908447"/>
          <a:ext cx="8382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126876</xdr:rowOff>
    </xdr:from>
    <xdr:to>
      <xdr:col>81</xdr:col>
      <xdr:colOff>50800</xdr:colOff>
      <xdr:row>98</xdr:row>
      <xdr:rowOff>138745</xdr:rowOff>
    </xdr:to>
    <xdr:cxnSp macro="">
      <xdr:nvCxnSpPr>
        <xdr:cNvPr id="677" name="直線コネクタ 676"/>
        <xdr:cNvCxnSpPr/>
      </xdr:nvCxnSpPr>
      <xdr:spPr>
        <a:xfrm flipV="1">
          <a:off x="14592300" y="16928976"/>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138745</xdr:rowOff>
    </xdr:from>
    <xdr:to>
      <xdr:col>76</xdr:col>
      <xdr:colOff>114300</xdr:colOff>
      <xdr:row>98</xdr:row>
      <xdr:rowOff>139595</xdr:rowOff>
    </xdr:to>
    <xdr:cxnSp macro="">
      <xdr:nvCxnSpPr>
        <xdr:cNvPr id="680" name="直線コネクタ 679"/>
        <xdr:cNvCxnSpPr/>
      </xdr:nvCxnSpPr>
      <xdr:spPr>
        <a:xfrm flipV="1">
          <a:off x="13703300" y="16940845"/>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129271</xdr:rowOff>
    </xdr:from>
    <xdr:to>
      <xdr:col>71</xdr:col>
      <xdr:colOff>177800</xdr:colOff>
      <xdr:row>98</xdr:row>
      <xdr:rowOff>139595</xdr:rowOff>
    </xdr:to>
    <xdr:cxnSp macro="">
      <xdr:nvCxnSpPr>
        <xdr:cNvPr id="683" name="直線コネクタ 682"/>
        <xdr:cNvCxnSpPr/>
      </xdr:nvCxnSpPr>
      <xdr:spPr>
        <a:xfrm>
          <a:off x="12814300" y="16931371"/>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55547</xdr:rowOff>
    </xdr:from>
    <xdr:to>
      <xdr:col>85</xdr:col>
      <xdr:colOff>177800</xdr:colOff>
      <xdr:row>98</xdr:row>
      <xdr:rowOff>157147</xdr:rowOff>
    </xdr:to>
    <xdr:sp macro="" textlink="">
      <xdr:nvSpPr>
        <xdr:cNvPr id="693" name="楕円 692"/>
        <xdr:cNvSpPr/>
      </xdr:nvSpPr>
      <xdr:spPr>
        <a:xfrm>
          <a:off x="16268700" y="168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76076</xdr:rowOff>
    </xdr:from>
    <xdr:to>
      <xdr:col>81</xdr:col>
      <xdr:colOff>101600</xdr:colOff>
      <xdr:row>99</xdr:row>
      <xdr:rowOff>6226</xdr:rowOff>
    </xdr:to>
    <xdr:sp macro="" textlink="">
      <xdr:nvSpPr>
        <xdr:cNvPr id="695" name="楕円 694"/>
        <xdr:cNvSpPr/>
      </xdr:nvSpPr>
      <xdr:spPr>
        <a:xfrm>
          <a:off x="15430500" y="168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168803</xdr:rowOff>
    </xdr:from>
    <xdr:ext cx="469744" cy="259045"/>
    <xdr:sp macro="" textlink="">
      <xdr:nvSpPr>
        <xdr:cNvPr id="696" name="テキスト ボックス 695"/>
        <xdr:cNvSpPr txBox="1"/>
      </xdr:nvSpPr>
      <xdr:spPr>
        <a:xfrm>
          <a:off x="15246428" y="1697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87945</xdr:rowOff>
    </xdr:from>
    <xdr:to>
      <xdr:col>76</xdr:col>
      <xdr:colOff>165100</xdr:colOff>
      <xdr:row>99</xdr:row>
      <xdr:rowOff>18095</xdr:rowOff>
    </xdr:to>
    <xdr:sp macro="" textlink="">
      <xdr:nvSpPr>
        <xdr:cNvPr id="697" name="楕円 696"/>
        <xdr:cNvSpPr/>
      </xdr:nvSpPr>
      <xdr:spPr>
        <a:xfrm>
          <a:off x="14541500" y="168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9222</xdr:rowOff>
    </xdr:from>
    <xdr:ext cx="378565" cy="259045"/>
    <xdr:sp macro="" textlink="">
      <xdr:nvSpPr>
        <xdr:cNvPr id="698" name="テキスト ボックス 697"/>
        <xdr:cNvSpPr txBox="1"/>
      </xdr:nvSpPr>
      <xdr:spPr>
        <a:xfrm>
          <a:off x="14403017" y="1698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88795</xdr:rowOff>
    </xdr:from>
    <xdr:to>
      <xdr:col>72</xdr:col>
      <xdr:colOff>38100</xdr:colOff>
      <xdr:row>99</xdr:row>
      <xdr:rowOff>18945</xdr:rowOff>
    </xdr:to>
    <xdr:sp macro="" textlink="">
      <xdr:nvSpPr>
        <xdr:cNvPr id="699" name="楕円 698"/>
        <xdr:cNvSpPr/>
      </xdr:nvSpPr>
      <xdr:spPr>
        <a:xfrm>
          <a:off x="13652500" y="16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10072</xdr:rowOff>
    </xdr:from>
    <xdr:ext cx="313932" cy="259045"/>
    <xdr:sp macro="" textlink="">
      <xdr:nvSpPr>
        <xdr:cNvPr id="700" name="テキスト ボックス 699"/>
        <xdr:cNvSpPr txBox="1"/>
      </xdr:nvSpPr>
      <xdr:spPr>
        <a:xfrm>
          <a:off x="13546333" y="16983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78471</xdr:rowOff>
    </xdr:from>
    <xdr:to>
      <xdr:col>67</xdr:col>
      <xdr:colOff>101600</xdr:colOff>
      <xdr:row>99</xdr:row>
      <xdr:rowOff>8621</xdr:rowOff>
    </xdr:to>
    <xdr:sp macro="" textlink="">
      <xdr:nvSpPr>
        <xdr:cNvPr id="701" name="楕円 700"/>
        <xdr:cNvSpPr/>
      </xdr:nvSpPr>
      <xdr:spPr>
        <a:xfrm>
          <a:off x="12763500" y="168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171198</xdr:rowOff>
    </xdr:from>
    <xdr:ext cx="469744" cy="259045"/>
    <xdr:sp macro="" textlink="">
      <xdr:nvSpPr>
        <xdr:cNvPr id="702" name="テキスト ボックス 701"/>
        <xdr:cNvSpPr txBox="1"/>
      </xdr:nvSpPr>
      <xdr:spPr>
        <a:xfrm>
          <a:off x="12579428" y="1697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120863</xdr:rowOff>
    </xdr:from>
    <xdr:to>
      <xdr:col>116</xdr:col>
      <xdr:colOff>63500</xdr:colOff>
      <xdr:row>58</xdr:row>
      <xdr:rowOff>128087</xdr:rowOff>
    </xdr:to>
    <xdr:cxnSp macro="">
      <xdr:nvCxnSpPr>
        <xdr:cNvPr id="788" name="直線コネクタ 787"/>
        <xdr:cNvCxnSpPr/>
      </xdr:nvCxnSpPr>
      <xdr:spPr>
        <a:xfrm>
          <a:off x="21323300" y="10064963"/>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120634</xdr:rowOff>
    </xdr:from>
    <xdr:to>
      <xdr:col>111</xdr:col>
      <xdr:colOff>177800</xdr:colOff>
      <xdr:row>58</xdr:row>
      <xdr:rowOff>120863</xdr:rowOff>
    </xdr:to>
    <xdr:cxnSp macro="">
      <xdr:nvCxnSpPr>
        <xdr:cNvPr id="791" name="直線コネクタ 790"/>
        <xdr:cNvCxnSpPr/>
      </xdr:nvCxnSpPr>
      <xdr:spPr>
        <a:xfrm>
          <a:off x="20434300" y="100647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119858</xdr:rowOff>
    </xdr:from>
    <xdr:to>
      <xdr:col>107</xdr:col>
      <xdr:colOff>50800</xdr:colOff>
      <xdr:row>58</xdr:row>
      <xdr:rowOff>120634</xdr:rowOff>
    </xdr:to>
    <xdr:cxnSp macro="">
      <xdr:nvCxnSpPr>
        <xdr:cNvPr id="794" name="直線コネクタ 793"/>
        <xdr:cNvCxnSpPr/>
      </xdr:nvCxnSpPr>
      <xdr:spPr>
        <a:xfrm>
          <a:off x="19545300" y="1006395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119858</xdr:rowOff>
    </xdr:from>
    <xdr:to>
      <xdr:col>102</xdr:col>
      <xdr:colOff>114300</xdr:colOff>
      <xdr:row>58</xdr:row>
      <xdr:rowOff>121321</xdr:rowOff>
    </xdr:to>
    <xdr:cxnSp macro="">
      <xdr:nvCxnSpPr>
        <xdr:cNvPr id="797" name="直線コネクタ 796"/>
        <xdr:cNvCxnSpPr/>
      </xdr:nvCxnSpPr>
      <xdr:spPr>
        <a:xfrm flipV="1">
          <a:off x="18656300" y="1006395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77287</xdr:rowOff>
    </xdr:from>
    <xdr:to>
      <xdr:col>116</xdr:col>
      <xdr:colOff>114300</xdr:colOff>
      <xdr:row>59</xdr:row>
      <xdr:rowOff>7437</xdr:rowOff>
    </xdr:to>
    <xdr:sp macro="" textlink="">
      <xdr:nvSpPr>
        <xdr:cNvPr id="807" name="楕円 806"/>
        <xdr:cNvSpPr/>
      </xdr:nvSpPr>
      <xdr:spPr>
        <a:xfrm>
          <a:off x="221107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70063</xdr:rowOff>
    </xdr:from>
    <xdr:to>
      <xdr:col>112</xdr:col>
      <xdr:colOff>38100</xdr:colOff>
      <xdr:row>59</xdr:row>
      <xdr:rowOff>213</xdr:rowOff>
    </xdr:to>
    <xdr:sp macro="" textlink="">
      <xdr:nvSpPr>
        <xdr:cNvPr id="809" name="楕円 808"/>
        <xdr:cNvSpPr/>
      </xdr:nvSpPr>
      <xdr:spPr>
        <a:xfrm>
          <a:off x="212725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162790</xdr:rowOff>
    </xdr:from>
    <xdr:ext cx="378565" cy="259045"/>
    <xdr:sp macro="" textlink="">
      <xdr:nvSpPr>
        <xdr:cNvPr id="810" name="テキスト ボックス 809"/>
        <xdr:cNvSpPr txBox="1"/>
      </xdr:nvSpPr>
      <xdr:spPr>
        <a:xfrm>
          <a:off x="21134017" y="101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69834</xdr:rowOff>
    </xdr:from>
    <xdr:to>
      <xdr:col>107</xdr:col>
      <xdr:colOff>101600</xdr:colOff>
      <xdr:row>58</xdr:row>
      <xdr:rowOff>171434</xdr:rowOff>
    </xdr:to>
    <xdr:sp macro="" textlink="">
      <xdr:nvSpPr>
        <xdr:cNvPr id="811" name="楕円 810"/>
        <xdr:cNvSpPr/>
      </xdr:nvSpPr>
      <xdr:spPr>
        <a:xfrm>
          <a:off x="20383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162561</xdr:rowOff>
    </xdr:from>
    <xdr:ext cx="378565" cy="259045"/>
    <xdr:sp macro="" textlink="">
      <xdr:nvSpPr>
        <xdr:cNvPr id="812" name="テキスト ボックス 811"/>
        <xdr:cNvSpPr txBox="1"/>
      </xdr:nvSpPr>
      <xdr:spPr>
        <a:xfrm>
          <a:off x="20245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69058</xdr:rowOff>
    </xdr:from>
    <xdr:to>
      <xdr:col>102</xdr:col>
      <xdr:colOff>165100</xdr:colOff>
      <xdr:row>58</xdr:row>
      <xdr:rowOff>170658</xdr:rowOff>
    </xdr:to>
    <xdr:sp macro="" textlink="">
      <xdr:nvSpPr>
        <xdr:cNvPr id="813" name="楕円 812"/>
        <xdr:cNvSpPr/>
      </xdr:nvSpPr>
      <xdr:spPr>
        <a:xfrm>
          <a:off x="19494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161785</xdr:rowOff>
    </xdr:from>
    <xdr:ext cx="378565" cy="259045"/>
    <xdr:sp macro="" textlink="">
      <xdr:nvSpPr>
        <xdr:cNvPr id="814" name="テキスト ボックス 813"/>
        <xdr:cNvSpPr txBox="1"/>
      </xdr:nvSpPr>
      <xdr:spPr>
        <a:xfrm>
          <a:off x="19356017" y="1010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70521</xdr:rowOff>
    </xdr:from>
    <xdr:to>
      <xdr:col>98</xdr:col>
      <xdr:colOff>38100</xdr:colOff>
      <xdr:row>59</xdr:row>
      <xdr:rowOff>671</xdr:rowOff>
    </xdr:to>
    <xdr:sp macro="" textlink="">
      <xdr:nvSpPr>
        <xdr:cNvPr id="815" name="楕円 814"/>
        <xdr:cNvSpPr/>
      </xdr:nvSpPr>
      <xdr:spPr>
        <a:xfrm>
          <a:off x="18605500" y="100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163248</xdr:rowOff>
    </xdr:from>
    <xdr:ext cx="378565" cy="259045"/>
    <xdr:sp macro="" textlink="">
      <xdr:nvSpPr>
        <xdr:cNvPr id="816" name="テキスト ボックス 815"/>
        <xdr:cNvSpPr txBox="1"/>
      </xdr:nvSpPr>
      <xdr:spPr>
        <a:xfrm>
          <a:off x="18467017" y="1010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81338</xdr:rowOff>
    </xdr:from>
    <xdr:to>
      <xdr:col>116</xdr:col>
      <xdr:colOff>63500</xdr:colOff>
      <xdr:row>77</xdr:row>
      <xdr:rowOff>112931</xdr:rowOff>
    </xdr:to>
    <xdr:cxnSp macro="">
      <xdr:nvCxnSpPr>
        <xdr:cNvPr id="844" name="直線コネクタ 843"/>
        <xdr:cNvCxnSpPr/>
      </xdr:nvCxnSpPr>
      <xdr:spPr>
        <a:xfrm>
          <a:off x="21323300" y="13282988"/>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79304</xdr:rowOff>
    </xdr:from>
    <xdr:to>
      <xdr:col>111</xdr:col>
      <xdr:colOff>177800</xdr:colOff>
      <xdr:row>77</xdr:row>
      <xdr:rowOff>81338</xdr:rowOff>
    </xdr:to>
    <xdr:cxnSp macro="">
      <xdr:nvCxnSpPr>
        <xdr:cNvPr id="847" name="直線コネクタ 846"/>
        <xdr:cNvCxnSpPr/>
      </xdr:nvCxnSpPr>
      <xdr:spPr>
        <a:xfrm>
          <a:off x="20434300" y="1328095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79304</xdr:rowOff>
    </xdr:from>
    <xdr:to>
      <xdr:col>107</xdr:col>
      <xdr:colOff>50800</xdr:colOff>
      <xdr:row>78</xdr:row>
      <xdr:rowOff>3569</xdr:rowOff>
    </xdr:to>
    <xdr:cxnSp macro="">
      <xdr:nvCxnSpPr>
        <xdr:cNvPr id="850" name="直線コネクタ 849"/>
        <xdr:cNvCxnSpPr/>
      </xdr:nvCxnSpPr>
      <xdr:spPr>
        <a:xfrm flipV="1">
          <a:off x="19545300" y="13280954"/>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3569</xdr:rowOff>
    </xdr:from>
    <xdr:to>
      <xdr:col>102</xdr:col>
      <xdr:colOff>114300</xdr:colOff>
      <xdr:row>78</xdr:row>
      <xdr:rowOff>44693</xdr:rowOff>
    </xdr:to>
    <xdr:cxnSp macro="">
      <xdr:nvCxnSpPr>
        <xdr:cNvPr id="853" name="直線コネクタ 852"/>
        <xdr:cNvCxnSpPr/>
      </xdr:nvCxnSpPr>
      <xdr:spPr>
        <a:xfrm flipV="1">
          <a:off x="18656300" y="13376669"/>
          <a:ext cx="889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62131</xdr:rowOff>
    </xdr:from>
    <xdr:to>
      <xdr:col>116</xdr:col>
      <xdr:colOff>114300</xdr:colOff>
      <xdr:row>77</xdr:row>
      <xdr:rowOff>163731</xdr:rowOff>
    </xdr:to>
    <xdr:sp macro="" textlink="">
      <xdr:nvSpPr>
        <xdr:cNvPr id="863" name="楕円 862"/>
        <xdr:cNvSpPr/>
      </xdr:nvSpPr>
      <xdr:spPr>
        <a:xfrm>
          <a:off x="22110700" y="132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40558</xdr:rowOff>
    </xdr:from>
    <xdr:ext cx="534377" cy="259045"/>
    <xdr:sp macro="" textlink="">
      <xdr:nvSpPr>
        <xdr:cNvPr id="864" name="繰出金該当値テキスト"/>
        <xdr:cNvSpPr txBox="1"/>
      </xdr:nvSpPr>
      <xdr:spPr>
        <a:xfrm>
          <a:off x="22212300" y="132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30538</xdr:rowOff>
    </xdr:from>
    <xdr:to>
      <xdr:col>112</xdr:col>
      <xdr:colOff>38100</xdr:colOff>
      <xdr:row>77</xdr:row>
      <xdr:rowOff>132138</xdr:rowOff>
    </xdr:to>
    <xdr:sp macro="" textlink="">
      <xdr:nvSpPr>
        <xdr:cNvPr id="865" name="楕円 864"/>
        <xdr:cNvSpPr/>
      </xdr:nvSpPr>
      <xdr:spPr>
        <a:xfrm>
          <a:off x="212725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123265</xdr:rowOff>
    </xdr:from>
    <xdr:ext cx="534377" cy="259045"/>
    <xdr:sp macro="" textlink="">
      <xdr:nvSpPr>
        <xdr:cNvPr id="866" name="テキスト ボックス 865"/>
        <xdr:cNvSpPr txBox="1"/>
      </xdr:nvSpPr>
      <xdr:spPr>
        <a:xfrm>
          <a:off x="21056111" y="133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28504</xdr:rowOff>
    </xdr:from>
    <xdr:to>
      <xdr:col>107</xdr:col>
      <xdr:colOff>101600</xdr:colOff>
      <xdr:row>77</xdr:row>
      <xdr:rowOff>130104</xdr:rowOff>
    </xdr:to>
    <xdr:sp macro="" textlink="">
      <xdr:nvSpPr>
        <xdr:cNvPr id="867" name="楕円 866"/>
        <xdr:cNvSpPr/>
      </xdr:nvSpPr>
      <xdr:spPr>
        <a:xfrm>
          <a:off x="20383500" y="132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121231</xdr:rowOff>
    </xdr:from>
    <xdr:ext cx="534377" cy="259045"/>
    <xdr:sp macro="" textlink="">
      <xdr:nvSpPr>
        <xdr:cNvPr id="868" name="テキスト ボックス 867"/>
        <xdr:cNvSpPr txBox="1"/>
      </xdr:nvSpPr>
      <xdr:spPr>
        <a:xfrm>
          <a:off x="20167111" y="133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124219</xdr:rowOff>
    </xdr:from>
    <xdr:to>
      <xdr:col>102</xdr:col>
      <xdr:colOff>165100</xdr:colOff>
      <xdr:row>78</xdr:row>
      <xdr:rowOff>54369</xdr:rowOff>
    </xdr:to>
    <xdr:sp macro="" textlink="">
      <xdr:nvSpPr>
        <xdr:cNvPr id="869" name="楕円 868"/>
        <xdr:cNvSpPr/>
      </xdr:nvSpPr>
      <xdr:spPr>
        <a:xfrm>
          <a:off x="194945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45496</xdr:rowOff>
    </xdr:from>
    <xdr:ext cx="534377" cy="259045"/>
    <xdr:sp macro="" textlink="">
      <xdr:nvSpPr>
        <xdr:cNvPr id="870" name="テキスト ボックス 869"/>
        <xdr:cNvSpPr txBox="1"/>
      </xdr:nvSpPr>
      <xdr:spPr>
        <a:xfrm>
          <a:off x="19278111" y="134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165343</xdr:rowOff>
    </xdr:from>
    <xdr:to>
      <xdr:col>98</xdr:col>
      <xdr:colOff>38100</xdr:colOff>
      <xdr:row>78</xdr:row>
      <xdr:rowOff>95493</xdr:rowOff>
    </xdr:to>
    <xdr:sp macro="" textlink="">
      <xdr:nvSpPr>
        <xdr:cNvPr id="871" name="楕円 870"/>
        <xdr:cNvSpPr/>
      </xdr:nvSpPr>
      <xdr:spPr>
        <a:xfrm>
          <a:off x="186055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86620</xdr:rowOff>
    </xdr:from>
    <xdr:ext cx="534377" cy="259045"/>
    <xdr:sp macro="" textlink="">
      <xdr:nvSpPr>
        <xdr:cNvPr id="872" name="テキスト ボックス 871"/>
        <xdr:cNvSpPr txBox="1"/>
      </xdr:nvSpPr>
      <xdr:spPr>
        <a:xfrm>
          <a:off x="18389111" y="1345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246</a:t>
          </a:r>
          <a:r>
            <a:rPr kumimoji="1" lang="ja-JP" altLang="ja-JP" sz="1400">
              <a:solidFill>
                <a:schemeClr val="dk1"/>
              </a:solidFill>
              <a:effectLst/>
              <a:latin typeface="+mn-lt"/>
              <a:ea typeface="+mn-ea"/>
              <a:cs typeface="+mn-cs"/>
            </a:rPr>
            <a:t>千円となっている。主な構成項目である扶助費は、住民一人当たり</a:t>
          </a:r>
          <a:r>
            <a:rPr kumimoji="1" lang="en-US" altLang="ja-JP" sz="1400">
              <a:solidFill>
                <a:schemeClr val="dk1"/>
              </a:solidFill>
              <a:effectLst/>
              <a:latin typeface="+mn-lt"/>
              <a:ea typeface="+mn-ea"/>
              <a:cs typeface="+mn-cs"/>
            </a:rPr>
            <a:t>57,688</a:t>
          </a:r>
          <a:r>
            <a:rPr kumimoji="1" lang="ja-JP" altLang="ja-JP" sz="1400">
              <a:solidFill>
                <a:schemeClr val="dk1"/>
              </a:solidFill>
              <a:effectLst/>
              <a:latin typeface="+mn-lt"/>
              <a:ea typeface="+mn-ea"/>
              <a:cs typeface="+mn-cs"/>
            </a:rPr>
            <a:t>円となっており、類似団体や埼玉県平均と比べると低い水準ではあるが年々上昇している。平成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年度から比較すると、</a:t>
          </a:r>
          <a:r>
            <a:rPr kumimoji="1" lang="en-US" altLang="ja-JP" sz="1400">
              <a:solidFill>
                <a:schemeClr val="dk1"/>
              </a:solidFill>
              <a:effectLst/>
              <a:latin typeface="+mn-lt"/>
              <a:ea typeface="+mn-ea"/>
              <a:cs typeface="+mn-cs"/>
            </a:rPr>
            <a:t>12,139</a:t>
          </a:r>
          <a:r>
            <a:rPr kumimoji="1" lang="ja-JP" altLang="ja-JP" sz="1400">
              <a:solidFill>
                <a:schemeClr val="dk1"/>
              </a:solidFill>
              <a:effectLst/>
              <a:latin typeface="+mn-lt"/>
              <a:ea typeface="+mn-ea"/>
              <a:cs typeface="+mn-cs"/>
            </a:rPr>
            <a:t>円増加している。これは、子育て、医療費関連経費等の伸びが要因となっている。今後も扶助費の増加が想定され、容易に削減できるものではないが適正な支出に努めていきたい。</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普通建設事業費</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新規整備</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は、いな</a:t>
          </a:r>
          <a:r>
            <a:rPr kumimoji="1" lang="ja-JP" altLang="en-US" sz="1400">
              <a:solidFill>
                <a:schemeClr val="dk1"/>
              </a:solidFill>
              <a:effectLst/>
              <a:latin typeface="+mn-lt"/>
              <a:ea typeface="+mn-ea"/>
              <a:cs typeface="+mn-cs"/>
            </a:rPr>
            <a:t>穂</a:t>
          </a:r>
          <a:r>
            <a:rPr kumimoji="1" lang="ja-JP" altLang="ja-JP" sz="1400">
              <a:solidFill>
                <a:schemeClr val="dk1"/>
              </a:solidFill>
              <a:effectLst/>
              <a:latin typeface="+mn-lt"/>
              <a:ea typeface="+mn-ea"/>
              <a:cs typeface="+mn-cs"/>
            </a:rPr>
            <a:t>街道整備事業の終了にともない減少傾向にある。普通建設整備事業</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更新整備</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4,287</a:t>
          </a:r>
          <a:r>
            <a:rPr kumimoji="1" lang="ja-JP" altLang="ja-JP" sz="1400">
              <a:solidFill>
                <a:schemeClr val="dk1"/>
              </a:solidFill>
              <a:effectLst/>
              <a:latin typeface="+mn-lt"/>
              <a:ea typeface="+mn-ea"/>
              <a:cs typeface="+mn-cs"/>
            </a:rPr>
            <a:t>円となっており、</a:t>
          </a:r>
          <a:r>
            <a:rPr kumimoji="1" lang="ja-JP" altLang="en-US" sz="1400">
              <a:solidFill>
                <a:schemeClr val="dk1"/>
              </a:solidFill>
              <a:effectLst/>
              <a:latin typeface="+mn-lt"/>
              <a:ea typeface="+mn-ea"/>
              <a:cs typeface="+mn-cs"/>
            </a:rPr>
            <a:t>防災行政無線デジタル化改修工事等の終了により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年度と比べ</a:t>
          </a:r>
          <a:r>
            <a:rPr kumimoji="1" lang="en-US" altLang="ja-JP" sz="1400">
              <a:solidFill>
                <a:schemeClr val="dk1"/>
              </a:solidFill>
              <a:effectLst/>
              <a:latin typeface="+mn-lt"/>
              <a:ea typeface="+mn-ea"/>
              <a:cs typeface="+mn-cs"/>
            </a:rPr>
            <a:t>6,505</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している。今後</a:t>
          </a:r>
          <a:r>
            <a:rPr kumimoji="1" lang="ja-JP" altLang="en-US" sz="1400">
              <a:solidFill>
                <a:schemeClr val="dk1"/>
              </a:solidFill>
              <a:effectLst/>
              <a:latin typeface="+mn-lt"/>
              <a:ea typeface="+mn-ea"/>
              <a:cs typeface="+mn-cs"/>
            </a:rPr>
            <a:t>は、公共施設の老朽化により大規模改修事業等が見込まれる</a:t>
          </a:r>
          <a:r>
            <a:rPr lang="ja-JP" altLang="ja-JP" sz="1400" b="0">
              <a:solidFill>
                <a:schemeClr val="dk1"/>
              </a:solidFill>
              <a:effectLst/>
              <a:latin typeface="+mn-lt"/>
              <a:ea typeface="+mn-ea"/>
              <a:cs typeface="+mn-cs"/>
            </a:rPr>
            <a:t>ため、増加していくものと見込まれる。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44,699
44,314
14.79
11,397,675
10,983,991
413,684
7,854,337
11,591,095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52070</xdr:rowOff>
    </xdr:from>
    <xdr:to>
      <xdr:col>24</xdr:col>
      <xdr:colOff>63500</xdr:colOff>
      <xdr:row>37</xdr:row>
      <xdr:rowOff>99314</xdr:rowOff>
    </xdr:to>
    <xdr:cxnSp macro="">
      <xdr:nvCxnSpPr>
        <xdr:cNvPr id="61" name="直線コネクタ 60"/>
        <xdr:cNvCxnSpPr/>
      </xdr:nvCxnSpPr>
      <xdr:spPr>
        <a:xfrm>
          <a:off x="3797300" y="6395720"/>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61595</xdr:rowOff>
    </xdr:to>
    <xdr:cxnSp macro="">
      <xdr:nvCxnSpPr>
        <xdr:cNvPr id="64" name="直線コネクタ 63"/>
        <xdr:cNvCxnSpPr/>
      </xdr:nvCxnSpPr>
      <xdr:spPr>
        <a:xfrm flipV="1">
          <a:off x="2908300" y="63957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61595</xdr:rowOff>
    </xdr:from>
    <xdr:to>
      <xdr:col>15</xdr:col>
      <xdr:colOff>50800</xdr:colOff>
      <xdr:row>37</xdr:row>
      <xdr:rowOff>63119</xdr:rowOff>
    </xdr:to>
    <xdr:cxnSp macro="">
      <xdr:nvCxnSpPr>
        <xdr:cNvPr id="67" name="直線コネクタ 66"/>
        <xdr:cNvCxnSpPr/>
      </xdr:nvCxnSpPr>
      <xdr:spPr>
        <a:xfrm flipV="1">
          <a:off x="2019300" y="640524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63119</xdr:rowOff>
    </xdr:from>
    <xdr:to>
      <xdr:col>10</xdr:col>
      <xdr:colOff>114300</xdr:colOff>
      <xdr:row>37</xdr:row>
      <xdr:rowOff>85979</xdr:rowOff>
    </xdr:to>
    <xdr:cxnSp macro="">
      <xdr:nvCxnSpPr>
        <xdr:cNvPr id="70" name="直線コネクタ 69"/>
        <xdr:cNvCxnSpPr/>
      </xdr:nvCxnSpPr>
      <xdr:spPr>
        <a:xfrm flipV="1">
          <a:off x="1130300" y="64067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48514</xdr:rowOff>
    </xdr:from>
    <xdr:to>
      <xdr:col>24</xdr:col>
      <xdr:colOff>114300</xdr:colOff>
      <xdr:row>37</xdr:row>
      <xdr:rowOff>150114</xdr:rowOff>
    </xdr:to>
    <xdr:sp macro="" textlink="">
      <xdr:nvSpPr>
        <xdr:cNvPr id="80" name="楕円 79"/>
        <xdr:cNvSpPr/>
      </xdr:nvSpPr>
      <xdr:spPr>
        <a:xfrm>
          <a:off x="4584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134891</xdr:rowOff>
    </xdr:from>
    <xdr:ext cx="469744" cy="259045"/>
    <xdr:sp macro="" textlink="">
      <xdr:nvSpPr>
        <xdr:cNvPr id="81" name="議会費該当値テキスト"/>
        <xdr:cNvSpPr txBox="1"/>
      </xdr:nvSpPr>
      <xdr:spPr>
        <a:xfrm>
          <a:off x="4686300"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xdr:rowOff>
    </xdr:from>
    <xdr:to>
      <xdr:col>20</xdr:col>
      <xdr:colOff>38100</xdr:colOff>
      <xdr:row>37</xdr:row>
      <xdr:rowOff>102870</xdr:rowOff>
    </xdr:to>
    <xdr:sp macro="" textlink="">
      <xdr:nvSpPr>
        <xdr:cNvPr id="82" name="楕円 81"/>
        <xdr:cNvSpPr/>
      </xdr:nvSpPr>
      <xdr:spPr>
        <a:xfrm>
          <a:off x="3746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93997</xdr:rowOff>
    </xdr:from>
    <xdr:ext cx="469744" cy="259045"/>
    <xdr:sp macro="" textlink="">
      <xdr:nvSpPr>
        <xdr:cNvPr id="83" name="テキスト ボックス 82"/>
        <xdr:cNvSpPr txBox="1"/>
      </xdr:nvSpPr>
      <xdr:spPr>
        <a:xfrm>
          <a:off x="3562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10795</xdr:rowOff>
    </xdr:from>
    <xdr:to>
      <xdr:col>15</xdr:col>
      <xdr:colOff>101600</xdr:colOff>
      <xdr:row>37</xdr:row>
      <xdr:rowOff>112395</xdr:rowOff>
    </xdr:to>
    <xdr:sp macro="" textlink="">
      <xdr:nvSpPr>
        <xdr:cNvPr id="84" name="楕円 83"/>
        <xdr:cNvSpPr/>
      </xdr:nvSpPr>
      <xdr:spPr>
        <a:xfrm>
          <a:off x="2857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103522</xdr:rowOff>
    </xdr:from>
    <xdr:ext cx="469744" cy="259045"/>
    <xdr:sp macro="" textlink="">
      <xdr:nvSpPr>
        <xdr:cNvPr id="85" name="テキスト ボックス 84"/>
        <xdr:cNvSpPr txBox="1"/>
      </xdr:nvSpPr>
      <xdr:spPr>
        <a:xfrm>
          <a:off x="2673428"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12319</xdr:rowOff>
    </xdr:from>
    <xdr:to>
      <xdr:col>10</xdr:col>
      <xdr:colOff>165100</xdr:colOff>
      <xdr:row>37</xdr:row>
      <xdr:rowOff>113919</xdr:rowOff>
    </xdr:to>
    <xdr:sp macro="" textlink="">
      <xdr:nvSpPr>
        <xdr:cNvPr id="86" name="楕円 85"/>
        <xdr:cNvSpPr/>
      </xdr:nvSpPr>
      <xdr:spPr>
        <a:xfrm>
          <a:off x="1968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105046</xdr:rowOff>
    </xdr:from>
    <xdr:ext cx="469744" cy="259045"/>
    <xdr:sp macro="" textlink="">
      <xdr:nvSpPr>
        <xdr:cNvPr id="87" name="テキスト ボックス 86"/>
        <xdr:cNvSpPr txBox="1"/>
      </xdr:nvSpPr>
      <xdr:spPr>
        <a:xfrm>
          <a:off x="1784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35179</xdr:rowOff>
    </xdr:from>
    <xdr:to>
      <xdr:col>6</xdr:col>
      <xdr:colOff>38100</xdr:colOff>
      <xdr:row>37</xdr:row>
      <xdr:rowOff>136779</xdr:rowOff>
    </xdr:to>
    <xdr:sp macro="" textlink="">
      <xdr:nvSpPr>
        <xdr:cNvPr id="88" name="楕円 87"/>
        <xdr:cNvSpPr/>
      </xdr:nvSpPr>
      <xdr:spPr>
        <a:xfrm>
          <a:off x="1079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127906</xdr:rowOff>
    </xdr:from>
    <xdr:ext cx="469744" cy="259045"/>
    <xdr:sp macro="" textlink="">
      <xdr:nvSpPr>
        <xdr:cNvPr id="89" name="テキスト ボックス 88"/>
        <xdr:cNvSpPr txBox="1"/>
      </xdr:nvSpPr>
      <xdr:spPr>
        <a:xfrm>
          <a:off x="895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138181</xdr:rowOff>
    </xdr:from>
    <xdr:to>
      <xdr:col>24</xdr:col>
      <xdr:colOff>63500</xdr:colOff>
      <xdr:row>58</xdr:row>
      <xdr:rowOff>150774</xdr:rowOff>
    </xdr:to>
    <xdr:cxnSp macro="">
      <xdr:nvCxnSpPr>
        <xdr:cNvPr id="120" name="直線コネクタ 119"/>
        <xdr:cNvCxnSpPr/>
      </xdr:nvCxnSpPr>
      <xdr:spPr>
        <a:xfrm flipV="1">
          <a:off x="3797300" y="10082281"/>
          <a:ext cx="8382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150774</xdr:rowOff>
    </xdr:from>
    <xdr:to>
      <xdr:col>19</xdr:col>
      <xdr:colOff>177800</xdr:colOff>
      <xdr:row>58</xdr:row>
      <xdr:rowOff>157576</xdr:rowOff>
    </xdr:to>
    <xdr:cxnSp macro="">
      <xdr:nvCxnSpPr>
        <xdr:cNvPr id="123" name="直線コネクタ 122"/>
        <xdr:cNvCxnSpPr/>
      </xdr:nvCxnSpPr>
      <xdr:spPr>
        <a:xfrm flipV="1">
          <a:off x="2908300" y="10094874"/>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133939</xdr:rowOff>
    </xdr:from>
    <xdr:to>
      <xdr:col>15</xdr:col>
      <xdr:colOff>50800</xdr:colOff>
      <xdr:row>58</xdr:row>
      <xdr:rowOff>157576</xdr:rowOff>
    </xdr:to>
    <xdr:cxnSp macro="">
      <xdr:nvCxnSpPr>
        <xdr:cNvPr id="126" name="直線コネクタ 125"/>
        <xdr:cNvCxnSpPr/>
      </xdr:nvCxnSpPr>
      <xdr:spPr>
        <a:xfrm>
          <a:off x="2019300" y="10078039"/>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133939</xdr:rowOff>
    </xdr:from>
    <xdr:to>
      <xdr:col>10</xdr:col>
      <xdr:colOff>114300</xdr:colOff>
      <xdr:row>58</xdr:row>
      <xdr:rowOff>154164</xdr:rowOff>
    </xdr:to>
    <xdr:cxnSp macro="">
      <xdr:nvCxnSpPr>
        <xdr:cNvPr id="129" name="直線コネクタ 128"/>
        <xdr:cNvCxnSpPr/>
      </xdr:nvCxnSpPr>
      <xdr:spPr>
        <a:xfrm flipV="1">
          <a:off x="1130300" y="10078039"/>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87381</xdr:rowOff>
    </xdr:from>
    <xdr:to>
      <xdr:col>24</xdr:col>
      <xdr:colOff>114300</xdr:colOff>
      <xdr:row>59</xdr:row>
      <xdr:rowOff>17531</xdr:rowOff>
    </xdr:to>
    <xdr:sp macro="" textlink="">
      <xdr:nvSpPr>
        <xdr:cNvPr id="139" name="楕円 138"/>
        <xdr:cNvSpPr/>
      </xdr:nvSpPr>
      <xdr:spPr>
        <a:xfrm>
          <a:off x="4584700" y="100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99974</xdr:rowOff>
    </xdr:from>
    <xdr:to>
      <xdr:col>20</xdr:col>
      <xdr:colOff>38100</xdr:colOff>
      <xdr:row>59</xdr:row>
      <xdr:rowOff>30124</xdr:rowOff>
    </xdr:to>
    <xdr:sp macro="" textlink="">
      <xdr:nvSpPr>
        <xdr:cNvPr id="141" name="楕円 140"/>
        <xdr:cNvSpPr/>
      </xdr:nvSpPr>
      <xdr:spPr>
        <a:xfrm>
          <a:off x="3746500" y="10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21251</xdr:rowOff>
    </xdr:from>
    <xdr:ext cx="534377" cy="259045"/>
    <xdr:sp macro="" textlink="">
      <xdr:nvSpPr>
        <xdr:cNvPr id="142" name="テキスト ボックス 141"/>
        <xdr:cNvSpPr txBox="1"/>
      </xdr:nvSpPr>
      <xdr:spPr>
        <a:xfrm>
          <a:off x="3530111" y="101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106776</xdr:rowOff>
    </xdr:from>
    <xdr:to>
      <xdr:col>15</xdr:col>
      <xdr:colOff>101600</xdr:colOff>
      <xdr:row>59</xdr:row>
      <xdr:rowOff>36926</xdr:rowOff>
    </xdr:to>
    <xdr:sp macro="" textlink="">
      <xdr:nvSpPr>
        <xdr:cNvPr id="143" name="楕円 142"/>
        <xdr:cNvSpPr/>
      </xdr:nvSpPr>
      <xdr:spPr>
        <a:xfrm>
          <a:off x="2857500" y="100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28053</xdr:rowOff>
    </xdr:from>
    <xdr:ext cx="534377" cy="259045"/>
    <xdr:sp macro="" textlink="">
      <xdr:nvSpPr>
        <xdr:cNvPr id="144" name="テキスト ボックス 143"/>
        <xdr:cNvSpPr txBox="1"/>
      </xdr:nvSpPr>
      <xdr:spPr>
        <a:xfrm>
          <a:off x="2641111" y="101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83139</xdr:rowOff>
    </xdr:from>
    <xdr:to>
      <xdr:col>10</xdr:col>
      <xdr:colOff>165100</xdr:colOff>
      <xdr:row>59</xdr:row>
      <xdr:rowOff>13289</xdr:rowOff>
    </xdr:to>
    <xdr:sp macro="" textlink="">
      <xdr:nvSpPr>
        <xdr:cNvPr id="145" name="楕円 144"/>
        <xdr:cNvSpPr/>
      </xdr:nvSpPr>
      <xdr:spPr>
        <a:xfrm>
          <a:off x="1968500" y="100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4416</xdr:rowOff>
    </xdr:from>
    <xdr:ext cx="534377" cy="259045"/>
    <xdr:sp macro="" textlink="">
      <xdr:nvSpPr>
        <xdr:cNvPr id="146" name="テキスト ボックス 145"/>
        <xdr:cNvSpPr txBox="1"/>
      </xdr:nvSpPr>
      <xdr:spPr>
        <a:xfrm>
          <a:off x="1752111" y="1011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103364</xdr:rowOff>
    </xdr:from>
    <xdr:to>
      <xdr:col>6</xdr:col>
      <xdr:colOff>38100</xdr:colOff>
      <xdr:row>59</xdr:row>
      <xdr:rowOff>33514</xdr:rowOff>
    </xdr:to>
    <xdr:sp macro="" textlink="">
      <xdr:nvSpPr>
        <xdr:cNvPr id="147" name="楕円 146"/>
        <xdr:cNvSpPr/>
      </xdr:nvSpPr>
      <xdr:spPr>
        <a:xfrm>
          <a:off x="1079500" y="100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24641</xdr:rowOff>
    </xdr:from>
    <xdr:ext cx="534377" cy="259045"/>
    <xdr:sp macro="" textlink="">
      <xdr:nvSpPr>
        <xdr:cNvPr id="148" name="テキスト ボックス 147"/>
        <xdr:cNvSpPr txBox="1"/>
      </xdr:nvSpPr>
      <xdr:spPr>
        <a:xfrm>
          <a:off x="863111" y="101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19021</xdr:rowOff>
    </xdr:from>
    <xdr:to>
      <xdr:col>24</xdr:col>
      <xdr:colOff>63500</xdr:colOff>
      <xdr:row>77</xdr:row>
      <xdr:rowOff>33520</xdr:rowOff>
    </xdr:to>
    <xdr:cxnSp macro="">
      <xdr:nvCxnSpPr>
        <xdr:cNvPr id="180" name="直線コネクタ 179"/>
        <xdr:cNvCxnSpPr/>
      </xdr:nvCxnSpPr>
      <xdr:spPr>
        <a:xfrm flipV="1">
          <a:off x="3797300" y="13220671"/>
          <a:ext cx="8382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33520</xdr:rowOff>
    </xdr:from>
    <xdr:to>
      <xdr:col>19</xdr:col>
      <xdr:colOff>177800</xdr:colOff>
      <xdr:row>77</xdr:row>
      <xdr:rowOff>63630</xdr:rowOff>
    </xdr:to>
    <xdr:cxnSp macro="">
      <xdr:nvCxnSpPr>
        <xdr:cNvPr id="183" name="直線コネクタ 182"/>
        <xdr:cNvCxnSpPr/>
      </xdr:nvCxnSpPr>
      <xdr:spPr>
        <a:xfrm flipV="1">
          <a:off x="2908300" y="13235170"/>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63630</xdr:rowOff>
    </xdr:from>
    <xdr:to>
      <xdr:col>15</xdr:col>
      <xdr:colOff>50800</xdr:colOff>
      <xdr:row>77</xdr:row>
      <xdr:rowOff>107739</xdr:rowOff>
    </xdr:to>
    <xdr:cxnSp macro="">
      <xdr:nvCxnSpPr>
        <xdr:cNvPr id="186" name="直線コネクタ 185"/>
        <xdr:cNvCxnSpPr/>
      </xdr:nvCxnSpPr>
      <xdr:spPr>
        <a:xfrm flipV="1">
          <a:off x="2019300" y="13265280"/>
          <a:ext cx="8890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107739</xdr:rowOff>
    </xdr:from>
    <xdr:to>
      <xdr:col>10</xdr:col>
      <xdr:colOff>114300</xdr:colOff>
      <xdr:row>78</xdr:row>
      <xdr:rowOff>68746</xdr:rowOff>
    </xdr:to>
    <xdr:cxnSp macro="">
      <xdr:nvCxnSpPr>
        <xdr:cNvPr id="189" name="直線コネクタ 188"/>
        <xdr:cNvCxnSpPr/>
      </xdr:nvCxnSpPr>
      <xdr:spPr>
        <a:xfrm flipV="1">
          <a:off x="1130300" y="13309389"/>
          <a:ext cx="889000" cy="1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139671</xdr:rowOff>
    </xdr:from>
    <xdr:to>
      <xdr:col>24</xdr:col>
      <xdr:colOff>114300</xdr:colOff>
      <xdr:row>77</xdr:row>
      <xdr:rowOff>69821</xdr:rowOff>
    </xdr:to>
    <xdr:sp macro="" textlink="">
      <xdr:nvSpPr>
        <xdr:cNvPr id="199" name="楕円 198"/>
        <xdr:cNvSpPr/>
      </xdr:nvSpPr>
      <xdr:spPr>
        <a:xfrm>
          <a:off x="4584700" y="131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54598</xdr:rowOff>
    </xdr:from>
    <xdr:ext cx="534377" cy="259045"/>
    <xdr:sp macro="" textlink="">
      <xdr:nvSpPr>
        <xdr:cNvPr id="200" name="民生費該当値テキスト"/>
        <xdr:cNvSpPr txBox="1"/>
      </xdr:nvSpPr>
      <xdr:spPr>
        <a:xfrm>
          <a:off x="4686300" y="130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154170</xdr:rowOff>
    </xdr:from>
    <xdr:to>
      <xdr:col>20</xdr:col>
      <xdr:colOff>38100</xdr:colOff>
      <xdr:row>77</xdr:row>
      <xdr:rowOff>84320</xdr:rowOff>
    </xdr:to>
    <xdr:sp macro="" textlink="">
      <xdr:nvSpPr>
        <xdr:cNvPr id="201" name="楕円 200"/>
        <xdr:cNvSpPr/>
      </xdr:nvSpPr>
      <xdr:spPr>
        <a:xfrm>
          <a:off x="3746500" y="131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75447</xdr:rowOff>
    </xdr:from>
    <xdr:ext cx="534377" cy="259045"/>
    <xdr:sp macro="" textlink="">
      <xdr:nvSpPr>
        <xdr:cNvPr id="202" name="テキスト ボックス 201"/>
        <xdr:cNvSpPr txBox="1"/>
      </xdr:nvSpPr>
      <xdr:spPr>
        <a:xfrm>
          <a:off x="3530111" y="132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12830</xdr:rowOff>
    </xdr:from>
    <xdr:to>
      <xdr:col>15</xdr:col>
      <xdr:colOff>101600</xdr:colOff>
      <xdr:row>77</xdr:row>
      <xdr:rowOff>114430</xdr:rowOff>
    </xdr:to>
    <xdr:sp macro="" textlink="">
      <xdr:nvSpPr>
        <xdr:cNvPr id="203" name="楕円 202"/>
        <xdr:cNvSpPr/>
      </xdr:nvSpPr>
      <xdr:spPr>
        <a:xfrm>
          <a:off x="2857500" y="132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105557</xdr:rowOff>
    </xdr:from>
    <xdr:ext cx="534377" cy="259045"/>
    <xdr:sp macro="" textlink="">
      <xdr:nvSpPr>
        <xdr:cNvPr id="204" name="テキスト ボックス 203"/>
        <xdr:cNvSpPr txBox="1"/>
      </xdr:nvSpPr>
      <xdr:spPr>
        <a:xfrm>
          <a:off x="2641111" y="133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56939</xdr:rowOff>
    </xdr:from>
    <xdr:to>
      <xdr:col>10</xdr:col>
      <xdr:colOff>165100</xdr:colOff>
      <xdr:row>77</xdr:row>
      <xdr:rowOff>158539</xdr:rowOff>
    </xdr:to>
    <xdr:sp macro="" textlink="">
      <xdr:nvSpPr>
        <xdr:cNvPr id="205" name="楕円 204"/>
        <xdr:cNvSpPr/>
      </xdr:nvSpPr>
      <xdr:spPr>
        <a:xfrm>
          <a:off x="1968500" y="132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149666</xdr:rowOff>
    </xdr:from>
    <xdr:ext cx="534377" cy="259045"/>
    <xdr:sp macro="" textlink="">
      <xdr:nvSpPr>
        <xdr:cNvPr id="206" name="テキスト ボックス 205"/>
        <xdr:cNvSpPr txBox="1"/>
      </xdr:nvSpPr>
      <xdr:spPr>
        <a:xfrm>
          <a:off x="1752111" y="133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17946</xdr:rowOff>
    </xdr:from>
    <xdr:to>
      <xdr:col>6</xdr:col>
      <xdr:colOff>38100</xdr:colOff>
      <xdr:row>78</xdr:row>
      <xdr:rowOff>119546</xdr:rowOff>
    </xdr:to>
    <xdr:sp macro="" textlink="">
      <xdr:nvSpPr>
        <xdr:cNvPr id="207" name="楕円 206"/>
        <xdr:cNvSpPr/>
      </xdr:nvSpPr>
      <xdr:spPr>
        <a:xfrm>
          <a:off x="1079500" y="133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110673</xdr:rowOff>
    </xdr:from>
    <xdr:ext cx="534377" cy="259045"/>
    <xdr:sp macro="" textlink="">
      <xdr:nvSpPr>
        <xdr:cNvPr id="208" name="テキスト ボックス 207"/>
        <xdr:cNvSpPr txBox="1"/>
      </xdr:nvSpPr>
      <xdr:spPr>
        <a:xfrm>
          <a:off x="863111" y="134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64125</xdr:rowOff>
    </xdr:from>
    <xdr:to>
      <xdr:col>24</xdr:col>
      <xdr:colOff>63500</xdr:colOff>
      <xdr:row>97</xdr:row>
      <xdr:rowOff>67216</xdr:rowOff>
    </xdr:to>
    <xdr:cxnSp macro="">
      <xdr:nvCxnSpPr>
        <xdr:cNvPr id="233" name="直線コネクタ 232"/>
        <xdr:cNvCxnSpPr/>
      </xdr:nvCxnSpPr>
      <xdr:spPr>
        <a:xfrm flipV="1">
          <a:off x="3797300" y="16694775"/>
          <a:ext cx="8382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62548</xdr:rowOff>
    </xdr:from>
    <xdr:to>
      <xdr:col>19</xdr:col>
      <xdr:colOff>177800</xdr:colOff>
      <xdr:row>97</xdr:row>
      <xdr:rowOff>67216</xdr:rowOff>
    </xdr:to>
    <xdr:cxnSp macro="">
      <xdr:nvCxnSpPr>
        <xdr:cNvPr id="236" name="直線コネクタ 235"/>
        <xdr:cNvCxnSpPr/>
      </xdr:nvCxnSpPr>
      <xdr:spPr>
        <a:xfrm>
          <a:off x="2908300" y="16693198"/>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59255</xdr:rowOff>
    </xdr:from>
    <xdr:to>
      <xdr:col>15</xdr:col>
      <xdr:colOff>50800</xdr:colOff>
      <xdr:row>97</xdr:row>
      <xdr:rowOff>62548</xdr:rowOff>
    </xdr:to>
    <xdr:cxnSp macro="">
      <xdr:nvCxnSpPr>
        <xdr:cNvPr id="239" name="直線コネクタ 238"/>
        <xdr:cNvCxnSpPr/>
      </xdr:nvCxnSpPr>
      <xdr:spPr>
        <a:xfrm>
          <a:off x="2019300" y="16689905"/>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59255</xdr:rowOff>
    </xdr:from>
    <xdr:to>
      <xdr:col>10</xdr:col>
      <xdr:colOff>114300</xdr:colOff>
      <xdr:row>97</xdr:row>
      <xdr:rowOff>63542</xdr:rowOff>
    </xdr:to>
    <xdr:cxnSp macro="">
      <xdr:nvCxnSpPr>
        <xdr:cNvPr id="242" name="直線コネクタ 241"/>
        <xdr:cNvCxnSpPr/>
      </xdr:nvCxnSpPr>
      <xdr:spPr>
        <a:xfrm flipV="1">
          <a:off x="1130300" y="16689905"/>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13325</xdr:rowOff>
    </xdr:from>
    <xdr:to>
      <xdr:col>24</xdr:col>
      <xdr:colOff>114300</xdr:colOff>
      <xdr:row>97</xdr:row>
      <xdr:rowOff>114925</xdr:rowOff>
    </xdr:to>
    <xdr:sp macro="" textlink="">
      <xdr:nvSpPr>
        <xdr:cNvPr id="252" name="楕円 251"/>
        <xdr:cNvSpPr/>
      </xdr:nvSpPr>
      <xdr:spPr>
        <a:xfrm>
          <a:off x="4584700" y="166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16416</xdr:rowOff>
    </xdr:from>
    <xdr:to>
      <xdr:col>20</xdr:col>
      <xdr:colOff>38100</xdr:colOff>
      <xdr:row>97</xdr:row>
      <xdr:rowOff>118016</xdr:rowOff>
    </xdr:to>
    <xdr:sp macro="" textlink="">
      <xdr:nvSpPr>
        <xdr:cNvPr id="254" name="楕円 253"/>
        <xdr:cNvSpPr/>
      </xdr:nvSpPr>
      <xdr:spPr>
        <a:xfrm>
          <a:off x="3746500" y="166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109143</xdr:rowOff>
    </xdr:from>
    <xdr:ext cx="534377" cy="259045"/>
    <xdr:sp macro="" textlink="">
      <xdr:nvSpPr>
        <xdr:cNvPr id="255" name="テキスト ボックス 254"/>
        <xdr:cNvSpPr txBox="1"/>
      </xdr:nvSpPr>
      <xdr:spPr>
        <a:xfrm>
          <a:off x="3530111" y="167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11748</xdr:rowOff>
    </xdr:from>
    <xdr:to>
      <xdr:col>15</xdr:col>
      <xdr:colOff>101600</xdr:colOff>
      <xdr:row>97</xdr:row>
      <xdr:rowOff>113348</xdr:rowOff>
    </xdr:to>
    <xdr:sp macro="" textlink="">
      <xdr:nvSpPr>
        <xdr:cNvPr id="256" name="楕円 255"/>
        <xdr:cNvSpPr/>
      </xdr:nvSpPr>
      <xdr:spPr>
        <a:xfrm>
          <a:off x="2857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104475</xdr:rowOff>
    </xdr:from>
    <xdr:ext cx="534377" cy="259045"/>
    <xdr:sp macro="" textlink="">
      <xdr:nvSpPr>
        <xdr:cNvPr id="257" name="テキスト ボックス 256"/>
        <xdr:cNvSpPr txBox="1"/>
      </xdr:nvSpPr>
      <xdr:spPr>
        <a:xfrm>
          <a:off x="2641111" y="167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8455</xdr:rowOff>
    </xdr:from>
    <xdr:to>
      <xdr:col>10</xdr:col>
      <xdr:colOff>165100</xdr:colOff>
      <xdr:row>97</xdr:row>
      <xdr:rowOff>110055</xdr:rowOff>
    </xdr:to>
    <xdr:sp macro="" textlink="">
      <xdr:nvSpPr>
        <xdr:cNvPr id="258" name="楕円 257"/>
        <xdr:cNvSpPr/>
      </xdr:nvSpPr>
      <xdr:spPr>
        <a:xfrm>
          <a:off x="1968500" y="166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101182</xdr:rowOff>
    </xdr:from>
    <xdr:ext cx="534377" cy="259045"/>
    <xdr:sp macro="" textlink="">
      <xdr:nvSpPr>
        <xdr:cNvPr id="259" name="テキスト ボックス 258"/>
        <xdr:cNvSpPr txBox="1"/>
      </xdr:nvSpPr>
      <xdr:spPr>
        <a:xfrm>
          <a:off x="1752111" y="167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12742</xdr:rowOff>
    </xdr:from>
    <xdr:to>
      <xdr:col>6</xdr:col>
      <xdr:colOff>38100</xdr:colOff>
      <xdr:row>97</xdr:row>
      <xdr:rowOff>114342</xdr:rowOff>
    </xdr:to>
    <xdr:sp macro="" textlink="">
      <xdr:nvSpPr>
        <xdr:cNvPr id="260" name="楕円 259"/>
        <xdr:cNvSpPr/>
      </xdr:nvSpPr>
      <xdr:spPr>
        <a:xfrm>
          <a:off x="1079500" y="166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105469</xdr:rowOff>
    </xdr:from>
    <xdr:ext cx="534377" cy="259045"/>
    <xdr:sp macro="" textlink="">
      <xdr:nvSpPr>
        <xdr:cNvPr id="261" name="テキスト ボックス 260"/>
        <xdr:cNvSpPr txBox="1"/>
      </xdr:nvSpPr>
      <xdr:spPr>
        <a:xfrm>
          <a:off x="863111" y="1673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97028</xdr:rowOff>
    </xdr:from>
    <xdr:to>
      <xdr:col>55</xdr:col>
      <xdr:colOff>0</xdr:colOff>
      <xdr:row>38</xdr:row>
      <xdr:rowOff>155321</xdr:rowOff>
    </xdr:to>
    <xdr:cxnSp macro="">
      <xdr:nvCxnSpPr>
        <xdr:cNvPr id="290" name="直線コネクタ 289"/>
        <xdr:cNvCxnSpPr/>
      </xdr:nvCxnSpPr>
      <xdr:spPr>
        <a:xfrm>
          <a:off x="9639300" y="6612128"/>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1"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85979</xdr:rowOff>
    </xdr:from>
    <xdr:to>
      <xdr:col>50</xdr:col>
      <xdr:colOff>114300</xdr:colOff>
      <xdr:row>38</xdr:row>
      <xdr:rowOff>97028</xdr:rowOff>
    </xdr:to>
    <xdr:cxnSp macro="">
      <xdr:nvCxnSpPr>
        <xdr:cNvPr id="293" name="直線コネクタ 292"/>
        <xdr:cNvCxnSpPr/>
      </xdr:nvCxnSpPr>
      <xdr:spPr>
        <a:xfrm>
          <a:off x="8750300" y="660107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5" name="テキスト ボックス 294"/>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85979</xdr:rowOff>
    </xdr:from>
    <xdr:to>
      <xdr:col>45</xdr:col>
      <xdr:colOff>177800</xdr:colOff>
      <xdr:row>38</xdr:row>
      <xdr:rowOff>86360</xdr:rowOff>
    </xdr:to>
    <xdr:cxnSp macro="">
      <xdr:nvCxnSpPr>
        <xdr:cNvPr id="296" name="直線コネクタ 295"/>
        <xdr:cNvCxnSpPr/>
      </xdr:nvCxnSpPr>
      <xdr:spPr>
        <a:xfrm flipV="1">
          <a:off x="7861300" y="66010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8" name="テキスト ボックス 297"/>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86360</xdr:rowOff>
    </xdr:from>
    <xdr:to>
      <xdr:col>41</xdr:col>
      <xdr:colOff>50800</xdr:colOff>
      <xdr:row>38</xdr:row>
      <xdr:rowOff>100457</xdr:rowOff>
    </xdr:to>
    <xdr:cxnSp macro="">
      <xdr:nvCxnSpPr>
        <xdr:cNvPr id="299" name="直線コネクタ 298"/>
        <xdr:cNvCxnSpPr/>
      </xdr:nvCxnSpPr>
      <xdr:spPr>
        <a:xfrm flipV="1">
          <a:off x="6972300" y="660146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104521</xdr:rowOff>
    </xdr:from>
    <xdr:to>
      <xdr:col>55</xdr:col>
      <xdr:colOff>50800</xdr:colOff>
      <xdr:row>39</xdr:row>
      <xdr:rowOff>34671</xdr:rowOff>
    </xdr:to>
    <xdr:sp macro="" textlink="">
      <xdr:nvSpPr>
        <xdr:cNvPr id="309" name="楕円 308"/>
        <xdr:cNvSpPr/>
      </xdr:nvSpPr>
      <xdr:spPr>
        <a:xfrm>
          <a:off x="104267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19448</xdr:rowOff>
    </xdr:from>
    <xdr:ext cx="378565" cy="259045"/>
    <xdr:sp macro="" textlink="">
      <xdr:nvSpPr>
        <xdr:cNvPr id="310" name="労働費該当値テキスト"/>
        <xdr:cNvSpPr txBox="1"/>
      </xdr:nvSpPr>
      <xdr:spPr>
        <a:xfrm>
          <a:off x="10528300" y="65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46228</xdr:rowOff>
    </xdr:from>
    <xdr:to>
      <xdr:col>50</xdr:col>
      <xdr:colOff>165100</xdr:colOff>
      <xdr:row>38</xdr:row>
      <xdr:rowOff>147828</xdr:rowOff>
    </xdr:to>
    <xdr:sp macro="" textlink="">
      <xdr:nvSpPr>
        <xdr:cNvPr id="311" name="楕円 310"/>
        <xdr:cNvSpPr/>
      </xdr:nvSpPr>
      <xdr:spPr>
        <a:xfrm>
          <a:off x="9588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138955</xdr:rowOff>
    </xdr:from>
    <xdr:ext cx="378565" cy="259045"/>
    <xdr:sp macro="" textlink="">
      <xdr:nvSpPr>
        <xdr:cNvPr id="312" name="テキスト ボックス 311"/>
        <xdr:cNvSpPr txBox="1"/>
      </xdr:nvSpPr>
      <xdr:spPr>
        <a:xfrm>
          <a:off x="9450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35179</xdr:rowOff>
    </xdr:from>
    <xdr:to>
      <xdr:col>46</xdr:col>
      <xdr:colOff>38100</xdr:colOff>
      <xdr:row>38</xdr:row>
      <xdr:rowOff>136779</xdr:rowOff>
    </xdr:to>
    <xdr:sp macro="" textlink="">
      <xdr:nvSpPr>
        <xdr:cNvPr id="313" name="楕円 312"/>
        <xdr:cNvSpPr/>
      </xdr:nvSpPr>
      <xdr:spPr>
        <a:xfrm>
          <a:off x="8699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127906</xdr:rowOff>
    </xdr:from>
    <xdr:ext cx="378565" cy="259045"/>
    <xdr:sp macro="" textlink="">
      <xdr:nvSpPr>
        <xdr:cNvPr id="314" name="テキスト ボックス 313"/>
        <xdr:cNvSpPr txBox="1"/>
      </xdr:nvSpPr>
      <xdr:spPr>
        <a:xfrm>
          <a:off x="8561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35560</xdr:rowOff>
    </xdr:from>
    <xdr:to>
      <xdr:col>41</xdr:col>
      <xdr:colOff>101600</xdr:colOff>
      <xdr:row>38</xdr:row>
      <xdr:rowOff>137160</xdr:rowOff>
    </xdr:to>
    <xdr:sp macro="" textlink="">
      <xdr:nvSpPr>
        <xdr:cNvPr id="315" name="楕円 314"/>
        <xdr:cNvSpPr/>
      </xdr:nvSpPr>
      <xdr:spPr>
        <a:xfrm>
          <a:off x="7810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128287</xdr:rowOff>
    </xdr:from>
    <xdr:ext cx="378565" cy="259045"/>
    <xdr:sp macro="" textlink="">
      <xdr:nvSpPr>
        <xdr:cNvPr id="316" name="テキスト ボックス 315"/>
        <xdr:cNvSpPr txBox="1"/>
      </xdr:nvSpPr>
      <xdr:spPr>
        <a:xfrm>
          <a:off x="7672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49657</xdr:rowOff>
    </xdr:from>
    <xdr:to>
      <xdr:col>36</xdr:col>
      <xdr:colOff>165100</xdr:colOff>
      <xdr:row>38</xdr:row>
      <xdr:rowOff>151257</xdr:rowOff>
    </xdr:to>
    <xdr:sp macro="" textlink="">
      <xdr:nvSpPr>
        <xdr:cNvPr id="317" name="楕円 316"/>
        <xdr:cNvSpPr/>
      </xdr:nvSpPr>
      <xdr:spPr>
        <a:xfrm>
          <a:off x="6921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142384</xdr:rowOff>
    </xdr:from>
    <xdr:ext cx="378565" cy="259045"/>
    <xdr:sp macro="" textlink="">
      <xdr:nvSpPr>
        <xdr:cNvPr id="318" name="テキスト ボックス 317"/>
        <xdr:cNvSpPr txBox="1"/>
      </xdr:nvSpPr>
      <xdr:spPr>
        <a:xfrm>
          <a:off x="6783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73847</xdr:rowOff>
    </xdr:from>
    <xdr:to>
      <xdr:col>55</xdr:col>
      <xdr:colOff>0</xdr:colOff>
      <xdr:row>59</xdr:row>
      <xdr:rowOff>76770</xdr:rowOff>
    </xdr:to>
    <xdr:cxnSp macro="">
      <xdr:nvCxnSpPr>
        <xdr:cNvPr id="349" name="直線コネクタ 348"/>
        <xdr:cNvCxnSpPr/>
      </xdr:nvCxnSpPr>
      <xdr:spPr>
        <a:xfrm>
          <a:off x="9639300" y="10189397"/>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73847</xdr:rowOff>
    </xdr:from>
    <xdr:to>
      <xdr:col>50</xdr:col>
      <xdr:colOff>114300</xdr:colOff>
      <xdr:row>59</xdr:row>
      <xdr:rowOff>76051</xdr:rowOff>
    </xdr:to>
    <xdr:cxnSp macro="">
      <xdr:nvCxnSpPr>
        <xdr:cNvPr id="352" name="直線コネクタ 351"/>
        <xdr:cNvCxnSpPr/>
      </xdr:nvCxnSpPr>
      <xdr:spPr>
        <a:xfrm flipV="1">
          <a:off x="8750300" y="10189397"/>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62923</xdr:rowOff>
    </xdr:from>
    <xdr:to>
      <xdr:col>45</xdr:col>
      <xdr:colOff>177800</xdr:colOff>
      <xdr:row>59</xdr:row>
      <xdr:rowOff>76051</xdr:rowOff>
    </xdr:to>
    <xdr:cxnSp macro="">
      <xdr:nvCxnSpPr>
        <xdr:cNvPr id="355" name="直線コネクタ 354"/>
        <xdr:cNvCxnSpPr/>
      </xdr:nvCxnSpPr>
      <xdr:spPr>
        <a:xfrm>
          <a:off x="7861300" y="1017847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62923</xdr:rowOff>
    </xdr:from>
    <xdr:to>
      <xdr:col>41</xdr:col>
      <xdr:colOff>50800</xdr:colOff>
      <xdr:row>59</xdr:row>
      <xdr:rowOff>75219</xdr:rowOff>
    </xdr:to>
    <xdr:cxnSp macro="">
      <xdr:nvCxnSpPr>
        <xdr:cNvPr id="358" name="直線コネクタ 357"/>
        <xdr:cNvCxnSpPr/>
      </xdr:nvCxnSpPr>
      <xdr:spPr>
        <a:xfrm flipV="1">
          <a:off x="6972300" y="10178473"/>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25970</xdr:rowOff>
    </xdr:from>
    <xdr:to>
      <xdr:col>55</xdr:col>
      <xdr:colOff>50800</xdr:colOff>
      <xdr:row>59</xdr:row>
      <xdr:rowOff>127570</xdr:rowOff>
    </xdr:to>
    <xdr:sp macro="" textlink="">
      <xdr:nvSpPr>
        <xdr:cNvPr id="368" name="楕円 367"/>
        <xdr:cNvSpPr/>
      </xdr:nvSpPr>
      <xdr:spPr>
        <a:xfrm>
          <a:off x="104267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112347</xdr:rowOff>
    </xdr:from>
    <xdr:ext cx="469744" cy="259045"/>
    <xdr:sp macro="" textlink="">
      <xdr:nvSpPr>
        <xdr:cNvPr id="369" name="農林水産業費該当値テキスト"/>
        <xdr:cNvSpPr txBox="1"/>
      </xdr:nvSpPr>
      <xdr:spPr>
        <a:xfrm>
          <a:off x="10528300" y="100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23047</xdr:rowOff>
    </xdr:from>
    <xdr:to>
      <xdr:col>50</xdr:col>
      <xdr:colOff>165100</xdr:colOff>
      <xdr:row>59</xdr:row>
      <xdr:rowOff>124647</xdr:rowOff>
    </xdr:to>
    <xdr:sp macro="" textlink="">
      <xdr:nvSpPr>
        <xdr:cNvPr id="370" name="楕円 369"/>
        <xdr:cNvSpPr/>
      </xdr:nvSpPr>
      <xdr:spPr>
        <a:xfrm>
          <a:off x="9588500" y="101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115774</xdr:rowOff>
    </xdr:from>
    <xdr:ext cx="469744" cy="259045"/>
    <xdr:sp macro="" textlink="">
      <xdr:nvSpPr>
        <xdr:cNvPr id="371" name="テキスト ボックス 370"/>
        <xdr:cNvSpPr txBox="1"/>
      </xdr:nvSpPr>
      <xdr:spPr>
        <a:xfrm>
          <a:off x="9404428" y="102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25251</xdr:rowOff>
    </xdr:from>
    <xdr:to>
      <xdr:col>46</xdr:col>
      <xdr:colOff>38100</xdr:colOff>
      <xdr:row>59</xdr:row>
      <xdr:rowOff>126851</xdr:rowOff>
    </xdr:to>
    <xdr:sp macro="" textlink="">
      <xdr:nvSpPr>
        <xdr:cNvPr id="372" name="楕円 371"/>
        <xdr:cNvSpPr/>
      </xdr:nvSpPr>
      <xdr:spPr>
        <a:xfrm>
          <a:off x="86995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117978</xdr:rowOff>
    </xdr:from>
    <xdr:ext cx="469744" cy="259045"/>
    <xdr:sp macro="" textlink="">
      <xdr:nvSpPr>
        <xdr:cNvPr id="373" name="テキスト ボックス 372"/>
        <xdr:cNvSpPr txBox="1"/>
      </xdr:nvSpPr>
      <xdr:spPr>
        <a:xfrm>
          <a:off x="8515428" y="1023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12123</xdr:rowOff>
    </xdr:from>
    <xdr:to>
      <xdr:col>41</xdr:col>
      <xdr:colOff>101600</xdr:colOff>
      <xdr:row>59</xdr:row>
      <xdr:rowOff>113723</xdr:rowOff>
    </xdr:to>
    <xdr:sp macro="" textlink="">
      <xdr:nvSpPr>
        <xdr:cNvPr id="374" name="楕円 373"/>
        <xdr:cNvSpPr/>
      </xdr:nvSpPr>
      <xdr:spPr>
        <a:xfrm>
          <a:off x="7810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104850</xdr:rowOff>
    </xdr:from>
    <xdr:ext cx="469744" cy="259045"/>
    <xdr:sp macro="" textlink="">
      <xdr:nvSpPr>
        <xdr:cNvPr id="375" name="テキスト ボックス 374"/>
        <xdr:cNvSpPr txBox="1"/>
      </xdr:nvSpPr>
      <xdr:spPr>
        <a:xfrm>
          <a:off x="7626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24419</xdr:rowOff>
    </xdr:from>
    <xdr:to>
      <xdr:col>36</xdr:col>
      <xdr:colOff>165100</xdr:colOff>
      <xdr:row>59</xdr:row>
      <xdr:rowOff>126019</xdr:rowOff>
    </xdr:to>
    <xdr:sp macro="" textlink="">
      <xdr:nvSpPr>
        <xdr:cNvPr id="376" name="楕円 375"/>
        <xdr:cNvSpPr/>
      </xdr:nvSpPr>
      <xdr:spPr>
        <a:xfrm>
          <a:off x="6921500" y="101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117146</xdr:rowOff>
    </xdr:from>
    <xdr:ext cx="469744" cy="259045"/>
    <xdr:sp macro="" textlink="">
      <xdr:nvSpPr>
        <xdr:cNvPr id="377" name="テキスト ボックス 376"/>
        <xdr:cNvSpPr txBox="1"/>
      </xdr:nvSpPr>
      <xdr:spPr>
        <a:xfrm>
          <a:off x="6737428" y="1023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156387</xdr:rowOff>
    </xdr:from>
    <xdr:to>
      <xdr:col>55</xdr:col>
      <xdr:colOff>0</xdr:colOff>
      <xdr:row>79</xdr:row>
      <xdr:rowOff>2350</xdr:rowOff>
    </xdr:to>
    <xdr:cxnSp macro="">
      <xdr:nvCxnSpPr>
        <xdr:cNvPr id="406" name="直線コネクタ 405"/>
        <xdr:cNvCxnSpPr/>
      </xdr:nvCxnSpPr>
      <xdr:spPr>
        <a:xfrm flipV="1">
          <a:off x="9639300" y="13529487"/>
          <a:ext cx="8382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114478</xdr:rowOff>
    </xdr:from>
    <xdr:to>
      <xdr:col>50</xdr:col>
      <xdr:colOff>114300</xdr:colOff>
      <xdr:row>79</xdr:row>
      <xdr:rowOff>2350</xdr:rowOff>
    </xdr:to>
    <xdr:cxnSp macro="">
      <xdr:nvCxnSpPr>
        <xdr:cNvPr id="409" name="直線コネクタ 408"/>
        <xdr:cNvCxnSpPr/>
      </xdr:nvCxnSpPr>
      <xdr:spPr>
        <a:xfrm>
          <a:off x="8750300" y="13487578"/>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114478</xdr:rowOff>
    </xdr:from>
    <xdr:to>
      <xdr:col>45</xdr:col>
      <xdr:colOff>177800</xdr:colOff>
      <xdr:row>78</xdr:row>
      <xdr:rowOff>168314</xdr:rowOff>
    </xdr:to>
    <xdr:cxnSp macro="">
      <xdr:nvCxnSpPr>
        <xdr:cNvPr id="412" name="直線コネクタ 411"/>
        <xdr:cNvCxnSpPr/>
      </xdr:nvCxnSpPr>
      <xdr:spPr>
        <a:xfrm flipV="1">
          <a:off x="7861300" y="1348757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168314</xdr:rowOff>
    </xdr:from>
    <xdr:to>
      <xdr:col>41</xdr:col>
      <xdr:colOff>50800</xdr:colOff>
      <xdr:row>79</xdr:row>
      <xdr:rowOff>6578</xdr:rowOff>
    </xdr:to>
    <xdr:cxnSp macro="">
      <xdr:nvCxnSpPr>
        <xdr:cNvPr id="415" name="直線コネクタ 414"/>
        <xdr:cNvCxnSpPr/>
      </xdr:nvCxnSpPr>
      <xdr:spPr>
        <a:xfrm flipV="1">
          <a:off x="6972300" y="13541414"/>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105587</xdr:rowOff>
    </xdr:from>
    <xdr:to>
      <xdr:col>55</xdr:col>
      <xdr:colOff>50800</xdr:colOff>
      <xdr:row>79</xdr:row>
      <xdr:rowOff>35737</xdr:rowOff>
    </xdr:to>
    <xdr:sp macro="" textlink="">
      <xdr:nvSpPr>
        <xdr:cNvPr id="425" name="楕円 424"/>
        <xdr:cNvSpPr/>
      </xdr:nvSpPr>
      <xdr:spPr>
        <a:xfrm>
          <a:off x="104267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20514</xdr:rowOff>
    </xdr:from>
    <xdr:ext cx="469744" cy="259045"/>
    <xdr:sp macro="" textlink="">
      <xdr:nvSpPr>
        <xdr:cNvPr id="426" name="商工費該当値テキスト"/>
        <xdr:cNvSpPr txBox="1"/>
      </xdr:nvSpPr>
      <xdr:spPr>
        <a:xfrm>
          <a:off x="10528300" y="133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123000</xdr:rowOff>
    </xdr:from>
    <xdr:to>
      <xdr:col>50</xdr:col>
      <xdr:colOff>165100</xdr:colOff>
      <xdr:row>79</xdr:row>
      <xdr:rowOff>53150</xdr:rowOff>
    </xdr:to>
    <xdr:sp macro="" textlink="">
      <xdr:nvSpPr>
        <xdr:cNvPr id="427" name="楕円 426"/>
        <xdr:cNvSpPr/>
      </xdr:nvSpPr>
      <xdr:spPr>
        <a:xfrm>
          <a:off x="9588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44277</xdr:rowOff>
    </xdr:from>
    <xdr:ext cx="469744" cy="259045"/>
    <xdr:sp macro="" textlink="">
      <xdr:nvSpPr>
        <xdr:cNvPr id="428" name="テキスト ボックス 427"/>
        <xdr:cNvSpPr txBox="1"/>
      </xdr:nvSpPr>
      <xdr:spPr>
        <a:xfrm>
          <a:off x="9404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63678</xdr:rowOff>
    </xdr:from>
    <xdr:to>
      <xdr:col>46</xdr:col>
      <xdr:colOff>38100</xdr:colOff>
      <xdr:row>78</xdr:row>
      <xdr:rowOff>165278</xdr:rowOff>
    </xdr:to>
    <xdr:sp macro="" textlink="">
      <xdr:nvSpPr>
        <xdr:cNvPr id="429" name="楕円 428"/>
        <xdr:cNvSpPr/>
      </xdr:nvSpPr>
      <xdr:spPr>
        <a:xfrm>
          <a:off x="8699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156405</xdr:rowOff>
    </xdr:from>
    <xdr:ext cx="469744" cy="259045"/>
    <xdr:sp macro="" textlink="">
      <xdr:nvSpPr>
        <xdr:cNvPr id="430" name="テキスト ボックス 429"/>
        <xdr:cNvSpPr txBox="1"/>
      </xdr:nvSpPr>
      <xdr:spPr>
        <a:xfrm>
          <a:off x="8515428"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117514</xdr:rowOff>
    </xdr:from>
    <xdr:to>
      <xdr:col>41</xdr:col>
      <xdr:colOff>101600</xdr:colOff>
      <xdr:row>79</xdr:row>
      <xdr:rowOff>47664</xdr:rowOff>
    </xdr:to>
    <xdr:sp macro="" textlink="">
      <xdr:nvSpPr>
        <xdr:cNvPr id="431" name="楕円 430"/>
        <xdr:cNvSpPr/>
      </xdr:nvSpPr>
      <xdr:spPr>
        <a:xfrm>
          <a:off x="7810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38791</xdr:rowOff>
    </xdr:from>
    <xdr:ext cx="469744" cy="259045"/>
    <xdr:sp macro="" textlink="">
      <xdr:nvSpPr>
        <xdr:cNvPr id="432" name="テキスト ボックス 431"/>
        <xdr:cNvSpPr txBox="1"/>
      </xdr:nvSpPr>
      <xdr:spPr>
        <a:xfrm>
          <a:off x="7626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127228</xdr:rowOff>
    </xdr:from>
    <xdr:to>
      <xdr:col>36</xdr:col>
      <xdr:colOff>165100</xdr:colOff>
      <xdr:row>79</xdr:row>
      <xdr:rowOff>57378</xdr:rowOff>
    </xdr:to>
    <xdr:sp macro="" textlink="">
      <xdr:nvSpPr>
        <xdr:cNvPr id="433" name="楕円 432"/>
        <xdr:cNvSpPr/>
      </xdr:nvSpPr>
      <xdr:spPr>
        <a:xfrm>
          <a:off x="69215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48505</xdr:rowOff>
    </xdr:from>
    <xdr:ext cx="378565" cy="259045"/>
    <xdr:sp macro="" textlink="">
      <xdr:nvSpPr>
        <xdr:cNvPr id="434" name="テキスト ボックス 433"/>
        <xdr:cNvSpPr txBox="1"/>
      </xdr:nvSpPr>
      <xdr:spPr>
        <a:xfrm>
          <a:off x="6783017" y="1359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100495</xdr:rowOff>
    </xdr:from>
    <xdr:to>
      <xdr:col>55</xdr:col>
      <xdr:colOff>0</xdr:colOff>
      <xdr:row>97</xdr:row>
      <xdr:rowOff>157595</xdr:rowOff>
    </xdr:to>
    <xdr:cxnSp macro="">
      <xdr:nvCxnSpPr>
        <xdr:cNvPr id="463" name="直線コネクタ 462"/>
        <xdr:cNvCxnSpPr/>
      </xdr:nvCxnSpPr>
      <xdr:spPr>
        <a:xfrm>
          <a:off x="9639300" y="16731145"/>
          <a:ext cx="838200" cy="5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51930</xdr:rowOff>
    </xdr:from>
    <xdr:to>
      <xdr:col>50</xdr:col>
      <xdr:colOff>114300</xdr:colOff>
      <xdr:row>97</xdr:row>
      <xdr:rowOff>100495</xdr:rowOff>
    </xdr:to>
    <xdr:cxnSp macro="">
      <xdr:nvCxnSpPr>
        <xdr:cNvPr id="466" name="直線コネクタ 465"/>
        <xdr:cNvCxnSpPr/>
      </xdr:nvCxnSpPr>
      <xdr:spPr>
        <a:xfrm>
          <a:off x="8750300" y="16682580"/>
          <a:ext cx="8890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51930</xdr:rowOff>
    </xdr:from>
    <xdr:to>
      <xdr:col>45</xdr:col>
      <xdr:colOff>177800</xdr:colOff>
      <xdr:row>97</xdr:row>
      <xdr:rowOff>67690</xdr:rowOff>
    </xdr:to>
    <xdr:cxnSp macro="">
      <xdr:nvCxnSpPr>
        <xdr:cNvPr id="469" name="直線コネクタ 468"/>
        <xdr:cNvCxnSpPr/>
      </xdr:nvCxnSpPr>
      <xdr:spPr>
        <a:xfrm flipV="1">
          <a:off x="7861300" y="16682580"/>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67690</xdr:rowOff>
    </xdr:from>
    <xdr:to>
      <xdr:col>41</xdr:col>
      <xdr:colOff>50800</xdr:colOff>
      <xdr:row>97</xdr:row>
      <xdr:rowOff>76491</xdr:rowOff>
    </xdr:to>
    <xdr:cxnSp macro="">
      <xdr:nvCxnSpPr>
        <xdr:cNvPr id="472" name="直線コネクタ 471"/>
        <xdr:cNvCxnSpPr/>
      </xdr:nvCxnSpPr>
      <xdr:spPr>
        <a:xfrm flipV="1">
          <a:off x="6972300" y="1669834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106795</xdr:rowOff>
    </xdr:from>
    <xdr:to>
      <xdr:col>55</xdr:col>
      <xdr:colOff>50800</xdr:colOff>
      <xdr:row>98</xdr:row>
      <xdr:rowOff>36945</xdr:rowOff>
    </xdr:to>
    <xdr:sp macro="" textlink="">
      <xdr:nvSpPr>
        <xdr:cNvPr id="482" name="楕円 481"/>
        <xdr:cNvSpPr/>
      </xdr:nvSpPr>
      <xdr:spPr>
        <a:xfrm>
          <a:off x="10426700" y="167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21722</xdr:rowOff>
    </xdr:from>
    <xdr:ext cx="534377" cy="259045"/>
    <xdr:sp macro="" textlink="">
      <xdr:nvSpPr>
        <xdr:cNvPr id="483" name="土木費該当値テキスト"/>
        <xdr:cNvSpPr txBox="1"/>
      </xdr:nvSpPr>
      <xdr:spPr>
        <a:xfrm>
          <a:off x="10528300" y="166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49695</xdr:rowOff>
    </xdr:from>
    <xdr:to>
      <xdr:col>50</xdr:col>
      <xdr:colOff>165100</xdr:colOff>
      <xdr:row>97</xdr:row>
      <xdr:rowOff>151295</xdr:rowOff>
    </xdr:to>
    <xdr:sp macro="" textlink="">
      <xdr:nvSpPr>
        <xdr:cNvPr id="484" name="楕円 483"/>
        <xdr:cNvSpPr/>
      </xdr:nvSpPr>
      <xdr:spPr>
        <a:xfrm>
          <a:off x="9588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142422</xdr:rowOff>
    </xdr:from>
    <xdr:ext cx="534377" cy="259045"/>
    <xdr:sp macro="" textlink="">
      <xdr:nvSpPr>
        <xdr:cNvPr id="485" name="テキスト ボックス 484"/>
        <xdr:cNvSpPr txBox="1"/>
      </xdr:nvSpPr>
      <xdr:spPr>
        <a:xfrm>
          <a:off x="9372111" y="167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1130</xdr:rowOff>
    </xdr:from>
    <xdr:to>
      <xdr:col>46</xdr:col>
      <xdr:colOff>38100</xdr:colOff>
      <xdr:row>97</xdr:row>
      <xdr:rowOff>102730</xdr:rowOff>
    </xdr:to>
    <xdr:sp macro="" textlink="">
      <xdr:nvSpPr>
        <xdr:cNvPr id="486" name="楕円 485"/>
        <xdr:cNvSpPr/>
      </xdr:nvSpPr>
      <xdr:spPr>
        <a:xfrm>
          <a:off x="8699500" y="166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93857</xdr:rowOff>
    </xdr:from>
    <xdr:ext cx="534377" cy="259045"/>
    <xdr:sp macro="" textlink="">
      <xdr:nvSpPr>
        <xdr:cNvPr id="487" name="テキスト ボックス 486"/>
        <xdr:cNvSpPr txBox="1"/>
      </xdr:nvSpPr>
      <xdr:spPr>
        <a:xfrm>
          <a:off x="8483111" y="167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16890</xdr:rowOff>
    </xdr:from>
    <xdr:to>
      <xdr:col>41</xdr:col>
      <xdr:colOff>101600</xdr:colOff>
      <xdr:row>97</xdr:row>
      <xdr:rowOff>118490</xdr:rowOff>
    </xdr:to>
    <xdr:sp macro="" textlink="">
      <xdr:nvSpPr>
        <xdr:cNvPr id="488" name="楕円 487"/>
        <xdr:cNvSpPr/>
      </xdr:nvSpPr>
      <xdr:spPr>
        <a:xfrm>
          <a:off x="7810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109617</xdr:rowOff>
    </xdr:from>
    <xdr:ext cx="534377" cy="259045"/>
    <xdr:sp macro="" textlink="">
      <xdr:nvSpPr>
        <xdr:cNvPr id="489" name="テキスト ボックス 488"/>
        <xdr:cNvSpPr txBox="1"/>
      </xdr:nvSpPr>
      <xdr:spPr>
        <a:xfrm>
          <a:off x="7594111" y="167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25691</xdr:rowOff>
    </xdr:from>
    <xdr:to>
      <xdr:col>36</xdr:col>
      <xdr:colOff>165100</xdr:colOff>
      <xdr:row>97</xdr:row>
      <xdr:rowOff>127291</xdr:rowOff>
    </xdr:to>
    <xdr:sp macro="" textlink="">
      <xdr:nvSpPr>
        <xdr:cNvPr id="490" name="楕円 489"/>
        <xdr:cNvSpPr/>
      </xdr:nvSpPr>
      <xdr:spPr>
        <a:xfrm>
          <a:off x="6921500" y="166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118418</xdr:rowOff>
    </xdr:from>
    <xdr:ext cx="534377" cy="259045"/>
    <xdr:sp macro="" textlink="">
      <xdr:nvSpPr>
        <xdr:cNvPr id="491" name="テキスト ボックス 490"/>
        <xdr:cNvSpPr txBox="1"/>
      </xdr:nvSpPr>
      <xdr:spPr>
        <a:xfrm>
          <a:off x="6705111" y="16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75496</xdr:rowOff>
    </xdr:from>
    <xdr:to>
      <xdr:col>85</xdr:col>
      <xdr:colOff>127000</xdr:colOff>
      <xdr:row>39</xdr:row>
      <xdr:rowOff>45778</xdr:rowOff>
    </xdr:to>
    <xdr:cxnSp macro="">
      <xdr:nvCxnSpPr>
        <xdr:cNvPr id="523" name="直線コネクタ 522"/>
        <xdr:cNvCxnSpPr/>
      </xdr:nvCxnSpPr>
      <xdr:spPr>
        <a:xfrm>
          <a:off x="15481300" y="659059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75496</xdr:rowOff>
    </xdr:from>
    <xdr:to>
      <xdr:col>81</xdr:col>
      <xdr:colOff>50800</xdr:colOff>
      <xdr:row>39</xdr:row>
      <xdr:rowOff>42904</xdr:rowOff>
    </xdr:to>
    <xdr:cxnSp macro="">
      <xdr:nvCxnSpPr>
        <xdr:cNvPr id="526" name="直線コネクタ 525"/>
        <xdr:cNvCxnSpPr/>
      </xdr:nvCxnSpPr>
      <xdr:spPr>
        <a:xfrm flipV="1">
          <a:off x="14592300" y="6590596"/>
          <a:ext cx="889000" cy="13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63152</xdr:rowOff>
    </xdr:from>
    <xdr:to>
      <xdr:col>76</xdr:col>
      <xdr:colOff>114300</xdr:colOff>
      <xdr:row>39</xdr:row>
      <xdr:rowOff>42904</xdr:rowOff>
    </xdr:to>
    <xdr:cxnSp macro="">
      <xdr:nvCxnSpPr>
        <xdr:cNvPr id="529" name="直線コネクタ 528"/>
        <xdr:cNvCxnSpPr/>
      </xdr:nvCxnSpPr>
      <xdr:spPr>
        <a:xfrm>
          <a:off x="13703300" y="6578252"/>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31" name="テキスト ボックス 530"/>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63152</xdr:rowOff>
    </xdr:from>
    <xdr:to>
      <xdr:col>71</xdr:col>
      <xdr:colOff>177800</xdr:colOff>
      <xdr:row>39</xdr:row>
      <xdr:rowOff>44733</xdr:rowOff>
    </xdr:to>
    <xdr:cxnSp macro="">
      <xdr:nvCxnSpPr>
        <xdr:cNvPr id="532" name="直線コネクタ 531"/>
        <xdr:cNvCxnSpPr/>
      </xdr:nvCxnSpPr>
      <xdr:spPr>
        <a:xfrm flipV="1">
          <a:off x="12814300" y="6578252"/>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166428</xdr:rowOff>
    </xdr:from>
    <xdr:to>
      <xdr:col>85</xdr:col>
      <xdr:colOff>177800</xdr:colOff>
      <xdr:row>39</xdr:row>
      <xdr:rowOff>96578</xdr:rowOff>
    </xdr:to>
    <xdr:sp macro="" textlink="">
      <xdr:nvSpPr>
        <xdr:cNvPr id="542" name="楕円 541"/>
        <xdr:cNvSpPr/>
      </xdr:nvSpPr>
      <xdr:spPr>
        <a:xfrm>
          <a:off x="16268700" y="66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81355</xdr:rowOff>
    </xdr:from>
    <xdr:ext cx="534377" cy="259045"/>
    <xdr:sp macro="" textlink="">
      <xdr:nvSpPr>
        <xdr:cNvPr id="543" name="消防費該当値テキスト"/>
        <xdr:cNvSpPr txBox="1"/>
      </xdr:nvSpPr>
      <xdr:spPr>
        <a:xfrm>
          <a:off x="16370300" y="65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24696</xdr:rowOff>
    </xdr:from>
    <xdr:to>
      <xdr:col>81</xdr:col>
      <xdr:colOff>101600</xdr:colOff>
      <xdr:row>38</xdr:row>
      <xdr:rowOff>126296</xdr:rowOff>
    </xdr:to>
    <xdr:sp macro="" textlink="">
      <xdr:nvSpPr>
        <xdr:cNvPr id="544" name="楕円 543"/>
        <xdr:cNvSpPr/>
      </xdr:nvSpPr>
      <xdr:spPr>
        <a:xfrm>
          <a:off x="15430500" y="65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117423</xdr:rowOff>
    </xdr:from>
    <xdr:ext cx="534377" cy="259045"/>
    <xdr:sp macro="" textlink="">
      <xdr:nvSpPr>
        <xdr:cNvPr id="545" name="テキスト ボックス 544"/>
        <xdr:cNvSpPr txBox="1"/>
      </xdr:nvSpPr>
      <xdr:spPr>
        <a:xfrm>
          <a:off x="15214111" y="66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163554</xdr:rowOff>
    </xdr:from>
    <xdr:to>
      <xdr:col>76</xdr:col>
      <xdr:colOff>165100</xdr:colOff>
      <xdr:row>39</xdr:row>
      <xdr:rowOff>93704</xdr:rowOff>
    </xdr:to>
    <xdr:sp macro="" textlink="">
      <xdr:nvSpPr>
        <xdr:cNvPr id="546" name="楕円 545"/>
        <xdr:cNvSpPr/>
      </xdr:nvSpPr>
      <xdr:spPr>
        <a:xfrm>
          <a:off x="14541500" y="66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84831</xdr:rowOff>
    </xdr:from>
    <xdr:ext cx="534377" cy="259045"/>
    <xdr:sp macro="" textlink="">
      <xdr:nvSpPr>
        <xdr:cNvPr id="547" name="テキスト ボックス 546"/>
        <xdr:cNvSpPr txBox="1"/>
      </xdr:nvSpPr>
      <xdr:spPr>
        <a:xfrm>
          <a:off x="14325111" y="677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12352</xdr:rowOff>
    </xdr:from>
    <xdr:to>
      <xdr:col>72</xdr:col>
      <xdr:colOff>38100</xdr:colOff>
      <xdr:row>38</xdr:row>
      <xdr:rowOff>113952</xdr:rowOff>
    </xdr:to>
    <xdr:sp macro="" textlink="">
      <xdr:nvSpPr>
        <xdr:cNvPr id="548" name="楕円 547"/>
        <xdr:cNvSpPr/>
      </xdr:nvSpPr>
      <xdr:spPr>
        <a:xfrm>
          <a:off x="13652500" y="65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105079</xdr:rowOff>
    </xdr:from>
    <xdr:ext cx="534377" cy="259045"/>
    <xdr:sp macro="" textlink="">
      <xdr:nvSpPr>
        <xdr:cNvPr id="549" name="テキスト ボックス 548"/>
        <xdr:cNvSpPr txBox="1"/>
      </xdr:nvSpPr>
      <xdr:spPr>
        <a:xfrm>
          <a:off x="13436111" y="66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165383</xdr:rowOff>
    </xdr:from>
    <xdr:to>
      <xdr:col>67</xdr:col>
      <xdr:colOff>101600</xdr:colOff>
      <xdr:row>39</xdr:row>
      <xdr:rowOff>95533</xdr:rowOff>
    </xdr:to>
    <xdr:sp macro="" textlink="">
      <xdr:nvSpPr>
        <xdr:cNvPr id="550" name="楕円 549"/>
        <xdr:cNvSpPr/>
      </xdr:nvSpPr>
      <xdr:spPr>
        <a:xfrm>
          <a:off x="12763500" y="66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86660</xdr:rowOff>
    </xdr:from>
    <xdr:ext cx="534377" cy="259045"/>
    <xdr:sp macro="" textlink="">
      <xdr:nvSpPr>
        <xdr:cNvPr id="551" name="テキスト ボックス 550"/>
        <xdr:cNvSpPr txBox="1"/>
      </xdr:nvSpPr>
      <xdr:spPr>
        <a:xfrm>
          <a:off x="12547111" y="67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29352</xdr:rowOff>
    </xdr:from>
    <xdr:to>
      <xdr:col>85</xdr:col>
      <xdr:colOff>127000</xdr:colOff>
      <xdr:row>59</xdr:row>
      <xdr:rowOff>45713</xdr:rowOff>
    </xdr:to>
    <xdr:cxnSp macro="">
      <xdr:nvCxnSpPr>
        <xdr:cNvPr id="583" name="直線コネクタ 582"/>
        <xdr:cNvCxnSpPr/>
      </xdr:nvCxnSpPr>
      <xdr:spPr>
        <a:xfrm>
          <a:off x="15481300" y="10144902"/>
          <a:ext cx="8382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22771</xdr:rowOff>
    </xdr:from>
    <xdr:to>
      <xdr:col>81</xdr:col>
      <xdr:colOff>50800</xdr:colOff>
      <xdr:row>59</xdr:row>
      <xdr:rowOff>29352</xdr:rowOff>
    </xdr:to>
    <xdr:cxnSp macro="">
      <xdr:nvCxnSpPr>
        <xdr:cNvPr id="586" name="直線コネクタ 585"/>
        <xdr:cNvCxnSpPr/>
      </xdr:nvCxnSpPr>
      <xdr:spPr>
        <a:xfrm>
          <a:off x="14592300" y="10138321"/>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22771</xdr:rowOff>
    </xdr:from>
    <xdr:to>
      <xdr:col>76</xdr:col>
      <xdr:colOff>114300</xdr:colOff>
      <xdr:row>59</xdr:row>
      <xdr:rowOff>49175</xdr:rowOff>
    </xdr:to>
    <xdr:cxnSp macro="">
      <xdr:nvCxnSpPr>
        <xdr:cNvPr id="589" name="直線コネクタ 588"/>
        <xdr:cNvCxnSpPr/>
      </xdr:nvCxnSpPr>
      <xdr:spPr>
        <a:xfrm flipV="1">
          <a:off x="13703300" y="10138321"/>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1" name="テキスト ボックス 590"/>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49175</xdr:rowOff>
    </xdr:from>
    <xdr:to>
      <xdr:col>71</xdr:col>
      <xdr:colOff>177800</xdr:colOff>
      <xdr:row>59</xdr:row>
      <xdr:rowOff>68556</xdr:rowOff>
    </xdr:to>
    <xdr:cxnSp macro="">
      <xdr:nvCxnSpPr>
        <xdr:cNvPr id="592" name="直線コネクタ 591"/>
        <xdr:cNvCxnSpPr/>
      </xdr:nvCxnSpPr>
      <xdr:spPr>
        <a:xfrm flipV="1">
          <a:off x="12814300" y="10164725"/>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166363</xdr:rowOff>
    </xdr:from>
    <xdr:to>
      <xdr:col>85</xdr:col>
      <xdr:colOff>177800</xdr:colOff>
      <xdr:row>59</xdr:row>
      <xdr:rowOff>96513</xdr:rowOff>
    </xdr:to>
    <xdr:sp macro="" textlink="">
      <xdr:nvSpPr>
        <xdr:cNvPr id="602" name="楕円 601"/>
        <xdr:cNvSpPr/>
      </xdr:nvSpPr>
      <xdr:spPr>
        <a:xfrm>
          <a:off x="16268700" y="10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81290</xdr:rowOff>
    </xdr:from>
    <xdr:ext cx="534377" cy="259045"/>
    <xdr:sp macro="" textlink="">
      <xdr:nvSpPr>
        <xdr:cNvPr id="603" name="教育費該当値テキスト"/>
        <xdr:cNvSpPr txBox="1"/>
      </xdr:nvSpPr>
      <xdr:spPr>
        <a:xfrm>
          <a:off x="16370300" y="100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150002</xdr:rowOff>
    </xdr:from>
    <xdr:to>
      <xdr:col>81</xdr:col>
      <xdr:colOff>101600</xdr:colOff>
      <xdr:row>59</xdr:row>
      <xdr:rowOff>80152</xdr:rowOff>
    </xdr:to>
    <xdr:sp macro="" textlink="">
      <xdr:nvSpPr>
        <xdr:cNvPr id="604" name="楕円 603"/>
        <xdr:cNvSpPr/>
      </xdr:nvSpPr>
      <xdr:spPr>
        <a:xfrm>
          <a:off x="15430500" y="100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71279</xdr:rowOff>
    </xdr:from>
    <xdr:ext cx="534377" cy="259045"/>
    <xdr:sp macro="" textlink="">
      <xdr:nvSpPr>
        <xdr:cNvPr id="605" name="テキスト ボックス 604"/>
        <xdr:cNvSpPr txBox="1"/>
      </xdr:nvSpPr>
      <xdr:spPr>
        <a:xfrm>
          <a:off x="15214111" y="101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143421</xdr:rowOff>
    </xdr:from>
    <xdr:to>
      <xdr:col>76</xdr:col>
      <xdr:colOff>165100</xdr:colOff>
      <xdr:row>59</xdr:row>
      <xdr:rowOff>73571</xdr:rowOff>
    </xdr:to>
    <xdr:sp macro="" textlink="">
      <xdr:nvSpPr>
        <xdr:cNvPr id="606" name="楕円 605"/>
        <xdr:cNvSpPr/>
      </xdr:nvSpPr>
      <xdr:spPr>
        <a:xfrm>
          <a:off x="14541500" y="100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64698</xdr:rowOff>
    </xdr:from>
    <xdr:ext cx="534377" cy="259045"/>
    <xdr:sp macro="" textlink="">
      <xdr:nvSpPr>
        <xdr:cNvPr id="607" name="テキスト ボックス 606"/>
        <xdr:cNvSpPr txBox="1"/>
      </xdr:nvSpPr>
      <xdr:spPr>
        <a:xfrm>
          <a:off x="14325111" y="101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169825</xdr:rowOff>
    </xdr:from>
    <xdr:to>
      <xdr:col>72</xdr:col>
      <xdr:colOff>38100</xdr:colOff>
      <xdr:row>59</xdr:row>
      <xdr:rowOff>99975</xdr:rowOff>
    </xdr:to>
    <xdr:sp macro="" textlink="">
      <xdr:nvSpPr>
        <xdr:cNvPr id="608" name="楕円 607"/>
        <xdr:cNvSpPr/>
      </xdr:nvSpPr>
      <xdr:spPr>
        <a:xfrm>
          <a:off x="13652500" y="101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91102</xdr:rowOff>
    </xdr:from>
    <xdr:ext cx="534377" cy="259045"/>
    <xdr:sp macro="" textlink="">
      <xdr:nvSpPr>
        <xdr:cNvPr id="609" name="テキスト ボックス 608"/>
        <xdr:cNvSpPr txBox="1"/>
      </xdr:nvSpPr>
      <xdr:spPr>
        <a:xfrm>
          <a:off x="13436111" y="102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17756</xdr:rowOff>
    </xdr:from>
    <xdr:to>
      <xdr:col>67</xdr:col>
      <xdr:colOff>101600</xdr:colOff>
      <xdr:row>59</xdr:row>
      <xdr:rowOff>119356</xdr:rowOff>
    </xdr:to>
    <xdr:sp macro="" textlink="">
      <xdr:nvSpPr>
        <xdr:cNvPr id="610" name="楕円 609"/>
        <xdr:cNvSpPr/>
      </xdr:nvSpPr>
      <xdr:spPr>
        <a:xfrm>
          <a:off x="12763500" y="101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110483</xdr:rowOff>
    </xdr:from>
    <xdr:ext cx="534377" cy="259045"/>
    <xdr:sp macro="" textlink="">
      <xdr:nvSpPr>
        <xdr:cNvPr id="611" name="テキスト ボックス 610"/>
        <xdr:cNvSpPr txBox="1"/>
      </xdr:nvSpPr>
      <xdr:spPr>
        <a:xfrm>
          <a:off x="12547111" y="10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138365</xdr:rowOff>
    </xdr:from>
    <xdr:to>
      <xdr:col>71</xdr:col>
      <xdr:colOff>177800</xdr:colOff>
      <xdr:row>78</xdr:row>
      <xdr:rowOff>139700</xdr:rowOff>
    </xdr:to>
    <xdr:cxnSp macro="">
      <xdr:nvCxnSpPr>
        <xdr:cNvPr id="647" name="直線コネクタ 646"/>
        <xdr:cNvCxnSpPr/>
      </xdr:nvCxnSpPr>
      <xdr:spPr>
        <a:xfrm>
          <a:off x="12814300" y="1351146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87565</xdr:rowOff>
    </xdr:from>
    <xdr:to>
      <xdr:col>67</xdr:col>
      <xdr:colOff>101600</xdr:colOff>
      <xdr:row>79</xdr:row>
      <xdr:rowOff>17715</xdr:rowOff>
    </xdr:to>
    <xdr:sp macro="" textlink="">
      <xdr:nvSpPr>
        <xdr:cNvPr id="665" name="楕円 664"/>
        <xdr:cNvSpPr/>
      </xdr:nvSpPr>
      <xdr:spPr>
        <a:xfrm>
          <a:off x="12763500" y="134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8842</xdr:rowOff>
    </xdr:from>
    <xdr:ext cx="378565" cy="259045"/>
    <xdr:sp macro="" textlink="">
      <xdr:nvSpPr>
        <xdr:cNvPr id="666" name="テキスト ボックス 665"/>
        <xdr:cNvSpPr txBox="1"/>
      </xdr:nvSpPr>
      <xdr:spPr>
        <a:xfrm>
          <a:off x="12625017" y="1355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37288</xdr:rowOff>
    </xdr:from>
    <xdr:to>
      <xdr:col>85</xdr:col>
      <xdr:colOff>127000</xdr:colOff>
      <xdr:row>97</xdr:row>
      <xdr:rowOff>43297</xdr:rowOff>
    </xdr:to>
    <xdr:cxnSp macro="">
      <xdr:nvCxnSpPr>
        <xdr:cNvPr id="697" name="直線コネクタ 696"/>
        <xdr:cNvCxnSpPr/>
      </xdr:nvCxnSpPr>
      <xdr:spPr>
        <a:xfrm>
          <a:off x="15481300" y="16667938"/>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25580</xdr:rowOff>
    </xdr:from>
    <xdr:to>
      <xdr:col>81</xdr:col>
      <xdr:colOff>50800</xdr:colOff>
      <xdr:row>97</xdr:row>
      <xdr:rowOff>37288</xdr:rowOff>
    </xdr:to>
    <xdr:cxnSp macro="">
      <xdr:nvCxnSpPr>
        <xdr:cNvPr id="700" name="直線コネクタ 699"/>
        <xdr:cNvCxnSpPr/>
      </xdr:nvCxnSpPr>
      <xdr:spPr>
        <a:xfrm>
          <a:off x="14592300" y="16656230"/>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1037</xdr:rowOff>
    </xdr:from>
    <xdr:to>
      <xdr:col>76</xdr:col>
      <xdr:colOff>114300</xdr:colOff>
      <xdr:row>97</xdr:row>
      <xdr:rowOff>25580</xdr:rowOff>
    </xdr:to>
    <xdr:cxnSp macro="">
      <xdr:nvCxnSpPr>
        <xdr:cNvPr id="703" name="直線コネクタ 702"/>
        <xdr:cNvCxnSpPr/>
      </xdr:nvCxnSpPr>
      <xdr:spPr>
        <a:xfrm>
          <a:off x="13703300" y="16631687"/>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xdr:rowOff>
    </xdr:from>
    <xdr:to>
      <xdr:col>71</xdr:col>
      <xdr:colOff>177800</xdr:colOff>
      <xdr:row>97</xdr:row>
      <xdr:rowOff>15946</xdr:rowOff>
    </xdr:to>
    <xdr:cxnSp macro="">
      <xdr:nvCxnSpPr>
        <xdr:cNvPr id="706" name="直線コネクタ 705"/>
        <xdr:cNvCxnSpPr/>
      </xdr:nvCxnSpPr>
      <xdr:spPr>
        <a:xfrm flipV="1">
          <a:off x="12814300" y="16631687"/>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163947</xdr:rowOff>
    </xdr:from>
    <xdr:to>
      <xdr:col>85</xdr:col>
      <xdr:colOff>177800</xdr:colOff>
      <xdr:row>97</xdr:row>
      <xdr:rowOff>94097</xdr:rowOff>
    </xdr:to>
    <xdr:sp macro="" textlink="">
      <xdr:nvSpPr>
        <xdr:cNvPr id="716" name="楕円 715"/>
        <xdr:cNvSpPr/>
      </xdr:nvSpPr>
      <xdr:spPr>
        <a:xfrm>
          <a:off x="162687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142374</xdr:rowOff>
    </xdr:from>
    <xdr:ext cx="534377" cy="259045"/>
    <xdr:sp macro="" textlink="">
      <xdr:nvSpPr>
        <xdr:cNvPr id="717" name="公債費該当値テキスト"/>
        <xdr:cNvSpPr txBox="1"/>
      </xdr:nvSpPr>
      <xdr:spPr>
        <a:xfrm>
          <a:off x="16370300" y="166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157938</xdr:rowOff>
    </xdr:from>
    <xdr:to>
      <xdr:col>81</xdr:col>
      <xdr:colOff>101600</xdr:colOff>
      <xdr:row>97</xdr:row>
      <xdr:rowOff>88088</xdr:rowOff>
    </xdr:to>
    <xdr:sp macro="" textlink="">
      <xdr:nvSpPr>
        <xdr:cNvPr id="718" name="楕円 717"/>
        <xdr:cNvSpPr/>
      </xdr:nvSpPr>
      <xdr:spPr>
        <a:xfrm>
          <a:off x="15430500" y="166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79215</xdr:rowOff>
    </xdr:from>
    <xdr:ext cx="534377" cy="259045"/>
    <xdr:sp macro="" textlink="">
      <xdr:nvSpPr>
        <xdr:cNvPr id="719" name="テキスト ボックス 718"/>
        <xdr:cNvSpPr txBox="1"/>
      </xdr:nvSpPr>
      <xdr:spPr>
        <a:xfrm>
          <a:off x="15214111" y="167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146230</xdr:rowOff>
    </xdr:from>
    <xdr:to>
      <xdr:col>76</xdr:col>
      <xdr:colOff>165100</xdr:colOff>
      <xdr:row>97</xdr:row>
      <xdr:rowOff>76380</xdr:rowOff>
    </xdr:to>
    <xdr:sp macro="" textlink="">
      <xdr:nvSpPr>
        <xdr:cNvPr id="720" name="楕円 719"/>
        <xdr:cNvSpPr/>
      </xdr:nvSpPr>
      <xdr:spPr>
        <a:xfrm>
          <a:off x="14541500" y="166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67507</xdr:rowOff>
    </xdr:from>
    <xdr:ext cx="534377" cy="259045"/>
    <xdr:sp macro="" textlink="">
      <xdr:nvSpPr>
        <xdr:cNvPr id="721" name="テキスト ボックス 720"/>
        <xdr:cNvSpPr txBox="1"/>
      </xdr:nvSpPr>
      <xdr:spPr>
        <a:xfrm>
          <a:off x="14325111" y="166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121687</xdr:rowOff>
    </xdr:from>
    <xdr:to>
      <xdr:col>72</xdr:col>
      <xdr:colOff>38100</xdr:colOff>
      <xdr:row>97</xdr:row>
      <xdr:rowOff>51837</xdr:rowOff>
    </xdr:to>
    <xdr:sp macro="" textlink="">
      <xdr:nvSpPr>
        <xdr:cNvPr id="722" name="楕円 721"/>
        <xdr:cNvSpPr/>
      </xdr:nvSpPr>
      <xdr:spPr>
        <a:xfrm>
          <a:off x="13652500" y="16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42964</xdr:rowOff>
    </xdr:from>
    <xdr:ext cx="534377" cy="259045"/>
    <xdr:sp macro="" textlink="">
      <xdr:nvSpPr>
        <xdr:cNvPr id="723" name="テキスト ボックス 722"/>
        <xdr:cNvSpPr txBox="1"/>
      </xdr:nvSpPr>
      <xdr:spPr>
        <a:xfrm>
          <a:off x="13436111" y="166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136596</xdr:rowOff>
    </xdr:from>
    <xdr:to>
      <xdr:col>67</xdr:col>
      <xdr:colOff>101600</xdr:colOff>
      <xdr:row>97</xdr:row>
      <xdr:rowOff>66746</xdr:rowOff>
    </xdr:to>
    <xdr:sp macro="" textlink="">
      <xdr:nvSpPr>
        <xdr:cNvPr id="724" name="楕円 723"/>
        <xdr:cNvSpPr/>
      </xdr:nvSpPr>
      <xdr:spPr>
        <a:xfrm>
          <a:off x="12763500" y="165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57873</xdr:rowOff>
    </xdr:from>
    <xdr:ext cx="534377" cy="259045"/>
    <xdr:sp macro="" textlink="">
      <xdr:nvSpPr>
        <xdr:cNvPr id="725" name="テキスト ボックス 724"/>
        <xdr:cNvSpPr txBox="1"/>
      </xdr:nvSpPr>
      <xdr:spPr>
        <a:xfrm>
          <a:off x="12547111" y="166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年度における民生費は、住民一人当たり</a:t>
          </a:r>
          <a:r>
            <a:rPr kumimoji="1" lang="en-US" altLang="ja-JP" sz="1400">
              <a:solidFill>
                <a:schemeClr val="dk1"/>
              </a:solidFill>
              <a:effectLst/>
              <a:latin typeface="+mn-lt"/>
              <a:ea typeface="+mn-ea"/>
              <a:cs typeface="+mn-cs"/>
            </a:rPr>
            <a:t>98,836</a:t>
          </a:r>
          <a:r>
            <a:rPr kumimoji="1" lang="ja-JP" altLang="ja-JP" sz="1400">
              <a:solidFill>
                <a:schemeClr val="dk1"/>
              </a:solidFill>
              <a:effectLst/>
              <a:latin typeface="+mn-lt"/>
              <a:ea typeface="+mn-ea"/>
              <a:cs typeface="+mn-cs"/>
            </a:rPr>
            <a:t>円となっており、前年度に比べ、</a:t>
          </a:r>
          <a:r>
            <a:rPr kumimoji="1" lang="en-US" altLang="ja-JP" sz="1400">
              <a:solidFill>
                <a:schemeClr val="dk1"/>
              </a:solidFill>
              <a:effectLst/>
              <a:latin typeface="+mn-lt"/>
              <a:ea typeface="+mn-ea"/>
              <a:cs typeface="+mn-cs"/>
            </a:rPr>
            <a:t>1,332</a:t>
          </a:r>
          <a:r>
            <a:rPr kumimoji="1" lang="ja-JP" altLang="ja-JP" sz="1400">
              <a:solidFill>
                <a:schemeClr val="dk1"/>
              </a:solidFill>
              <a:effectLst/>
              <a:latin typeface="+mn-lt"/>
              <a:ea typeface="+mn-ea"/>
              <a:cs typeface="+mn-cs"/>
            </a:rPr>
            <a:t>円の増となっている。平成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年度から住民一人あたりのコストが上昇しているのは、待機児童の解消や保育需要の増加へ対応するための事業費増加が要因となっている。平成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年度にコストが上昇したのは、</a:t>
          </a:r>
          <a:r>
            <a:rPr kumimoji="1" lang="ja-JP" altLang="en-US" sz="1400">
              <a:solidFill>
                <a:schemeClr val="dk1"/>
              </a:solidFill>
              <a:effectLst/>
              <a:latin typeface="+mn-lt"/>
              <a:ea typeface="+mn-ea"/>
              <a:cs typeface="+mn-cs"/>
            </a:rPr>
            <a:t>障害者自立支援サービス事業、私立保育園運営事業が</a:t>
          </a:r>
          <a:r>
            <a:rPr kumimoji="1" lang="ja-JP" altLang="ja-JP" sz="1400">
              <a:solidFill>
                <a:schemeClr val="dk1"/>
              </a:solidFill>
              <a:effectLst/>
              <a:latin typeface="+mn-lt"/>
              <a:ea typeface="+mn-ea"/>
              <a:cs typeface="+mn-cs"/>
            </a:rPr>
            <a:t>増加したことが大きな要因となっている。</a:t>
          </a:r>
          <a:endParaRPr lang="ja-JP" altLang="ja-JP" sz="1400">
            <a:effectLst/>
          </a:endParaRPr>
        </a:p>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年度における土木費は、住民一人当たり</a:t>
          </a:r>
          <a:r>
            <a:rPr kumimoji="1" lang="en-US" altLang="ja-JP" sz="1400">
              <a:solidFill>
                <a:schemeClr val="dk1"/>
              </a:solidFill>
              <a:effectLst/>
              <a:latin typeface="+mn-lt"/>
              <a:ea typeface="+mn-ea"/>
              <a:cs typeface="+mn-cs"/>
            </a:rPr>
            <a:t>18,091</a:t>
          </a:r>
          <a:r>
            <a:rPr kumimoji="1" lang="ja-JP" altLang="ja-JP" sz="1400">
              <a:solidFill>
                <a:schemeClr val="dk1"/>
              </a:solidFill>
              <a:effectLst/>
              <a:latin typeface="+mn-lt"/>
              <a:ea typeface="+mn-ea"/>
              <a:cs typeface="+mn-cs"/>
            </a:rPr>
            <a:t>円となっており、前年度に比べ、</a:t>
          </a:r>
          <a:r>
            <a:rPr kumimoji="1" lang="en-US" altLang="ja-JP" sz="1400">
              <a:solidFill>
                <a:schemeClr val="dk1"/>
              </a:solidFill>
              <a:effectLst/>
              <a:latin typeface="+mn-lt"/>
              <a:ea typeface="+mn-ea"/>
              <a:cs typeface="+mn-cs"/>
            </a:rPr>
            <a:t>4,496</a:t>
          </a:r>
          <a:r>
            <a:rPr kumimoji="1" lang="ja-JP" altLang="ja-JP" sz="1400">
              <a:solidFill>
                <a:schemeClr val="dk1"/>
              </a:solidFill>
              <a:effectLst/>
              <a:latin typeface="+mn-lt"/>
              <a:ea typeface="+mn-ea"/>
              <a:cs typeface="+mn-cs"/>
            </a:rPr>
            <a:t>円の減となっている。平成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年度の住民一人あたりのコストは上昇していたが、平成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にコストが減少し</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のは、いな穂街道整備事業の終了が大きな要因となっている。</a:t>
          </a:r>
          <a:endParaRPr lang="ja-JP" altLang="ja-JP" sz="1400">
            <a:effectLst/>
          </a:endParaRPr>
        </a:p>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年度における</a:t>
          </a:r>
          <a:r>
            <a:rPr kumimoji="1" lang="ja-JP" altLang="en-US" sz="1400">
              <a:solidFill>
                <a:schemeClr val="dk1"/>
              </a:solidFill>
              <a:effectLst/>
              <a:latin typeface="+mn-lt"/>
              <a:ea typeface="+mn-ea"/>
              <a:cs typeface="+mn-cs"/>
            </a:rPr>
            <a:t>総務費</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40,465</a:t>
          </a:r>
          <a:r>
            <a:rPr kumimoji="1" lang="ja-JP" altLang="ja-JP" sz="1400">
              <a:solidFill>
                <a:schemeClr val="dk1"/>
              </a:solidFill>
              <a:effectLst/>
              <a:latin typeface="+mn-lt"/>
              <a:ea typeface="+mn-ea"/>
              <a:cs typeface="+mn-cs"/>
            </a:rPr>
            <a:t>円となっており、前年度に比べ、</a:t>
          </a:r>
          <a:r>
            <a:rPr kumimoji="1" lang="en-US" altLang="ja-JP" sz="1400">
              <a:solidFill>
                <a:schemeClr val="dk1"/>
              </a:solidFill>
              <a:effectLst/>
              <a:latin typeface="+mn-lt"/>
              <a:ea typeface="+mn-ea"/>
              <a:cs typeface="+mn-cs"/>
            </a:rPr>
            <a:t>3,856</a:t>
          </a:r>
          <a:r>
            <a:rPr kumimoji="1" lang="ja-JP" altLang="ja-JP" sz="1400">
              <a:solidFill>
                <a:schemeClr val="dk1"/>
              </a:solidFill>
              <a:effectLst/>
              <a:latin typeface="+mn-lt"/>
              <a:ea typeface="+mn-ea"/>
              <a:cs typeface="+mn-cs"/>
            </a:rPr>
            <a:t>円の増となっている。平成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年度にコストが上昇したのは、</a:t>
          </a:r>
          <a:r>
            <a:rPr kumimoji="1" lang="ja-JP" altLang="en-US" sz="1400">
              <a:solidFill>
                <a:schemeClr val="dk1"/>
              </a:solidFill>
              <a:effectLst/>
              <a:latin typeface="+mn-lt"/>
              <a:ea typeface="+mn-ea"/>
              <a:cs typeface="+mn-cs"/>
            </a:rPr>
            <a:t>庁舎駐車場用地を取得し駐車場整備工事を行った</a:t>
          </a:r>
          <a:r>
            <a:rPr kumimoji="1" lang="ja-JP" altLang="ja-JP" sz="1400">
              <a:solidFill>
                <a:schemeClr val="dk1"/>
              </a:solidFill>
              <a:effectLst/>
              <a:latin typeface="+mn-lt"/>
              <a:ea typeface="+mn-ea"/>
              <a:cs typeface="+mn-cs"/>
            </a:rPr>
            <a:t>ことが大きな要因となっている。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町税については景気回復の</a:t>
          </a:r>
          <a:r>
            <a:rPr kumimoji="1" lang="ja-JP" altLang="ja-JP" sz="1100" b="0">
              <a:solidFill>
                <a:schemeClr val="dk1"/>
              </a:solidFill>
              <a:effectLst/>
              <a:latin typeface="+mn-lt"/>
              <a:ea typeface="+mn-ea"/>
              <a:cs typeface="+mn-cs"/>
            </a:rPr>
            <a:t>兆しからかここ数年間は増収傾向にあるが、歳入全体では未だ厳しい状況である。</a:t>
          </a:r>
          <a:r>
            <a:rPr lang="ja-JP" altLang="ja-JP" sz="1100" b="0">
              <a:solidFill>
                <a:schemeClr val="dk1"/>
              </a:solidFill>
              <a:effectLst/>
              <a:latin typeface="+mn-lt"/>
              <a:ea typeface="+mn-ea"/>
              <a:cs typeface="+mn-cs"/>
            </a:rPr>
            <a:t>歳出面では、土地区画整理事業の進捗に伴い人口増加が急激に進み、特に子どもの数の増加から小学校の新設や中学校の増築も行われてきた。さらに、学校施設の老朽化対策として、耐震化や修繕等も併せて実施してきた。また、民間保育所</a:t>
          </a:r>
          <a:r>
            <a:rPr kumimoji="1" lang="ja-JP" altLang="ja-JP" sz="1100" b="0">
              <a:solidFill>
                <a:schemeClr val="dk1"/>
              </a:solidFill>
              <a:effectLst/>
              <a:latin typeface="+mn-lt"/>
              <a:ea typeface="+mn-ea"/>
              <a:cs typeface="+mn-cs"/>
            </a:rPr>
            <a:t>の整備</a:t>
          </a:r>
          <a:r>
            <a:rPr lang="ja-JP" altLang="ja-JP" sz="1100" b="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子ども医療費助成制度の対象者拡大</a:t>
          </a:r>
          <a:r>
            <a:rPr lang="ja-JP" altLang="ja-JP" sz="1100" b="0">
              <a:solidFill>
                <a:schemeClr val="dk1"/>
              </a:solidFill>
              <a:effectLst/>
              <a:latin typeface="+mn-lt"/>
              <a:ea typeface="+mn-ea"/>
              <a:cs typeface="+mn-cs"/>
            </a:rPr>
            <a:t>等、子ども子育て関連経費の伸びから扶助費が増加している。今後も、</a:t>
          </a:r>
          <a:r>
            <a:rPr lang="ja-JP" altLang="en-US" sz="1100" b="0">
              <a:solidFill>
                <a:schemeClr val="dk1"/>
              </a:solidFill>
              <a:effectLst/>
              <a:latin typeface="+mn-lt"/>
              <a:ea typeface="+mn-ea"/>
              <a:cs typeface="+mn-cs"/>
            </a:rPr>
            <a:t>公共</a:t>
          </a:r>
          <a:r>
            <a:rPr lang="ja-JP" altLang="ja-JP" sz="1100" b="0">
              <a:solidFill>
                <a:schemeClr val="dk1"/>
              </a:solidFill>
              <a:effectLst/>
              <a:latin typeface="+mn-lt"/>
              <a:ea typeface="+mn-ea"/>
              <a:cs typeface="+mn-cs"/>
            </a:rPr>
            <a:t>施設の</a:t>
          </a:r>
          <a:r>
            <a:rPr lang="ja-JP" altLang="en-US" sz="1100" b="0">
              <a:solidFill>
                <a:schemeClr val="dk1"/>
              </a:solidFill>
              <a:effectLst/>
              <a:latin typeface="+mn-lt"/>
              <a:ea typeface="+mn-ea"/>
              <a:cs typeface="+mn-cs"/>
            </a:rPr>
            <a:t>老朽化にともない大規模改修</a:t>
          </a:r>
          <a:r>
            <a:rPr lang="ja-JP" altLang="ja-JP" sz="1100" b="0">
              <a:solidFill>
                <a:schemeClr val="dk1"/>
              </a:solidFill>
              <a:effectLst/>
              <a:latin typeface="+mn-lt"/>
              <a:ea typeface="+mn-ea"/>
              <a:cs typeface="+mn-cs"/>
            </a:rPr>
            <a:t>事業</a:t>
          </a:r>
          <a:r>
            <a:rPr lang="ja-JP" altLang="en-US" sz="1100" b="0">
              <a:solidFill>
                <a:schemeClr val="dk1"/>
              </a:solidFill>
              <a:effectLst/>
              <a:latin typeface="+mn-lt"/>
              <a:ea typeface="+mn-ea"/>
              <a:cs typeface="+mn-cs"/>
            </a:rPr>
            <a:t>等にかかる多大な財政負担が</a:t>
          </a:r>
          <a:r>
            <a:rPr lang="ja-JP" altLang="ja-JP" sz="1100" b="0">
              <a:solidFill>
                <a:schemeClr val="dk1"/>
              </a:solidFill>
              <a:effectLst/>
              <a:latin typeface="+mn-lt"/>
              <a:ea typeface="+mn-ea"/>
              <a:cs typeface="+mn-cs"/>
            </a:rPr>
            <a:t>見込まれ、引続き厳しい財政運営が続くものと予想される。</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これまで、財政調整基金の繰入れに頼る予算編成となっており、</a:t>
          </a:r>
          <a:r>
            <a:rPr kumimoji="1" lang="ja-JP" altLang="ja-JP" sz="1100">
              <a:solidFill>
                <a:schemeClr val="dk1"/>
              </a:solidFill>
              <a:effectLst/>
              <a:latin typeface="+mn-lt"/>
              <a:ea typeface="+mn-ea"/>
              <a:cs typeface="+mn-cs"/>
            </a:rPr>
            <a:t>財政調整基金残高割合については年々減少し、平成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年度を比べると</a:t>
          </a:r>
          <a:r>
            <a:rPr kumimoji="1" lang="en-US" altLang="ja-JP" sz="1100">
              <a:solidFill>
                <a:schemeClr val="dk1"/>
              </a:solidFill>
              <a:effectLst/>
              <a:latin typeface="+mn-lt"/>
              <a:ea typeface="+mn-ea"/>
              <a:cs typeface="+mn-cs"/>
            </a:rPr>
            <a:t>3.48</a:t>
          </a:r>
          <a:r>
            <a:rPr kumimoji="1" lang="ja-JP" altLang="ja-JP" sz="1100">
              <a:solidFill>
                <a:schemeClr val="dk1"/>
              </a:solidFill>
              <a:effectLst/>
              <a:latin typeface="+mn-lt"/>
              <a:ea typeface="+mn-ea"/>
              <a:cs typeface="+mn-cs"/>
            </a:rPr>
            <a:t>ポイント減少した。そのため、財源の確保と歳出の精査及び削減に努め、基金の取崩しを回避し着実に積み立てたことから、平成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度に比べ</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ポイント回復した。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当町の連結実質赤字比率に係る黒字の構成分析については、全会計で黒字化している。しかし、財源不足の場合一般会計からの繰入れで対応している特別会計もあるため、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11397675</v>
      </c>
      <c r="BO4" s="441"/>
      <c r="BP4" s="441"/>
      <c r="BQ4" s="441"/>
      <c r="BR4" s="441"/>
      <c r="BS4" s="441"/>
      <c r="BT4" s="441"/>
      <c r="BU4" s="442"/>
      <c r="BV4" s="440">
        <v>11511661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4.8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10983991</v>
      </c>
      <c r="BO5" s="446"/>
      <c r="BP5" s="446"/>
      <c r="BQ5" s="446"/>
      <c r="BR5" s="446"/>
      <c r="BS5" s="446"/>
      <c r="BT5" s="446"/>
      <c r="BU5" s="447"/>
      <c r="BV5" s="445">
        <v>11134558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90.8</v>
      </c>
      <c r="CU5" s="416"/>
      <c r="CV5" s="416"/>
      <c r="CW5" s="416"/>
      <c r="CX5" s="416"/>
      <c r="CY5" s="416"/>
      <c r="CZ5" s="416"/>
      <c r="DA5" s="417"/>
      <c r="DB5" s="415">
        <v>93.5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413684</v>
      </c>
      <c r="BO6" s="446"/>
      <c r="BP6" s="446"/>
      <c r="BQ6" s="446"/>
      <c r="BR6" s="446"/>
      <c r="BS6" s="446"/>
      <c r="BT6" s="446"/>
      <c r="BU6" s="447"/>
      <c r="BV6" s="445">
        <v>377103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97.7</v>
      </c>
      <c r="CU6" s="596"/>
      <c r="CV6" s="596"/>
      <c r="CW6" s="596"/>
      <c r="CX6" s="596"/>
      <c r="CY6" s="596"/>
      <c r="CZ6" s="596"/>
      <c r="DA6" s="597"/>
      <c r="DB6" s="595">
        <v>99.8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27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7854337</v>
      </c>
      <c r="CU7" s="446"/>
      <c r="CV7" s="446"/>
      <c r="CW7" s="446"/>
      <c r="CX7" s="446"/>
      <c r="CY7" s="446"/>
      <c r="CZ7" s="446"/>
      <c r="DA7" s="447"/>
      <c r="DB7" s="445">
        <v>7787572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413684</v>
      </c>
      <c r="BO8" s="446"/>
      <c r="BP8" s="446"/>
      <c r="BQ8" s="446"/>
      <c r="BR8" s="446"/>
      <c r="BS8" s="446"/>
      <c r="BT8" s="446"/>
      <c r="BU8" s="447"/>
      <c r="BV8" s="445">
        <v>377076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0.87</v>
      </c>
      <c r="CU8" s="559"/>
      <c r="CV8" s="559"/>
      <c r="CW8" s="559"/>
      <c r="CX8" s="559"/>
      <c r="CY8" s="559"/>
      <c r="CZ8" s="559"/>
      <c r="DA8" s="560"/>
      <c r="DB8" s="558">
        <v>0.87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44442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36608</v>
      </c>
      <c r="BO9" s="446"/>
      <c r="BP9" s="446"/>
      <c r="BQ9" s="446"/>
      <c r="BR9" s="446"/>
      <c r="BS9" s="446"/>
      <c r="BT9" s="446"/>
      <c r="BU9" s="447"/>
      <c r="BV9" s="445">
        <v>-184216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12.6</v>
      </c>
      <c r="CU9" s="416"/>
      <c r="CV9" s="416"/>
      <c r="CW9" s="416"/>
      <c r="CX9" s="416"/>
      <c r="CY9" s="416"/>
      <c r="CZ9" s="416"/>
      <c r="DA9" s="417"/>
      <c r="DB9" s="415">
        <v>12.8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42494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297058</v>
      </c>
      <c r="BO10" s="446"/>
      <c r="BP10" s="446"/>
      <c r="BQ10" s="446"/>
      <c r="BR10" s="446"/>
      <c r="BS10" s="446"/>
      <c r="BT10" s="446"/>
      <c r="BU10" s="447"/>
      <c r="BV10" s="445">
        <v>86754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44699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44314</v>
      </c>
      <c r="S13" s="549"/>
      <c r="T13" s="549"/>
      <c r="U13" s="549"/>
      <c r="V13" s="550"/>
      <c r="W13" s="536" t="s">
        <v>133</v>
      </c>
      <c r="X13" s="458"/>
      <c r="Y13" s="458"/>
      <c r="Z13" s="458"/>
      <c r="AA13" s="458"/>
      <c r="AB13" s="459"/>
      <c r="AC13" s="421">
        <v>293</v>
      </c>
      <c r="AD13" s="422"/>
      <c r="AE13" s="422"/>
      <c r="AF13" s="422"/>
      <c r="AG13" s="423"/>
      <c r="AH13" s="421">
        <v>357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333666</v>
      </c>
      <c r="BO13" s="446"/>
      <c r="BP13" s="446"/>
      <c r="BQ13" s="446"/>
      <c r="BR13" s="446"/>
      <c r="BS13" s="446"/>
      <c r="BT13" s="446"/>
      <c r="BU13" s="447"/>
      <c r="BV13" s="445">
        <v>-97462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44501</v>
      </c>
      <c r="S14" s="549"/>
      <c r="T14" s="549"/>
      <c r="U14" s="549"/>
      <c r="V14" s="550"/>
      <c r="W14" s="551"/>
      <c r="X14" s="461"/>
      <c r="Y14" s="461"/>
      <c r="Z14" s="461"/>
      <c r="AA14" s="461"/>
      <c r="AB14" s="462"/>
      <c r="AC14" s="541">
        <v>1.5</v>
      </c>
      <c r="AD14" s="542"/>
      <c r="AE14" s="542"/>
      <c r="AF14" s="542"/>
      <c r="AG14" s="543"/>
      <c r="AH14" s="541">
        <v>1.8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51</v>
      </c>
      <c r="CU14" s="553"/>
      <c r="CV14" s="553"/>
      <c r="CW14" s="553"/>
      <c r="CX14" s="553"/>
      <c r="CY14" s="553"/>
      <c r="CZ14" s="553"/>
      <c r="DA14" s="554"/>
      <c r="DB14" s="552">
        <v>57.1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44165</v>
      </c>
      <c r="S15" s="549"/>
      <c r="T15" s="549"/>
      <c r="U15" s="549"/>
      <c r="V15" s="550"/>
      <c r="W15" s="536" t="s">
        <v>141</v>
      </c>
      <c r="X15" s="458"/>
      <c r="Y15" s="458"/>
      <c r="Z15" s="458"/>
      <c r="AA15" s="458"/>
      <c r="AB15" s="459"/>
      <c r="AC15" s="421">
        <v>5399</v>
      </c>
      <c r="AD15" s="422"/>
      <c r="AE15" s="422"/>
      <c r="AF15" s="422"/>
      <c r="AG15" s="423"/>
      <c r="AH15" s="421">
        <v>5502</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5116318</v>
      </c>
      <c r="BO15" s="441"/>
      <c r="BP15" s="441"/>
      <c r="BQ15" s="441"/>
      <c r="BR15" s="441"/>
      <c r="BS15" s="441"/>
      <c r="BT15" s="441"/>
      <c r="BU15" s="442"/>
      <c r="BV15" s="440">
        <v>5138004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27.5</v>
      </c>
      <c r="AD16" s="542"/>
      <c r="AE16" s="542"/>
      <c r="AF16" s="542"/>
      <c r="AG16" s="543"/>
      <c r="AH16" s="541">
        <v>27.9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5869864</v>
      </c>
      <c r="BO16" s="446"/>
      <c r="BP16" s="446"/>
      <c r="BQ16" s="446"/>
      <c r="BR16" s="446"/>
      <c r="BS16" s="446"/>
      <c r="BT16" s="446"/>
      <c r="BU16" s="447"/>
      <c r="BV16" s="445">
        <v>5870269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13938</v>
      </c>
      <c r="AD17" s="422"/>
      <c r="AE17" s="422"/>
      <c r="AF17" s="422"/>
      <c r="AG17" s="423"/>
      <c r="AH17" s="421">
        <v>13883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6530642</v>
      </c>
      <c r="BO17" s="446"/>
      <c r="BP17" s="446"/>
      <c r="BQ17" s="446"/>
      <c r="BR17" s="446"/>
      <c r="BS17" s="446"/>
      <c r="BT17" s="446"/>
      <c r="BU17" s="447"/>
      <c r="BV17" s="445">
        <v>6562965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14.79</v>
      </c>
      <c r="M18" s="510"/>
      <c r="N18" s="510"/>
      <c r="O18" s="510"/>
      <c r="P18" s="510"/>
      <c r="Q18" s="510"/>
      <c r="R18" s="511"/>
      <c r="S18" s="511"/>
      <c r="T18" s="511"/>
      <c r="U18" s="511"/>
      <c r="V18" s="512"/>
      <c r="W18" s="526"/>
      <c r="X18" s="527"/>
      <c r="Y18" s="527"/>
      <c r="Z18" s="527"/>
      <c r="AA18" s="527"/>
      <c r="AB18" s="537"/>
      <c r="AC18" s="409">
        <v>71</v>
      </c>
      <c r="AD18" s="410"/>
      <c r="AE18" s="410"/>
      <c r="AF18" s="410"/>
      <c r="AG18" s="513"/>
      <c r="AH18" s="409">
        <v>70.3</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7325326</v>
      </c>
      <c r="BO18" s="446"/>
      <c r="BP18" s="446"/>
      <c r="BQ18" s="446"/>
      <c r="BR18" s="446"/>
      <c r="BS18" s="446"/>
      <c r="BT18" s="446"/>
      <c r="BU18" s="447"/>
      <c r="BV18" s="445">
        <v>7325935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3005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8623492</v>
      </c>
      <c r="BO19" s="446"/>
      <c r="BP19" s="446"/>
      <c r="BQ19" s="446"/>
      <c r="BR19" s="446"/>
      <c r="BS19" s="446"/>
      <c r="BT19" s="446"/>
      <c r="BU19" s="447"/>
      <c r="BV19" s="445">
        <v>8589765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16701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11591095</v>
      </c>
      <c r="BO23" s="446"/>
      <c r="BP23" s="446"/>
      <c r="BQ23" s="446"/>
      <c r="BR23" s="446"/>
      <c r="BS23" s="446"/>
      <c r="BT23" s="446"/>
      <c r="BU23" s="447"/>
      <c r="BV23" s="445">
        <v>11807391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7700</v>
      </c>
      <c r="R24" s="422"/>
      <c r="S24" s="422"/>
      <c r="T24" s="422"/>
      <c r="U24" s="422"/>
      <c r="V24" s="423"/>
      <c r="W24" s="487"/>
      <c r="X24" s="478"/>
      <c r="Y24" s="479"/>
      <c r="Z24" s="418" t="s">
        <v>165</v>
      </c>
      <c r="AA24" s="419"/>
      <c r="AB24" s="419"/>
      <c r="AC24" s="419"/>
      <c r="AD24" s="419"/>
      <c r="AE24" s="419"/>
      <c r="AF24" s="419"/>
      <c r="AG24" s="420"/>
      <c r="AH24" s="421">
        <v>269</v>
      </c>
      <c r="AI24" s="422"/>
      <c r="AJ24" s="422"/>
      <c r="AK24" s="422"/>
      <c r="AL24" s="423"/>
      <c r="AM24" s="421">
        <v>851116</v>
      </c>
      <c r="AN24" s="422"/>
      <c r="AO24" s="422"/>
      <c r="AP24" s="422"/>
      <c r="AQ24" s="422"/>
      <c r="AR24" s="423"/>
      <c r="AS24" s="421">
        <v>3164</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9373039</v>
      </c>
      <c r="BO24" s="446"/>
      <c r="BP24" s="446"/>
      <c r="BQ24" s="446"/>
      <c r="BR24" s="446"/>
      <c r="BS24" s="446"/>
      <c r="BT24" s="446"/>
      <c r="BU24" s="447"/>
      <c r="BV24" s="445">
        <v>9397422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6460</v>
      </c>
      <c r="R25" s="422"/>
      <c r="S25" s="422"/>
      <c r="T25" s="422"/>
      <c r="U25" s="422"/>
      <c r="V25" s="423"/>
      <c r="W25" s="487"/>
      <c r="X25" s="478"/>
      <c r="Y25" s="479"/>
      <c r="Z25" s="418" t="s">
        <v>168</v>
      </c>
      <c r="AA25" s="419"/>
      <c r="AB25" s="419"/>
      <c r="AC25" s="419"/>
      <c r="AD25" s="419"/>
      <c r="AE25" s="419"/>
      <c r="AF25" s="419"/>
      <c r="AG25" s="420"/>
      <c r="AH25" s="421">
        <v>54</v>
      </c>
      <c r="AI25" s="422"/>
      <c r="AJ25" s="422"/>
      <c r="AK25" s="422"/>
      <c r="AL25" s="423"/>
      <c r="AM25" s="421">
        <v>182952</v>
      </c>
      <c r="AN25" s="422"/>
      <c r="AO25" s="422"/>
      <c r="AP25" s="422"/>
      <c r="AQ25" s="422"/>
      <c r="AR25" s="423"/>
      <c r="AS25" s="421">
        <v>3388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1536692</v>
      </c>
      <c r="BO25" s="441"/>
      <c r="BP25" s="441"/>
      <c r="BQ25" s="441"/>
      <c r="BR25" s="441"/>
      <c r="BS25" s="441"/>
      <c r="BT25" s="441"/>
      <c r="BU25" s="442"/>
      <c r="BV25" s="440">
        <v>1570230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6060</v>
      </c>
      <c r="R26" s="422"/>
      <c r="S26" s="422"/>
      <c r="T26" s="422"/>
      <c r="U26" s="422"/>
      <c r="V26" s="423"/>
      <c r="W26" s="487"/>
      <c r="X26" s="478"/>
      <c r="Y26" s="479"/>
      <c r="Z26" s="418" t="s">
        <v>171</v>
      </c>
      <c r="AA26" s="500"/>
      <c r="AB26" s="500"/>
      <c r="AC26" s="500"/>
      <c r="AD26" s="500"/>
      <c r="AE26" s="500"/>
      <c r="AF26" s="500"/>
      <c r="AG26" s="501"/>
      <c r="AH26" s="421">
        <v>10</v>
      </c>
      <c r="AI26" s="422"/>
      <c r="AJ26" s="422"/>
      <c r="AK26" s="422"/>
      <c r="AL26" s="423"/>
      <c r="AM26" s="421">
        <v>26000</v>
      </c>
      <c r="AN26" s="422"/>
      <c r="AO26" s="422"/>
      <c r="AP26" s="422"/>
      <c r="AQ26" s="422"/>
      <c r="AR26" s="423"/>
      <c r="AS26" s="421">
        <v>2600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3220</v>
      </c>
      <c r="R27" s="422"/>
      <c r="S27" s="422"/>
      <c r="T27" s="422"/>
      <c r="U27" s="422"/>
      <c r="V27" s="423"/>
      <c r="W27" s="487"/>
      <c r="X27" s="478"/>
      <c r="Y27" s="479"/>
      <c r="Z27" s="418" t="s">
        <v>175</v>
      </c>
      <c r="AA27" s="419"/>
      <c r="AB27" s="419"/>
      <c r="AC27" s="419"/>
      <c r="AD27" s="419"/>
      <c r="AE27" s="419"/>
      <c r="AF27" s="419"/>
      <c r="AG27" s="420"/>
      <c r="AH27" s="421">
        <v>5</v>
      </c>
      <c r="AI27" s="422"/>
      <c r="AJ27" s="422"/>
      <c r="AK27" s="422"/>
      <c r="AL27" s="423"/>
      <c r="AM27" s="421">
        <v>18940</v>
      </c>
      <c r="AN27" s="422"/>
      <c r="AO27" s="422"/>
      <c r="AP27" s="422"/>
      <c r="AQ27" s="422"/>
      <c r="AR27" s="423"/>
      <c r="AS27" s="421">
        <v>3788</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2570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173</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706914</v>
      </c>
      <c r="BO28" s="441"/>
      <c r="BP28" s="441"/>
      <c r="BQ28" s="441"/>
      <c r="BR28" s="441"/>
      <c r="BS28" s="441"/>
      <c r="BT28" s="441"/>
      <c r="BU28" s="442"/>
      <c r="BV28" s="440">
        <v>409856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14</v>
      </c>
      <c r="M29" s="422"/>
      <c r="N29" s="422"/>
      <c r="O29" s="422"/>
      <c r="P29" s="423"/>
      <c r="Q29" s="421">
        <v>2290</v>
      </c>
      <c r="R29" s="422"/>
      <c r="S29" s="422"/>
      <c r="T29" s="422"/>
      <c r="U29" s="422"/>
      <c r="V29" s="423"/>
      <c r="W29" s="488"/>
      <c r="X29" s="489"/>
      <c r="Y29" s="490"/>
      <c r="Z29" s="418" t="s">
        <v>181</v>
      </c>
      <c r="AA29" s="419"/>
      <c r="AB29" s="419"/>
      <c r="AC29" s="419"/>
      <c r="AD29" s="419"/>
      <c r="AE29" s="419"/>
      <c r="AF29" s="419"/>
      <c r="AG29" s="420"/>
      <c r="AH29" s="421">
        <v>274</v>
      </c>
      <c r="AI29" s="422"/>
      <c r="AJ29" s="422"/>
      <c r="AK29" s="422"/>
      <c r="AL29" s="423"/>
      <c r="AM29" s="421">
        <v>870056</v>
      </c>
      <c r="AN29" s="422"/>
      <c r="AO29" s="422"/>
      <c r="AP29" s="422"/>
      <c r="AQ29" s="422"/>
      <c r="AR29" s="423"/>
      <c r="AS29" s="421">
        <v>3175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77553</v>
      </c>
      <c r="BO29" s="446"/>
      <c r="BP29" s="446"/>
      <c r="BQ29" s="446"/>
      <c r="BR29" s="446"/>
      <c r="BS29" s="446"/>
      <c r="BT29" s="446"/>
      <c r="BU29" s="447"/>
      <c r="BV29" s="445">
        <v>77552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116337</v>
      </c>
      <c r="BO30" s="449"/>
      <c r="BP30" s="449"/>
      <c r="BQ30" s="449"/>
      <c r="BR30" s="449"/>
      <c r="BS30" s="449"/>
      <c r="BT30" s="449"/>
      <c r="BU30" s="450"/>
      <c r="BV30" s="448">
        <v>95339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埼玉県後期高齢者医療広域連合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伊奈町土地開発公社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中部特定土地区画整理事業特別会計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埼玉県後期高齢者医療広域連合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埼玉県市町村総合事務組合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埼玉県市町村総合事務組合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彩の国さいたま人づくり広域連合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上尾、桶川、伊奈衛生組合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LHth6omgJhArvhkPPdQfY+amYUEIXzbEIweK0BzpPgm7tZGlsdDlnE+NYYKIs2Rncp3v1n8lYnwCVyv7VFqgnA==" saltValue="IUXYppH1VMjHNniudqoM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topLeftCell="G2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551</v>
      </c>
      <c r="D34" s="1224"/>
      <c r="E34" s="1225"/>
      <c r="F34" s="32">
        <v>36.950000000000003</v>
      </c>
      <c r="G34" s="33">
        <v>29.64</v>
      </c>
      <c r="H34" s="33">
        <v>25.92</v>
      </c>
      <c r="I34" s="33">
        <v>23.69</v>
      </c>
      <c r="J34" s="34">
        <v>21.25</v>
      </c>
      <c r="K34" s="22"/>
      <c r="L34" s="22"/>
      <c r="M34" s="22"/>
      <c r="N34" s="22"/>
      <c r="O34" s="22"/>
      <c r="P34" s="22"/>
    </row>
    <row r="35" spans="1:16" ht="39" customHeight="1">
      <c r="A35" s="22"/>
      <c r="B35" s="35"/>
      <c r="C35" s="1218" t="s">
        <v>552</v>
      </c>
      <c r="D35" s="1219"/>
      <c r="E35" s="1220"/>
      <c r="F35" s="36">
        <v>7.84</v>
      </c>
      <c r="G35" s="37">
        <v>6.77</v>
      </c>
      <c r="H35" s="37">
        <v>7.14</v>
      </c>
      <c r="I35" s="37">
        <v>4.55</v>
      </c>
      <c r="J35" s="38">
        <v>5.4</v>
      </c>
      <c r="K35" s="22"/>
      <c r="L35" s="22"/>
      <c r="M35" s="22"/>
      <c r="N35" s="22"/>
      <c r="O35" s="22"/>
      <c r="P35" s="22"/>
    </row>
    <row r="36" spans="1:16" ht="39" customHeight="1">
      <c r="A36" s="22"/>
      <c r="B36" s="35"/>
      <c r="C36" s="1218" t="s">
        <v>553</v>
      </c>
      <c r="D36" s="1219"/>
      <c r="E36" s="1220"/>
      <c r="F36" s="36">
        <v>3.51</v>
      </c>
      <c r="G36" s="37">
        <v>4.17</v>
      </c>
      <c r="H36" s="37">
        <v>3.04</v>
      </c>
      <c r="I36" s="37">
        <v>2.9</v>
      </c>
      <c r="J36" s="38">
        <v>4.74</v>
      </c>
      <c r="K36" s="22"/>
      <c r="L36" s="22"/>
      <c r="M36" s="22"/>
      <c r="N36" s="22"/>
      <c r="O36" s="22"/>
      <c r="P36" s="22"/>
    </row>
    <row r="37" spans="1:16" ht="39" customHeight="1">
      <c r="A37" s="22"/>
      <c r="B37" s="35"/>
      <c r="C37" s="1218" t="s">
        <v>554</v>
      </c>
      <c r="D37" s="1219"/>
      <c r="E37" s="1220"/>
      <c r="F37" s="36">
        <v>1.18</v>
      </c>
      <c r="G37" s="37">
        <v>0.34</v>
      </c>
      <c r="H37" s="37">
        <v>1.1000000000000001</v>
      </c>
      <c r="I37" s="37">
        <v>1</v>
      </c>
      <c r="J37" s="38">
        <v>1.05</v>
      </c>
      <c r="K37" s="22"/>
      <c r="L37" s="22"/>
      <c r="M37" s="22"/>
      <c r="N37" s="22"/>
      <c r="O37" s="22"/>
      <c r="P37" s="22"/>
    </row>
    <row r="38" spans="1:16" ht="39" customHeight="1">
      <c r="A38" s="22"/>
      <c r="B38" s="35"/>
      <c r="C38" s="1218" t="s">
        <v>555</v>
      </c>
      <c r="D38" s="1219"/>
      <c r="E38" s="1220"/>
      <c r="F38" s="36">
        <v>0.56000000000000005</v>
      </c>
      <c r="G38" s="37">
        <v>0.38</v>
      </c>
      <c r="H38" s="37">
        <v>0.62</v>
      </c>
      <c r="I38" s="37">
        <v>0.27</v>
      </c>
      <c r="J38" s="38">
        <v>0.28999999999999998</v>
      </c>
      <c r="K38" s="22"/>
      <c r="L38" s="22"/>
      <c r="M38" s="22"/>
      <c r="N38" s="22"/>
      <c r="O38" s="22"/>
      <c r="P38" s="22"/>
    </row>
    <row r="39" spans="1:16" ht="39" customHeight="1">
      <c r="A39" s="22"/>
      <c r="B39" s="35"/>
      <c r="C39" s="1218" t="s">
        <v>556</v>
      </c>
      <c r="D39" s="1219"/>
      <c r="E39" s="1220"/>
      <c r="F39" s="36">
        <v>0.46</v>
      </c>
      <c r="G39" s="37">
        <v>0.25</v>
      </c>
      <c r="H39" s="37">
        <v>0.13</v>
      </c>
      <c r="I39" s="37">
        <v>0.28000000000000003</v>
      </c>
      <c r="J39" s="38">
        <v>0.19</v>
      </c>
      <c r="K39" s="22"/>
      <c r="L39" s="22"/>
      <c r="M39" s="22"/>
      <c r="N39" s="22"/>
      <c r="O39" s="22"/>
      <c r="P39" s="22"/>
    </row>
    <row r="40" spans="1:16" ht="39" customHeight="1">
      <c r="A40" s="22"/>
      <c r="B40" s="35"/>
      <c r="C40" s="1218" t="s">
        <v>557</v>
      </c>
      <c r="D40" s="1219"/>
      <c r="E40" s="1220"/>
      <c r="F40" s="36">
        <v>0</v>
      </c>
      <c r="G40" s="37">
        <v>0</v>
      </c>
      <c r="H40" s="37">
        <v>0.01</v>
      </c>
      <c r="I40" s="37">
        <v>0</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559</v>
      </c>
      <c r="D43" s="1222"/>
      <c r="E43" s="1223"/>
      <c r="F43" s="41" t="s">
        <v>501</v>
      </c>
      <c r="G43" s="42" t="s">
        <v>501</v>
      </c>
      <c r="H43" s="42" t="s">
        <v>501</v>
      </c>
      <c r="I43" s="42" t="s">
        <v>501</v>
      </c>
      <c r="J43" s="43" t="s">
        <v>501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JN0+bbZwjhlKp19S1DFm7wKk0BUZo9NYGcV6IUirMfGPwRh3GbSlb/lmMfUzT9+okVKiKIHGVlQAKZKt4DIEA==" saltValue="U7xw5ZDsttZ3tY+IPqLS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verticalDpi="300" r:id="rId1"/>
  <headerFooter alignWithMargins="0"/>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Layout" zoomScaleNormal="100"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10</v>
      </c>
      <c r="C45" s="1235"/>
      <c r="D45" s="58"/>
      <c r="E45" s="1240" t="s">
        <v>11</v>
      </c>
      <c r="F45" s="1240"/>
      <c r="G45" s="1240"/>
      <c r="H45" s="1240"/>
      <c r="I45" s="1240"/>
      <c r="J45" s="1241"/>
      <c r="K45" s="59">
        <v>1280</v>
      </c>
      <c r="L45" s="60">
        <v>1325</v>
      </c>
      <c r="M45" s="60">
        <v>1268</v>
      </c>
      <c r="N45" s="60">
        <v>1236</v>
      </c>
      <c r="O45" s="61">
        <v>1091</v>
      </c>
      <c r="P45" s="48"/>
      <c r="Q45" s="48"/>
      <c r="R45" s="48"/>
      <c r="S45" s="48"/>
      <c r="T45" s="48"/>
      <c r="U45" s="48"/>
    </row>
    <row r="46" spans="1:21" ht="30.75" customHeight="1">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14</v>
      </c>
      <c r="F48" s="1228"/>
      <c r="G48" s="1228"/>
      <c r="H48" s="1228"/>
      <c r="I48" s="1228"/>
      <c r="J48" s="1229"/>
      <c r="K48" s="63">
        <v>188</v>
      </c>
      <c r="L48" s="64">
        <v>182</v>
      </c>
      <c r="M48" s="64">
        <v>218</v>
      </c>
      <c r="N48" s="64">
        <v>210</v>
      </c>
      <c r="O48" s="65">
        <v>227</v>
      </c>
      <c r="P48" s="48"/>
      <c r="Q48" s="48"/>
      <c r="R48" s="48"/>
      <c r="S48" s="48"/>
      <c r="T48" s="48"/>
      <c r="U48" s="48"/>
    </row>
    <row r="49" spans="1:21" ht="30.75" customHeight="1">
      <c r="A49" s="48"/>
      <c r="B49" s="1236"/>
      <c r="C49" s="1237"/>
      <c r="D49" s="62"/>
      <c r="E49" s="1228" t="s">
        <v>15</v>
      </c>
      <c r="F49" s="1228"/>
      <c r="G49" s="1228"/>
      <c r="H49" s="1228"/>
      <c r="I49" s="1228"/>
      <c r="J49" s="1229"/>
      <c r="K49" s="63" t="s">
        <v>501</v>
      </c>
      <c r="L49" s="64" t="s">
        <v>501</v>
      </c>
      <c r="M49" s="64" t="s">
        <v>501</v>
      </c>
      <c r="N49" s="64" t="s">
        <v>501</v>
      </c>
      <c r="O49" s="65" t="s">
        <v>501</v>
      </c>
      <c r="P49" s="48"/>
      <c r="Q49" s="48"/>
      <c r="R49" s="48"/>
      <c r="S49" s="48"/>
      <c r="T49" s="48"/>
      <c r="U49" s="48"/>
    </row>
    <row r="50" spans="1:21" ht="30.75" customHeight="1">
      <c r="A50" s="48"/>
      <c r="B50" s="1236"/>
      <c r="C50" s="1237"/>
      <c r="D50" s="62"/>
      <c r="E50" s="1228" t="s">
        <v>16</v>
      </c>
      <c r="F50" s="1228"/>
      <c r="G50" s="1228"/>
      <c r="H50" s="1228"/>
      <c r="I50" s="1228"/>
      <c r="J50" s="1229"/>
      <c r="K50" s="63">
        <v>38</v>
      </c>
      <c r="L50" s="64">
        <v>37</v>
      </c>
      <c r="M50" s="64">
        <v>37</v>
      </c>
      <c r="N50" s="64">
        <v>25</v>
      </c>
      <c r="O50" s="65">
        <v>22</v>
      </c>
      <c r="P50" s="48"/>
      <c r="Q50" s="48"/>
      <c r="R50" s="48"/>
      <c r="S50" s="48"/>
      <c r="T50" s="48"/>
      <c r="U50" s="48"/>
    </row>
    <row r="51" spans="1:21" ht="30.75" customHeight="1">
      <c r="A51" s="48"/>
      <c r="B51" s="1238"/>
      <c r="C51" s="1239"/>
      <c r="D51" s="66"/>
      <c r="E51" s="1228" t="s">
        <v>17</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18</v>
      </c>
      <c r="C52" s="1227"/>
      <c r="D52" s="66"/>
      <c r="E52" s="1228" t="s">
        <v>19</v>
      </c>
      <c r="F52" s="1228"/>
      <c r="G52" s="1228"/>
      <c r="H52" s="1228"/>
      <c r="I52" s="1228"/>
      <c r="J52" s="1229"/>
      <c r="K52" s="63">
        <v>826</v>
      </c>
      <c r="L52" s="64">
        <v>871</v>
      </c>
      <c r="M52" s="64">
        <v>808</v>
      </c>
      <c r="N52" s="64">
        <v>807</v>
      </c>
      <c r="O52" s="65">
        <v>826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680</v>
      </c>
      <c r="L53" s="69">
        <v>673</v>
      </c>
      <c r="M53" s="69">
        <v>715</v>
      </c>
      <c r="N53" s="69">
        <v>664</v>
      </c>
      <c r="O53" s="70">
        <v>514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7ttK7Ap7fgixdkTjLMKyVyHvStGk9TFcsZbX4BkIflWXsY5cu/odAP9xbWly0lK2ZBCKVkUwNN4jDZsamFZRg==" saltValue="fDRXZni6V521d5OTYz9u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verticalDpi="300" r:id="rId1"/>
  <headerFooter alignWithMargins="0"/>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Layout" topLeftCell="A40" zoomScaleNormal="100"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54" t="s">
        <v>23</v>
      </c>
      <c r="C41" s="1255"/>
      <c r="D41" s="81"/>
      <c r="E41" s="1256" t="s">
        <v>24</v>
      </c>
      <c r="F41" s="1256"/>
      <c r="G41" s="1256"/>
      <c r="H41" s="1257"/>
      <c r="I41" s="82">
        <v>12288</v>
      </c>
      <c r="J41" s="83">
        <v>12305</v>
      </c>
      <c r="K41" s="83">
        <v>12020</v>
      </c>
      <c r="L41" s="83">
        <v>11807</v>
      </c>
      <c r="M41" s="84">
        <v>11591</v>
      </c>
    </row>
    <row r="42" spans="2:13" ht="27.75" customHeight="1">
      <c r="B42" s="1244"/>
      <c r="C42" s="1245"/>
      <c r="D42" s="85"/>
      <c r="E42" s="1248" t="s">
        <v>25</v>
      </c>
      <c r="F42" s="1248"/>
      <c r="G42" s="1248"/>
      <c r="H42" s="1249"/>
      <c r="I42" s="86">
        <v>163</v>
      </c>
      <c r="J42" s="87">
        <v>125</v>
      </c>
      <c r="K42" s="87">
        <v>88</v>
      </c>
      <c r="L42" s="87">
        <v>63</v>
      </c>
      <c r="M42" s="88">
        <v>41</v>
      </c>
    </row>
    <row r="43" spans="2:13" ht="27.75" customHeight="1">
      <c r="B43" s="1244"/>
      <c r="C43" s="1245"/>
      <c r="D43" s="85"/>
      <c r="E43" s="1248" t="s">
        <v>26</v>
      </c>
      <c r="F43" s="1248"/>
      <c r="G43" s="1248"/>
      <c r="H43" s="1249"/>
      <c r="I43" s="86">
        <v>3159</v>
      </c>
      <c r="J43" s="87">
        <v>2871</v>
      </c>
      <c r="K43" s="87">
        <v>2802</v>
      </c>
      <c r="L43" s="87">
        <v>2752</v>
      </c>
      <c r="M43" s="88">
        <v>2781</v>
      </c>
    </row>
    <row r="44" spans="2:13" ht="27.75" customHeight="1">
      <c r="B44" s="1244"/>
      <c r="C44" s="1245"/>
      <c r="D44" s="85"/>
      <c r="E44" s="1248" t="s">
        <v>27</v>
      </c>
      <c r="F44" s="1248"/>
      <c r="G44" s="1248"/>
      <c r="H44" s="1249"/>
      <c r="I44" s="86" t="s">
        <v>501</v>
      </c>
      <c r="J44" s="87" t="s">
        <v>501</v>
      </c>
      <c r="K44" s="87" t="s">
        <v>501</v>
      </c>
      <c r="L44" s="87" t="s">
        <v>501</v>
      </c>
      <c r="M44" s="88" t="s">
        <v>501</v>
      </c>
    </row>
    <row r="45" spans="2:13" ht="27.75" customHeight="1">
      <c r="B45" s="1244"/>
      <c r="C45" s="1245"/>
      <c r="D45" s="85"/>
      <c r="E45" s="1248" t="s">
        <v>28</v>
      </c>
      <c r="F45" s="1248"/>
      <c r="G45" s="1248"/>
      <c r="H45" s="1249"/>
      <c r="I45" s="86">
        <v>899</v>
      </c>
      <c r="J45" s="87">
        <v>616</v>
      </c>
      <c r="K45" s="87">
        <v>647</v>
      </c>
      <c r="L45" s="87">
        <v>503</v>
      </c>
      <c r="M45" s="88">
        <v>539</v>
      </c>
    </row>
    <row r="46" spans="2:13" ht="27.75" customHeight="1">
      <c r="B46" s="1244"/>
      <c r="C46" s="1245"/>
      <c r="D46" s="89"/>
      <c r="E46" s="1248" t="s">
        <v>29</v>
      </c>
      <c r="F46" s="1248"/>
      <c r="G46" s="1248"/>
      <c r="H46" s="1249"/>
      <c r="I46" s="86" t="s">
        <v>501</v>
      </c>
      <c r="J46" s="87" t="s">
        <v>501</v>
      </c>
      <c r="K46" s="87" t="s">
        <v>501</v>
      </c>
      <c r="L46" s="87" t="s">
        <v>501</v>
      </c>
      <c r="M46" s="88" t="s">
        <v>501</v>
      </c>
    </row>
    <row r="47" spans="2:13" ht="27.75" customHeight="1">
      <c r="B47" s="1244"/>
      <c r="C47" s="1245"/>
      <c r="D47" s="90"/>
      <c r="E47" s="1258" t="s">
        <v>30</v>
      </c>
      <c r="F47" s="1259"/>
      <c r="G47" s="1259"/>
      <c r="H47" s="1260"/>
      <c r="I47" s="86" t="s">
        <v>501</v>
      </c>
      <c r="J47" s="87" t="s">
        <v>501</v>
      </c>
      <c r="K47" s="87" t="s">
        <v>501</v>
      </c>
      <c r="L47" s="87" t="s">
        <v>501</v>
      </c>
      <c r="M47" s="88" t="s">
        <v>501</v>
      </c>
    </row>
    <row r="48" spans="2:13" ht="27.75" customHeight="1">
      <c r="B48" s="1244"/>
      <c r="C48" s="1245"/>
      <c r="D48" s="85"/>
      <c r="E48" s="1248" t="s">
        <v>31</v>
      </c>
      <c r="F48" s="1248"/>
      <c r="G48" s="1248"/>
      <c r="H48" s="1249"/>
      <c r="I48" s="86" t="s">
        <v>501</v>
      </c>
      <c r="J48" s="87" t="s">
        <v>501</v>
      </c>
      <c r="K48" s="87" t="s">
        <v>501</v>
      </c>
      <c r="L48" s="87" t="s">
        <v>501</v>
      </c>
      <c r="M48" s="88" t="s">
        <v>501</v>
      </c>
    </row>
    <row r="49" spans="2:13" ht="27.75" customHeight="1">
      <c r="B49" s="1246"/>
      <c r="C49" s="1247"/>
      <c r="D49" s="85"/>
      <c r="E49" s="1248" t="s">
        <v>32</v>
      </c>
      <c r="F49" s="1248"/>
      <c r="G49" s="1248"/>
      <c r="H49" s="1249"/>
      <c r="I49" s="86" t="s">
        <v>501</v>
      </c>
      <c r="J49" s="87" t="s">
        <v>501</v>
      </c>
      <c r="K49" s="87" t="s">
        <v>501</v>
      </c>
      <c r="L49" s="87" t="s">
        <v>501</v>
      </c>
      <c r="M49" s="88" t="s">
        <v>501</v>
      </c>
    </row>
    <row r="50" spans="2:13" ht="27.75" customHeight="1">
      <c r="B50" s="1242" t="s">
        <v>33</v>
      </c>
      <c r="C50" s="1243"/>
      <c r="D50" s="91"/>
      <c r="E50" s="1248" t="s">
        <v>34</v>
      </c>
      <c r="F50" s="1248"/>
      <c r="G50" s="1248"/>
      <c r="H50" s="1249"/>
      <c r="I50" s="86">
        <v>1034</v>
      </c>
      <c r="J50" s="87">
        <v>777</v>
      </c>
      <c r="K50" s="87">
        <v>606</v>
      </c>
      <c r="L50" s="87">
        <v>702</v>
      </c>
      <c r="M50" s="88">
        <v>1033</v>
      </c>
    </row>
    <row r="51" spans="2:13" ht="27.75" customHeight="1">
      <c r="B51" s="1244"/>
      <c r="C51" s="1245"/>
      <c r="D51" s="85"/>
      <c r="E51" s="1248" t="s">
        <v>35</v>
      </c>
      <c r="F51" s="1248"/>
      <c r="G51" s="1248"/>
      <c r="H51" s="1249"/>
      <c r="I51" s="86" t="s">
        <v>501</v>
      </c>
      <c r="J51" s="87" t="s">
        <v>501</v>
      </c>
      <c r="K51" s="87" t="s">
        <v>501</v>
      </c>
      <c r="L51" s="87" t="s">
        <v>501</v>
      </c>
      <c r="M51" s="88" t="s">
        <v>501</v>
      </c>
    </row>
    <row r="52" spans="2:13" ht="27.75" customHeight="1">
      <c r="B52" s="1246"/>
      <c r="C52" s="1247"/>
      <c r="D52" s="85"/>
      <c r="E52" s="1248" t="s">
        <v>36</v>
      </c>
      <c r="F52" s="1248"/>
      <c r="G52" s="1248"/>
      <c r="H52" s="1249"/>
      <c r="I52" s="86">
        <v>10368</v>
      </c>
      <c r="J52" s="87">
        <v>10458</v>
      </c>
      <c r="K52" s="87">
        <v>10447</v>
      </c>
      <c r="L52" s="87">
        <v>10437</v>
      </c>
      <c r="M52" s="88">
        <v>10334</v>
      </c>
    </row>
    <row r="53" spans="2:13" ht="27.75" customHeight="1" thickBot="1">
      <c r="B53" s="1250" t="s">
        <v>37</v>
      </c>
      <c r="C53" s="1251"/>
      <c r="D53" s="92"/>
      <c r="E53" s="1252" t="s">
        <v>38</v>
      </c>
      <c r="F53" s="1252"/>
      <c r="G53" s="1252"/>
      <c r="H53" s="1253"/>
      <c r="I53" s="93">
        <v>5106</v>
      </c>
      <c r="J53" s="94">
        <v>4682</v>
      </c>
      <c r="K53" s="94">
        <v>4505</v>
      </c>
      <c r="L53" s="94">
        <v>3987</v>
      </c>
      <c r="M53" s="95">
        <v>3585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4mGrrPv/av0wTFQjfdjjInTMur7IWvJ8JJXnFt5p9QJEPRdaCVnh6BccoqO6tYeLlOH5cX3OiOOAGVmeQNBnQ==" saltValue="W0pZMptbtYfpDYOUx/n2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verticalDpi="300" r:id="rId1"/>
  <headerFooter alignWithMargins="0"/>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Layout" zoomScale="70" zoomScaleNormal="70" zoomScaleSheetLayoutView="100" zoomScalePageLayoutView="70" workbookViewId="0">
      <selection activeCell="H58" sqref="H58: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69" t="s">
        <v>41</v>
      </c>
      <c r="D55" s="1269"/>
      <c r="E55" s="1270"/>
      <c r="F55" s="107">
        <v>323</v>
      </c>
      <c r="G55" s="107">
        <v>410</v>
      </c>
      <c r="H55" s="108">
        <v>707</v>
      </c>
    </row>
    <row r="56" spans="2:8" ht="52.5" customHeight="1">
      <c r="B56" s="109"/>
      <c r="C56" s="1271" t="s">
        <v>42</v>
      </c>
      <c r="D56" s="1271"/>
      <c r="E56" s="1272"/>
      <c r="F56" s="110">
        <v>78</v>
      </c>
      <c r="G56" s="110">
        <v>78</v>
      </c>
      <c r="H56" s="111">
        <v>78</v>
      </c>
    </row>
    <row r="57" spans="2:8" ht="53.25" customHeight="1">
      <c r="B57" s="109"/>
      <c r="C57" s="1273" t="s">
        <v>43</v>
      </c>
      <c r="D57" s="1273"/>
      <c r="E57" s="1274"/>
      <c r="F57" s="112">
        <v>63</v>
      </c>
      <c r="G57" s="112">
        <v>95</v>
      </c>
      <c r="H57" s="113">
        <v>116</v>
      </c>
    </row>
    <row r="58" spans="2:8" ht="45.75" customHeight="1">
      <c r="B58" s="114"/>
      <c r="C58" s="1261" t="s">
        <v>560</v>
      </c>
      <c r="D58" s="1262"/>
      <c r="E58" s="1263"/>
      <c r="F58" s="115">
        <v>53</v>
      </c>
      <c r="G58" s="115">
        <v>83</v>
      </c>
      <c r="H58" s="116">
        <v>103</v>
      </c>
    </row>
    <row r="59" spans="2:8" ht="45.75" customHeight="1">
      <c r="B59" s="114"/>
      <c r="C59" s="1261" t="s">
        <v>561</v>
      </c>
      <c r="D59" s="1262"/>
      <c r="E59" s="1263"/>
      <c r="F59" s="115">
        <v>6</v>
      </c>
      <c r="G59" s="115">
        <v>5</v>
      </c>
      <c r="H59" s="116">
        <v>8</v>
      </c>
    </row>
    <row r="60" spans="2:8" ht="45.75" customHeight="1">
      <c r="B60" s="114"/>
      <c r="C60" s="1261" t="s">
        <v>562</v>
      </c>
      <c r="D60" s="1262"/>
      <c r="E60" s="1263"/>
      <c r="F60" s="115">
        <v>3</v>
      </c>
      <c r="G60" s="115">
        <v>3</v>
      </c>
      <c r="H60" s="116">
        <v>4</v>
      </c>
    </row>
    <row r="61" spans="2:8" ht="45.75" customHeight="1">
      <c r="B61" s="114"/>
      <c r="C61" s="1261" t="s">
        <v>563</v>
      </c>
      <c r="D61" s="1262"/>
      <c r="E61" s="1263"/>
      <c r="F61" s="115">
        <v>1</v>
      </c>
      <c r="G61" s="115">
        <v>4</v>
      </c>
      <c r="H61" s="116">
        <v>2</v>
      </c>
    </row>
    <row r="62" spans="2:8" ht="45.75" customHeight="1" thickBot="1">
      <c r="B62" s="117"/>
      <c r="C62" s="1264"/>
      <c r="D62" s="1265"/>
      <c r="E62" s="1266"/>
      <c r="F62" s="118"/>
      <c r="G62" s="118"/>
      <c r="H62" s="119"/>
    </row>
    <row r="63" spans="2:8" ht="52.5" customHeight="1" thickBot="1">
      <c r="B63" s="120"/>
      <c r="C63" s="1267" t="s">
        <v>44</v>
      </c>
      <c r="D63" s="1267"/>
      <c r="E63" s="1268"/>
      <c r="F63" s="121">
        <v>464</v>
      </c>
      <c r="G63" s="121">
        <v>583</v>
      </c>
      <c r="H63" s="122">
        <v>901</v>
      </c>
    </row>
    <row r="64" spans="2:8" ht="15" customHeight="1"/>
    <row r="65" ht="0" hidden="1" customHeight="1"/>
    <row r="66" ht="0" hidden="1" customHeight="1"/>
  </sheetData>
  <sheetProtection algorithmName="SHA-512" hashValue="8rmPOYpmCvJdxUQxKSZFGXs1UqhIpKfT6RR553rJB5Hp/Kr7cGbcWKASqPqhHlCoTq9gLqpi0lEGrjtyDMEkNA==" saltValue="8gPtfumZfMedDmGa6L0C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G18" sqref="CG1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579</v>
      </c>
      <c r="AO51" s="1278"/>
      <c r="AP51" s="1278"/>
      <c r="AQ51" s="1278"/>
      <c r="AR51" s="1278"/>
      <c r="AS51" s="1278"/>
      <c r="AT51" s="1278"/>
      <c r="AU51" s="1278"/>
      <c r="AV51" s="1278"/>
      <c r="AW51" s="1278"/>
      <c r="AX51" s="1278"/>
      <c r="AY51" s="1278"/>
      <c r="AZ51" s="1278"/>
      <c r="BA51" s="1278"/>
      <c r="BB51" s="1278" t="s">
        <v>580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65.599999999999994</v>
      </c>
      <c r="CG51" s="1275"/>
      <c r="CH51" s="1275"/>
      <c r="CI51" s="1275"/>
      <c r="CJ51" s="1275"/>
      <c r="CK51" s="1275"/>
      <c r="CL51" s="1275"/>
      <c r="CM51" s="1275"/>
      <c r="CN51" s="1275">
        <v>57.1</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46.7</v>
      </c>
      <c r="CG53" s="1275"/>
      <c r="CH53" s="1275"/>
      <c r="CI53" s="1275"/>
      <c r="CJ53" s="1275"/>
      <c r="CK53" s="1275"/>
      <c r="CL53" s="1275"/>
      <c r="CM53" s="1275"/>
      <c r="CN53" s="1275">
        <v>48.7</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582</v>
      </c>
      <c r="AO55" s="1280"/>
      <c r="AP55" s="1280"/>
      <c r="AQ55" s="1280"/>
      <c r="AR55" s="1280"/>
      <c r="AS55" s="1280"/>
      <c r="AT55" s="1280"/>
      <c r="AU55" s="1280"/>
      <c r="AV55" s="1280"/>
      <c r="AW55" s="1280"/>
      <c r="AX55" s="1280"/>
      <c r="AY55" s="1280"/>
      <c r="AZ55" s="1280"/>
      <c r="BA55" s="1280"/>
      <c r="BB55" s="1278" t="s">
        <v>583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13</v>
      </c>
      <c r="CG55" s="1275"/>
      <c r="CH55" s="1275"/>
      <c r="CI55" s="1275"/>
      <c r="CJ55" s="1275"/>
      <c r="CK55" s="1275"/>
      <c r="CL55" s="1275"/>
      <c r="CM55" s="1275"/>
      <c r="CN55" s="1275">
        <v>21</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53.4</v>
      </c>
      <c r="CG57" s="1275"/>
      <c r="CH57" s="1275"/>
      <c r="CI57" s="1275"/>
      <c r="CJ57" s="1275"/>
      <c r="CK57" s="1275"/>
      <c r="CL57" s="1275"/>
      <c r="CM57" s="1275"/>
      <c r="CN57" s="1275">
        <v>56.1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c r="B73" s="374"/>
      <c r="G73" s="1283"/>
      <c r="H73" s="1283"/>
      <c r="I73" s="1283"/>
      <c r="J73" s="1283"/>
      <c r="K73" s="1279"/>
      <c r="L73" s="1279"/>
      <c r="M73" s="1279"/>
      <c r="N73" s="1279"/>
      <c r="AM73" s="383"/>
      <c r="AN73" s="1278" t="s">
        <v>579</v>
      </c>
      <c r="AO73" s="1278"/>
      <c r="AP73" s="1278"/>
      <c r="AQ73" s="1278"/>
      <c r="AR73" s="1278"/>
      <c r="AS73" s="1278"/>
      <c r="AT73" s="1278"/>
      <c r="AU73" s="1278"/>
      <c r="AV73" s="1278"/>
      <c r="AW73" s="1278"/>
      <c r="AX73" s="1278"/>
      <c r="AY73" s="1278"/>
      <c r="AZ73" s="1278"/>
      <c r="BA73" s="1278"/>
      <c r="BB73" s="1278" t="s">
        <v>583</v>
      </c>
      <c r="BC73" s="1278"/>
      <c r="BD73" s="1278"/>
      <c r="BE73" s="1278"/>
      <c r="BF73" s="1278"/>
      <c r="BG73" s="1278"/>
      <c r="BH73" s="1278"/>
      <c r="BI73" s="1278"/>
      <c r="BJ73" s="1278"/>
      <c r="BK73" s="1278"/>
      <c r="BL73" s="1278"/>
      <c r="BM73" s="1278"/>
      <c r="BN73" s="1278"/>
      <c r="BO73" s="1278"/>
      <c r="BP73" s="1275">
        <v>77.099999999999994</v>
      </c>
      <c r="BQ73" s="1275"/>
      <c r="BR73" s="1275"/>
      <c r="BS73" s="1275"/>
      <c r="BT73" s="1275"/>
      <c r="BU73" s="1275"/>
      <c r="BV73" s="1275"/>
      <c r="BW73" s="1275"/>
      <c r="BX73" s="1275">
        <v>71.099999999999994</v>
      </c>
      <c r="BY73" s="1275"/>
      <c r="BZ73" s="1275"/>
      <c r="CA73" s="1275"/>
      <c r="CB73" s="1275"/>
      <c r="CC73" s="1275"/>
      <c r="CD73" s="1275"/>
      <c r="CE73" s="1275"/>
      <c r="CF73" s="1275">
        <v>65.599999999999994</v>
      </c>
      <c r="CG73" s="1275"/>
      <c r="CH73" s="1275"/>
      <c r="CI73" s="1275"/>
      <c r="CJ73" s="1275"/>
      <c r="CK73" s="1275"/>
      <c r="CL73" s="1275"/>
      <c r="CM73" s="1275"/>
      <c r="CN73" s="1275">
        <v>57.1</v>
      </c>
      <c r="CO73" s="1275"/>
      <c r="CP73" s="1275"/>
      <c r="CQ73" s="1275"/>
      <c r="CR73" s="1275"/>
      <c r="CS73" s="1275"/>
      <c r="CT73" s="1275"/>
      <c r="CU73" s="1275"/>
      <c r="CV73" s="1275">
        <v>51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10.5</v>
      </c>
      <c r="BQ75" s="1275"/>
      <c r="BR75" s="1275"/>
      <c r="BS75" s="1275"/>
      <c r="BT75" s="1275"/>
      <c r="BU75" s="1275"/>
      <c r="BV75" s="1275"/>
      <c r="BW75" s="1275"/>
      <c r="BX75" s="1275">
        <v>10.199999999999999</v>
      </c>
      <c r="BY75" s="1275"/>
      <c r="BZ75" s="1275"/>
      <c r="CA75" s="1275"/>
      <c r="CB75" s="1275"/>
      <c r="CC75" s="1275"/>
      <c r="CD75" s="1275"/>
      <c r="CE75" s="1275"/>
      <c r="CF75" s="1275">
        <v>10.3</v>
      </c>
      <c r="CG75" s="1275"/>
      <c r="CH75" s="1275"/>
      <c r="CI75" s="1275"/>
      <c r="CJ75" s="1275"/>
      <c r="CK75" s="1275"/>
      <c r="CL75" s="1275"/>
      <c r="CM75" s="1275"/>
      <c r="CN75" s="1275">
        <v>10</v>
      </c>
      <c r="CO75" s="1275"/>
      <c r="CP75" s="1275"/>
      <c r="CQ75" s="1275"/>
      <c r="CR75" s="1275"/>
      <c r="CS75" s="1275"/>
      <c r="CT75" s="1275"/>
      <c r="CU75" s="1275"/>
      <c r="CV75" s="1275">
        <v>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582</v>
      </c>
      <c r="AO77" s="1280"/>
      <c r="AP77" s="1280"/>
      <c r="AQ77" s="1280"/>
      <c r="AR77" s="1280"/>
      <c r="AS77" s="1280"/>
      <c r="AT77" s="1280"/>
      <c r="AU77" s="1280"/>
      <c r="AV77" s="1280"/>
      <c r="AW77" s="1280"/>
      <c r="AX77" s="1280"/>
      <c r="AY77" s="1280"/>
      <c r="AZ77" s="1280"/>
      <c r="BA77" s="1280"/>
      <c r="BB77" s="1278" t="s">
        <v>583</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586</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FQttSemsxhnlEdicoQnvRCeq5IxeE5HDN0J/lWA1Css5NQCyki9AuOJUuQoU+f4mFN7fILXP+lO6DBTxk1F4A==" saltValue="UDNx8yHU0aaSUR4msMGp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G18" sqref="CG1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542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QJ92IIMjxtYJHvJD4ZYjRCsNfBbpX2JKZ82c96OtLqVeTb0OlYLuHmxZltd3LVMJP71uFrG+UJw2wXnldy1wQ==" saltValue="5rbA3Vjf0YIjLkEd/XcO6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G18" sqref="CG1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jxS4DkhXc5iQDYNW/nQEWjPI2lAMkw9WaOvpVMPcXSKvu4bHJ58YPFZuZhGIuCcS6Bo3H8rXSB1PUu+iuNvHg==" saltValue="lyuZfn1d+oZz7WdW8dkaY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14591</v>
      </c>
      <c r="E3" s="141"/>
      <c r="F3" s="142">
        <v>53270</v>
      </c>
      <c r="G3" s="143"/>
      <c r="H3" s="144"/>
    </row>
    <row r="4" spans="1:8">
      <c r="A4" s="145"/>
      <c r="B4" s="146"/>
      <c r="C4" s="147"/>
      <c r="D4" s="148">
        <v>12284</v>
      </c>
      <c r="E4" s="149"/>
      <c r="F4" s="150">
        <v>24316</v>
      </c>
      <c r="G4" s="151"/>
      <c r="H4" s="152"/>
    </row>
    <row r="5" spans="1:8">
      <c r="A5" s="133" t="s">
        <v>536</v>
      </c>
      <c r="B5" s="138"/>
      <c r="C5" s="139"/>
      <c r="D5" s="140">
        <v>30003</v>
      </c>
      <c r="E5" s="141"/>
      <c r="F5" s="142">
        <v>53292</v>
      </c>
      <c r="G5" s="143"/>
      <c r="H5" s="144"/>
    </row>
    <row r="6" spans="1:8">
      <c r="A6" s="145"/>
      <c r="B6" s="146"/>
      <c r="C6" s="147"/>
      <c r="D6" s="148">
        <v>22488</v>
      </c>
      <c r="E6" s="149"/>
      <c r="F6" s="150">
        <v>28900</v>
      </c>
      <c r="G6" s="151"/>
      <c r="H6" s="152"/>
    </row>
    <row r="7" spans="1:8">
      <c r="A7" s="133" t="s">
        <v>537</v>
      </c>
      <c r="B7" s="138"/>
      <c r="C7" s="139"/>
      <c r="D7" s="140">
        <v>19429</v>
      </c>
      <c r="E7" s="141"/>
      <c r="F7" s="142">
        <v>49919</v>
      </c>
      <c r="G7" s="143"/>
      <c r="H7" s="144"/>
    </row>
    <row r="8" spans="1:8">
      <c r="A8" s="145"/>
      <c r="B8" s="146"/>
      <c r="C8" s="147"/>
      <c r="D8" s="148">
        <v>13735</v>
      </c>
      <c r="E8" s="149"/>
      <c r="F8" s="150">
        <v>26398</v>
      </c>
      <c r="G8" s="151"/>
      <c r="H8" s="152"/>
    </row>
    <row r="9" spans="1:8">
      <c r="A9" s="133" t="s">
        <v>538</v>
      </c>
      <c r="B9" s="138"/>
      <c r="C9" s="139"/>
      <c r="D9" s="140">
        <v>15344</v>
      </c>
      <c r="E9" s="141"/>
      <c r="F9" s="142">
        <v>47738</v>
      </c>
      <c r="G9" s="143"/>
      <c r="H9" s="144"/>
    </row>
    <row r="10" spans="1:8">
      <c r="A10" s="145"/>
      <c r="B10" s="146"/>
      <c r="C10" s="147"/>
      <c r="D10" s="148">
        <v>13856</v>
      </c>
      <c r="E10" s="149"/>
      <c r="F10" s="150">
        <v>24937</v>
      </c>
      <c r="G10" s="151"/>
      <c r="H10" s="152"/>
    </row>
    <row r="11" spans="1:8">
      <c r="A11" s="133" t="s">
        <v>539</v>
      </c>
      <c r="B11" s="138"/>
      <c r="C11" s="139"/>
      <c r="D11" s="140">
        <v>9253</v>
      </c>
      <c r="E11" s="141"/>
      <c r="F11" s="142">
        <v>52191</v>
      </c>
      <c r="G11" s="143"/>
      <c r="H11" s="144"/>
    </row>
    <row r="12" spans="1:8">
      <c r="A12" s="145"/>
      <c r="B12" s="146"/>
      <c r="C12" s="153"/>
      <c r="D12" s="148">
        <v>8758</v>
      </c>
      <c r="E12" s="149"/>
      <c r="F12" s="150">
        <v>24843</v>
      </c>
      <c r="G12" s="151"/>
      <c r="H12" s="152"/>
    </row>
    <row r="13" spans="1:8">
      <c r="A13" s="133"/>
      <c r="B13" s="138"/>
      <c r="C13" s="154"/>
      <c r="D13" s="155">
        <v>17724</v>
      </c>
      <c r="E13" s="156"/>
      <c r="F13" s="157">
        <v>51282</v>
      </c>
      <c r="G13" s="158"/>
      <c r="H13" s="144"/>
    </row>
    <row r="14" spans="1:8">
      <c r="A14" s="145"/>
      <c r="B14" s="146"/>
      <c r="C14" s="147"/>
      <c r="D14" s="148">
        <v>14224</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8.3000000000000007</v>
      </c>
      <c r="C19" s="159">
        <f>ROUND(VALUE(SUBSTITUTE(実質収支比率等に係る経年分析!G$48,"▲","-")),2)</f>
        <v>7.02</v>
      </c>
      <c r="D19" s="159">
        <f>ROUND(VALUE(SUBSTITUTE(実質収支比率等に係る経年分析!H$48,"▲","-")),2)</f>
        <v>7.32</v>
      </c>
      <c r="E19" s="159">
        <f>ROUND(VALUE(SUBSTITUTE(実質収支比率等に係る経年分析!I$48,"▲","-")),2)</f>
        <v>4.84</v>
      </c>
      <c r="F19" s="159">
        <f>ROUND(VALUE(SUBSTITUTE(実質収支比率等に係る経年分析!J$48,"▲","-")),2)</f>
        <v>5.27</v>
      </c>
    </row>
    <row r="20" spans="1:11">
      <c r="A20" s="159" t="s">
        <v>48</v>
      </c>
      <c r="B20" s="159">
        <f>ROUND(VALUE(SUBSTITUTE(実質収支比率等に係る経年分析!F$47,"▲","-")),2)</f>
        <v>7.7</v>
      </c>
      <c r="C20" s="159">
        <f>ROUND(VALUE(SUBSTITUTE(実質収支比率等に係る経年分析!G$47,"▲","-")),2)</f>
        <v>4.29</v>
      </c>
      <c r="D20" s="159">
        <f>ROUND(VALUE(SUBSTITUTE(実質収支比率等に係る経年分析!H$47,"▲","-")),2)</f>
        <v>4.22</v>
      </c>
      <c r="E20" s="159">
        <f>ROUND(VALUE(SUBSTITUTE(実質収支比率等に係る経年分析!I$47,"▲","-")),2)</f>
        <v>5.26</v>
      </c>
      <c r="F20" s="159">
        <f>ROUND(VALUE(SUBSTITUTE(実質収支比率等に係る経年分析!J$47,"▲","-")),2)</f>
        <v>9</v>
      </c>
    </row>
    <row r="21" spans="1:11">
      <c r="A21" s="159" t="s">
        <v>49</v>
      </c>
      <c r="B21" s="159">
        <f>IF(ISNUMBER(VALUE(SUBSTITUTE(実質収支比率等に係る経年分析!F$49,"▲","-"))),ROUND(VALUE(SUBSTITUTE(実質収支比率等に係る経年分析!F$49,"▲","-")),2),NA())</f>
        <v>0.06</v>
      </c>
      <c r="C21" s="159">
        <f>IF(ISNUMBER(VALUE(SUBSTITUTE(実質収支比率等に係る経年分析!G$49,"▲","-"))),ROUND(VALUE(SUBSTITUTE(実質収支比率等に係る経年分析!G$49,"▲","-")),2),NA())</f>
        <v>-4.67</v>
      </c>
      <c r="D21" s="159">
        <f>IF(ISNUMBER(VALUE(SUBSTITUTE(実質収支比率等に係る経年分析!H$49,"▲","-"))),ROUND(VALUE(SUBSTITUTE(実質収支比率等に係る経年分析!H$49,"▲","-")),2),NA())</f>
        <v>0.54</v>
      </c>
      <c r="E21" s="159">
        <f>IF(ISNUMBER(VALUE(SUBSTITUTE(実質収支比率等に係る経年分析!I$49,"▲","-"))),ROUND(VALUE(SUBSTITUTE(実質収支比率等に係る経年分析!I$49,"▲","-")),2),NA())</f>
        <v>-1.25</v>
      </c>
      <c r="F21" s="159">
        <f>IF(ISNUMBER(VALUE(SUBSTITUTE(実質収支比率等に係る経年分析!J$49,"▲","-"))),ROUND(VALUE(SUBSTITUTE(実質収支比率等に係る経年分析!J$49,"▲","-")),2),NA())</f>
        <v>4.25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中部特定土地区画整理事業特別会計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36.950000000000003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21.25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826</v>
      </c>
      <c r="E42" s="161"/>
      <c r="F42" s="161"/>
      <c r="G42" s="161">
        <f>'実質公債費比率（分子）の構造'!L$52</f>
        <v>871</v>
      </c>
      <c r="H42" s="161"/>
      <c r="I42" s="161"/>
      <c r="J42" s="161">
        <f>'実質公債費比率（分子）の構造'!M$52</f>
        <v>808</v>
      </c>
      <c r="K42" s="161"/>
      <c r="L42" s="161"/>
      <c r="M42" s="161">
        <f>'実質公債費比率（分子）の構造'!N$52</f>
        <v>807</v>
      </c>
      <c r="N42" s="161"/>
      <c r="O42" s="161"/>
      <c r="P42" s="161">
        <f>'実質公債費比率（分子）の構造'!O$52</f>
        <v>826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38</v>
      </c>
      <c r="C44" s="161"/>
      <c r="D44" s="161"/>
      <c r="E44" s="161">
        <f>'実質公債費比率（分子）の構造'!L$50</f>
        <v>37</v>
      </c>
      <c r="F44" s="161"/>
      <c r="G44" s="161"/>
      <c r="H44" s="161">
        <f>'実質公債費比率（分子）の構造'!M$50</f>
        <v>37</v>
      </c>
      <c r="I44" s="161"/>
      <c r="J44" s="161"/>
      <c r="K44" s="161">
        <f>'実質公債費比率（分子）の構造'!N$50</f>
        <v>25</v>
      </c>
      <c r="L44" s="161"/>
      <c r="M44" s="161"/>
      <c r="N44" s="161">
        <f>'実質公債費比率（分子）の構造'!O$50</f>
        <v>22</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188</v>
      </c>
      <c r="C46" s="161"/>
      <c r="D46" s="161"/>
      <c r="E46" s="161">
        <f>'実質公債費比率（分子）の構造'!L$48</f>
        <v>182</v>
      </c>
      <c r="F46" s="161"/>
      <c r="G46" s="161"/>
      <c r="H46" s="161">
        <f>'実質公債費比率（分子）の構造'!M$48</f>
        <v>218</v>
      </c>
      <c r="I46" s="161"/>
      <c r="J46" s="161"/>
      <c r="K46" s="161">
        <f>'実質公債費比率（分子）の構造'!N$48</f>
        <v>210</v>
      </c>
      <c r="L46" s="161"/>
      <c r="M46" s="161"/>
      <c r="N46" s="161">
        <f>'実質公債費比率（分子）の構造'!O$48</f>
        <v>227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1280</v>
      </c>
      <c r="C49" s="161"/>
      <c r="D49" s="161"/>
      <c r="E49" s="161">
        <f>'実質公債費比率（分子）の構造'!L$45</f>
        <v>1325</v>
      </c>
      <c r="F49" s="161"/>
      <c r="G49" s="161"/>
      <c r="H49" s="161">
        <f>'実質公債費比率（分子）の構造'!M$45</f>
        <v>1268</v>
      </c>
      <c r="I49" s="161"/>
      <c r="J49" s="161"/>
      <c r="K49" s="161">
        <f>'実質公債費比率（分子）の構造'!N$45</f>
        <v>1236</v>
      </c>
      <c r="L49" s="161"/>
      <c r="M49" s="161"/>
      <c r="N49" s="161">
        <f>'実質公債費比率（分子）の構造'!O$45</f>
        <v>1091</v>
      </c>
      <c r="O49" s="161"/>
      <c r="P49" s="161"/>
    </row>
    <row r="50" spans="1:16">
      <c r="A50" s="161" t="s">
        <v>64</v>
      </c>
      <c r="B50" s="161" t="e">
        <f>NA()</f>
        <v>#N/A</v>
      </c>
      <c r="C50" s="161">
        <f>IF(ISNUMBER('実質公債費比率（分子）の構造'!K$53),'実質公債費比率（分子）の構造'!K$53,NA())</f>
        <v>680</v>
      </c>
      <c r="D50" s="161" t="e">
        <f>NA()</f>
        <v>#N/A</v>
      </c>
      <c r="E50" s="161" t="e">
        <f>NA()</f>
        <v>#N/A</v>
      </c>
      <c r="F50" s="161">
        <f>IF(ISNUMBER('実質公債費比率（分子）の構造'!L$53),'実質公債費比率（分子）の構造'!L$53,NA())</f>
        <v>673</v>
      </c>
      <c r="G50" s="161" t="e">
        <f>NA()</f>
        <v>#N/A</v>
      </c>
      <c r="H50" s="161" t="e">
        <f>NA()</f>
        <v>#N/A</v>
      </c>
      <c r="I50" s="161">
        <f>IF(ISNUMBER('実質公債費比率（分子）の構造'!M$53),'実質公債費比率（分子）の構造'!M$53,NA())</f>
        <v>715</v>
      </c>
      <c r="J50" s="161" t="e">
        <f>NA()</f>
        <v>#N/A</v>
      </c>
      <c r="K50" s="161" t="e">
        <f>NA()</f>
        <v>#N/A</v>
      </c>
      <c r="L50" s="161">
        <f>IF(ISNUMBER('実質公債費比率（分子）の構造'!N$53),'実質公債費比率（分子）の構造'!N$53,NA())</f>
        <v>664</v>
      </c>
      <c r="M50" s="161" t="e">
        <f>NA()</f>
        <v>#N/A</v>
      </c>
      <c r="N50" s="161" t="e">
        <f>NA()</f>
        <v>#N/A</v>
      </c>
      <c r="O50" s="161">
        <f>IF(ISNUMBER('実質公債費比率（分子）の構造'!O$53),'実質公債費比率（分子）の構造'!O$53,NA())</f>
        <v>514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10368</v>
      </c>
      <c r="E56" s="160"/>
      <c r="F56" s="160"/>
      <c r="G56" s="160">
        <f>'将来負担比率（分子）の構造'!J$52</f>
        <v>10458</v>
      </c>
      <c r="H56" s="160"/>
      <c r="I56" s="160"/>
      <c r="J56" s="160">
        <f>'将来負担比率（分子）の構造'!K$52</f>
        <v>10447</v>
      </c>
      <c r="K56" s="160"/>
      <c r="L56" s="160"/>
      <c r="M56" s="160">
        <f>'将来負担比率（分子）の構造'!L$52</f>
        <v>10437</v>
      </c>
      <c r="N56" s="160"/>
      <c r="O56" s="160"/>
      <c r="P56" s="160">
        <f>'将来負担比率（分子）の構造'!M$52</f>
        <v>10334</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1034</v>
      </c>
      <c r="E58" s="160"/>
      <c r="F58" s="160"/>
      <c r="G58" s="160">
        <f>'将来負担比率（分子）の構造'!J$50</f>
        <v>777</v>
      </c>
      <c r="H58" s="160"/>
      <c r="I58" s="160"/>
      <c r="J58" s="160">
        <f>'将来負担比率（分子）の構造'!K$50</f>
        <v>606</v>
      </c>
      <c r="K58" s="160"/>
      <c r="L58" s="160"/>
      <c r="M58" s="160">
        <f>'将来負担比率（分子）の構造'!L$50</f>
        <v>702</v>
      </c>
      <c r="N58" s="160"/>
      <c r="O58" s="160"/>
      <c r="P58" s="160">
        <f>'将来負担比率（分子）の構造'!M$50</f>
        <v>1033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899</v>
      </c>
      <c r="C62" s="160"/>
      <c r="D62" s="160"/>
      <c r="E62" s="160">
        <f>'将来負担比率（分子）の構造'!J$45</f>
        <v>616</v>
      </c>
      <c r="F62" s="160"/>
      <c r="G62" s="160"/>
      <c r="H62" s="160">
        <f>'将来負担比率（分子）の構造'!K$45</f>
        <v>647</v>
      </c>
      <c r="I62" s="160"/>
      <c r="J62" s="160"/>
      <c r="K62" s="160">
        <f>'将来負担比率（分子）の構造'!L$45</f>
        <v>503</v>
      </c>
      <c r="L62" s="160"/>
      <c r="M62" s="160"/>
      <c r="N62" s="160">
        <f>'将来負担比率（分子）の構造'!M$45</f>
        <v>539</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3159</v>
      </c>
      <c r="C64" s="160"/>
      <c r="D64" s="160"/>
      <c r="E64" s="160">
        <f>'将来負担比率（分子）の構造'!J$43</f>
        <v>2871</v>
      </c>
      <c r="F64" s="160"/>
      <c r="G64" s="160"/>
      <c r="H64" s="160">
        <f>'将来負担比率（分子）の構造'!K$43</f>
        <v>2802</v>
      </c>
      <c r="I64" s="160"/>
      <c r="J64" s="160"/>
      <c r="K64" s="160">
        <f>'将来負担比率（分子）の構造'!L$43</f>
        <v>2752</v>
      </c>
      <c r="L64" s="160"/>
      <c r="M64" s="160"/>
      <c r="N64" s="160">
        <f>'将来負担比率（分子）の構造'!M$43</f>
        <v>2781</v>
      </c>
      <c r="O64" s="160"/>
      <c r="P64" s="160"/>
    </row>
    <row r="65" spans="1:16">
      <c r="A65" s="160" t="s">
        <v>25</v>
      </c>
      <c r="B65" s="160">
        <f>'将来負担比率（分子）の構造'!I$42</f>
        <v>163</v>
      </c>
      <c r="C65" s="160"/>
      <c r="D65" s="160"/>
      <c r="E65" s="160">
        <f>'将来負担比率（分子）の構造'!J$42</f>
        <v>125</v>
      </c>
      <c r="F65" s="160"/>
      <c r="G65" s="160"/>
      <c r="H65" s="160">
        <f>'将来負担比率（分子）の構造'!K$42</f>
        <v>88</v>
      </c>
      <c r="I65" s="160"/>
      <c r="J65" s="160"/>
      <c r="K65" s="160">
        <f>'将来負担比率（分子）の構造'!L$42</f>
        <v>63</v>
      </c>
      <c r="L65" s="160"/>
      <c r="M65" s="160"/>
      <c r="N65" s="160">
        <f>'将来負担比率（分子）の構造'!M$42</f>
        <v>41</v>
      </c>
      <c r="O65" s="160"/>
      <c r="P65" s="160"/>
    </row>
    <row r="66" spans="1:16">
      <c r="A66" s="160" t="s">
        <v>24</v>
      </c>
      <c r="B66" s="160">
        <f>'将来負担比率（分子）の構造'!I$41</f>
        <v>12288</v>
      </c>
      <c r="C66" s="160"/>
      <c r="D66" s="160"/>
      <c r="E66" s="160">
        <f>'将来負担比率（分子）の構造'!J$41</f>
        <v>12305</v>
      </c>
      <c r="F66" s="160"/>
      <c r="G66" s="160"/>
      <c r="H66" s="160">
        <f>'将来負担比率（分子）の構造'!K$41</f>
        <v>12020</v>
      </c>
      <c r="I66" s="160"/>
      <c r="J66" s="160"/>
      <c r="K66" s="160">
        <f>'将来負担比率（分子）の構造'!L$41</f>
        <v>11807</v>
      </c>
      <c r="L66" s="160"/>
      <c r="M66" s="160"/>
      <c r="N66" s="160">
        <f>'将来負担比率（分子）の構造'!M$41</f>
        <v>11591</v>
      </c>
      <c r="O66" s="160"/>
      <c r="P66" s="160"/>
    </row>
    <row r="67" spans="1:16">
      <c r="A67" s="160" t="s">
        <v>68</v>
      </c>
      <c r="B67" s="160" t="e">
        <f>NA()</f>
        <v>#N/A</v>
      </c>
      <c r="C67" s="160">
        <f>IF(ISNUMBER('将来負担比率（分子）の構造'!I$53), IF('将来負担比率（分子）の構造'!I$53 &lt; 0, 0, '将来負担比率（分子）の構造'!I$53), NA())</f>
        <v>5106</v>
      </c>
      <c r="D67" s="160" t="e">
        <f>NA()</f>
        <v>#N/A</v>
      </c>
      <c r="E67" s="160" t="e">
        <f>NA()</f>
        <v>#N/A</v>
      </c>
      <c r="F67" s="160">
        <f>IF(ISNUMBER('将来負担比率（分子）の構造'!J$53), IF('将来負担比率（分子）の構造'!J$53 &lt; 0, 0, '将来負担比率（分子）の構造'!J$53), NA())</f>
        <v>4682</v>
      </c>
      <c r="G67" s="160" t="e">
        <f>NA()</f>
        <v>#N/A</v>
      </c>
      <c r="H67" s="160" t="e">
        <f>NA()</f>
        <v>#N/A</v>
      </c>
      <c r="I67" s="160">
        <f>IF(ISNUMBER('将来負担比率（分子）の構造'!K$53), IF('将来負担比率（分子）の構造'!K$53 &lt; 0, 0, '将来負担比率（分子）の構造'!K$53), NA())</f>
        <v>4505</v>
      </c>
      <c r="J67" s="160" t="e">
        <f>NA()</f>
        <v>#N/A</v>
      </c>
      <c r="K67" s="160" t="e">
        <f>NA()</f>
        <v>#N/A</v>
      </c>
      <c r="L67" s="160">
        <f>IF(ISNUMBER('将来負担比率（分子）の構造'!L$53), IF('将来負担比率（分子）の構造'!L$53 &lt; 0, 0, '将来負担比率（分子）の構造'!L$53), NA())</f>
        <v>3987</v>
      </c>
      <c r="M67" s="160" t="e">
        <f>NA()</f>
        <v>#N/A</v>
      </c>
      <c r="N67" s="160" t="e">
        <f>NA()</f>
        <v>#N/A</v>
      </c>
      <c r="O67" s="160">
        <f>IF(ISNUMBER('将来負担比率（分子）の構造'!M$53), IF('将来負担比率（分子）の構造'!M$53 &lt; 0, 0, '将来負担比率（分子）の構造'!M$53), NA())</f>
        <v>3585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323</v>
      </c>
      <c r="C72" s="164">
        <f>基金残高に係る経年分析!G55</f>
        <v>410</v>
      </c>
      <c r="D72" s="164">
        <f>基金残高に係る経年分析!H55</f>
        <v>707</v>
      </c>
    </row>
    <row r="73" spans="1:16">
      <c r="A73" s="163" t="s">
        <v>71</v>
      </c>
      <c r="B73" s="164">
        <f>基金残高に係る経年分析!F56</f>
        <v>78</v>
      </c>
      <c r="C73" s="164">
        <f>基金残高に係る経年分析!G56</f>
        <v>78</v>
      </c>
      <c r="D73" s="164">
        <f>基金残高に係る経年分析!H56</f>
        <v>78</v>
      </c>
    </row>
    <row r="74" spans="1:16">
      <c r="A74" s="163" t="s">
        <v>72</v>
      </c>
      <c r="B74" s="164">
        <f>基金残高に係る経年分析!F57</f>
        <v>63</v>
      </c>
      <c r="C74" s="164">
        <f>基金残高に係る経年分析!G57</f>
        <v>95</v>
      </c>
      <c r="D74" s="164">
        <f>基金残高に係る経年分析!H57</f>
        <v>116</v>
      </c>
    </row>
  </sheetData>
  <sheetProtection algorithmName="SHA-512" hashValue="8IpyMz2nU18FKYaoR2Yqpw0yuxk727xEPSjw2I3rWpPzFSJDHlo9V9+2a5Kk9/Kq0C8sdVBBspCjMF0DCDBwYA==" saltValue="EynFteGUaYxPTnI+QLAl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Layout"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5742148</v>
      </c>
      <c r="S5" s="707"/>
      <c r="T5" s="707"/>
      <c r="U5" s="707"/>
      <c r="V5" s="707"/>
      <c r="W5" s="707"/>
      <c r="X5" s="707"/>
      <c r="Y5" s="753"/>
      <c r="Z5" s="771">
        <v>50.4</v>
      </c>
      <c r="AA5" s="771"/>
      <c r="AB5" s="771"/>
      <c r="AC5" s="771"/>
      <c r="AD5" s="772">
        <v>5742148</v>
      </c>
      <c r="AE5" s="772"/>
      <c r="AF5" s="772"/>
      <c r="AG5" s="772"/>
      <c r="AH5" s="772"/>
      <c r="AI5" s="772"/>
      <c r="AJ5" s="772"/>
      <c r="AK5" s="772"/>
      <c r="AL5" s="754">
        <v>76.599999999999994</v>
      </c>
      <c r="AM5" s="723"/>
      <c r="AN5" s="723"/>
      <c r="AO5" s="755"/>
      <c r="AP5" s="740" t="s">
        <v>223</v>
      </c>
      <c r="AQ5" s="741"/>
      <c r="AR5" s="741"/>
      <c r="AS5" s="741"/>
      <c r="AT5" s="741"/>
      <c r="AU5" s="741"/>
      <c r="AV5" s="741"/>
      <c r="AW5" s="741"/>
      <c r="AX5" s="741"/>
      <c r="AY5" s="741"/>
      <c r="AZ5" s="741"/>
      <c r="BA5" s="741"/>
      <c r="BB5" s="741"/>
      <c r="BC5" s="741"/>
      <c r="BD5" s="741"/>
      <c r="BE5" s="741"/>
      <c r="BF5" s="742"/>
      <c r="BG5" s="641">
        <v>5742148</v>
      </c>
      <c r="BH5" s="644"/>
      <c r="BI5" s="644"/>
      <c r="BJ5" s="644"/>
      <c r="BK5" s="644"/>
      <c r="BL5" s="644"/>
      <c r="BM5" s="644"/>
      <c r="BN5" s="645"/>
      <c r="BO5" s="703">
        <v>100</v>
      </c>
      <c r="BP5" s="703"/>
      <c r="BQ5" s="703"/>
      <c r="BR5" s="703"/>
      <c r="BS5" s="704">
        <v>56672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104855</v>
      </c>
      <c r="S6" s="644"/>
      <c r="T6" s="644"/>
      <c r="U6" s="644"/>
      <c r="V6" s="644"/>
      <c r="W6" s="644"/>
      <c r="X6" s="644"/>
      <c r="Y6" s="645"/>
      <c r="Z6" s="703">
        <v>0.9</v>
      </c>
      <c r="AA6" s="703"/>
      <c r="AB6" s="703"/>
      <c r="AC6" s="703"/>
      <c r="AD6" s="704">
        <v>104855</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5742148</v>
      </c>
      <c r="BH6" s="644"/>
      <c r="BI6" s="644"/>
      <c r="BJ6" s="644"/>
      <c r="BK6" s="644"/>
      <c r="BL6" s="644"/>
      <c r="BM6" s="644"/>
      <c r="BN6" s="645"/>
      <c r="BO6" s="703">
        <v>100</v>
      </c>
      <c r="BP6" s="703"/>
      <c r="BQ6" s="703"/>
      <c r="BR6" s="703"/>
      <c r="BS6" s="704">
        <v>56672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123189</v>
      </c>
      <c r="CS6" s="644"/>
      <c r="CT6" s="644"/>
      <c r="CU6" s="644"/>
      <c r="CV6" s="644"/>
      <c r="CW6" s="644"/>
      <c r="CX6" s="644"/>
      <c r="CY6" s="645"/>
      <c r="CZ6" s="754">
        <v>1.1000000000000001</v>
      </c>
      <c r="DA6" s="723"/>
      <c r="DB6" s="723"/>
      <c r="DC6" s="757"/>
      <c r="DD6" s="649" t="s">
        <v>173</v>
      </c>
      <c r="DE6" s="644"/>
      <c r="DF6" s="644"/>
      <c r="DG6" s="644"/>
      <c r="DH6" s="644"/>
      <c r="DI6" s="644"/>
      <c r="DJ6" s="644"/>
      <c r="DK6" s="644"/>
      <c r="DL6" s="644"/>
      <c r="DM6" s="644"/>
      <c r="DN6" s="644"/>
      <c r="DO6" s="644"/>
      <c r="DP6" s="645"/>
      <c r="DQ6" s="649">
        <v>123189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8587</v>
      </c>
      <c r="S7" s="644"/>
      <c r="T7" s="644"/>
      <c r="U7" s="644"/>
      <c r="V7" s="644"/>
      <c r="W7" s="644"/>
      <c r="X7" s="644"/>
      <c r="Y7" s="645"/>
      <c r="Z7" s="703">
        <v>0.1</v>
      </c>
      <c r="AA7" s="703"/>
      <c r="AB7" s="703"/>
      <c r="AC7" s="703"/>
      <c r="AD7" s="704">
        <v>8587</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2916694</v>
      </c>
      <c r="BH7" s="644"/>
      <c r="BI7" s="644"/>
      <c r="BJ7" s="644"/>
      <c r="BK7" s="644"/>
      <c r="BL7" s="644"/>
      <c r="BM7" s="644"/>
      <c r="BN7" s="645"/>
      <c r="BO7" s="703">
        <v>50.8</v>
      </c>
      <c r="BP7" s="703"/>
      <c r="BQ7" s="703"/>
      <c r="BR7" s="703"/>
      <c r="BS7" s="704">
        <v>56672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1808732</v>
      </c>
      <c r="CS7" s="644"/>
      <c r="CT7" s="644"/>
      <c r="CU7" s="644"/>
      <c r="CV7" s="644"/>
      <c r="CW7" s="644"/>
      <c r="CX7" s="644"/>
      <c r="CY7" s="645"/>
      <c r="CZ7" s="703">
        <v>16.5</v>
      </c>
      <c r="DA7" s="703"/>
      <c r="DB7" s="703"/>
      <c r="DC7" s="703"/>
      <c r="DD7" s="649">
        <v>116493</v>
      </c>
      <c r="DE7" s="644"/>
      <c r="DF7" s="644"/>
      <c r="DG7" s="644"/>
      <c r="DH7" s="644"/>
      <c r="DI7" s="644"/>
      <c r="DJ7" s="644"/>
      <c r="DK7" s="644"/>
      <c r="DL7" s="644"/>
      <c r="DM7" s="644"/>
      <c r="DN7" s="644"/>
      <c r="DO7" s="644"/>
      <c r="DP7" s="645"/>
      <c r="DQ7" s="649">
        <v>1597990</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29614</v>
      </c>
      <c r="S8" s="644"/>
      <c r="T8" s="644"/>
      <c r="U8" s="644"/>
      <c r="V8" s="644"/>
      <c r="W8" s="644"/>
      <c r="X8" s="644"/>
      <c r="Y8" s="645"/>
      <c r="Z8" s="703">
        <v>0.3</v>
      </c>
      <c r="AA8" s="703"/>
      <c r="AB8" s="703"/>
      <c r="AC8" s="703"/>
      <c r="AD8" s="704">
        <v>29614</v>
      </c>
      <c r="AE8" s="704"/>
      <c r="AF8" s="704"/>
      <c r="AG8" s="704"/>
      <c r="AH8" s="704"/>
      <c r="AI8" s="704"/>
      <c r="AJ8" s="704"/>
      <c r="AK8" s="704"/>
      <c r="AL8" s="646">
        <v>0.4</v>
      </c>
      <c r="AM8" s="647"/>
      <c r="AN8" s="647"/>
      <c r="AO8" s="705"/>
      <c r="AP8" s="638" t="s">
        <v>234</v>
      </c>
      <c r="AQ8" s="639"/>
      <c r="AR8" s="639"/>
      <c r="AS8" s="639"/>
      <c r="AT8" s="639"/>
      <c r="AU8" s="639"/>
      <c r="AV8" s="639"/>
      <c r="AW8" s="639"/>
      <c r="AX8" s="639"/>
      <c r="AY8" s="639"/>
      <c r="AZ8" s="639"/>
      <c r="BA8" s="639"/>
      <c r="BB8" s="639"/>
      <c r="BC8" s="639"/>
      <c r="BD8" s="639"/>
      <c r="BE8" s="639"/>
      <c r="BF8" s="640"/>
      <c r="BG8" s="641">
        <v>77885</v>
      </c>
      <c r="BH8" s="644"/>
      <c r="BI8" s="644"/>
      <c r="BJ8" s="644"/>
      <c r="BK8" s="644"/>
      <c r="BL8" s="644"/>
      <c r="BM8" s="644"/>
      <c r="BN8" s="645"/>
      <c r="BO8" s="703">
        <v>1.4</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4417879</v>
      </c>
      <c r="CS8" s="644"/>
      <c r="CT8" s="644"/>
      <c r="CU8" s="644"/>
      <c r="CV8" s="644"/>
      <c r="CW8" s="644"/>
      <c r="CX8" s="644"/>
      <c r="CY8" s="645"/>
      <c r="CZ8" s="703">
        <v>40.200000000000003</v>
      </c>
      <c r="DA8" s="703"/>
      <c r="DB8" s="703"/>
      <c r="DC8" s="703"/>
      <c r="DD8" s="649">
        <v>5952</v>
      </c>
      <c r="DE8" s="644"/>
      <c r="DF8" s="644"/>
      <c r="DG8" s="644"/>
      <c r="DH8" s="644"/>
      <c r="DI8" s="644"/>
      <c r="DJ8" s="644"/>
      <c r="DK8" s="644"/>
      <c r="DL8" s="644"/>
      <c r="DM8" s="644"/>
      <c r="DN8" s="644"/>
      <c r="DO8" s="644"/>
      <c r="DP8" s="645"/>
      <c r="DQ8" s="649">
        <v>2226544</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32473</v>
      </c>
      <c r="S9" s="644"/>
      <c r="T9" s="644"/>
      <c r="U9" s="644"/>
      <c r="V9" s="644"/>
      <c r="W9" s="644"/>
      <c r="X9" s="644"/>
      <c r="Y9" s="645"/>
      <c r="Z9" s="703">
        <v>0.3</v>
      </c>
      <c r="AA9" s="703"/>
      <c r="AB9" s="703"/>
      <c r="AC9" s="703"/>
      <c r="AD9" s="704">
        <v>32473</v>
      </c>
      <c r="AE9" s="704"/>
      <c r="AF9" s="704"/>
      <c r="AG9" s="704"/>
      <c r="AH9" s="704"/>
      <c r="AI9" s="704"/>
      <c r="AJ9" s="704"/>
      <c r="AK9" s="704"/>
      <c r="AL9" s="646">
        <v>0.4</v>
      </c>
      <c r="AM9" s="647"/>
      <c r="AN9" s="647"/>
      <c r="AO9" s="705"/>
      <c r="AP9" s="638" t="s">
        <v>238</v>
      </c>
      <c r="AQ9" s="639"/>
      <c r="AR9" s="639"/>
      <c r="AS9" s="639"/>
      <c r="AT9" s="639"/>
      <c r="AU9" s="639"/>
      <c r="AV9" s="639"/>
      <c r="AW9" s="639"/>
      <c r="AX9" s="639"/>
      <c r="AY9" s="639"/>
      <c r="AZ9" s="639"/>
      <c r="BA9" s="639"/>
      <c r="BB9" s="639"/>
      <c r="BC9" s="639"/>
      <c r="BD9" s="639"/>
      <c r="BE9" s="639"/>
      <c r="BF9" s="640"/>
      <c r="BG9" s="641">
        <v>2413533</v>
      </c>
      <c r="BH9" s="644"/>
      <c r="BI9" s="644"/>
      <c r="BJ9" s="644"/>
      <c r="BK9" s="644"/>
      <c r="BL9" s="644"/>
      <c r="BM9" s="644"/>
      <c r="BN9" s="645"/>
      <c r="BO9" s="703">
        <v>42</v>
      </c>
      <c r="BP9" s="703"/>
      <c r="BQ9" s="703"/>
      <c r="BR9" s="703"/>
      <c r="BS9" s="649" t="s">
        <v>239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1038100</v>
      </c>
      <c r="CS9" s="644"/>
      <c r="CT9" s="644"/>
      <c r="CU9" s="644"/>
      <c r="CV9" s="644"/>
      <c r="CW9" s="644"/>
      <c r="CX9" s="644"/>
      <c r="CY9" s="645"/>
      <c r="CZ9" s="703">
        <v>9.5</v>
      </c>
      <c r="DA9" s="703"/>
      <c r="DB9" s="703"/>
      <c r="DC9" s="703"/>
      <c r="DD9" s="649">
        <v>59503</v>
      </c>
      <c r="DE9" s="644"/>
      <c r="DF9" s="644"/>
      <c r="DG9" s="644"/>
      <c r="DH9" s="644"/>
      <c r="DI9" s="644"/>
      <c r="DJ9" s="644"/>
      <c r="DK9" s="644"/>
      <c r="DL9" s="644"/>
      <c r="DM9" s="644"/>
      <c r="DN9" s="644"/>
      <c r="DO9" s="644"/>
      <c r="DP9" s="645"/>
      <c r="DQ9" s="649">
        <v>919452</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173</v>
      </c>
      <c r="S10" s="644"/>
      <c r="T10" s="644"/>
      <c r="U10" s="644"/>
      <c r="V10" s="644"/>
      <c r="W10" s="644"/>
      <c r="X10" s="644"/>
      <c r="Y10" s="645"/>
      <c r="Z10" s="703" t="s">
        <v>173</v>
      </c>
      <c r="AA10" s="703"/>
      <c r="AB10" s="703"/>
      <c r="AC10" s="703"/>
      <c r="AD10" s="704" t="s">
        <v>239</v>
      </c>
      <c r="AE10" s="704"/>
      <c r="AF10" s="704"/>
      <c r="AG10" s="704"/>
      <c r="AH10" s="704"/>
      <c r="AI10" s="704"/>
      <c r="AJ10" s="704"/>
      <c r="AK10" s="704"/>
      <c r="AL10" s="646" t="s">
        <v>173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107879</v>
      </c>
      <c r="BH10" s="644"/>
      <c r="BI10" s="644"/>
      <c r="BJ10" s="644"/>
      <c r="BK10" s="644"/>
      <c r="BL10" s="644"/>
      <c r="BM10" s="644"/>
      <c r="BN10" s="645"/>
      <c r="BO10" s="703">
        <v>1.9</v>
      </c>
      <c r="BP10" s="703"/>
      <c r="BQ10" s="703"/>
      <c r="BR10" s="703"/>
      <c r="BS10" s="649" t="s">
        <v>173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7086</v>
      </c>
      <c r="CS10" s="644"/>
      <c r="CT10" s="644"/>
      <c r="CU10" s="644"/>
      <c r="CV10" s="644"/>
      <c r="CW10" s="644"/>
      <c r="CX10" s="644"/>
      <c r="CY10" s="645"/>
      <c r="CZ10" s="703">
        <v>0.1</v>
      </c>
      <c r="DA10" s="703"/>
      <c r="DB10" s="703"/>
      <c r="DC10" s="703"/>
      <c r="DD10" s="649" t="s">
        <v>235</v>
      </c>
      <c r="DE10" s="644"/>
      <c r="DF10" s="644"/>
      <c r="DG10" s="644"/>
      <c r="DH10" s="644"/>
      <c r="DI10" s="644"/>
      <c r="DJ10" s="644"/>
      <c r="DK10" s="644"/>
      <c r="DL10" s="644"/>
      <c r="DM10" s="644"/>
      <c r="DN10" s="644"/>
      <c r="DO10" s="644"/>
      <c r="DP10" s="645"/>
      <c r="DQ10" s="649">
        <v>4086</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235</v>
      </c>
      <c r="S11" s="644"/>
      <c r="T11" s="644"/>
      <c r="U11" s="644"/>
      <c r="V11" s="644"/>
      <c r="W11" s="644"/>
      <c r="X11" s="644"/>
      <c r="Y11" s="645"/>
      <c r="Z11" s="703" t="s">
        <v>239</v>
      </c>
      <c r="AA11" s="703"/>
      <c r="AB11" s="703"/>
      <c r="AC11" s="703"/>
      <c r="AD11" s="704" t="s">
        <v>173</v>
      </c>
      <c r="AE11" s="704"/>
      <c r="AF11" s="704"/>
      <c r="AG11" s="704"/>
      <c r="AH11" s="704"/>
      <c r="AI11" s="704"/>
      <c r="AJ11" s="704"/>
      <c r="AK11" s="704"/>
      <c r="AL11" s="646" t="s">
        <v>173</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317397</v>
      </c>
      <c r="BH11" s="644"/>
      <c r="BI11" s="644"/>
      <c r="BJ11" s="644"/>
      <c r="BK11" s="644"/>
      <c r="BL11" s="644"/>
      <c r="BM11" s="644"/>
      <c r="BN11" s="645"/>
      <c r="BO11" s="703">
        <v>5.5</v>
      </c>
      <c r="BP11" s="703"/>
      <c r="BQ11" s="703"/>
      <c r="BR11" s="703"/>
      <c r="BS11" s="649">
        <v>56672</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60531</v>
      </c>
      <c r="CS11" s="644"/>
      <c r="CT11" s="644"/>
      <c r="CU11" s="644"/>
      <c r="CV11" s="644"/>
      <c r="CW11" s="644"/>
      <c r="CX11" s="644"/>
      <c r="CY11" s="645"/>
      <c r="CZ11" s="703">
        <v>0.6</v>
      </c>
      <c r="DA11" s="703"/>
      <c r="DB11" s="703"/>
      <c r="DC11" s="703"/>
      <c r="DD11" s="649">
        <v>3492</v>
      </c>
      <c r="DE11" s="644"/>
      <c r="DF11" s="644"/>
      <c r="DG11" s="644"/>
      <c r="DH11" s="644"/>
      <c r="DI11" s="644"/>
      <c r="DJ11" s="644"/>
      <c r="DK11" s="644"/>
      <c r="DL11" s="644"/>
      <c r="DM11" s="644"/>
      <c r="DN11" s="644"/>
      <c r="DO11" s="644"/>
      <c r="DP11" s="645"/>
      <c r="DQ11" s="649">
        <v>53713</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690830</v>
      </c>
      <c r="S12" s="644"/>
      <c r="T12" s="644"/>
      <c r="U12" s="644"/>
      <c r="V12" s="644"/>
      <c r="W12" s="644"/>
      <c r="X12" s="644"/>
      <c r="Y12" s="645"/>
      <c r="Z12" s="703">
        <v>6.1</v>
      </c>
      <c r="AA12" s="703"/>
      <c r="AB12" s="703"/>
      <c r="AC12" s="703"/>
      <c r="AD12" s="704">
        <v>690830</v>
      </c>
      <c r="AE12" s="704"/>
      <c r="AF12" s="704"/>
      <c r="AG12" s="704"/>
      <c r="AH12" s="704"/>
      <c r="AI12" s="704"/>
      <c r="AJ12" s="704"/>
      <c r="AK12" s="704"/>
      <c r="AL12" s="646">
        <v>9.1999999999999993</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2501110</v>
      </c>
      <c r="BH12" s="644"/>
      <c r="BI12" s="644"/>
      <c r="BJ12" s="644"/>
      <c r="BK12" s="644"/>
      <c r="BL12" s="644"/>
      <c r="BM12" s="644"/>
      <c r="BN12" s="645"/>
      <c r="BO12" s="703">
        <v>43.6</v>
      </c>
      <c r="BP12" s="703"/>
      <c r="BQ12" s="703"/>
      <c r="BR12" s="703"/>
      <c r="BS12" s="649" t="s">
        <v>239</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69825</v>
      </c>
      <c r="CS12" s="644"/>
      <c r="CT12" s="644"/>
      <c r="CU12" s="644"/>
      <c r="CV12" s="644"/>
      <c r="CW12" s="644"/>
      <c r="CX12" s="644"/>
      <c r="CY12" s="645"/>
      <c r="CZ12" s="703">
        <v>0.6</v>
      </c>
      <c r="DA12" s="703"/>
      <c r="DB12" s="703"/>
      <c r="DC12" s="703"/>
      <c r="DD12" s="649" t="s">
        <v>239</v>
      </c>
      <c r="DE12" s="644"/>
      <c r="DF12" s="644"/>
      <c r="DG12" s="644"/>
      <c r="DH12" s="644"/>
      <c r="DI12" s="644"/>
      <c r="DJ12" s="644"/>
      <c r="DK12" s="644"/>
      <c r="DL12" s="644"/>
      <c r="DM12" s="644"/>
      <c r="DN12" s="644"/>
      <c r="DO12" s="644"/>
      <c r="DP12" s="645"/>
      <c r="DQ12" s="649">
        <v>56128</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173</v>
      </c>
      <c r="S13" s="644"/>
      <c r="T13" s="644"/>
      <c r="U13" s="644"/>
      <c r="V13" s="644"/>
      <c r="W13" s="644"/>
      <c r="X13" s="644"/>
      <c r="Y13" s="645"/>
      <c r="Z13" s="703" t="s">
        <v>173</v>
      </c>
      <c r="AA13" s="703"/>
      <c r="AB13" s="703"/>
      <c r="AC13" s="703"/>
      <c r="AD13" s="704" t="s">
        <v>235</v>
      </c>
      <c r="AE13" s="704"/>
      <c r="AF13" s="704"/>
      <c r="AG13" s="704"/>
      <c r="AH13" s="704"/>
      <c r="AI13" s="704"/>
      <c r="AJ13" s="704"/>
      <c r="AK13" s="704"/>
      <c r="AL13" s="646" t="s">
        <v>239</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2490297</v>
      </c>
      <c r="BH13" s="644"/>
      <c r="BI13" s="644"/>
      <c r="BJ13" s="644"/>
      <c r="BK13" s="644"/>
      <c r="BL13" s="644"/>
      <c r="BM13" s="644"/>
      <c r="BN13" s="645"/>
      <c r="BO13" s="703">
        <v>43.4</v>
      </c>
      <c r="BP13" s="703"/>
      <c r="BQ13" s="703"/>
      <c r="BR13" s="703"/>
      <c r="BS13" s="649" t="s">
        <v>235</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808633</v>
      </c>
      <c r="CS13" s="644"/>
      <c r="CT13" s="644"/>
      <c r="CU13" s="644"/>
      <c r="CV13" s="644"/>
      <c r="CW13" s="644"/>
      <c r="CX13" s="644"/>
      <c r="CY13" s="645"/>
      <c r="CZ13" s="703">
        <v>7.4</v>
      </c>
      <c r="DA13" s="703"/>
      <c r="DB13" s="703"/>
      <c r="DC13" s="703"/>
      <c r="DD13" s="649">
        <v>175053</v>
      </c>
      <c r="DE13" s="644"/>
      <c r="DF13" s="644"/>
      <c r="DG13" s="644"/>
      <c r="DH13" s="644"/>
      <c r="DI13" s="644"/>
      <c r="DJ13" s="644"/>
      <c r="DK13" s="644"/>
      <c r="DL13" s="644"/>
      <c r="DM13" s="644"/>
      <c r="DN13" s="644"/>
      <c r="DO13" s="644"/>
      <c r="DP13" s="645"/>
      <c r="DQ13" s="649">
        <v>690878</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173</v>
      </c>
      <c r="AA14" s="703"/>
      <c r="AB14" s="703"/>
      <c r="AC14" s="703"/>
      <c r="AD14" s="704" t="s">
        <v>173</v>
      </c>
      <c r="AE14" s="704"/>
      <c r="AF14" s="704"/>
      <c r="AG14" s="704"/>
      <c r="AH14" s="704"/>
      <c r="AI14" s="704"/>
      <c r="AJ14" s="704"/>
      <c r="AK14" s="704"/>
      <c r="AL14" s="646" t="s">
        <v>239</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79388</v>
      </c>
      <c r="BH14" s="644"/>
      <c r="BI14" s="644"/>
      <c r="BJ14" s="644"/>
      <c r="BK14" s="644"/>
      <c r="BL14" s="644"/>
      <c r="BM14" s="644"/>
      <c r="BN14" s="645"/>
      <c r="BO14" s="703">
        <v>1.4</v>
      </c>
      <c r="BP14" s="703"/>
      <c r="BQ14" s="703"/>
      <c r="BR14" s="703"/>
      <c r="BS14" s="649" t="s">
        <v>239</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519664</v>
      </c>
      <c r="CS14" s="644"/>
      <c r="CT14" s="644"/>
      <c r="CU14" s="644"/>
      <c r="CV14" s="644"/>
      <c r="CW14" s="644"/>
      <c r="CX14" s="644"/>
      <c r="CY14" s="645"/>
      <c r="CZ14" s="703">
        <v>4.7</v>
      </c>
      <c r="DA14" s="703"/>
      <c r="DB14" s="703"/>
      <c r="DC14" s="703"/>
      <c r="DD14" s="649">
        <v>234</v>
      </c>
      <c r="DE14" s="644"/>
      <c r="DF14" s="644"/>
      <c r="DG14" s="644"/>
      <c r="DH14" s="644"/>
      <c r="DI14" s="644"/>
      <c r="DJ14" s="644"/>
      <c r="DK14" s="644"/>
      <c r="DL14" s="644"/>
      <c r="DM14" s="644"/>
      <c r="DN14" s="644"/>
      <c r="DO14" s="644"/>
      <c r="DP14" s="645"/>
      <c r="DQ14" s="649">
        <v>518614</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43702</v>
      </c>
      <c r="S15" s="644"/>
      <c r="T15" s="644"/>
      <c r="U15" s="644"/>
      <c r="V15" s="644"/>
      <c r="W15" s="644"/>
      <c r="X15" s="644"/>
      <c r="Y15" s="645"/>
      <c r="Z15" s="703">
        <v>0.4</v>
      </c>
      <c r="AA15" s="703"/>
      <c r="AB15" s="703"/>
      <c r="AC15" s="703"/>
      <c r="AD15" s="704">
        <v>43702</v>
      </c>
      <c r="AE15" s="704"/>
      <c r="AF15" s="704"/>
      <c r="AG15" s="704"/>
      <c r="AH15" s="704"/>
      <c r="AI15" s="704"/>
      <c r="AJ15" s="704"/>
      <c r="AK15" s="704"/>
      <c r="AL15" s="646">
        <v>0.6</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244956</v>
      </c>
      <c r="BH15" s="644"/>
      <c r="BI15" s="644"/>
      <c r="BJ15" s="644"/>
      <c r="BK15" s="644"/>
      <c r="BL15" s="644"/>
      <c r="BM15" s="644"/>
      <c r="BN15" s="645"/>
      <c r="BO15" s="703">
        <v>4.3</v>
      </c>
      <c r="BP15" s="703"/>
      <c r="BQ15" s="703"/>
      <c r="BR15" s="703"/>
      <c r="BS15" s="649" t="s">
        <v>239</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1039498</v>
      </c>
      <c r="CS15" s="644"/>
      <c r="CT15" s="644"/>
      <c r="CU15" s="644"/>
      <c r="CV15" s="644"/>
      <c r="CW15" s="644"/>
      <c r="CX15" s="644"/>
      <c r="CY15" s="645"/>
      <c r="CZ15" s="703">
        <v>9.5</v>
      </c>
      <c r="DA15" s="703"/>
      <c r="DB15" s="703"/>
      <c r="DC15" s="703"/>
      <c r="DD15" s="649">
        <v>52856</v>
      </c>
      <c r="DE15" s="644"/>
      <c r="DF15" s="644"/>
      <c r="DG15" s="644"/>
      <c r="DH15" s="644"/>
      <c r="DI15" s="644"/>
      <c r="DJ15" s="644"/>
      <c r="DK15" s="644"/>
      <c r="DL15" s="644"/>
      <c r="DM15" s="644"/>
      <c r="DN15" s="644"/>
      <c r="DO15" s="644"/>
      <c r="DP15" s="645"/>
      <c r="DQ15" s="649">
        <v>928360</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239</v>
      </c>
      <c r="S16" s="644"/>
      <c r="T16" s="644"/>
      <c r="U16" s="644"/>
      <c r="V16" s="644"/>
      <c r="W16" s="644"/>
      <c r="X16" s="644"/>
      <c r="Y16" s="645"/>
      <c r="Z16" s="703" t="s">
        <v>173</v>
      </c>
      <c r="AA16" s="703"/>
      <c r="AB16" s="703"/>
      <c r="AC16" s="703"/>
      <c r="AD16" s="704" t="s">
        <v>173</v>
      </c>
      <c r="AE16" s="704"/>
      <c r="AF16" s="704"/>
      <c r="AG16" s="704"/>
      <c r="AH16" s="704"/>
      <c r="AI16" s="704"/>
      <c r="AJ16" s="704"/>
      <c r="AK16" s="704"/>
      <c r="AL16" s="646" t="s">
        <v>235</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239</v>
      </c>
      <c r="BH16" s="644"/>
      <c r="BI16" s="644"/>
      <c r="BJ16" s="644"/>
      <c r="BK16" s="644"/>
      <c r="BL16" s="644"/>
      <c r="BM16" s="644"/>
      <c r="BN16" s="645"/>
      <c r="BO16" s="703" t="s">
        <v>235</v>
      </c>
      <c r="BP16" s="703"/>
      <c r="BQ16" s="703"/>
      <c r="BR16" s="703"/>
      <c r="BS16" s="649" t="s">
        <v>239</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173</v>
      </c>
      <c r="CS16" s="644"/>
      <c r="CT16" s="644"/>
      <c r="CU16" s="644"/>
      <c r="CV16" s="644"/>
      <c r="CW16" s="644"/>
      <c r="CX16" s="644"/>
      <c r="CY16" s="645"/>
      <c r="CZ16" s="703" t="s">
        <v>235</v>
      </c>
      <c r="DA16" s="703"/>
      <c r="DB16" s="703"/>
      <c r="DC16" s="703"/>
      <c r="DD16" s="649" t="s">
        <v>239</v>
      </c>
      <c r="DE16" s="644"/>
      <c r="DF16" s="644"/>
      <c r="DG16" s="644"/>
      <c r="DH16" s="644"/>
      <c r="DI16" s="644"/>
      <c r="DJ16" s="644"/>
      <c r="DK16" s="644"/>
      <c r="DL16" s="644"/>
      <c r="DM16" s="644"/>
      <c r="DN16" s="644"/>
      <c r="DO16" s="644"/>
      <c r="DP16" s="645"/>
      <c r="DQ16" s="649" t="s">
        <v>239</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39524</v>
      </c>
      <c r="S17" s="644"/>
      <c r="T17" s="644"/>
      <c r="U17" s="644"/>
      <c r="V17" s="644"/>
      <c r="W17" s="644"/>
      <c r="X17" s="644"/>
      <c r="Y17" s="645"/>
      <c r="Z17" s="703">
        <v>0.3</v>
      </c>
      <c r="AA17" s="703"/>
      <c r="AB17" s="703"/>
      <c r="AC17" s="703"/>
      <c r="AD17" s="704">
        <v>39524</v>
      </c>
      <c r="AE17" s="704"/>
      <c r="AF17" s="704"/>
      <c r="AG17" s="704"/>
      <c r="AH17" s="704"/>
      <c r="AI17" s="704"/>
      <c r="AJ17" s="704"/>
      <c r="AK17" s="704"/>
      <c r="AL17" s="646">
        <v>0.5</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173</v>
      </c>
      <c r="BH17" s="644"/>
      <c r="BI17" s="644"/>
      <c r="BJ17" s="644"/>
      <c r="BK17" s="644"/>
      <c r="BL17" s="644"/>
      <c r="BM17" s="644"/>
      <c r="BN17" s="645"/>
      <c r="BO17" s="703" t="s">
        <v>239</v>
      </c>
      <c r="BP17" s="703"/>
      <c r="BQ17" s="703"/>
      <c r="BR17" s="703"/>
      <c r="BS17" s="649" t="s">
        <v>173</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1090854</v>
      </c>
      <c r="CS17" s="644"/>
      <c r="CT17" s="644"/>
      <c r="CU17" s="644"/>
      <c r="CV17" s="644"/>
      <c r="CW17" s="644"/>
      <c r="CX17" s="644"/>
      <c r="CY17" s="645"/>
      <c r="CZ17" s="703">
        <v>9.9</v>
      </c>
      <c r="DA17" s="703"/>
      <c r="DB17" s="703"/>
      <c r="DC17" s="703"/>
      <c r="DD17" s="649" t="s">
        <v>239</v>
      </c>
      <c r="DE17" s="644"/>
      <c r="DF17" s="644"/>
      <c r="DG17" s="644"/>
      <c r="DH17" s="644"/>
      <c r="DI17" s="644"/>
      <c r="DJ17" s="644"/>
      <c r="DK17" s="644"/>
      <c r="DL17" s="644"/>
      <c r="DM17" s="644"/>
      <c r="DN17" s="644"/>
      <c r="DO17" s="644"/>
      <c r="DP17" s="645"/>
      <c r="DQ17" s="649">
        <v>1090854</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849308</v>
      </c>
      <c r="S18" s="644"/>
      <c r="T18" s="644"/>
      <c r="U18" s="644"/>
      <c r="V18" s="644"/>
      <c r="W18" s="644"/>
      <c r="X18" s="644"/>
      <c r="Y18" s="645"/>
      <c r="Z18" s="703">
        <v>7.5</v>
      </c>
      <c r="AA18" s="703"/>
      <c r="AB18" s="703"/>
      <c r="AC18" s="703"/>
      <c r="AD18" s="704">
        <v>752275</v>
      </c>
      <c r="AE18" s="704"/>
      <c r="AF18" s="704"/>
      <c r="AG18" s="704"/>
      <c r="AH18" s="704"/>
      <c r="AI18" s="704"/>
      <c r="AJ18" s="704"/>
      <c r="AK18" s="704"/>
      <c r="AL18" s="646">
        <v>10</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173</v>
      </c>
      <c r="BP18" s="703"/>
      <c r="BQ18" s="703"/>
      <c r="BR18" s="703"/>
      <c r="BS18" s="649" t="s">
        <v>173</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173</v>
      </c>
      <c r="DA18" s="703"/>
      <c r="DB18" s="703"/>
      <c r="DC18" s="703"/>
      <c r="DD18" s="649" t="s">
        <v>239</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752275</v>
      </c>
      <c r="S19" s="644"/>
      <c r="T19" s="644"/>
      <c r="U19" s="644"/>
      <c r="V19" s="644"/>
      <c r="W19" s="644"/>
      <c r="X19" s="644"/>
      <c r="Y19" s="645"/>
      <c r="Z19" s="703">
        <v>6.6</v>
      </c>
      <c r="AA19" s="703"/>
      <c r="AB19" s="703"/>
      <c r="AC19" s="703"/>
      <c r="AD19" s="704">
        <v>752275</v>
      </c>
      <c r="AE19" s="704"/>
      <c r="AF19" s="704"/>
      <c r="AG19" s="704"/>
      <c r="AH19" s="704"/>
      <c r="AI19" s="704"/>
      <c r="AJ19" s="704"/>
      <c r="AK19" s="704"/>
      <c r="AL19" s="646">
        <v>10</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173</v>
      </c>
      <c r="BH19" s="644"/>
      <c r="BI19" s="644"/>
      <c r="BJ19" s="644"/>
      <c r="BK19" s="644"/>
      <c r="BL19" s="644"/>
      <c r="BM19" s="644"/>
      <c r="BN19" s="645"/>
      <c r="BO19" s="703" t="s">
        <v>173</v>
      </c>
      <c r="BP19" s="703"/>
      <c r="BQ19" s="703"/>
      <c r="BR19" s="703"/>
      <c r="BS19" s="649" t="s">
        <v>235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173</v>
      </c>
      <c r="CS19" s="644"/>
      <c r="CT19" s="644"/>
      <c r="CU19" s="644"/>
      <c r="CV19" s="644"/>
      <c r="CW19" s="644"/>
      <c r="CX19" s="644"/>
      <c r="CY19" s="645"/>
      <c r="CZ19" s="703" t="s">
        <v>239</v>
      </c>
      <c r="DA19" s="703"/>
      <c r="DB19" s="703"/>
      <c r="DC19" s="703"/>
      <c r="DD19" s="649" t="s">
        <v>173</v>
      </c>
      <c r="DE19" s="644"/>
      <c r="DF19" s="644"/>
      <c r="DG19" s="644"/>
      <c r="DH19" s="644"/>
      <c r="DI19" s="644"/>
      <c r="DJ19" s="644"/>
      <c r="DK19" s="644"/>
      <c r="DL19" s="644"/>
      <c r="DM19" s="644"/>
      <c r="DN19" s="644"/>
      <c r="DO19" s="644"/>
      <c r="DP19" s="645"/>
      <c r="DQ19" s="649" t="s">
        <v>173</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96965</v>
      </c>
      <c r="S20" s="644"/>
      <c r="T20" s="644"/>
      <c r="U20" s="644"/>
      <c r="V20" s="644"/>
      <c r="W20" s="644"/>
      <c r="X20" s="644"/>
      <c r="Y20" s="645"/>
      <c r="Z20" s="703">
        <v>0.9</v>
      </c>
      <c r="AA20" s="703"/>
      <c r="AB20" s="703"/>
      <c r="AC20" s="703"/>
      <c r="AD20" s="704" t="s">
        <v>173</v>
      </c>
      <c r="AE20" s="704"/>
      <c r="AF20" s="704"/>
      <c r="AG20" s="704"/>
      <c r="AH20" s="704"/>
      <c r="AI20" s="704"/>
      <c r="AJ20" s="704"/>
      <c r="AK20" s="704"/>
      <c r="AL20" s="646" t="s">
        <v>235</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173</v>
      </c>
      <c r="BH20" s="644"/>
      <c r="BI20" s="644"/>
      <c r="BJ20" s="644"/>
      <c r="BK20" s="644"/>
      <c r="BL20" s="644"/>
      <c r="BM20" s="644"/>
      <c r="BN20" s="645"/>
      <c r="BO20" s="703" t="s">
        <v>173</v>
      </c>
      <c r="BP20" s="703"/>
      <c r="BQ20" s="703"/>
      <c r="BR20" s="703"/>
      <c r="BS20" s="649" t="s">
        <v>235</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10983991</v>
      </c>
      <c r="CS20" s="644"/>
      <c r="CT20" s="644"/>
      <c r="CU20" s="644"/>
      <c r="CV20" s="644"/>
      <c r="CW20" s="644"/>
      <c r="CX20" s="644"/>
      <c r="CY20" s="645"/>
      <c r="CZ20" s="703">
        <v>100</v>
      </c>
      <c r="DA20" s="703"/>
      <c r="DB20" s="703"/>
      <c r="DC20" s="703"/>
      <c r="DD20" s="649">
        <v>413583</v>
      </c>
      <c r="DE20" s="644"/>
      <c r="DF20" s="644"/>
      <c r="DG20" s="644"/>
      <c r="DH20" s="644"/>
      <c r="DI20" s="644"/>
      <c r="DJ20" s="644"/>
      <c r="DK20" s="644"/>
      <c r="DL20" s="644"/>
      <c r="DM20" s="644"/>
      <c r="DN20" s="644"/>
      <c r="DO20" s="644"/>
      <c r="DP20" s="645"/>
      <c r="DQ20" s="649">
        <v>8209808</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68</v>
      </c>
      <c r="S21" s="644"/>
      <c r="T21" s="644"/>
      <c r="U21" s="644"/>
      <c r="V21" s="644"/>
      <c r="W21" s="644"/>
      <c r="X21" s="644"/>
      <c r="Y21" s="645"/>
      <c r="Z21" s="703">
        <v>0</v>
      </c>
      <c r="AA21" s="703"/>
      <c r="AB21" s="703"/>
      <c r="AC21" s="703"/>
      <c r="AD21" s="704" t="s">
        <v>173</v>
      </c>
      <c r="AE21" s="704"/>
      <c r="AF21" s="704"/>
      <c r="AG21" s="704"/>
      <c r="AH21" s="704"/>
      <c r="AI21" s="704"/>
      <c r="AJ21" s="704"/>
      <c r="AK21" s="704"/>
      <c r="AL21" s="646" t="s">
        <v>239</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173</v>
      </c>
      <c r="BH21" s="644"/>
      <c r="BI21" s="644"/>
      <c r="BJ21" s="644"/>
      <c r="BK21" s="644"/>
      <c r="BL21" s="644"/>
      <c r="BM21" s="644"/>
      <c r="BN21" s="645"/>
      <c r="BO21" s="703" t="s">
        <v>239</v>
      </c>
      <c r="BP21" s="703"/>
      <c r="BQ21" s="703"/>
      <c r="BR21" s="703"/>
      <c r="BS21" s="649" t="s">
        <v>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7541041</v>
      </c>
      <c r="S22" s="644"/>
      <c r="T22" s="644"/>
      <c r="U22" s="644"/>
      <c r="V22" s="644"/>
      <c r="W22" s="644"/>
      <c r="X22" s="644"/>
      <c r="Y22" s="645"/>
      <c r="Z22" s="703">
        <v>66.2</v>
      </c>
      <c r="AA22" s="703"/>
      <c r="AB22" s="703"/>
      <c r="AC22" s="703"/>
      <c r="AD22" s="704">
        <v>7444008</v>
      </c>
      <c r="AE22" s="704"/>
      <c r="AF22" s="704"/>
      <c r="AG22" s="704"/>
      <c r="AH22" s="704"/>
      <c r="AI22" s="704"/>
      <c r="AJ22" s="704"/>
      <c r="AK22" s="704"/>
      <c r="AL22" s="646">
        <v>99.3</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173</v>
      </c>
      <c r="BP22" s="703"/>
      <c r="BQ22" s="703"/>
      <c r="BR22" s="703"/>
      <c r="BS22" s="649" t="s">
        <v>173</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6205</v>
      </c>
      <c r="S23" s="644"/>
      <c r="T23" s="644"/>
      <c r="U23" s="644"/>
      <c r="V23" s="644"/>
      <c r="W23" s="644"/>
      <c r="X23" s="644"/>
      <c r="Y23" s="645"/>
      <c r="Z23" s="703">
        <v>0.1</v>
      </c>
      <c r="AA23" s="703"/>
      <c r="AB23" s="703"/>
      <c r="AC23" s="703"/>
      <c r="AD23" s="704">
        <v>6205</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239</v>
      </c>
      <c r="BH23" s="644"/>
      <c r="BI23" s="644"/>
      <c r="BJ23" s="644"/>
      <c r="BK23" s="644"/>
      <c r="BL23" s="644"/>
      <c r="BM23" s="644"/>
      <c r="BN23" s="645"/>
      <c r="BO23" s="703" t="s">
        <v>239</v>
      </c>
      <c r="BP23" s="703"/>
      <c r="BQ23" s="703"/>
      <c r="BR23" s="703"/>
      <c r="BS23" s="649" t="s">
        <v>239</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28065</v>
      </c>
      <c r="S24" s="644"/>
      <c r="T24" s="644"/>
      <c r="U24" s="644"/>
      <c r="V24" s="644"/>
      <c r="W24" s="644"/>
      <c r="X24" s="644"/>
      <c r="Y24" s="645"/>
      <c r="Z24" s="703">
        <v>0.2</v>
      </c>
      <c r="AA24" s="703"/>
      <c r="AB24" s="703"/>
      <c r="AC24" s="703"/>
      <c r="AD24" s="704" t="s">
        <v>239</v>
      </c>
      <c r="AE24" s="704"/>
      <c r="AF24" s="704"/>
      <c r="AG24" s="704"/>
      <c r="AH24" s="704"/>
      <c r="AI24" s="704"/>
      <c r="AJ24" s="704"/>
      <c r="AK24" s="704"/>
      <c r="AL24" s="646" t="s">
        <v>173</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173</v>
      </c>
      <c r="BH24" s="644"/>
      <c r="BI24" s="644"/>
      <c r="BJ24" s="644"/>
      <c r="BK24" s="644"/>
      <c r="BL24" s="644"/>
      <c r="BM24" s="644"/>
      <c r="BN24" s="645"/>
      <c r="BO24" s="703" t="s">
        <v>235</v>
      </c>
      <c r="BP24" s="703"/>
      <c r="BQ24" s="703"/>
      <c r="BR24" s="703"/>
      <c r="BS24" s="649" t="s">
        <v>239</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6129814</v>
      </c>
      <c r="CS24" s="707"/>
      <c r="CT24" s="707"/>
      <c r="CU24" s="707"/>
      <c r="CV24" s="707"/>
      <c r="CW24" s="707"/>
      <c r="CX24" s="707"/>
      <c r="CY24" s="753"/>
      <c r="CZ24" s="754">
        <v>55.8</v>
      </c>
      <c r="DA24" s="723"/>
      <c r="DB24" s="723"/>
      <c r="DC24" s="757"/>
      <c r="DD24" s="752">
        <v>4142389</v>
      </c>
      <c r="DE24" s="707"/>
      <c r="DF24" s="707"/>
      <c r="DG24" s="707"/>
      <c r="DH24" s="707"/>
      <c r="DI24" s="707"/>
      <c r="DJ24" s="707"/>
      <c r="DK24" s="753"/>
      <c r="DL24" s="752">
        <v>4110586</v>
      </c>
      <c r="DM24" s="707"/>
      <c r="DN24" s="707"/>
      <c r="DO24" s="707"/>
      <c r="DP24" s="707"/>
      <c r="DQ24" s="707"/>
      <c r="DR24" s="707"/>
      <c r="DS24" s="707"/>
      <c r="DT24" s="707"/>
      <c r="DU24" s="707"/>
      <c r="DV24" s="753"/>
      <c r="DW24" s="754">
        <v>51</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269142</v>
      </c>
      <c r="S25" s="644"/>
      <c r="T25" s="644"/>
      <c r="U25" s="644"/>
      <c r="V25" s="644"/>
      <c r="W25" s="644"/>
      <c r="X25" s="644"/>
      <c r="Y25" s="645"/>
      <c r="Z25" s="703">
        <v>2.4</v>
      </c>
      <c r="AA25" s="703"/>
      <c r="AB25" s="703"/>
      <c r="AC25" s="703"/>
      <c r="AD25" s="704">
        <v>36365</v>
      </c>
      <c r="AE25" s="704"/>
      <c r="AF25" s="704"/>
      <c r="AG25" s="704"/>
      <c r="AH25" s="704"/>
      <c r="AI25" s="704"/>
      <c r="AJ25" s="704"/>
      <c r="AK25" s="704"/>
      <c r="AL25" s="646">
        <v>0.5</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173</v>
      </c>
      <c r="BH25" s="644"/>
      <c r="BI25" s="644"/>
      <c r="BJ25" s="644"/>
      <c r="BK25" s="644"/>
      <c r="BL25" s="644"/>
      <c r="BM25" s="644"/>
      <c r="BN25" s="645"/>
      <c r="BO25" s="703" t="s">
        <v>173</v>
      </c>
      <c r="BP25" s="703"/>
      <c r="BQ25" s="703"/>
      <c r="BR25" s="703"/>
      <c r="BS25" s="649" t="s">
        <v>239</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2460362</v>
      </c>
      <c r="CS25" s="642"/>
      <c r="CT25" s="642"/>
      <c r="CU25" s="642"/>
      <c r="CV25" s="642"/>
      <c r="CW25" s="642"/>
      <c r="CX25" s="642"/>
      <c r="CY25" s="643"/>
      <c r="CZ25" s="646">
        <v>22.4</v>
      </c>
      <c r="DA25" s="675"/>
      <c r="DB25" s="675"/>
      <c r="DC25" s="676"/>
      <c r="DD25" s="649">
        <v>2157162</v>
      </c>
      <c r="DE25" s="642"/>
      <c r="DF25" s="642"/>
      <c r="DG25" s="642"/>
      <c r="DH25" s="642"/>
      <c r="DI25" s="642"/>
      <c r="DJ25" s="642"/>
      <c r="DK25" s="643"/>
      <c r="DL25" s="649">
        <v>2156539</v>
      </c>
      <c r="DM25" s="642"/>
      <c r="DN25" s="642"/>
      <c r="DO25" s="642"/>
      <c r="DP25" s="642"/>
      <c r="DQ25" s="642"/>
      <c r="DR25" s="642"/>
      <c r="DS25" s="642"/>
      <c r="DT25" s="642"/>
      <c r="DU25" s="642"/>
      <c r="DV25" s="643"/>
      <c r="DW25" s="646">
        <v>26.7</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72458</v>
      </c>
      <c r="S26" s="644"/>
      <c r="T26" s="644"/>
      <c r="U26" s="644"/>
      <c r="V26" s="644"/>
      <c r="W26" s="644"/>
      <c r="X26" s="644"/>
      <c r="Y26" s="645"/>
      <c r="Z26" s="703">
        <v>0.6</v>
      </c>
      <c r="AA26" s="703"/>
      <c r="AB26" s="703"/>
      <c r="AC26" s="703"/>
      <c r="AD26" s="704" t="s">
        <v>239</v>
      </c>
      <c r="AE26" s="704"/>
      <c r="AF26" s="704"/>
      <c r="AG26" s="704"/>
      <c r="AH26" s="704"/>
      <c r="AI26" s="704"/>
      <c r="AJ26" s="704"/>
      <c r="AK26" s="704"/>
      <c r="AL26" s="646" t="s">
        <v>239</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173</v>
      </c>
      <c r="BH26" s="644"/>
      <c r="BI26" s="644"/>
      <c r="BJ26" s="644"/>
      <c r="BK26" s="644"/>
      <c r="BL26" s="644"/>
      <c r="BM26" s="644"/>
      <c r="BN26" s="645"/>
      <c r="BO26" s="703" t="s">
        <v>173</v>
      </c>
      <c r="BP26" s="703"/>
      <c r="BQ26" s="703"/>
      <c r="BR26" s="703"/>
      <c r="BS26" s="649" t="s">
        <v>239</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1708404</v>
      </c>
      <c r="CS26" s="644"/>
      <c r="CT26" s="644"/>
      <c r="CU26" s="644"/>
      <c r="CV26" s="644"/>
      <c r="CW26" s="644"/>
      <c r="CX26" s="644"/>
      <c r="CY26" s="645"/>
      <c r="CZ26" s="646">
        <v>15.6</v>
      </c>
      <c r="DA26" s="675"/>
      <c r="DB26" s="675"/>
      <c r="DC26" s="676"/>
      <c r="DD26" s="649">
        <v>1437308</v>
      </c>
      <c r="DE26" s="644"/>
      <c r="DF26" s="644"/>
      <c r="DG26" s="644"/>
      <c r="DH26" s="644"/>
      <c r="DI26" s="644"/>
      <c r="DJ26" s="644"/>
      <c r="DK26" s="645"/>
      <c r="DL26" s="649" t="s">
        <v>239</v>
      </c>
      <c r="DM26" s="644"/>
      <c r="DN26" s="644"/>
      <c r="DO26" s="644"/>
      <c r="DP26" s="644"/>
      <c r="DQ26" s="644"/>
      <c r="DR26" s="644"/>
      <c r="DS26" s="644"/>
      <c r="DT26" s="644"/>
      <c r="DU26" s="644"/>
      <c r="DV26" s="645"/>
      <c r="DW26" s="646" t="s">
        <v>239</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1359719</v>
      </c>
      <c r="S27" s="644"/>
      <c r="T27" s="644"/>
      <c r="U27" s="644"/>
      <c r="V27" s="644"/>
      <c r="W27" s="644"/>
      <c r="X27" s="644"/>
      <c r="Y27" s="645"/>
      <c r="Z27" s="703">
        <v>11.9</v>
      </c>
      <c r="AA27" s="703"/>
      <c r="AB27" s="703"/>
      <c r="AC27" s="703"/>
      <c r="AD27" s="704" t="s">
        <v>239</v>
      </c>
      <c r="AE27" s="704"/>
      <c r="AF27" s="704"/>
      <c r="AG27" s="704"/>
      <c r="AH27" s="704"/>
      <c r="AI27" s="704"/>
      <c r="AJ27" s="704"/>
      <c r="AK27" s="704"/>
      <c r="AL27" s="646" t="s">
        <v>173</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5742148</v>
      </c>
      <c r="BH27" s="644"/>
      <c r="BI27" s="644"/>
      <c r="BJ27" s="644"/>
      <c r="BK27" s="644"/>
      <c r="BL27" s="644"/>
      <c r="BM27" s="644"/>
      <c r="BN27" s="645"/>
      <c r="BO27" s="703">
        <v>100</v>
      </c>
      <c r="BP27" s="703"/>
      <c r="BQ27" s="703"/>
      <c r="BR27" s="703"/>
      <c r="BS27" s="649">
        <v>56672</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2578598</v>
      </c>
      <c r="CS27" s="642"/>
      <c r="CT27" s="642"/>
      <c r="CU27" s="642"/>
      <c r="CV27" s="642"/>
      <c r="CW27" s="642"/>
      <c r="CX27" s="642"/>
      <c r="CY27" s="643"/>
      <c r="CZ27" s="646">
        <v>23.5</v>
      </c>
      <c r="DA27" s="675"/>
      <c r="DB27" s="675"/>
      <c r="DC27" s="676"/>
      <c r="DD27" s="649">
        <v>894373</v>
      </c>
      <c r="DE27" s="642"/>
      <c r="DF27" s="642"/>
      <c r="DG27" s="642"/>
      <c r="DH27" s="642"/>
      <c r="DI27" s="642"/>
      <c r="DJ27" s="642"/>
      <c r="DK27" s="643"/>
      <c r="DL27" s="649">
        <v>863193</v>
      </c>
      <c r="DM27" s="642"/>
      <c r="DN27" s="642"/>
      <c r="DO27" s="642"/>
      <c r="DP27" s="642"/>
      <c r="DQ27" s="642"/>
      <c r="DR27" s="642"/>
      <c r="DS27" s="642"/>
      <c r="DT27" s="642"/>
      <c r="DU27" s="642"/>
      <c r="DV27" s="643"/>
      <c r="DW27" s="646">
        <v>10.7</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173</v>
      </c>
      <c r="S28" s="644"/>
      <c r="T28" s="644"/>
      <c r="U28" s="644"/>
      <c r="V28" s="644"/>
      <c r="W28" s="644"/>
      <c r="X28" s="644"/>
      <c r="Y28" s="645"/>
      <c r="Z28" s="703" t="s">
        <v>239</v>
      </c>
      <c r="AA28" s="703"/>
      <c r="AB28" s="703"/>
      <c r="AC28" s="703"/>
      <c r="AD28" s="704" t="s">
        <v>235</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1090854</v>
      </c>
      <c r="CS28" s="644"/>
      <c r="CT28" s="644"/>
      <c r="CU28" s="644"/>
      <c r="CV28" s="644"/>
      <c r="CW28" s="644"/>
      <c r="CX28" s="644"/>
      <c r="CY28" s="645"/>
      <c r="CZ28" s="646">
        <v>9.9</v>
      </c>
      <c r="DA28" s="675"/>
      <c r="DB28" s="675"/>
      <c r="DC28" s="676"/>
      <c r="DD28" s="649">
        <v>1090854</v>
      </c>
      <c r="DE28" s="644"/>
      <c r="DF28" s="644"/>
      <c r="DG28" s="644"/>
      <c r="DH28" s="644"/>
      <c r="DI28" s="644"/>
      <c r="DJ28" s="644"/>
      <c r="DK28" s="645"/>
      <c r="DL28" s="649">
        <v>1090854</v>
      </c>
      <c r="DM28" s="644"/>
      <c r="DN28" s="644"/>
      <c r="DO28" s="644"/>
      <c r="DP28" s="644"/>
      <c r="DQ28" s="644"/>
      <c r="DR28" s="644"/>
      <c r="DS28" s="644"/>
      <c r="DT28" s="644"/>
      <c r="DU28" s="644"/>
      <c r="DV28" s="645"/>
      <c r="DW28" s="646">
        <v>13.5</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798057</v>
      </c>
      <c r="S29" s="644"/>
      <c r="T29" s="644"/>
      <c r="U29" s="644"/>
      <c r="V29" s="644"/>
      <c r="W29" s="644"/>
      <c r="X29" s="644"/>
      <c r="Y29" s="645"/>
      <c r="Z29" s="703">
        <v>7</v>
      </c>
      <c r="AA29" s="703"/>
      <c r="AB29" s="703"/>
      <c r="AC29" s="703"/>
      <c r="AD29" s="704" t="s">
        <v>239</v>
      </c>
      <c r="AE29" s="704"/>
      <c r="AF29" s="704"/>
      <c r="AG29" s="704"/>
      <c r="AH29" s="704"/>
      <c r="AI29" s="704"/>
      <c r="AJ29" s="704"/>
      <c r="AK29" s="704"/>
      <c r="AL29" s="646" t="s">
        <v>239</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1090854</v>
      </c>
      <c r="CS29" s="642"/>
      <c r="CT29" s="642"/>
      <c r="CU29" s="642"/>
      <c r="CV29" s="642"/>
      <c r="CW29" s="642"/>
      <c r="CX29" s="642"/>
      <c r="CY29" s="643"/>
      <c r="CZ29" s="646">
        <v>9.9</v>
      </c>
      <c r="DA29" s="675"/>
      <c r="DB29" s="675"/>
      <c r="DC29" s="676"/>
      <c r="DD29" s="649">
        <v>1090854</v>
      </c>
      <c r="DE29" s="642"/>
      <c r="DF29" s="642"/>
      <c r="DG29" s="642"/>
      <c r="DH29" s="642"/>
      <c r="DI29" s="642"/>
      <c r="DJ29" s="642"/>
      <c r="DK29" s="643"/>
      <c r="DL29" s="649">
        <v>1090854</v>
      </c>
      <c r="DM29" s="642"/>
      <c r="DN29" s="642"/>
      <c r="DO29" s="642"/>
      <c r="DP29" s="642"/>
      <c r="DQ29" s="642"/>
      <c r="DR29" s="642"/>
      <c r="DS29" s="642"/>
      <c r="DT29" s="642"/>
      <c r="DU29" s="642"/>
      <c r="DV29" s="643"/>
      <c r="DW29" s="646">
        <v>13.5</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12019</v>
      </c>
      <c r="S30" s="644"/>
      <c r="T30" s="644"/>
      <c r="U30" s="644"/>
      <c r="V30" s="644"/>
      <c r="W30" s="644"/>
      <c r="X30" s="644"/>
      <c r="Y30" s="645"/>
      <c r="Z30" s="703">
        <v>0.1</v>
      </c>
      <c r="AA30" s="703"/>
      <c r="AB30" s="703"/>
      <c r="AC30" s="703"/>
      <c r="AD30" s="704">
        <v>7435</v>
      </c>
      <c r="AE30" s="704"/>
      <c r="AF30" s="704"/>
      <c r="AG30" s="704"/>
      <c r="AH30" s="704"/>
      <c r="AI30" s="704"/>
      <c r="AJ30" s="704"/>
      <c r="AK30" s="704"/>
      <c r="AL30" s="646">
        <v>0.1</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99.1</v>
      </c>
      <c r="BH30" s="722"/>
      <c r="BI30" s="722"/>
      <c r="BJ30" s="722"/>
      <c r="BK30" s="722"/>
      <c r="BL30" s="722"/>
      <c r="BM30" s="723">
        <v>96.4</v>
      </c>
      <c r="BN30" s="722"/>
      <c r="BO30" s="722"/>
      <c r="BP30" s="722"/>
      <c r="BQ30" s="724"/>
      <c r="BR30" s="721">
        <v>99</v>
      </c>
      <c r="BS30" s="722"/>
      <c r="BT30" s="722"/>
      <c r="BU30" s="722"/>
      <c r="BV30" s="722"/>
      <c r="BW30" s="722"/>
      <c r="BX30" s="723">
        <v>95.2</v>
      </c>
      <c r="BY30" s="722"/>
      <c r="BZ30" s="722"/>
      <c r="CA30" s="722"/>
      <c r="CB30" s="724"/>
      <c r="CD30" s="727"/>
      <c r="CE30" s="728"/>
      <c r="CF30" s="685" t="s">
        <v>308</v>
      </c>
      <c r="CG30" s="682"/>
      <c r="CH30" s="682"/>
      <c r="CI30" s="682"/>
      <c r="CJ30" s="682"/>
      <c r="CK30" s="682"/>
      <c r="CL30" s="682"/>
      <c r="CM30" s="682"/>
      <c r="CN30" s="682"/>
      <c r="CO30" s="682"/>
      <c r="CP30" s="682"/>
      <c r="CQ30" s="683"/>
      <c r="CR30" s="641">
        <v>992516</v>
      </c>
      <c r="CS30" s="644"/>
      <c r="CT30" s="644"/>
      <c r="CU30" s="644"/>
      <c r="CV30" s="644"/>
      <c r="CW30" s="644"/>
      <c r="CX30" s="644"/>
      <c r="CY30" s="645"/>
      <c r="CZ30" s="646">
        <v>9</v>
      </c>
      <c r="DA30" s="675"/>
      <c r="DB30" s="675"/>
      <c r="DC30" s="676"/>
      <c r="DD30" s="649">
        <v>992516</v>
      </c>
      <c r="DE30" s="644"/>
      <c r="DF30" s="644"/>
      <c r="DG30" s="644"/>
      <c r="DH30" s="644"/>
      <c r="DI30" s="644"/>
      <c r="DJ30" s="644"/>
      <c r="DK30" s="645"/>
      <c r="DL30" s="649">
        <v>992516</v>
      </c>
      <c r="DM30" s="644"/>
      <c r="DN30" s="644"/>
      <c r="DO30" s="644"/>
      <c r="DP30" s="644"/>
      <c r="DQ30" s="644"/>
      <c r="DR30" s="644"/>
      <c r="DS30" s="644"/>
      <c r="DT30" s="644"/>
      <c r="DU30" s="644"/>
      <c r="DV30" s="645"/>
      <c r="DW30" s="646">
        <v>12.3</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9485</v>
      </c>
      <c r="S31" s="644"/>
      <c r="T31" s="644"/>
      <c r="U31" s="644"/>
      <c r="V31" s="644"/>
      <c r="W31" s="644"/>
      <c r="X31" s="644"/>
      <c r="Y31" s="645"/>
      <c r="Z31" s="703">
        <v>0.1</v>
      </c>
      <c r="AA31" s="703"/>
      <c r="AB31" s="703"/>
      <c r="AC31" s="703"/>
      <c r="AD31" s="704" t="s">
        <v>173</v>
      </c>
      <c r="AE31" s="704"/>
      <c r="AF31" s="704"/>
      <c r="AG31" s="704"/>
      <c r="AH31" s="704"/>
      <c r="AI31" s="704"/>
      <c r="AJ31" s="704"/>
      <c r="AK31" s="704"/>
      <c r="AL31" s="646" t="s">
        <v>173</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98.8</v>
      </c>
      <c r="BH31" s="642"/>
      <c r="BI31" s="642"/>
      <c r="BJ31" s="642"/>
      <c r="BK31" s="642"/>
      <c r="BL31" s="642"/>
      <c r="BM31" s="647">
        <v>96</v>
      </c>
      <c r="BN31" s="720"/>
      <c r="BO31" s="720"/>
      <c r="BP31" s="720"/>
      <c r="BQ31" s="681"/>
      <c r="BR31" s="719">
        <v>98.8</v>
      </c>
      <c r="BS31" s="642"/>
      <c r="BT31" s="642"/>
      <c r="BU31" s="642"/>
      <c r="BV31" s="642"/>
      <c r="BW31" s="642"/>
      <c r="BX31" s="647">
        <v>94.5</v>
      </c>
      <c r="BY31" s="720"/>
      <c r="BZ31" s="720"/>
      <c r="CA31" s="720"/>
      <c r="CB31" s="681"/>
      <c r="CD31" s="727"/>
      <c r="CE31" s="728"/>
      <c r="CF31" s="685" t="s">
        <v>312</v>
      </c>
      <c r="CG31" s="682"/>
      <c r="CH31" s="682"/>
      <c r="CI31" s="682"/>
      <c r="CJ31" s="682"/>
      <c r="CK31" s="682"/>
      <c r="CL31" s="682"/>
      <c r="CM31" s="682"/>
      <c r="CN31" s="682"/>
      <c r="CO31" s="682"/>
      <c r="CP31" s="682"/>
      <c r="CQ31" s="683"/>
      <c r="CR31" s="641">
        <v>98338</v>
      </c>
      <c r="CS31" s="642"/>
      <c r="CT31" s="642"/>
      <c r="CU31" s="642"/>
      <c r="CV31" s="642"/>
      <c r="CW31" s="642"/>
      <c r="CX31" s="642"/>
      <c r="CY31" s="643"/>
      <c r="CZ31" s="646">
        <v>0.9</v>
      </c>
      <c r="DA31" s="675"/>
      <c r="DB31" s="675"/>
      <c r="DC31" s="676"/>
      <c r="DD31" s="649">
        <v>98338</v>
      </c>
      <c r="DE31" s="642"/>
      <c r="DF31" s="642"/>
      <c r="DG31" s="642"/>
      <c r="DH31" s="642"/>
      <c r="DI31" s="642"/>
      <c r="DJ31" s="642"/>
      <c r="DK31" s="643"/>
      <c r="DL31" s="649">
        <v>98338</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12792</v>
      </c>
      <c r="S32" s="644"/>
      <c r="T32" s="644"/>
      <c r="U32" s="644"/>
      <c r="V32" s="644"/>
      <c r="W32" s="644"/>
      <c r="X32" s="644"/>
      <c r="Y32" s="645"/>
      <c r="Z32" s="703">
        <v>0.1</v>
      </c>
      <c r="AA32" s="703"/>
      <c r="AB32" s="703"/>
      <c r="AC32" s="703"/>
      <c r="AD32" s="704" t="s">
        <v>239</v>
      </c>
      <c r="AE32" s="704"/>
      <c r="AF32" s="704"/>
      <c r="AG32" s="704"/>
      <c r="AH32" s="704"/>
      <c r="AI32" s="704"/>
      <c r="AJ32" s="704"/>
      <c r="AK32" s="704"/>
      <c r="AL32" s="646" t="s">
        <v>173</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99.3</v>
      </c>
      <c r="BH32" s="657"/>
      <c r="BI32" s="657"/>
      <c r="BJ32" s="657"/>
      <c r="BK32" s="657"/>
      <c r="BL32" s="657"/>
      <c r="BM32" s="701">
        <v>96.6</v>
      </c>
      <c r="BN32" s="657"/>
      <c r="BO32" s="657"/>
      <c r="BP32" s="657"/>
      <c r="BQ32" s="694"/>
      <c r="BR32" s="718">
        <v>99.1</v>
      </c>
      <c r="BS32" s="657"/>
      <c r="BT32" s="657"/>
      <c r="BU32" s="657"/>
      <c r="BV32" s="657"/>
      <c r="BW32" s="657"/>
      <c r="BX32" s="701">
        <v>95.7</v>
      </c>
      <c r="BY32" s="657"/>
      <c r="BZ32" s="657"/>
      <c r="CA32" s="657"/>
      <c r="CB32" s="694"/>
      <c r="CD32" s="729"/>
      <c r="CE32" s="730"/>
      <c r="CF32" s="685" t="s">
        <v>315</v>
      </c>
      <c r="CG32" s="682"/>
      <c r="CH32" s="682"/>
      <c r="CI32" s="682"/>
      <c r="CJ32" s="682"/>
      <c r="CK32" s="682"/>
      <c r="CL32" s="682"/>
      <c r="CM32" s="682"/>
      <c r="CN32" s="682"/>
      <c r="CO32" s="682"/>
      <c r="CP32" s="682"/>
      <c r="CQ32" s="683"/>
      <c r="CR32" s="641" t="s">
        <v>173</v>
      </c>
      <c r="CS32" s="644"/>
      <c r="CT32" s="644"/>
      <c r="CU32" s="644"/>
      <c r="CV32" s="644"/>
      <c r="CW32" s="644"/>
      <c r="CX32" s="644"/>
      <c r="CY32" s="645"/>
      <c r="CZ32" s="646" t="s">
        <v>239</v>
      </c>
      <c r="DA32" s="675"/>
      <c r="DB32" s="675"/>
      <c r="DC32" s="676"/>
      <c r="DD32" s="649" t="s">
        <v>173</v>
      </c>
      <c r="DE32" s="644"/>
      <c r="DF32" s="644"/>
      <c r="DG32" s="644"/>
      <c r="DH32" s="644"/>
      <c r="DI32" s="644"/>
      <c r="DJ32" s="644"/>
      <c r="DK32" s="645"/>
      <c r="DL32" s="649" t="s">
        <v>239</v>
      </c>
      <c r="DM32" s="644"/>
      <c r="DN32" s="644"/>
      <c r="DO32" s="644"/>
      <c r="DP32" s="644"/>
      <c r="DQ32" s="644"/>
      <c r="DR32" s="644"/>
      <c r="DS32" s="644"/>
      <c r="DT32" s="644"/>
      <c r="DU32" s="644"/>
      <c r="DV32" s="645"/>
      <c r="DW32" s="646" t="s">
        <v>239</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377103</v>
      </c>
      <c r="S33" s="644"/>
      <c r="T33" s="644"/>
      <c r="U33" s="644"/>
      <c r="V33" s="644"/>
      <c r="W33" s="644"/>
      <c r="X33" s="644"/>
      <c r="Y33" s="645"/>
      <c r="Z33" s="703">
        <v>3.3</v>
      </c>
      <c r="AA33" s="703"/>
      <c r="AB33" s="703"/>
      <c r="AC33" s="703"/>
      <c r="AD33" s="704" t="s">
        <v>235</v>
      </c>
      <c r="AE33" s="704"/>
      <c r="AF33" s="704"/>
      <c r="AG33" s="704"/>
      <c r="AH33" s="704"/>
      <c r="AI33" s="704"/>
      <c r="AJ33" s="704"/>
      <c r="AK33" s="704"/>
      <c r="AL33" s="646" t="s">
        <v>173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4440594</v>
      </c>
      <c r="CS33" s="642"/>
      <c r="CT33" s="642"/>
      <c r="CU33" s="642"/>
      <c r="CV33" s="642"/>
      <c r="CW33" s="642"/>
      <c r="CX33" s="642"/>
      <c r="CY33" s="643"/>
      <c r="CZ33" s="646">
        <v>40.4</v>
      </c>
      <c r="DA33" s="675"/>
      <c r="DB33" s="675"/>
      <c r="DC33" s="676"/>
      <c r="DD33" s="649">
        <v>3899775</v>
      </c>
      <c r="DE33" s="642"/>
      <c r="DF33" s="642"/>
      <c r="DG33" s="642"/>
      <c r="DH33" s="642"/>
      <c r="DI33" s="642"/>
      <c r="DJ33" s="642"/>
      <c r="DK33" s="643"/>
      <c r="DL33" s="649">
        <v>3214740</v>
      </c>
      <c r="DM33" s="642"/>
      <c r="DN33" s="642"/>
      <c r="DO33" s="642"/>
      <c r="DP33" s="642"/>
      <c r="DQ33" s="642"/>
      <c r="DR33" s="642"/>
      <c r="DS33" s="642"/>
      <c r="DT33" s="642"/>
      <c r="DU33" s="642"/>
      <c r="DV33" s="643"/>
      <c r="DW33" s="646">
        <v>39.9</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135369</v>
      </c>
      <c r="S34" s="644"/>
      <c r="T34" s="644"/>
      <c r="U34" s="644"/>
      <c r="V34" s="644"/>
      <c r="W34" s="644"/>
      <c r="X34" s="644"/>
      <c r="Y34" s="645"/>
      <c r="Z34" s="703">
        <v>1.2</v>
      </c>
      <c r="AA34" s="703"/>
      <c r="AB34" s="703"/>
      <c r="AC34" s="703"/>
      <c r="AD34" s="704">
        <v>102</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2165819</v>
      </c>
      <c r="CS34" s="644"/>
      <c r="CT34" s="644"/>
      <c r="CU34" s="644"/>
      <c r="CV34" s="644"/>
      <c r="CW34" s="644"/>
      <c r="CX34" s="644"/>
      <c r="CY34" s="645"/>
      <c r="CZ34" s="646">
        <v>19.7</v>
      </c>
      <c r="DA34" s="675"/>
      <c r="DB34" s="675"/>
      <c r="DC34" s="676"/>
      <c r="DD34" s="649">
        <v>1873926</v>
      </c>
      <c r="DE34" s="644"/>
      <c r="DF34" s="644"/>
      <c r="DG34" s="644"/>
      <c r="DH34" s="644"/>
      <c r="DI34" s="644"/>
      <c r="DJ34" s="644"/>
      <c r="DK34" s="645"/>
      <c r="DL34" s="649">
        <v>1837802</v>
      </c>
      <c r="DM34" s="644"/>
      <c r="DN34" s="644"/>
      <c r="DO34" s="644"/>
      <c r="DP34" s="644"/>
      <c r="DQ34" s="644"/>
      <c r="DR34" s="644"/>
      <c r="DS34" s="644"/>
      <c r="DT34" s="644"/>
      <c r="DU34" s="644"/>
      <c r="DV34" s="645"/>
      <c r="DW34" s="646">
        <v>22.8</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776220</v>
      </c>
      <c r="S35" s="644"/>
      <c r="T35" s="644"/>
      <c r="U35" s="644"/>
      <c r="V35" s="644"/>
      <c r="W35" s="644"/>
      <c r="X35" s="644"/>
      <c r="Y35" s="645"/>
      <c r="Z35" s="703">
        <v>6.8</v>
      </c>
      <c r="AA35" s="703"/>
      <c r="AB35" s="703"/>
      <c r="AC35" s="703"/>
      <c r="AD35" s="704" t="s">
        <v>173</v>
      </c>
      <c r="AE35" s="704"/>
      <c r="AF35" s="704"/>
      <c r="AG35" s="704"/>
      <c r="AH35" s="704"/>
      <c r="AI35" s="704"/>
      <c r="AJ35" s="704"/>
      <c r="AK35" s="704"/>
      <c r="AL35" s="646" t="s">
        <v>239</v>
      </c>
      <c r="AM35" s="647"/>
      <c r="AN35" s="647"/>
      <c r="AO35" s="705"/>
      <c r="AP35" s="214"/>
      <c r="AQ35" s="709" t="s">
        <v>323</v>
      </c>
      <c r="AR35" s="710"/>
      <c r="AS35" s="710"/>
      <c r="AT35" s="710"/>
      <c r="AU35" s="710"/>
      <c r="AV35" s="710"/>
      <c r="AW35" s="710"/>
      <c r="AX35" s="710"/>
      <c r="AY35" s="711"/>
      <c r="AZ35" s="706">
        <v>1284800</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372834</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155966</v>
      </c>
      <c r="CS35" s="642"/>
      <c r="CT35" s="642"/>
      <c r="CU35" s="642"/>
      <c r="CV35" s="642"/>
      <c r="CW35" s="642"/>
      <c r="CX35" s="642"/>
      <c r="CY35" s="643"/>
      <c r="CZ35" s="646">
        <v>1.4</v>
      </c>
      <c r="DA35" s="675"/>
      <c r="DB35" s="675"/>
      <c r="DC35" s="676"/>
      <c r="DD35" s="649">
        <v>155353</v>
      </c>
      <c r="DE35" s="642"/>
      <c r="DF35" s="642"/>
      <c r="DG35" s="642"/>
      <c r="DH35" s="642"/>
      <c r="DI35" s="642"/>
      <c r="DJ35" s="642"/>
      <c r="DK35" s="643"/>
      <c r="DL35" s="649">
        <v>139109</v>
      </c>
      <c r="DM35" s="642"/>
      <c r="DN35" s="642"/>
      <c r="DO35" s="642"/>
      <c r="DP35" s="642"/>
      <c r="DQ35" s="642"/>
      <c r="DR35" s="642"/>
      <c r="DS35" s="642"/>
      <c r="DT35" s="642"/>
      <c r="DU35" s="642"/>
      <c r="DV35" s="643"/>
      <c r="DW35" s="646">
        <v>1.7</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239</v>
      </c>
      <c r="S36" s="644"/>
      <c r="T36" s="644"/>
      <c r="U36" s="644"/>
      <c r="V36" s="644"/>
      <c r="W36" s="644"/>
      <c r="X36" s="644"/>
      <c r="Y36" s="645"/>
      <c r="Z36" s="703" t="s">
        <v>173</v>
      </c>
      <c r="AA36" s="703"/>
      <c r="AB36" s="703"/>
      <c r="AC36" s="703"/>
      <c r="AD36" s="704" t="s">
        <v>239</v>
      </c>
      <c r="AE36" s="704"/>
      <c r="AF36" s="704"/>
      <c r="AG36" s="704"/>
      <c r="AH36" s="704"/>
      <c r="AI36" s="704"/>
      <c r="AJ36" s="704"/>
      <c r="AK36" s="704"/>
      <c r="AL36" s="646" t="s">
        <v>235</v>
      </c>
      <c r="AM36" s="647"/>
      <c r="AN36" s="647"/>
      <c r="AO36" s="705"/>
      <c r="AQ36" s="678" t="s">
        <v>327</v>
      </c>
      <c r="AR36" s="679"/>
      <c r="AS36" s="679"/>
      <c r="AT36" s="679"/>
      <c r="AU36" s="679"/>
      <c r="AV36" s="679"/>
      <c r="AW36" s="679"/>
      <c r="AX36" s="679"/>
      <c r="AY36" s="680"/>
      <c r="AZ36" s="641">
        <v>284127</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334490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499785</v>
      </c>
      <c r="CS36" s="644"/>
      <c r="CT36" s="644"/>
      <c r="CU36" s="644"/>
      <c r="CV36" s="644"/>
      <c r="CW36" s="644"/>
      <c r="CX36" s="644"/>
      <c r="CY36" s="645"/>
      <c r="CZ36" s="646">
        <v>4.5999999999999996</v>
      </c>
      <c r="DA36" s="675"/>
      <c r="DB36" s="675"/>
      <c r="DC36" s="676"/>
      <c r="DD36" s="649">
        <v>414819</v>
      </c>
      <c r="DE36" s="644"/>
      <c r="DF36" s="644"/>
      <c r="DG36" s="644"/>
      <c r="DH36" s="644"/>
      <c r="DI36" s="644"/>
      <c r="DJ36" s="644"/>
      <c r="DK36" s="645"/>
      <c r="DL36" s="649">
        <v>346240</v>
      </c>
      <c r="DM36" s="644"/>
      <c r="DN36" s="644"/>
      <c r="DO36" s="644"/>
      <c r="DP36" s="644"/>
      <c r="DQ36" s="644"/>
      <c r="DR36" s="644"/>
      <c r="DS36" s="644"/>
      <c r="DT36" s="644"/>
      <c r="DU36" s="644"/>
      <c r="DV36" s="645"/>
      <c r="DW36" s="646">
        <v>4.3</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571420</v>
      </c>
      <c r="S37" s="644"/>
      <c r="T37" s="644"/>
      <c r="U37" s="644"/>
      <c r="V37" s="644"/>
      <c r="W37" s="644"/>
      <c r="X37" s="644"/>
      <c r="Y37" s="645"/>
      <c r="Z37" s="703">
        <v>5</v>
      </c>
      <c r="AA37" s="703"/>
      <c r="AB37" s="703"/>
      <c r="AC37" s="703"/>
      <c r="AD37" s="704" t="s">
        <v>235</v>
      </c>
      <c r="AE37" s="704"/>
      <c r="AF37" s="704"/>
      <c r="AG37" s="704"/>
      <c r="AH37" s="704"/>
      <c r="AI37" s="704"/>
      <c r="AJ37" s="704"/>
      <c r="AK37" s="704"/>
      <c r="AL37" s="646" t="s">
        <v>239</v>
      </c>
      <c r="AM37" s="647"/>
      <c r="AN37" s="647"/>
      <c r="AO37" s="705"/>
      <c r="AQ37" s="678" t="s">
        <v>331</v>
      </c>
      <c r="AR37" s="679"/>
      <c r="AS37" s="679"/>
      <c r="AT37" s="679"/>
      <c r="AU37" s="679"/>
      <c r="AV37" s="679"/>
      <c r="AW37" s="679"/>
      <c r="AX37" s="679"/>
      <c r="AY37" s="680"/>
      <c r="AZ37" s="641">
        <v>3227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5605</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38546</v>
      </c>
      <c r="CS37" s="642"/>
      <c r="CT37" s="642"/>
      <c r="CU37" s="642"/>
      <c r="CV37" s="642"/>
      <c r="CW37" s="642"/>
      <c r="CX37" s="642"/>
      <c r="CY37" s="643"/>
      <c r="CZ37" s="646">
        <v>0.4</v>
      </c>
      <c r="DA37" s="675"/>
      <c r="DB37" s="675"/>
      <c r="DC37" s="676"/>
      <c r="DD37" s="649">
        <v>38546</v>
      </c>
      <c r="DE37" s="642"/>
      <c r="DF37" s="642"/>
      <c r="DG37" s="642"/>
      <c r="DH37" s="642"/>
      <c r="DI37" s="642"/>
      <c r="DJ37" s="642"/>
      <c r="DK37" s="643"/>
      <c r="DL37" s="649">
        <v>38546</v>
      </c>
      <c r="DM37" s="642"/>
      <c r="DN37" s="642"/>
      <c r="DO37" s="642"/>
      <c r="DP37" s="642"/>
      <c r="DQ37" s="642"/>
      <c r="DR37" s="642"/>
      <c r="DS37" s="642"/>
      <c r="DT37" s="642"/>
      <c r="DU37" s="642"/>
      <c r="DV37" s="643"/>
      <c r="DW37" s="646">
        <v>0.5</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11397675</v>
      </c>
      <c r="S38" s="693"/>
      <c r="T38" s="693"/>
      <c r="U38" s="693"/>
      <c r="V38" s="693"/>
      <c r="W38" s="693"/>
      <c r="X38" s="693"/>
      <c r="Y38" s="698"/>
      <c r="Z38" s="699">
        <v>100</v>
      </c>
      <c r="AA38" s="699"/>
      <c r="AB38" s="699"/>
      <c r="AC38" s="699"/>
      <c r="AD38" s="700">
        <v>7494115</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173</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9381</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1281573</v>
      </c>
      <c r="CS38" s="644"/>
      <c r="CT38" s="644"/>
      <c r="CU38" s="644"/>
      <c r="CV38" s="644"/>
      <c r="CW38" s="644"/>
      <c r="CX38" s="644"/>
      <c r="CY38" s="645"/>
      <c r="CZ38" s="646">
        <v>11.7</v>
      </c>
      <c r="DA38" s="675"/>
      <c r="DB38" s="675"/>
      <c r="DC38" s="676"/>
      <c r="DD38" s="649">
        <v>1130581</v>
      </c>
      <c r="DE38" s="644"/>
      <c r="DF38" s="644"/>
      <c r="DG38" s="644"/>
      <c r="DH38" s="644"/>
      <c r="DI38" s="644"/>
      <c r="DJ38" s="644"/>
      <c r="DK38" s="645"/>
      <c r="DL38" s="649">
        <v>891589</v>
      </c>
      <c r="DM38" s="644"/>
      <c r="DN38" s="644"/>
      <c r="DO38" s="644"/>
      <c r="DP38" s="644"/>
      <c r="DQ38" s="644"/>
      <c r="DR38" s="644"/>
      <c r="DS38" s="644"/>
      <c r="DT38" s="644"/>
      <c r="DU38" s="644"/>
      <c r="DV38" s="645"/>
      <c r="DW38" s="646">
        <v>11.1</v>
      </c>
      <c r="DX38" s="675"/>
      <c r="DY38" s="675"/>
      <c r="DZ38" s="675"/>
      <c r="EA38" s="675"/>
      <c r="EB38" s="675"/>
      <c r="EC38" s="677"/>
    </row>
    <row r="39" spans="2:133" ht="11.25" customHeight="1">
      <c r="AQ39" s="678" t="s">
        <v>338</v>
      </c>
      <c r="AR39" s="679"/>
      <c r="AS39" s="679"/>
      <c r="AT39" s="679"/>
      <c r="AU39" s="679"/>
      <c r="AV39" s="679"/>
      <c r="AW39" s="679"/>
      <c r="AX39" s="679"/>
      <c r="AY39" s="680"/>
      <c r="AZ39" s="641" t="s">
        <v>173</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101</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326101</v>
      </c>
      <c r="CS39" s="642"/>
      <c r="CT39" s="642"/>
      <c r="CU39" s="642"/>
      <c r="CV39" s="642"/>
      <c r="CW39" s="642"/>
      <c r="CX39" s="642"/>
      <c r="CY39" s="643"/>
      <c r="CZ39" s="646">
        <v>3</v>
      </c>
      <c r="DA39" s="675"/>
      <c r="DB39" s="675"/>
      <c r="DC39" s="676"/>
      <c r="DD39" s="649">
        <v>325096</v>
      </c>
      <c r="DE39" s="642"/>
      <c r="DF39" s="642"/>
      <c r="DG39" s="642"/>
      <c r="DH39" s="642"/>
      <c r="DI39" s="642"/>
      <c r="DJ39" s="642"/>
      <c r="DK39" s="643"/>
      <c r="DL39" s="649" t="s">
        <v>239</v>
      </c>
      <c r="DM39" s="642"/>
      <c r="DN39" s="642"/>
      <c r="DO39" s="642"/>
      <c r="DP39" s="642"/>
      <c r="DQ39" s="642"/>
      <c r="DR39" s="642"/>
      <c r="DS39" s="642"/>
      <c r="DT39" s="642"/>
      <c r="DU39" s="642"/>
      <c r="DV39" s="643"/>
      <c r="DW39" s="646" t="s">
        <v>239</v>
      </c>
      <c r="DX39" s="675"/>
      <c r="DY39" s="675"/>
      <c r="DZ39" s="675"/>
      <c r="EA39" s="675"/>
      <c r="EB39" s="675"/>
      <c r="EC39" s="677"/>
    </row>
    <row r="40" spans="2:133" ht="11.25" customHeight="1">
      <c r="AQ40" s="678" t="s">
        <v>342</v>
      </c>
      <c r="AR40" s="679"/>
      <c r="AS40" s="679"/>
      <c r="AT40" s="679"/>
      <c r="AU40" s="679"/>
      <c r="AV40" s="679"/>
      <c r="AW40" s="679"/>
      <c r="AX40" s="679"/>
      <c r="AY40" s="680"/>
      <c r="AZ40" s="641">
        <v>297754</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90</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11350</v>
      </c>
      <c r="CS40" s="644"/>
      <c r="CT40" s="644"/>
      <c r="CU40" s="644"/>
      <c r="CV40" s="644"/>
      <c r="CW40" s="644"/>
      <c r="CX40" s="644"/>
      <c r="CY40" s="645"/>
      <c r="CZ40" s="646">
        <v>0.1</v>
      </c>
      <c r="DA40" s="675"/>
      <c r="DB40" s="675"/>
      <c r="DC40" s="676"/>
      <c r="DD40" s="649" t="s">
        <v>173</v>
      </c>
      <c r="DE40" s="644"/>
      <c r="DF40" s="644"/>
      <c r="DG40" s="644"/>
      <c r="DH40" s="644"/>
      <c r="DI40" s="644"/>
      <c r="DJ40" s="644"/>
      <c r="DK40" s="645"/>
      <c r="DL40" s="649" t="s">
        <v>173</v>
      </c>
      <c r="DM40" s="644"/>
      <c r="DN40" s="644"/>
      <c r="DO40" s="644"/>
      <c r="DP40" s="644"/>
      <c r="DQ40" s="644"/>
      <c r="DR40" s="644"/>
      <c r="DS40" s="644"/>
      <c r="DT40" s="644"/>
      <c r="DU40" s="644"/>
      <c r="DV40" s="645"/>
      <c r="DW40" s="646" t="s">
        <v>239</v>
      </c>
      <c r="DX40" s="675"/>
      <c r="DY40" s="675"/>
      <c r="DZ40" s="675"/>
      <c r="EA40" s="675"/>
      <c r="EB40" s="675"/>
      <c r="EC40" s="677"/>
    </row>
    <row r="41" spans="2:133" ht="11.25" customHeight="1">
      <c r="AQ41" s="690" t="s">
        <v>345</v>
      </c>
      <c r="AR41" s="691"/>
      <c r="AS41" s="691"/>
      <c r="AT41" s="691"/>
      <c r="AU41" s="691"/>
      <c r="AV41" s="691"/>
      <c r="AW41" s="691"/>
      <c r="AX41" s="691"/>
      <c r="AY41" s="692"/>
      <c r="AZ41" s="656">
        <v>699692</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302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173</v>
      </c>
      <c r="CS41" s="642"/>
      <c r="CT41" s="642"/>
      <c r="CU41" s="642"/>
      <c r="CV41" s="642"/>
      <c r="CW41" s="642"/>
      <c r="CX41" s="642"/>
      <c r="CY41" s="643"/>
      <c r="CZ41" s="646" t="s">
        <v>239</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413583</v>
      </c>
      <c r="CS42" s="644"/>
      <c r="CT42" s="644"/>
      <c r="CU42" s="644"/>
      <c r="CV42" s="644"/>
      <c r="CW42" s="644"/>
      <c r="CX42" s="644"/>
      <c r="CY42" s="645"/>
      <c r="CZ42" s="646">
        <v>3.8</v>
      </c>
      <c r="DA42" s="647"/>
      <c r="DB42" s="647"/>
      <c r="DC42" s="648"/>
      <c r="DD42" s="649">
        <v>167644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17143</v>
      </c>
      <c r="CS43" s="642"/>
      <c r="CT43" s="642"/>
      <c r="CU43" s="642"/>
      <c r="CV43" s="642"/>
      <c r="CW43" s="642"/>
      <c r="CX43" s="642"/>
      <c r="CY43" s="643"/>
      <c r="CZ43" s="646">
        <v>0.2</v>
      </c>
      <c r="DA43" s="675"/>
      <c r="DB43" s="675"/>
      <c r="DC43" s="676"/>
      <c r="DD43" s="649">
        <v>17143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413583</v>
      </c>
      <c r="CS44" s="644"/>
      <c r="CT44" s="644"/>
      <c r="CU44" s="644"/>
      <c r="CV44" s="644"/>
      <c r="CW44" s="644"/>
      <c r="CX44" s="644"/>
      <c r="CY44" s="645"/>
      <c r="CZ44" s="646">
        <v>3.8</v>
      </c>
      <c r="DA44" s="647"/>
      <c r="DB44" s="647"/>
      <c r="DC44" s="648"/>
      <c r="DD44" s="649">
        <v>167644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22107</v>
      </c>
      <c r="CS45" s="642"/>
      <c r="CT45" s="642"/>
      <c r="CU45" s="642"/>
      <c r="CV45" s="642"/>
      <c r="CW45" s="642"/>
      <c r="CX45" s="642"/>
      <c r="CY45" s="643"/>
      <c r="CZ45" s="646">
        <v>0.2</v>
      </c>
      <c r="DA45" s="675"/>
      <c r="DB45" s="675"/>
      <c r="DC45" s="676"/>
      <c r="DD45" s="649">
        <v>6072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391476</v>
      </c>
      <c r="CS46" s="644"/>
      <c r="CT46" s="644"/>
      <c r="CU46" s="644"/>
      <c r="CV46" s="644"/>
      <c r="CW46" s="644"/>
      <c r="CX46" s="644"/>
      <c r="CY46" s="645"/>
      <c r="CZ46" s="646">
        <v>3.6</v>
      </c>
      <c r="DA46" s="647"/>
      <c r="DB46" s="647"/>
      <c r="DC46" s="648"/>
      <c r="DD46" s="649">
        <v>161572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173</v>
      </c>
      <c r="CS47" s="642"/>
      <c r="CT47" s="642"/>
      <c r="CU47" s="642"/>
      <c r="CV47" s="642"/>
      <c r="CW47" s="642"/>
      <c r="CX47" s="642"/>
      <c r="CY47" s="643"/>
      <c r="CZ47" s="646" t="s">
        <v>173</v>
      </c>
      <c r="DA47" s="675"/>
      <c r="DB47" s="675"/>
      <c r="DC47" s="676"/>
      <c r="DD47" s="649" t="s">
        <v>173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239</v>
      </c>
      <c r="CS48" s="644"/>
      <c r="CT48" s="644"/>
      <c r="CU48" s="644"/>
      <c r="CV48" s="644"/>
      <c r="CW48" s="644"/>
      <c r="CX48" s="644"/>
      <c r="CY48" s="645"/>
      <c r="CZ48" s="646" t="s">
        <v>235</v>
      </c>
      <c r="DA48" s="647"/>
      <c r="DB48" s="647"/>
      <c r="DC48" s="648"/>
      <c r="DD48" s="649" t="s">
        <v>173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10983991</v>
      </c>
      <c r="CS49" s="657"/>
      <c r="CT49" s="657"/>
      <c r="CU49" s="657"/>
      <c r="CV49" s="657"/>
      <c r="CW49" s="657"/>
      <c r="CX49" s="657"/>
      <c r="CY49" s="658"/>
      <c r="CZ49" s="659">
        <v>100</v>
      </c>
      <c r="DA49" s="660"/>
      <c r="DB49" s="660"/>
      <c r="DC49" s="661"/>
      <c r="DD49" s="662">
        <v>8209808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d/1NffV9dnhzNyGbGhW7zbVOzaqfZrPSN/aLuzy9gyQvic6D3mE7aUeDMfghLN3Bf7Y908wGWzr7VhzbSkiQg==" saltValue="7+8IytVBKQz6criJoWRG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Layout" zoomScaleNormal="25" zoomScaleSheetLayoutView="70" workbookViewId="0">
      <selection activeCell="B70" sqref="B70:P7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11401</v>
      </c>
      <c r="R7" s="1174"/>
      <c r="S7" s="1174"/>
      <c r="T7" s="1174"/>
      <c r="U7" s="1174"/>
      <c r="V7" s="1174">
        <v>10976</v>
      </c>
      <c r="W7" s="1174"/>
      <c r="X7" s="1174"/>
      <c r="Y7" s="1174"/>
      <c r="Z7" s="1174"/>
      <c r="AA7" s="1174">
        <v>425</v>
      </c>
      <c r="AB7" s="1174"/>
      <c r="AC7" s="1174"/>
      <c r="AD7" s="1174"/>
      <c r="AE7" s="1175"/>
      <c r="AF7" s="1176">
        <v>425</v>
      </c>
      <c r="AG7" s="1177"/>
      <c r="AH7" s="1177"/>
      <c r="AI7" s="1177"/>
      <c r="AJ7" s="1178"/>
      <c r="AK7" s="1160"/>
      <c r="AL7" s="1161"/>
      <c r="AM7" s="1161"/>
      <c r="AN7" s="1161"/>
      <c r="AO7" s="1161"/>
      <c r="AP7" s="1161">
        <v>11591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c r="CI7" s="1158"/>
      <c r="CJ7" s="1158"/>
      <c r="CK7" s="1158"/>
      <c r="CL7" s="1159"/>
      <c r="CM7" s="1157">
        <v>5</v>
      </c>
      <c r="CN7" s="1158"/>
      <c r="CO7" s="1158"/>
      <c r="CP7" s="1158"/>
      <c r="CQ7" s="1159"/>
      <c r="CR7" s="1157">
        <v>4</v>
      </c>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382</v>
      </c>
      <c r="C8" s="1107"/>
      <c r="D8" s="1107"/>
      <c r="E8" s="1107"/>
      <c r="F8" s="1107"/>
      <c r="G8" s="1107"/>
      <c r="H8" s="1107"/>
      <c r="I8" s="1107"/>
      <c r="J8" s="1107"/>
      <c r="K8" s="1107"/>
      <c r="L8" s="1107"/>
      <c r="M8" s="1107"/>
      <c r="N8" s="1107"/>
      <c r="O8" s="1107"/>
      <c r="P8" s="1108"/>
      <c r="Q8" s="1112">
        <v>85</v>
      </c>
      <c r="R8" s="1113"/>
      <c r="S8" s="1113"/>
      <c r="T8" s="1113"/>
      <c r="U8" s="1113"/>
      <c r="V8" s="1113">
        <v>69</v>
      </c>
      <c r="W8" s="1113"/>
      <c r="X8" s="1113"/>
      <c r="Y8" s="1113"/>
      <c r="Z8" s="1113"/>
      <c r="AA8" s="1113">
        <v>15</v>
      </c>
      <c r="AB8" s="1113"/>
      <c r="AC8" s="1113"/>
      <c r="AD8" s="1113"/>
      <c r="AE8" s="1114"/>
      <c r="AF8" s="1088">
        <v>15</v>
      </c>
      <c r="AG8" s="1089"/>
      <c r="AH8" s="1089"/>
      <c r="AI8" s="1089"/>
      <c r="AJ8" s="1090"/>
      <c r="AK8" s="1155">
        <v>29</v>
      </c>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440</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5120</v>
      </c>
      <c r="R28" s="1123"/>
      <c r="S28" s="1123"/>
      <c r="T28" s="1123"/>
      <c r="U28" s="1123"/>
      <c r="V28" s="1123">
        <v>4747</v>
      </c>
      <c r="W28" s="1123"/>
      <c r="X28" s="1123"/>
      <c r="Y28" s="1123"/>
      <c r="Z28" s="1123"/>
      <c r="AA28" s="1123">
        <v>373</v>
      </c>
      <c r="AB28" s="1123"/>
      <c r="AC28" s="1123"/>
      <c r="AD28" s="1123"/>
      <c r="AE28" s="1124"/>
      <c r="AF28" s="1125">
        <v>373</v>
      </c>
      <c r="AG28" s="1123"/>
      <c r="AH28" s="1123"/>
      <c r="AI28" s="1123"/>
      <c r="AJ28" s="1126"/>
      <c r="AK28" s="1127">
        <v>298</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2383</v>
      </c>
      <c r="R29" s="1113"/>
      <c r="S29" s="1113"/>
      <c r="T29" s="1113"/>
      <c r="U29" s="1113"/>
      <c r="V29" s="1113">
        <v>2300</v>
      </c>
      <c r="W29" s="1113"/>
      <c r="X29" s="1113"/>
      <c r="Y29" s="1113"/>
      <c r="Z29" s="1113"/>
      <c r="AA29" s="1113">
        <v>83</v>
      </c>
      <c r="AB29" s="1113"/>
      <c r="AC29" s="1113"/>
      <c r="AD29" s="1113"/>
      <c r="AE29" s="1114"/>
      <c r="AF29" s="1088">
        <v>83</v>
      </c>
      <c r="AG29" s="1089"/>
      <c r="AH29" s="1089"/>
      <c r="AI29" s="1089"/>
      <c r="AJ29" s="1090"/>
      <c r="AK29" s="1049">
        <v>428</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361</v>
      </c>
      <c r="R30" s="1113"/>
      <c r="S30" s="1113"/>
      <c r="T30" s="1113"/>
      <c r="U30" s="1113"/>
      <c r="V30" s="1113">
        <v>360</v>
      </c>
      <c r="W30" s="1113"/>
      <c r="X30" s="1113"/>
      <c r="Y30" s="1113"/>
      <c r="Z30" s="1113"/>
      <c r="AA30" s="1113">
        <v>1</v>
      </c>
      <c r="AB30" s="1113"/>
      <c r="AC30" s="1113"/>
      <c r="AD30" s="1113"/>
      <c r="AE30" s="1114"/>
      <c r="AF30" s="1088">
        <v>1</v>
      </c>
      <c r="AG30" s="1089"/>
      <c r="AH30" s="1089"/>
      <c r="AI30" s="1089"/>
      <c r="AJ30" s="1090"/>
      <c r="AK30" s="1049">
        <v>59</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1012</v>
      </c>
      <c r="R31" s="1113"/>
      <c r="S31" s="1113"/>
      <c r="T31" s="1113"/>
      <c r="U31" s="1113"/>
      <c r="V31" s="1113">
        <v>921</v>
      </c>
      <c r="W31" s="1113"/>
      <c r="X31" s="1113"/>
      <c r="Y31" s="1113"/>
      <c r="Z31" s="1113"/>
      <c r="AA31" s="1113">
        <v>92</v>
      </c>
      <c r="AB31" s="1113"/>
      <c r="AC31" s="1113"/>
      <c r="AD31" s="1113"/>
      <c r="AE31" s="1114"/>
      <c r="AF31" s="1088">
        <v>1670</v>
      </c>
      <c r="AG31" s="1089"/>
      <c r="AH31" s="1089"/>
      <c r="AI31" s="1089"/>
      <c r="AJ31" s="1090"/>
      <c r="AK31" s="1049">
        <v>3</v>
      </c>
      <c r="AL31" s="1040"/>
      <c r="AM31" s="1040"/>
      <c r="AN31" s="1040"/>
      <c r="AO31" s="1040"/>
      <c r="AP31" s="1040">
        <v>515</v>
      </c>
      <c r="AQ31" s="1040"/>
      <c r="AR31" s="1040"/>
      <c r="AS31" s="1040"/>
      <c r="AT31" s="1040"/>
      <c r="AU31" s="1040">
        <v>1</v>
      </c>
      <c r="AV31" s="1040"/>
      <c r="AW31" s="1040"/>
      <c r="AX31" s="1040"/>
      <c r="AY31" s="1040"/>
      <c r="AZ31" s="1111"/>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933</v>
      </c>
      <c r="R32" s="1113"/>
      <c r="S32" s="1113"/>
      <c r="T32" s="1113"/>
      <c r="U32" s="1113"/>
      <c r="V32" s="1113">
        <v>910</v>
      </c>
      <c r="W32" s="1113"/>
      <c r="X32" s="1113"/>
      <c r="Y32" s="1113"/>
      <c r="Z32" s="1113"/>
      <c r="AA32" s="1113">
        <v>23</v>
      </c>
      <c r="AB32" s="1113"/>
      <c r="AC32" s="1113"/>
      <c r="AD32" s="1113"/>
      <c r="AE32" s="1114"/>
      <c r="AF32" s="1088">
        <v>23</v>
      </c>
      <c r="AG32" s="1089"/>
      <c r="AH32" s="1089"/>
      <c r="AI32" s="1089"/>
      <c r="AJ32" s="1090"/>
      <c r="AK32" s="1049">
        <v>284</v>
      </c>
      <c r="AL32" s="1040"/>
      <c r="AM32" s="1040"/>
      <c r="AN32" s="1040"/>
      <c r="AO32" s="1040"/>
      <c r="AP32" s="1040">
        <v>5054</v>
      </c>
      <c r="AQ32" s="1040"/>
      <c r="AR32" s="1040"/>
      <c r="AS32" s="1040"/>
      <c r="AT32" s="1040"/>
      <c r="AU32" s="1040">
        <v>2780</v>
      </c>
      <c r="AV32" s="1040"/>
      <c r="AW32" s="1040"/>
      <c r="AX32" s="1040"/>
      <c r="AY32" s="1040"/>
      <c r="AZ32" s="1111"/>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2150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173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390</v>
      </c>
      <c r="W66" s="1071"/>
      <c r="X66" s="1071"/>
      <c r="Y66" s="1071"/>
      <c r="Z66" s="1072"/>
      <c r="AA66" s="1070" t="s">
        <v>409</v>
      </c>
      <c r="AB66" s="1071"/>
      <c r="AC66" s="1071"/>
      <c r="AD66" s="1071"/>
      <c r="AE66" s="1072"/>
      <c r="AF66" s="1076" t="s">
        <v>392</v>
      </c>
      <c r="AG66" s="1077"/>
      <c r="AH66" s="1077"/>
      <c r="AI66" s="1077"/>
      <c r="AJ66" s="1078"/>
      <c r="AK66" s="1070" t="s">
        <v>410</v>
      </c>
      <c r="AL66" s="1065"/>
      <c r="AM66" s="1065"/>
      <c r="AN66" s="1065"/>
      <c r="AO66" s="1066"/>
      <c r="AP66" s="1070" t="s">
        <v>394</v>
      </c>
      <c r="AQ66" s="1071"/>
      <c r="AR66" s="1071"/>
      <c r="AS66" s="1071"/>
      <c r="AT66" s="1072"/>
      <c r="AU66" s="1070" t="s">
        <v>411</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1644</v>
      </c>
      <c r="R68" s="1051"/>
      <c r="S68" s="1051"/>
      <c r="T68" s="1051"/>
      <c r="U68" s="1051"/>
      <c r="V68" s="1051">
        <v>1624</v>
      </c>
      <c r="W68" s="1051"/>
      <c r="X68" s="1051"/>
      <c r="Y68" s="1051"/>
      <c r="Z68" s="1051"/>
      <c r="AA68" s="1051">
        <v>20</v>
      </c>
      <c r="AB68" s="1051"/>
      <c r="AC68" s="1051"/>
      <c r="AD68" s="1051"/>
      <c r="AE68" s="1051"/>
      <c r="AF68" s="1051">
        <v>20</v>
      </c>
      <c r="AG68" s="1051"/>
      <c r="AH68" s="1051"/>
      <c r="AI68" s="1051"/>
      <c r="AJ68" s="1051"/>
      <c r="AK68" s="1051" t="s">
        <v>570</v>
      </c>
      <c r="AL68" s="1051"/>
      <c r="AM68" s="1051"/>
      <c r="AN68" s="1051"/>
      <c r="AO68" s="1051"/>
      <c r="AP68" s="1051" t="s">
        <v>570</v>
      </c>
      <c r="AQ68" s="1051"/>
      <c r="AR68" s="1051"/>
      <c r="AS68" s="1051"/>
      <c r="AT68" s="1051"/>
      <c r="AU68" s="1051" t="s">
        <v>570</v>
      </c>
      <c r="AV68" s="1051"/>
      <c r="AW68" s="1051"/>
      <c r="AX68" s="1051"/>
      <c r="AY68" s="1051"/>
      <c r="AZ68" s="1052" t="s">
        <v>571</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693386</v>
      </c>
      <c r="R69" s="1040"/>
      <c r="S69" s="1040"/>
      <c r="T69" s="1040"/>
      <c r="U69" s="1040"/>
      <c r="V69" s="1040">
        <v>677426</v>
      </c>
      <c r="W69" s="1040"/>
      <c r="X69" s="1040"/>
      <c r="Y69" s="1040"/>
      <c r="Z69" s="1040"/>
      <c r="AA69" s="1040">
        <v>15960</v>
      </c>
      <c r="AB69" s="1040"/>
      <c r="AC69" s="1040"/>
      <c r="AD69" s="1040"/>
      <c r="AE69" s="1040"/>
      <c r="AF69" s="1040">
        <v>15960</v>
      </c>
      <c r="AG69" s="1040"/>
      <c r="AH69" s="1040"/>
      <c r="AI69" s="1040"/>
      <c r="AJ69" s="1040"/>
      <c r="AK69" s="1040">
        <v>7105</v>
      </c>
      <c r="AL69" s="1040"/>
      <c r="AM69" s="1040"/>
      <c r="AN69" s="1040"/>
      <c r="AO69" s="1040"/>
      <c r="AP69" s="1040" t="s">
        <v>570</v>
      </c>
      <c r="AQ69" s="1040"/>
      <c r="AR69" s="1040"/>
      <c r="AS69" s="1040"/>
      <c r="AT69" s="1040"/>
      <c r="AU69" s="1040" t="s">
        <v>570</v>
      </c>
      <c r="AV69" s="1040"/>
      <c r="AW69" s="1040"/>
      <c r="AX69" s="1040"/>
      <c r="AY69" s="1040"/>
      <c r="AZ69" s="1041" t="s">
        <v>572</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26393</v>
      </c>
      <c r="R70" s="1040"/>
      <c r="S70" s="1040"/>
      <c r="T70" s="1040"/>
      <c r="U70" s="1040"/>
      <c r="V70" s="1040">
        <v>25068</v>
      </c>
      <c r="W70" s="1040"/>
      <c r="X70" s="1040"/>
      <c r="Y70" s="1040"/>
      <c r="Z70" s="1040"/>
      <c r="AA70" s="1040">
        <v>1325</v>
      </c>
      <c r="AB70" s="1040"/>
      <c r="AC70" s="1040"/>
      <c r="AD70" s="1040"/>
      <c r="AE70" s="1040"/>
      <c r="AF70" s="1040">
        <v>1325</v>
      </c>
      <c r="AG70" s="1040"/>
      <c r="AH70" s="1040"/>
      <c r="AI70" s="1040"/>
      <c r="AJ70" s="1040"/>
      <c r="AK70" s="1040">
        <v>22</v>
      </c>
      <c r="AL70" s="1040"/>
      <c r="AM70" s="1040"/>
      <c r="AN70" s="1040"/>
      <c r="AO70" s="1040"/>
      <c r="AP70" s="1040" t="s">
        <v>570</v>
      </c>
      <c r="AQ70" s="1040"/>
      <c r="AR70" s="1040"/>
      <c r="AS70" s="1040"/>
      <c r="AT70" s="1040"/>
      <c r="AU70" s="1040" t="s">
        <v>570</v>
      </c>
      <c r="AV70" s="1040"/>
      <c r="AW70" s="1040"/>
      <c r="AX70" s="1040"/>
      <c r="AY70" s="1040"/>
      <c r="AZ70" s="1041" t="s">
        <v>571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567</v>
      </c>
      <c r="C71" s="1044"/>
      <c r="D71" s="1044"/>
      <c r="E71" s="1044"/>
      <c r="F71" s="1044"/>
      <c r="G71" s="1044"/>
      <c r="H71" s="1044"/>
      <c r="I71" s="1044"/>
      <c r="J71" s="1044"/>
      <c r="K71" s="1044"/>
      <c r="L71" s="1044"/>
      <c r="M71" s="1044"/>
      <c r="N71" s="1044"/>
      <c r="O71" s="1044"/>
      <c r="P71" s="1045"/>
      <c r="Q71" s="1046">
        <v>382</v>
      </c>
      <c r="R71" s="1040"/>
      <c r="S71" s="1040"/>
      <c r="T71" s="1040"/>
      <c r="U71" s="1040"/>
      <c r="V71" s="1040">
        <v>136</v>
      </c>
      <c r="W71" s="1040"/>
      <c r="X71" s="1040"/>
      <c r="Y71" s="1040"/>
      <c r="Z71" s="1040"/>
      <c r="AA71" s="1040">
        <v>246</v>
      </c>
      <c r="AB71" s="1040"/>
      <c r="AC71" s="1040"/>
      <c r="AD71" s="1040"/>
      <c r="AE71" s="1040"/>
      <c r="AF71" s="1040">
        <v>246</v>
      </c>
      <c r="AG71" s="1040"/>
      <c r="AH71" s="1040"/>
      <c r="AI71" s="1040"/>
      <c r="AJ71" s="1040"/>
      <c r="AK71" s="1040" t="s">
        <v>570</v>
      </c>
      <c r="AL71" s="1040"/>
      <c r="AM71" s="1040"/>
      <c r="AN71" s="1040"/>
      <c r="AO71" s="1040"/>
      <c r="AP71" s="1040" t="s">
        <v>570</v>
      </c>
      <c r="AQ71" s="1040"/>
      <c r="AR71" s="1040"/>
      <c r="AS71" s="1040"/>
      <c r="AT71" s="1040"/>
      <c r="AU71" s="1040" t="s">
        <v>570</v>
      </c>
      <c r="AV71" s="1040"/>
      <c r="AW71" s="1040"/>
      <c r="AX71" s="1040"/>
      <c r="AY71" s="1040"/>
      <c r="AZ71" s="1041" t="s">
        <v>573</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568</v>
      </c>
      <c r="C72" s="1044"/>
      <c r="D72" s="1044"/>
      <c r="E72" s="1044"/>
      <c r="F72" s="1044"/>
      <c r="G72" s="1044"/>
      <c r="H72" s="1044"/>
      <c r="I72" s="1044"/>
      <c r="J72" s="1044"/>
      <c r="K72" s="1044"/>
      <c r="L72" s="1044"/>
      <c r="M72" s="1044"/>
      <c r="N72" s="1044"/>
      <c r="O72" s="1044"/>
      <c r="P72" s="1045"/>
      <c r="Q72" s="1046">
        <v>423</v>
      </c>
      <c r="R72" s="1040"/>
      <c r="S72" s="1040"/>
      <c r="T72" s="1040"/>
      <c r="U72" s="1040"/>
      <c r="V72" s="1040">
        <v>410</v>
      </c>
      <c r="W72" s="1040"/>
      <c r="X72" s="1040"/>
      <c r="Y72" s="1040"/>
      <c r="Z72" s="1040"/>
      <c r="AA72" s="1040">
        <v>12</v>
      </c>
      <c r="AB72" s="1040"/>
      <c r="AC72" s="1040"/>
      <c r="AD72" s="1040"/>
      <c r="AE72" s="1040"/>
      <c r="AF72" s="1040">
        <v>12</v>
      </c>
      <c r="AG72" s="1040"/>
      <c r="AH72" s="1040"/>
      <c r="AI72" s="1040"/>
      <c r="AJ72" s="1040"/>
      <c r="AK72" s="1040">
        <v>49</v>
      </c>
      <c r="AL72" s="1040"/>
      <c r="AM72" s="1040"/>
      <c r="AN72" s="1040"/>
      <c r="AO72" s="1040"/>
      <c r="AP72" s="1040" t="s">
        <v>570</v>
      </c>
      <c r="AQ72" s="1040"/>
      <c r="AR72" s="1040"/>
      <c r="AS72" s="1040"/>
      <c r="AT72" s="1040"/>
      <c r="AU72" s="1040" t="s">
        <v>570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569</v>
      </c>
      <c r="C73" s="1044"/>
      <c r="D73" s="1044"/>
      <c r="E73" s="1044"/>
      <c r="F73" s="1044"/>
      <c r="G73" s="1044"/>
      <c r="H73" s="1044"/>
      <c r="I73" s="1044"/>
      <c r="J73" s="1044"/>
      <c r="K73" s="1044"/>
      <c r="L73" s="1044"/>
      <c r="M73" s="1044"/>
      <c r="N73" s="1044"/>
      <c r="O73" s="1044"/>
      <c r="P73" s="1045"/>
      <c r="Q73" s="1046">
        <v>407</v>
      </c>
      <c r="R73" s="1040"/>
      <c r="S73" s="1040"/>
      <c r="T73" s="1040"/>
      <c r="U73" s="1040"/>
      <c r="V73" s="1040">
        <v>377</v>
      </c>
      <c r="W73" s="1040"/>
      <c r="X73" s="1040"/>
      <c r="Y73" s="1040"/>
      <c r="Z73" s="1040"/>
      <c r="AA73" s="1040">
        <v>30</v>
      </c>
      <c r="AB73" s="1040"/>
      <c r="AC73" s="1040"/>
      <c r="AD73" s="1040"/>
      <c r="AE73" s="1040"/>
      <c r="AF73" s="1040">
        <v>30</v>
      </c>
      <c r="AG73" s="1040"/>
      <c r="AH73" s="1040"/>
      <c r="AI73" s="1040"/>
      <c r="AJ73" s="1040"/>
      <c r="AK73" s="1040">
        <v>91</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302</v>
      </c>
      <c r="AG109" s="963"/>
      <c r="AH109" s="963"/>
      <c r="AI109" s="963"/>
      <c r="AJ109" s="964"/>
      <c r="AK109" s="965" t="s">
        <v>301</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302</v>
      </c>
      <c r="BW109" s="963"/>
      <c r="BX109" s="963"/>
      <c r="BY109" s="963"/>
      <c r="BZ109" s="964"/>
      <c r="CA109" s="965" t="s">
        <v>301</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302</v>
      </c>
      <c r="DM109" s="963"/>
      <c r="DN109" s="963"/>
      <c r="DO109" s="963"/>
      <c r="DP109" s="964"/>
      <c r="DQ109" s="965" t="s">
        <v>301</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1267778</v>
      </c>
      <c r="AB110" s="956"/>
      <c r="AC110" s="956"/>
      <c r="AD110" s="956"/>
      <c r="AE110" s="957"/>
      <c r="AF110" s="958">
        <v>1236421</v>
      </c>
      <c r="AG110" s="956"/>
      <c r="AH110" s="956"/>
      <c r="AI110" s="956"/>
      <c r="AJ110" s="957"/>
      <c r="AK110" s="958">
        <v>1090854</v>
      </c>
      <c r="AL110" s="956"/>
      <c r="AM110" s="956"/>
      <c r="AN110" s="956"/>
      <c r="AO110" s="957"/>
      <c r="AP110" s="959">
        <v>15.5</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12020113</v>
      </c>
      <c r="BR110" s="903"/>
      <c r="BS110" s="903"/>
      <c r="BT110" s="903"/>
      <c r="BU110" s="903"/>
      <c r="BV110" s="903">
        <v>11807391</v>
      </c>
      <c r="BW110" s="903"/>
      <c r="BX110" s="903"/>
      <c r="BY110" s="903"/>
      <c r="BZ110" s="903"/>
      <c r="CA110" s="903">
        <v>11591095</v>
      </c>
      <c r="CB110" s="903"/>
      <c r="CC110" s="903"/>
      <c r="CD110" s="903"/>
      <c r="CE110" s="903"/>
      <c r="CF110" s="927">
        <v>164.9</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386</v>
      </c>
      <c r="DM110" s="903"/>
      <c r="DN110" s="903"/>
      <c r="DO110" s="903"/>
      <c r="DP110" s="903"/>
      <c r="DQ110" s="903" t="s">
        <v>386</v>
      </c>
      <c r="DR110" s="903"/>
      <c r="DS110" s="903"/>
      <c r="DT110" s="903"/>
      <c r="DU110" s="903"/>
      <c r="DV110" s="904" t="s">
        <v>386</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173</v>
      </c>
      <c r="AB111" s="984"/>
      <c r="AC111" s="984"/>
      <c r="AD111" s="984"/>
      <c r="AE111" s="985"/>
      <c r="AF111" s="986" t="s">
        <v>386</v>
      </c>
      <c r="AG111" s="984"/>
      <c r="AH111" s="984"/>
      <c r="AI111" s="984"/>
      <c r="AJ111" s="985"/>
      <c r="AK111" s="986" t="s">
        <v>173</v>
      </c>
      <c r="AL111" s="984"/>
      <c r="AM111" s="984"/>
      <c r="AN111" s="984"/>
      <c r="AO111" s="985"/>
      <c r="AP111" s="987" t="s">
        <v>173</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88298</v>
      </c>
      <c r="BR111" s="875"/>
      <c r="BS111" s="875"/>
      <c r="BT111" s="875"/>
      <c r="BU111" s="875"/>
      <c r="BV111" s="875">
        <v>63365</v>
      </c>
      <c r="BW111" s="875"/>
      <c r="BX111" s="875"/>
      <c r="BY111" s="875"/>
      <c r="BZ111" s="875"/>
      <c r="CA111" s="875">
        <v>41218</v>
      </c>
      <c r="CB111" s="875"/>
      <c r="CC111" s="875"/>
      <c r="CD111" s="875"/>
      <c r="CE111" s="875"/>
      <c r="CF111" s="936">
        <v>0.6</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173</v>
      </c>
      <c r="DH111" s="875"/>
      <c r="DI111" s="875"/>
      <c r="DJ111" s="875"/>
      <c r="DK111" s="875"/>
      <c r="DL111" s="875" t="s">
        <v>386</v>
      </c>
      <c r="DM111" s="875"/>
      <c r="DN111" s="875"/>
      <c r="DO111" s="875"/>
      <c r="DP111" s="875"/>
      <c r="DQ111" s="875" t="s">
        <v>386</v>
      </c>
      <c r="DR111" s="875"/>
      <c r="DS111" s="875"/>
      <c r="DT111" s="875"/>
      <c r="DU111" s="875"/>
      <c r="DV111" s="852" t="s">
        <v>173</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386</v>
      </c>
      <c r="AB112" s="838"/>
      <c r="AC112" s="838"/>
      <c r="AD112" s="838"/>
      <c r="AE112" s="839"/>
      <c r="AF112" s="840" t="s">
        <v>386</v>
      </c>
      <c r="AG112" s="838"/>
      <c r="AH112" s="838"/>
      <c r="AI112" s="838"/>
      <c r="AJ112" s="839"/>
      <c r="AK112" s="840" t="s">
        <v>386</v>
      </c>
      <c r="AL112" s="838"/>
      <c r="AM112" s="838"/>
      <c r="AN112" s="838"/>
      <c r="AO112" s="839"/>
      <c r="AP112" s="885" t="s">
        <v>386</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2802479</v>
      </c>
      <c r="BR112" s="875"/>
      <c r="BS112" s="875"/>
      <c r="BT112" s="875"/>
      <c r="BU112" s="875"/>
      <c r="BV112" s="875">
        <v>2751601</v>
      </c>
      <c r="BW112" s="875"/>
      <c r="BX112" s="875"/>
      <c r="BY112" s="875"/>
      <c r="BZ112" s="875"/>
      <c r="CA112" s="875">
        <v>2780607</v>
      </c>
      <c r="CB112" s="875"/>
      <c r="CC112" s="875"/>
      <c r="CD112" s="875"/>
      <c r="CE112" s="875"/>
      <c r="CF112" s="936">
        <v>39.6</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386</v>
      </c>
      <c r="DH112" s="875"/>
      <c r="DI112" s="875"/>
      <c r="DJ112" s="875"/>
      <c r="DK112" s="875"/>
      <c r="DL112" s="875" t="s">
        <v>173</v>
      </c>
      <c r="DM112" s="875"/>
      <c r="DN112" s="875"/>
      <c r="DO112" s="875"/>
      <c r="DP112" s="875"/>
      <c r="DQ112" s="875" t="s">
        <v>386</v>
      </c>
      <c r="DR112" s="875"/>
      <c r="DS112" s="875"/>
      <c r="DT112" s="875"/>
      <c r="DU112" s="875"/>
      <c r="DV112" s="852" t="s">
        <v>386</v>
      </c>
      <c r="DW112" s="852"/>
      <c r="DX112" s="852"/>
      <c r="DY112" s="852"/>
      <c r="DZ112" s="853"/>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217514</v>
      </c>
      <c r="AB113" s="984"/>
      <c r="AC113" s="984"/>
      <c r="AD113" s="984"/>
      <c r="AE113" s="985"/>
      <c r="AF113" s="986">
        <v>209981</v>
      </c>
      <c r="AG113" s="984"/>
      <c r="AH113" s="984"/>
      <c r="AI113" s="984"/>
      <c r="AJ113" s="985"/>
      <c r="AK113" s="986">
        <v>226647</v>
      </c>
      <c r="AL113" s="984"/>
      <c r="AM113" s="984"/>
      <c r="AN113" s="984"/>
      <c r="AO113" s="985"/>
      <c r="AP113" s="987">
        <v>3.2</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t="s">
        <v>386</v>
      </c>
      <c r="BR113" s="875"/>
      <c r="BS113" s="875"/>
      <c r="BT113" s="875"/>
      <c r="BU113" s="875"/>
      <c r="BV113" s="875" t="s">
        <v>173</v>
      </c>
      <c r="BW113" s="875"/>
      <c r="BX113" s="875"/>
      <c r="BY113" s="875"/>
      <c r="BZ113" s="875"/>
      <c r="CA113" s="875" t="s">
        <v>428</v>
      </c>
      <c r="CB113" s="875"/>
      <c r="CC113" s="875"/>
      <c r="CD113" s="875"/>
      <c r="CE113" s="875"/>
      <c r="CF113" s="936" t="s">
        <v>173</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386</v>
      </c>
      <c r="DH113" s="838"/>
      <c r="DI113" s="838"/>
      <c r="DJ113" s="838"/>
      <c r="DK113" s="839"/>
      <c r="DL113" s="840" t="s">
        <v>428</v>
      </c>
      <c r="DM113" s="838"/>
      <c r="DN113" s="838"/>
      <c r="DO113" s="838"/>
      <c r="DP113" s="839"/>
      <c r="DQ113" s="840" t="s">
        <v>386</v>
      </c>
      <c r="DR113" s="838"/>
      <c r="DS113" s="838"/>
      <c r="DT113" s="838"/>
      <c r="DU113" s="839"/>
      <c r="DV113" s="885" t="s">
        <v>173</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386</v>
      </c>
      <c r="AB114" s="838"/>
      <c r="AC114" s="838"/>
      <c r="AD114" s="838"/>
      <c r="AE114" s="839"/>
      <c r="AF114" s="840" t="s">
        <v>386</v>
      </c>
      <c r="AG114" s="838"/>
      <c r="AH114" s="838"/>
      <c r="AI114" s="838"/>
      <c r="AJ114" s="839"/>
      <c r="AK114" s="840" t="s">
        <v>173</v>
      </c>
      <c r="AL114" s="838"/>
      <c r="AM114" s="838"/>
      <c r="AN114" s="838"/>
      <c r="AO114" s="839"/>
      <c r="AP114" s="885" t="s">
        <v>173</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646984</v>
      </c>
      <c r="BR114" s="875"/>
      <c r="BS114" s="875"/>
      <c r="BT114" s="875"/>
      <c r="BU114" s="875"/>
      <c r="BV114" s="875">
        <v>503382</v>
      </c>
      <c r="BW114" s="875"/>
      <c r="BX114" s="875"/>
      <c r="BY114" s="875"/>
      <c r="BZ114" s="875"/>
      <c r="CA114" s="875">
        <v>538792</v>
      </c>
      <c r="CB114" s="875"/>
      <c r="CC114" s="875"/>
      <c r="CD114" s="875"/>
      <c r="CE114" s="875"/>
      <c r="CF114" s="936">
        <v>7.7</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386</v>
      </c>
      <c r="DH114" s="838"/>
      <c r="DI114" s="838"/>
      <c r="DJ114" s="838"/>
      <c r="DK114" s="839"/>
      <c r="DL114" s="840" t="s">
        <v>386</v>
      </c>
      <c r="DM114" s="838"/>
      <c r="DN114" s="838"/>
      <c r="DO114" s="838"/>
      <c r="DP114" s="839"/>
      <c r="DQ114" s="840" t="s">
        <v>386</v>
      </c>
      <c r="DR114" s="838"/>
      <c r="DS114" s="838"/>
      <c r="DT114" s="838"/>
      <c r="DU114" s="839"/>
      <c r="DV114" s="885" t="s">
        <v>386</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37073</v>
      </c>
      <c r="AB115" s="984"/>
      <c r="AC115" s="984"/>
      <c r="AD115" s="984"/>
      <c r="AE115" s="985"/>
      <c r="AF115" s="986">
        <v>24933</v>
      </c>
      <c r="AG115" s="984"/>
      <c r="AH115" s="984"/>
      <c r="AI115" s="984"/>
      <c r="AJ115" s="985"/>
      <c r="AK115" s="986">
        <v>22147</v>
      </c>
      <c r="AL115" s="984"/>
      <c r="AM115" s="984"/>
      <c r="AN115" s="984"/>
      <c r="AO115" s="985"/>
      <c r="AP115" s="987">
        <v>0.3</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173</v>
      </c>
      <c r="BR115" s="875"/>
      <c r="BS115" s="875"/>
      <c r="BT115" s="875"/>
      <c r="BU115" s="875"/>
      <c r="BV115" s="875" t="s">
        <v>386</v>
      </c>
      <c r="BW115" s="875"/>
      <c r="BX115" s="875"/>
      <c r="BY115" s="875"/>
      <c r="BZ115" s="875"/>
      <c r="CA115" s="875" t="s">
        <v>173</v>
      </c>
      <c r="CB115" s="875"/>
      <c r="CC115" s="875"/>
      <c r="CD115" s="875"/>
      <c r="CE115" s="875"/>
      <c r="CF115" s="936" t="s">
        <v>386</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386</v>
      </c>
      <c r="DH115" s="838"/>
      <c r="DI115" s="838"/>
      <c r="DJ115" s="838"/>
      <c r="DK115" s="839"/>
      <c r="DL115" s="840" t="s">
        <v>173</v>
      </c>
      <c r="DM115" s="838"/>
      <c r="DN115" s="838"/>
      <c r="DO115" s="838"/>
      <c r="DP115" s="839"/>
      <c r="DQ115" s="840" t="s">
        <v>173</v>
      </c>
      <c r="DR115" s="838"/>
      <c r="DS115" s="838"/>
      <c r="DT115" s="838"/>
      <c r="DU115" s="839"/>
      <c r="DV115" s="885" t="s">
        <v>173</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386</v>
      </c>
      <c r="AB116" s="838"/>
      <c r="AC116" s="838"/>
      <c r="AD116" s="838"/>
      <c r="AE116" s="839"/>
      <c r="AF116" s="840" t="s">
        <v>386</v>
      </c>
      <c r="AG116" s="838"/>
      <c r="AH116" s="838"/>
      <c r="AI116" s="838"/>
      <c r="AJ116" s="839"/>
      <c r="AK116" s="840" t="s">
        <v>173</v>
      </c>
      <c r="AL116" s="838"/>
      <c r="AM116" s="838"/>
      <c r="AN116" s="838"/>
      <c r="AO116" s="839"/>
      <c r="AP116" s="885" t="s">
        <v>386</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173</v>
      </c>
      <c r="BR116" s="875"/>
      <c r="BS116" s="875"/>
      <c r="BT116" s="875"/>
      <c r="BU116" s="875"/>
      <c r="BV116" s="875" t="s">
        <v>386</v>
      </c>
      <c r="BW116" s="875"/>
      <c r="BX116" s="875"/>
      <c r="BY116" s="875"/>
      <c r="BZ116" s="875"/>
      <c r="CA116" s="875" t="s">
        <v>173</v>
      </c>
      <c r="CB116" s="875"/>
      <c r="CC116" s="875"/>
      <c r="CD116" s="875"/>
      <c r="CE116" s="875"/>
      <c r="CF116" s="936" t="s">
        <v>386</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386</v>
      </c>
      <c r="DH116" s="838"/>
      <c r="DI116" s="838"/>
      <c r="DJ116" s="838"/>
      <c r="DK116" s="839"/>
      <c r="DL116" s="840" t="s">
        <v>386</v>
      </c>
      <c r="DM116" s="838"/>
      <c r="DN116" s="838"/>
      <c r="DO116" s="838"/>
      <c r="DP116" s="839"/>
      <c r="DQ116" s="840" t="s">
        <v>386</v>
      </c>
      <c r="DR116" s="838"/>
      <c r="DS116" s="838"/>
      <c r="DT116" s="838"/>
      <c r="DU116" s="839"/>
      <c r="DV116" s="885" t="s">
        <v>386</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1522365</v>
      </c>
      <c r="AB117" s="970"/>
      <c r="AC117" s="970"/>
      <c r="AD117" s="970"/>
      <c r="AE117" s="971"/>
      <c r="AF117" s="972">
        <v>1471335</v>
      </c>
      <c r="AG117" s="970"/>
      <c r="AH117" s="970"/>
      <c r="AI117" s="970"/>
      <c r="AJ117" s="971"/>
      <c r="AK117" s="972">
        <v>1339648</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173</v>
      </c>
      <c r="BR117" s="875"/>
      <c r="BS117" s="875"/>
      <c r="BT117" s="875"/>
      <c r="BU117" s="875"/>
      <c r="BV117" s="875" t="s">
        <v>173</v>
      </c>
      <c r="BW117" s="875"/>
      <c r="BX117" s="875"/>
      <c r="BY117" s="875"/>
      <c r="BZ117" s="875"/>
      <c r="CA117" s="875" t="s">
        <v>173</v>
      </c>
      <c r="CB117" s="875"/>
      <c r="CC117" s="875"/>
      <c r="CD117" s="875"/>
      <c r="CE117" s="875"/>
      <c r="CF117" s="936" t="s">
        <v>386</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173</v>
      </c>
      <c r="DH117" s="838"/>
      <c r="DI117" s="838"/>
      <c r="DJ117" s="838"/>
      <c r="DK117" s="839"/>
      <c r="DL117" s="840" t="s">
        <v>173</v>
      </c>
      <c r="DM117" s="838"/>
      <c r="DN117" s="838"/>
      <c r="DO117" s="838"/>
      <c r="DP117" s="839"/>
      <c r="DQ117" s="840" t="s">
        <v>173</v>
      </c>
      <c r="DR117" s="838"/>
      <c r="DS117" s="838"/>
      <c r="DT117" s="838"/>
      <c r="DU117" s="839"/>
      <c r="DV117" s="885" t="s">
        <v>173</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302</v>
      </c>
      <c r="AG118" s="963"/>
      <c r="AH118" s="963"/>
      <c r="AI118" s="963"/>
      <c r="AJ118" s="964"/>
      <c r="AK118" s="965" t="s">
        <v>301</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173</v>
      </c>
      <c r="BR118" s="906"/>
      <c r="BS118" s="906"/>
      <c r="BT118" s="906"/>
      <c r="BU118" s="906"/>
      <c r="BV118" s="906" t="s">
        <v>173</v>
      </c>
      <c r="BW118" s="906"/>
      <c r="BX118" s="906"/>
      <c r="BY118" s="906"/>
      <c r="BZ118" s="906"/>
      <c r="CA118" s="906" t="s">
        <v>173</v>
      </c>
      <c r="CB118" s="906"/>
      <c r="CC118" s="906"/>
      <c r="CD118" s="906"/>
      <c r="CE118" s="906"/>
      <c r="CF118" s="936" t="s">
        <v>428</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428</v>
      </c>
      <c r="DH118" s="838"/>
      <c r="DI118" s="838"/>
      <c r="DJ118" s="838"/>
      <c r="DK118" s="839"/>
      <c r="DL118" s="840" t="s">
        <v>173</v>
      </c>
      <c r="DM118" s="838"/>
      <c r="DN118" s="838"/>
      <c r="DO118" s="838"/>
      <c r="DP118" s="839"/>
      <c r="DQ118" s="840" t="s">
        <v>428</v>
      </c>
      <c r="DR118" s="838"/>
      <c r="DS118" s="838"/>
      <c r="DT118" s="838"/>
      <c r="DU118" s="839"/>
      <c r="DV118" s="885" t="s">
        <v>173</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173</v>
      </c>
      <c r="AB119" s="956"/>
      <c r="AC119" s="956"/>
      <c r="AD119" s="956"/>
      <c r="AE119" s="957"/>
      <c r="AF119" s="958" t="s">
        <v>173</v>
      </c>
      <c r="AG119" s="956"/>
      <c r="AH119" s="956"/>
      <c r="AI119" s="956"/>
      <c r="AJ119" s="957"/>
      <c r="AK119" s="958" t="s">
        <v>173</v>
      </c>
      <c r="AL119" s="956"/>
      <c r="AM119" s="956"/>
      <c r="AN119" s="956"/>
      <c r="AO119" s="957"/>
      <c r="AP119" s="959" t="s">
        <v>173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453</v>
      </c>
      <c r="BP119" s="939"/>
      <c r="BQ119" s="943">
        <v>15557874</v>
      </c>
      <c r="BR119" s="906"/>
      <c r="BS119" s="906"/>
      <c r="BT119" s="906"/>
      <c r="BU119" s="906"/>
      <c r="BV119" s="906">
        <v>15125739</v>
      </c>
      <c r="BW119" s="906"/>
      <c r="BX119" s="906"/>
      <c r="BY119" s="906"/>
      <c r="BZ119" s="906"/>
      <c r="CA119" s="906">
        <v>14951712</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88298</v>
      </c>
      <c r="DH119" s="821"/>
      <c r="DI119" s="821"/>
      <c r="DJ119" s="821"/>
      <c r="DK119" s="822"/>
      <c r="DL119" s="823">
        <v>63365</v>
      </c>
      <c r="DM119" s="821"/>
      <c r="DN119" s="821"/>
      <c r="DO119" s="821"/>
      <c r="DP119" s="822"/>
      <c r="DQ119" s="823">
        <v>41218</v>
      </c>
      <c r="DR119" s="821"/>
      <c r="DS119" s="821"/>
      <c r="DT119" s="821"/>
      <c r="DU119" s="822"/>
      <c r="DV119" s="909">
        <v>0.6</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173</v>
      </c>
      <c r="AB120" s="838"/>
      <c r="AC120" s="838"/>
      <c r="AD120" s="838"/>
      <c r="AE120" s="839"/>
      <c r="AF120" s="840" t="s">
        <v>428</v>
      </c>
      <c r="AG120" s="838"/>
      <c r="AH120" s="838"/>
      <c r="AI120" s="838"/>
      <c r="AJ120" s="839"/>
      <c r="AK120" s="840" t="s">
        <v>173</v>
      </c>
      <c r="AL120" s="838"/>
      <c r="AM120" s="838"/>
      <c r="AN120" s="838"/>
      <c r="AO120" s="839"/>
      <c r="AP120" s="885" t="s">
        <v>428</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606060</v>
      </c>
      <c r="BR120" s="903"/>
      <c r="BS120" s="903"/>
      <c r="BT120" s="903"/>
      <c r="BU120" s="903"/>
      <c r="BV120" s="903">
        <v>701838</v>
      </c>
      <c r="BW120" s="903"/>
      <c r="BX120" s="903"/>
      <c r="BY120" s="903"/>
      <c r="BZ120" s="903"/>
      <c r="CA120" s="903">
        <v>1032843</v>
      </c>
      <c r="CB120" s="903"/>
      <c r="CC120" s="903"/>
      <c r="CD120" s="903"/>
      <c r="CE120" s="903"/>
      <c r="CF120" s="927">
        <v>14.7</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2801260</v>
      </c>
      <c r="DH120" s="903"/>
      <c r="DI120" s="903"/>
      <c r="DJ120" s="903"/>
      <c r="DK120" s="903"/>
      <c r="DL120" s="903">
        <v>2750475</v>
      </c>
      <c r="DM120" s="903"/>
      <c r="DN120" s="903"/>
      <c r="DO120" s="903"/>
      <c r="DP120" s="903"/>
      <c r="DQ120" s="903">
        <v>2779577</v>
      </c>
      <c r="DR120" s="903"/>
      <c r="DS120" s="903"/>
      <c r="DT120" s="903"/>
      <c r="DU120" s="903"/>
      <c r="DV120" s="904">
        <v>39.5</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173</v>
      </c>
      <c r="AB121" s="838"/>
      <c r="AC121" s="838"/>
      <c r="AD121" s="838"/>
      <c r="AE121" s="839"/>
      <c r="AF121" s="840" t="s">
        <v>428</v>
      </c>
      <c r="AG121" s="838"/>
      <c r="AH121" s="838"/>
      <c r="AI121" s="838"/>
      <c r="AJ121" s="839"/>
      <c r="AK121" s="840" t="s">
        <v>173</v>
      </c>
      <c r="AL121" s="838"/>
      <c r="AM121" s="838"/>
      <c r="AN121" s="838"/>
      <c r="AO121" s="839"/>
      <c r="AP121" s="885" t="s">
        <v>428</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428</v>
      </c>
      <c r="BR121" s="875"/>
      <c r="BS121" s="875"/>
      <c r="BT121" s="875"/>
      <c r="BU121" s="875"/>
      <c r="BV121" s="875" t="s">
        <v>428</v>
      </c>
      <c r="BW121" s="875"/>
      <c r="BX121" s="875"/>
      <c r="BY121" s="875"/>
      <c r="BZ121" s="875"/>
      <c r="CA121" s="875" t="s">
        <v>428</v>
      </c>
      <c r="CB121" s="875"/>
      <c r="CC121" s="875"/>
      <c r="CD121" s="875"/>
      <c r="CE121" s="875"/>
      <c r="CF121" s="936" t="s">
        <v>428</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1219</v>
      </c>
      <c r="DH121" s="875"/>
      <c r="DI121" s="875"/>
      <c r="DJ121" s="875"/>
      <c r="DK121" s="875"/>
      <c r="DL121" s="875">
        <v>1126</v>
      </c>
      <c r="DM121" s="875"/>
      <c r="DN121" s="875"/>
      <c r="DO121" s="875"/>
      <c r="DP121" s="875"/>
      <c r="DQ121" s="875">
        <v>1030</v>
      </c>
      <c r="DR121" s="875"/>
      <c r="DS121" s="875"/>
      <c r="DT121" s="875"/>
      <c r="DU121" s="875"/>
      <c r="DV121" s="852">
        <v>0</v>
      </c>
      <c r="DW121" s="852"/>
      <c r="DX121" s="852"/>
      <c r="DY121" s="852"/>
      <c r="DZ121" s="853"/>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173</v>
      </c>
      <c r="AB122" s="838"/>
      <c r="AC122" s="838"/>
      <c r="AD122" s="838"/>
      <c r="AE122" s="839"/>
      <c r="AF122" s="840" t="s">
        <v>173</v>
      </c>
      <c r="AG122" s="838"/>
      <c r="AH122" s="838"/>
      <c r="AI122" s="838"/>
      <c r="AJ122" s="839"/>
      <c r="AK122" s="840" t="s">
        <v>428</v>
      </c>
      <c r="AL122" s="838"/>
      <c r="AM122" s="838"/>
      <c r="AN122" s="838"/>
      <c r="AO122" s="839"/>
      <c r="AP122" s="885" t="s">
        <v>428</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10446761</v>
      </c>
      <c r="BR122" s="906"/>
      <c r="BS122" s="906"/>
      <c r="BT122" s="906"/>
      <c r="BU122" s="906"/>
      <c r="BV122" s="906">
        <v>10436737</v>
      </c>
      <c r="BW122" s="906"/>
      <c r="BX122" s="906"/>
      <c r="BY122" s="906"/>
      <c r="BZ122" s="906"/>
      <c r="CA122" s="906">
        <v>10333571</v>
      </c>
      <c r="CB122" s="906"/>
      <c r="CC122" s="906"/>
      <c r="CD122" s="906"/>
      <c r="CE122" s="906"/>
      <c r="CF122" s="907">
        <v>147</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173</v>
      </c>
      <c r="AG123" s="838"/>
      <c r="AH123" s="838"/>
      <c r="AI123" s="838"/>
      <c r="AJ123" s="839"/>
      <c r="AK123" s="840" t="s">
        <v>428</v>
      </c>
      <c r="AL123" s="838"/>
      <c r="AM123" s="838"/>
      <c r="AN123" s="838"/>
      <c r="AO123" s="839"/>
      <c r="AP123" s="885" t="s">
        <v>173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11052821</v>
      </c>
      <c r="BR123" s="894"/>
      <c r="BS123" s="894"/>
      <c r="BT123" s="894"/>
      <c r="BU123" s="894"/>
      <c r="BV123" s="894">
        <v>11138575</v>
      </c>
      <c r="BW123" s="894"/>
      <c r="BX123" s="894"/>
      <c r="BY123" s="894"/>
      <c r="BZ123" s="894"/>
      <c r="CA123" s="894">
        <v>11366414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173</v>
      </c>
      <c r="AB124" s="838"/>
      <c r="AC124" s="838"/>
      <c r="AD124" s="838"/>
      <c r="AE124" s="839"/>
      <c r="AF124" s="840" t="s">
        <v>386</v>
      </c>
      <c r="AG124" s="838"/>
      <c r="AH124" s="838"/>
      <c r="AI124" s="838"/>
      <c r="AJ124" s="839"/>
      <c r="AK124" s="840" t="s">
        <v>173</v>
      </c>
      <c r="AL124" s="838"/>
      <c r="AM124" s="838"/>
      <c r="AN124" s="838"/>
      <c r="AO124" s="839"/>
      <c r="AP124" s="885" t="s">
        <v>386</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65.599999999999994</v>
      </c>
      <c r="BR124" s="892"/>
      <c r="BS124" s="892"/>
      <c r="BT124" s="892"/>
      <c r="BU124" s="892"/>
      <c r="BV124" s="892">
        <v>57.1</v>
      </c>
      <c r="BW124" s="892"/>
      <c r="BX124" s="892"/>
      <c r="BY124" s="892"/>
      <c r="BZ124" s="892"/>
      <c r="CA124" s="892">
        <v>51</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173</v>
      </c>
      <c r="DH124" s="821"/>
      <c r="DI124" s="821"/>
      <c r="DJ124" s="821"/>
      <c r="DK124" s="822"/>
      <c r="DL124" s="823" t="s">
        <v>173</v>
      </c>
      <c r="DM124" s="821"/>
      <c r="DN124" s="821"/>
      <c r="DO124" s="821"/>
      <c r="DP124" s="822"/>
      <c r="DQ124" s="823" t="s">
        <v>173</v>
      </c>
      <c r="DR124" s="821"/>
      <c r="DS124" s="821"/>
      <c r="DT124" s="821"/>
      <c r="DU124" s="822"/>
      <c r="DV124" s="909" t="s">
        <v>173</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173</v>
      </c>
      <c r="AB125" s="838"/>
      <c r="AC125" s="838"/>
      <c r="AD125" s="838"/>
      <c r="AE125" s="839"/>
      <c r="AF125" s="840" t="s">
        <v>173</v>
      </c>
      <c r="AG125" s="838"/>
      <c r="AH125" s="838"/>
      <c r="AI125" s="838"/>
      <c r="AJ125" s="839"/>
      <c r="AK125" s="840" t="s">
        <v>173</v>
      </c>
      <c r="AL125" s="838"/>
      <c r="AM125" s="838"/>
      <c r="AN125" s="838"/>
      <c r="AO125" s="839"/>
      <c r="AP125" s="885" t="s">
        <v>173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173</v>
      </c>
      <c r="DH125" s="903"/>
      <c r="DI125" s="903"/>
      <c r="DJ125" s="903"/>
      <c r="DK125" s="903"/>
      <c r="DL125" s="903" t="s">
        <v>173</v>
      </c>
      <c r="DM125" s="903"/>
      <c r="DN125" s="903"/>
      <c r="DO125" s="903"/>
      <c r="DP125" s="903"/>
      <c r="DQ125" s="903" t="s">
        <v>173</v>
      </c>
      <c r="DR125" s="903"/>
      <c r="DS125" s="903"/>
      <c r="DT125" s="903"/>
      <c r="DU125" s="903"/>
      <c r="DV125" s="904" t="s">
        <v>173</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37073</v>
      </c>
      <c r="AB126" s="838"/>
      <c r="AC126" s="838"/>
      <c r="AD126" s="838"/>
      <c r="AE126" s="839"/>
      <c r="AF126" s="840">
        <v>24933</v>
      </c>
      <c r="AG126" s="838"/>
      <c r="AH126" s="838"/>
      <c r="AI126" s="838"/>
      <c r="AJ126" s="839"/>
      <c r="AK126" s="840">
        <v>22147</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173</v>
      </c>
      <c r="DH126" s="875"/>
      <c r="DI126" s="875"/>
      <c r="DJ126" s="875"/>
      <c r="DK126" s="875"/>
      <c r="DL126" s="875" t="s">
        <v>173</v>
      </c>
      <c r="DM126" s="875"/>
      <c r="DN126" s="875"/>
      <c r="DO126" s="875"/>
      <c r="DP126" s="875"/>
      <c r="DQ126" s="875" t="s">
        <v>173</v>
      </c>
      <c r="DR126" s="875"/>
      <c r="DS126" s="875"/>
      <c r="DT126" s="875"/>
      <c r="DU126" s="875"/>
      <c r="DV126" s="852" t="s">
        <v>173</v>
      </c>
      <c r="DW126" s="852"/>
      <c r="DX126" s="852"/>
      <c r="DY126" s="852"/>
      <c r="DZ126" s="853"/>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173</v>
      </c>
      <c r="AB127" s="838"/>
      <c r="AC127" s="838"/>
      <c r="AD127" s="838"/>
      <c r="AE127" s="839"/>
      <c r="AF127" s="840" t="s">
        <v>173</v>
      </c>
      <c r="AG127" s="838"/>
      <c r="AH127" s="838"/>
      <c r="AI127" s="838"/>
      <c r="AJ127" s="839"/>
      <c r="AK127" s="840" t="s">
        <v>173</v>
      </c>
      <c r="AL127" s="838"/>
      <c r="AM127" s="838"/>
      <c r="AN127" s="838"/>
      <c r="AO127" s="839"/>
      <c r="AP127" s="885" t="s">
        <v>173</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173</v>
      </c>
      <c r="DH127" s="875"/>
      <c r="DI127" s="875"/>
      <c r="DJ127" s="875"/>
      <c r="DK127" s="875"/>
      <c r="DL127" s="875" t="s">
        <v>173</v>
      </c>
      <c r="DM127" s="875"/>
      <c r="DN127" s="875"/>
      <c r="DO127" s="875"/>
      <c r="DP127" s="875"/>
      <c r="DQ127" s="875" t="s">
        <v>173</v>
      </c>
      <c r="DR127" s="875"/>
      <c r="DS127" s="875"/>
      <c r="DT127" s="875"/>
      <c r="DU127" s="875"/>
      <c r="DV127" s="852" t="s">
        <v>173</v>
      </c>
      <c r="DW127" s="852"/>
      <c r="DX127" s="852"/>
      <c r="DY127" s="852"/>
      <c r="DZ127" s="853"/>
    </row>
    <row r="128" spans="1:130" s="226" customFormat="1" ht="26.25" customHeight="1" thickBot="1">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t="s">
        <v>173</v>
      </c>
      <c r="AB128" s="859"/>
      <c r="AC128" s="859"/>
      <c r="AD128" s="859"/>
      <c r="AE128" s="860"/>
      <c r="AF128" s="861" t="s">
        <v>173</v>
      </c>
      <c r="AG128" s="859"/>
      <c r="AH128" s="859"/>
      <c r="AI128" s="859"/>
      <c r="AJ128" s="860"/>
      <c r="AK128" s="861" t="s">
        <v>173</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173</v>
      </c>
      <c r="BG128" s="845"/>
      <c r="BH128" s="845"/>
      <c r="BI128" s="845"/>
      <c r="BJ128" s="845"/>
      <c r="BK128" s="845"/>
      <c r="BL128" s="868"/>
      <c r="BM128" s="844">
        <v>13.79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173</v>
      </c>
      <c r="DH128" s="849"/>
      <c r="DI128" s="849"/>
      <c r="DJ128" s="849"/>
      <c r="DK128" s="849"/>
      <c r="DL128" s="849" t="s">
        <v>173</v>
      </c>
      <c r="DM128" s="849"/>
      <c r="DN128" s="849"/>
      <c r="DO128" s="849"/>
      <c r="DP128" s="849"/>
      <c r="DQ128" s="849" t="s">
        <v>478</v>
      </c>
      <c r="DR128" s="849"/>
      <c r="DS128" s="849"/>
      <c r="DT128" s="849"/>
      <c r="DU128" s="849"/>
      <c r="DV128" s="850" t="s">
        <v>173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7664711</v>
      </c>
      <c r="AB129" s="838"/>
      <c r="AC129" s="838"/>
      <c r="AD129" s="838"/>
      <c r="AE129" s="839"/>
      <c r="AF129" s="840">
        <v>7787572</v>
      </c>
      <c r="AG129" s="838"/>
      <c r="AH129" s="838"/>
      <c r="AI129" s="838"/>
      <c r="AJ129" s="839"/>
      <c r="AK129" s="840">
        <v>7854337</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173</v>
      </c>
      <c r="BG129" s="828"/>
      <c r="BH129" s="828"/>
      <c r="BI129" s="828"/>
      <c r="BJ129" s="828"/>
      <c r="BK129" s="828"/>
      <c r="BL129" s="829"/>
      <c r="BM129" s="827">
        <v>18.79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807664</v>
      </c>
      <c r="AB130" s="838"/>
      <c r="AC130" s="838"/>
      <c r="AD130" s="838"/>
      <c r="AE130" s="839"/>
      <c r="AF130" s="840">
        <v>806917</v>
      </c>
      <c r="AG130" s="838"/>
      <c r="AH130" s="838"/>
      <c r="AI130" s="838"/>
      <c r="AJ130" s="839"/>
      <c r="AK130" s="840">
        <v>826297</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6857047</v>
      </c>
      <c r="AB131" s="821"/>
      <c r="AC131" s="821"/>
      <c r="AD131" s="821"/>
      <c r="AE131" s="822"/>
      <c r="AF131" s="823">
        <v>6980655</v>
      </c>
      <c r="AG131" s="821"/>
      <c r="AH131" s="821"/>
      <c r="AI131" s="821"/>
      <c r="AJ131" s="822"/>
      <c r="AK131" s="823">
        <v>7028040</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51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10.422868619999999</v>
      </c>
      <c r="AB132" s="801"/>
      <c r="AC132" s="801"/>
      <c r="AD132" s="801"/>
      <c r="AE132" s="802"/>
      <c r="AF132" s="803">
        <v>9.5179893579999995</v>
      </c>
      <c r="AG132" s="801"/>
      <c r="AH132" s="801"/>
      <c r="AI132" s="801"/>
      <c r="AJ132" s="802"/>
      <c r="AK132" s="803">
        <v>7.3043266689999999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10.3</v>
      </c>
      <c r="AB133" s="780"/>
      <c r="AC133" s="780"/>
      <c r="AD133" s="780"/>
      <c r="AE133" s="781"/>
      <c r="AF133" s="779">
        <v>10</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sAXiPEbEmCmQm9AwG7E8q2irk3dv5LAlG+znbQc+UHTOH49Wxe+weZD/3uSZGrAkKWS8MFzr9h9KjooHN6edQ==" saltValue="mQLCfFuysRd2fbCIPbNh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H52" sqref="DH5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3lOCq03l630tYbRYW20yl1xWg69aGwAUyscSLiHvm/4HPXYc2wHl1+NrJ9oPmdPaE3551hBwD2QbR2kCspzWA==" saltValue="8mjWYJHcCqdy0F8e20Iplw==" spinCount="100000" sheet="1" objects="1" scenarios="1"/>
  <dataConsolidate/>
  <phoneticPr fontId="2"/>
  <printOptions horizontalCentered="1" verticalCentered="1"/>
  <pageMargins left="0" right="0" top="0" bottom="0" header="0" footer="0"/>
  <pageSetup paperSize="8"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CR89" sqref="CR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Es7nLqRnDF5Rs9R27P2Qt+/sfeJfVVrP6QbmLHc6TkMqwo01wKhUvLuodZG9SvnVLZnDkdxWoLX81wUP7Y/9A==" saltValue="7rZMsWmG02HqwODYFmNMa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2460362</v>
      </c>
      <c r="AP9" s="292">
        <v>55043</v>
      </c>
      <c r="AQ9" s="293">
        <v>55995</v>
      </c>
      <c r="AR9" s="294">
        <v>-1.7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206860</v>
      </c>
      <c r="AP10" s="295">
        <v>4628</v>
      </c>
      <c r="AQ10" s="296">
        <v>5813</v>
      </c>
      <c r="AR10" s="297">
        <v>-20.399999999999999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9928</v>
      </c>
      <c r="AP11" s="295">
        <v>222</v>
      </c>
      <c r="AQ11" s="296">
        <v>8381</v>
      </c>
      <c r="AR11" s="297">
        <v>-97.4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170</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100511</v>
      </c>
      <c r="AP14" s="295">
        <v>2249</v>
      </c>
      <c r="AQ14" s="296">
        <v>2724</v>
      </c>
      <c r="AR14" s="297">
        <v>-17.399999999999999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17143</v>
      </c>
      <c r="AP15" s="295">
        <v>384</v>
      </c>
      <c r="AQ15" s="296">
        <v>1180</v>
      </c>
      <c r="AR15" s="297">
        <v>-67.5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-207791</v>
      </c>
      <c r="AP16" s="295">
        <v>-4649</v>
      </c>
      <c r="AQ16" s="296">
        <v>-5022</v>
      </c>
      <c r="AR16" s="297">
        <v>-7.4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2587013</v>
      </c>
      <c r="AP17" s="295">
        <v>57876</v>
      </c>
      <c r="AQ17" s="296">
        <v>69242</v>
      </c>
      <c r="AR17" s="297">
        <v>-16.399999999999999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6.13</v>
      </c>
      <c r="AP21" s="308">
        <v>6.42</v>
      </c>
      <c r="AQ21" s="309">
        <v>-0.28999999999999998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99.1</v>
      </c>
      <c r="AP22" s="313">
        <v>97.3</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1090854</v>
      </c>
      <c r="AP32" s="322">
        <v>24404</v>
      </c>
      <c r="AQ32" s="323">
        <v>31321</v>
      </c>
      <c r="AR32" s="324">
        <v>-22.1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t="s">
        <v>501</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226647</v>
      </c>
      <c r="AP35" s="322">
        <v>5071</v>
      </c>
      <c r="AQ35" s="323">
        <v>9685</v>
      </c>
      <c r="AR35" s="324">
        <v>-47.6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t="s">
        <v>501</v>
      </c>
      <c r="AP36" s="322" t="s">
        <v>501</v>
      </c>
      <c r="AQ36" s="323">
        <v>2454</v>
      </c>
      <c r="AR36" s="324" t="s">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22147</v>
      </c>
      <c r="AP37" s="322">
        <v>495</v>
      </c>
      <c r="AQ37" s="323">
        <v>1182</v>
      </c>
      <c r="AR37" s="324">
        <v>-58.1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1</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t="s">
        <v>501</v>
      </c>
      <c r="AP39" s="322" t="s">
        <v>501</v>
      </c>
      <c r="AQ39" s="323">
        <v>-3213</v>
      </c>
      <c r="AR39" s="324" t="s">
        <v>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-826297</v>
      </c>
      <c r="AP40" s="322">
        <v>-18486</v>
      </c>
      <c r="AQ40" s="323">
        <v>-28480</v>
      </c>
      <c r="AR40" s="324">
        <v>-35.1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513351</v>
      </c>
      <c r="AP41" s="322">
        <v>11485</v>
      </c>
      <c r="AQ41" s="323">
        <v>12950</v>
      </c>
      <c r="AR41" s="324">
        <v>-11.3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640435</v>
      </c>
      <c r="AN51" s="344">
        <v>14591</v>
      </c>
      <c r="AO51" s="345">
        <v>-8.5</v>
      </c>
      <c r="AP51" s="346">
        <v>53270</v>
      </c>
      <c r="AQ51" s="347">
        <v>13.8</v>
      </c>
      <c r="AR51" s="348">
        <v>-22.3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539190</v>
      </c>
      <c r="AN52" s="352">
        <v>12284</v>
      </c>
      <c r="AO52" s="353">
        <v>-8.5</v>
      </c>
      <c r="AP52" s="354">
        <v>24316</v>
      </c>
      <c r="AQ52" s="355">
        <v>0.8</v>
      </c>
      <c r="AR52" s="356">
        <v>-9.3000000000000007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1322754</v>
      </c>
      <c r="AN53" s="344">
        <v>30003</v>
      </c>
      <c r="AO53" s="345">
        <v>105.6</v>
      </c>
      <c r="AP53" s="346">
        <v>53292</v>
      </c>
      <c r="AQ53" s="347">
        <v>0</v>
      </c>
      <c r="AR53" s="348">
        <v>105.6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991451</v>
      </c>
      <c r="AN54" s="352">
        <v>22488</v>
      </c>
      <c r="AO54" s="353">
        <v>83.1</v>
      </c>
      <c r="AP54" s="354">
        <v>28900</v>
      </c>
      <c r="AQ54" s="355">
        <v>18.899999999999999</v>
      </c>
      <c r="AR54" s="356">
        <v>64.2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863379</v>
      </c>
      <c r="AN55" s="344">
        <v>19429</v>
      </c>
      <c r="AO55" s="345">
        <v>-35.200000000000003</v>
      </c>
      <c r="AP55" s="346">
        <v>49919</v>
      </c>
      <c r="AQ55" s="347">
        <v>-6.3</v>
      </c>
      <c r="AR55" s="348">
        <v>-28.9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610335</v>
      </c>
      <c r="AN56" s="352">
        <v>13735</v>
      </c>
      <c r="AO56" s="353">
        <v>-38.9</v>
      </c>
      <c r="AP56" s="354">
        <v>26398</v>
      </c>
      <c r="AQ56" s="355">
        <v>-8.6999999999999993</v>
      </c>
      <c r="AR56" s="356">
        <v>-30.2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682845</v>
      </c>
      <c r="AN57" s="344">
        <v>15344</v>
      </c>
      <c r="AO57" s="345">
        <v>-21</v>
      </c>
      <c r="AP57" s="346">
        <v>47738</v>
      </c>
      <c r="AQ57" s="347">
        <v>-4.4000000000000004</v>
      </c>
      <c r="AR57" s="348">
        <v>-16.600000000000001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616590</v>
      </c>
      <c r="AN58" s="352">
        <v>13856</v>
      </c>
      <c r="AO58" s="353">
        <v>0.9</v>
      </c>
      <c r="AP58" s="354">
        <v>24937</v>
      </c>
      <c r="AQ58" s="355">
        <v>-5.5</v>
      </c>
      <c r="AR58" s="356">
        <v>6.4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413583</v>
      </c>
      <c r="AN59" s="344">
        <v>9253</v>
      </c>
      <c r="AO59" s="345">
        <v>-39.700000000000003</v>
      </c>
      <c r="AP59" s="346">
        <v>52191</v>
      </c>
      <c r="AQ59" s="347">
        <v>9.3000000000000007</v>
      </c>
      <c r="AR59" s="348">
        <v>-49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391476</v>
      </c>
      <c r="AN60" s="352">
        <v>8758</v>
      </c>
      <c r="AO60" s="353">
        <v>-36.799999999999997</v>
      </c>
      <c r="AP60" s="354">
        <v>24843</v>
      </c>
      <c r="AQ60" s="355">
        <v>-0.4</v>
      </c>
      <c r="AR60" s="356">
        <v>-36.4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784599</v>
      </c>
      <c r="AN61" s="359">
        <v>17724</v>
      </c>
      <c r="AO61" s="360">
        <v>0.2</v>
      </c>
      <c r="AP61" s="361">
        <v>51282</v>
      </c>
      <c r="AQ61" s="362">
        <v>2.5</v>
      </c>
      <c r="AR61" s="348">
        <v>-2.2999999999999998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629808</v>
      </c>
      <c r="AN62" s="352">
        <v>14224</v>
      </c>
      <c r="AO62" s="353">
        <v>0</v>
      </c>
      <c r="AP62" s="354">
        <v>25879</v>
      </c>
      <c r="AQ62" s="355">
        <v>1</v>
      </c>
      <c r="AR62" s="356">
        <v>-1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ZGhdKNAm4Y+tdiWZRY0XOrGt/7WZ4lB/CtzqiHUVS5E/fk1ArMCiE8l19efGVRNq3Ly8kiRXkAcrDr5lyU5Ig==" saltValue="M0slXt7gckRuTNOhhsoq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C2" sqref="C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0oz4/oaXT8JKZeD8tsO1MTpZDuxAJjuhW1ynDrsYlvrF0b8un0rLMgIp3mDzTUkNipz8bg7T8+jXiWt+WtHpA==" saltValue="K/JL4ePuc8P8w4u7kbaEq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Normal="100" zoomScaleSheetLayoutView="55" workbookViewId="0">
      <selection activeCell="AE86" sqref="AE8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GyeCLjQ4ah1bbNa5NkpZGmQqddDpkkl0MPqEHqDuOYRRZadLpUjImFRuZar3JKQp5gUVLHK5LUCD/hLAQvFnw==" saltValue="OvpqtcG2YGFq48hi1tzeg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Layout" topLeftCell="D24" zoomScale="55" zoomScaleNormal="100" zoomScaleSheetLayoutView="100" zoomScalePageLayoutView="55"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7.7</v>
      </c>
      <c r="G47" s="12">
        <v>4.29</v>
      </c>
      <c r="H47" s="12">
        <v>4.22</v>
      </c>
      <c r="I47" s="12">
        <v>5.26</v>
      </c>
      <c r="J47" s="13">
        <v>9</v>
      </c>
    </row>
    <row r="48" spans="2:10" ht="57.75" customHeight="1">
      <c r="B48" s="14"/>
      <c r="C48" s="1214" t="s">
        <v>4</v>
      </c>
      <c r="D48" s="1214"/>
      <c r="E48" s="1215"/>
      <c r="F48" s="15">
        <v>8.3000000000000007</v>
      </c>
      <c r="G48" s="16">
        <v>7.02</v>
      </c>
      <c r="H48" s="16">
        <v>7.32</v>
      </c>
      <c r="I48" s="16">
        <v>4.84</v>
      </c>
      <c r="J48" s="17">
        <v>5.27</v>
      </c>
    </row>
    <row r="49" spans="2:10" ht="57.75" customHeight="1" thickBot="1">
      <c r="B49" s="18"/>
      <c r="C49" s="1216" t="s">
        <v>5</v>
      </c>
      <c r="D49" s="1216"/>
      <c r="E49" s="1217"/>
      <c r="F49" s="19">
        <v>0.06</v>
      </c>
      <c r="G49" s="20" t="s">
        <v>549</v>
      </c>
      <c r="H49" s="20">
        <v>0.54</v>
      </c>
      <c r="I49" s="20" t="s">
        <v>550</v>
      </c>
      <c r="J49" s="21">
        <v>4.25</v>
      </c>
    </row>
    <row r="50" spans="2:10" ht="13.5" customHeight="1"/>
    <row r="51" spans="2:10" ht="13.5" hidden="1" customHeight="1"/>
    <row r="52" spans="2:10" ht="13.5" hidden="1" customHeight="1"/>
    <row r="53" spans="2:10" ht="13.5" hidden="1" customHeight="1"/>
  </sheetData>
  <sheetProtection algorithmName="SHA-512" hashValue="LWd2mY9iRUmph6NsSh6lw6/0s7OZycajPHFIk6phmjRYm+69Wr0JsEJUR50v8keSu2rLI2nZkdCg2S3XaOoAzA==" saltValue="PBYIfxVITXDRIa2KIXbrv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2019-03-26T06:49:30Z</cp:lastPrinted>
  <dcterms:created xsi:type="dcterms:W3CDTF">2019-02-14T02:07:00Z</dcterms:created>
  <dcterms:modified xsi:type="dcterms:W3CDTF">2019-10-25T07:00:44Z</dcterms:modified>
  <cp:category/>
</cp:coreProperties>
</file>