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ds01\共有\20庶務課\30会計担当\03会計\02経営比較分析表\H29年度\"/>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<sst xmlns="http://schemas.openxmlformats.org/spreadsheetml/2006/main" count="235" uniqueCount="120">
  <si>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</si>
  <si>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</si>
  <si>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</si>
  <si>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</si>
  <si>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</si>
  <si>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</si>
  <si>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</si>
  <si>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</si>
  <si>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</si>
  <si>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</si>
  <si>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</si>
  <si>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</si>
  <si>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</si>
  <si>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</si>
  <si>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</si>
  <si>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</si>
  <si>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</si>
  <si>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</si>
  <si>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</si>
  <si>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</si>
  <si>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</si>
  <si>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</si>
  <si>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</si>
  <si>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</si>
  <si>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</si>
  <si>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</si>
  <si>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</si>
  <si>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</si>
  <si>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</si>
  <si>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</si>
  <si>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</si>
  <si>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</si>
  <si>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</si>
  <si>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</si>
  <si>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</si>
  <si>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</si>
  <si>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</si>
  <si>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</si>
  <si>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</si>
  <si>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</si>
  <si>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平成25年度における各指標の類似団体平均値は、当時の事業数を基に算出していますが、管路経年化率及び管路更新率については、平成26年度の事業数を基に類似団体平均値を算出しています。</t>
    <phoneticPr fontId="4"/>
  </si>
  <si>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</si>
  <si>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</si>
  <si>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</si>
  <si>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</si>
  <si>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</si>
  <si>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</si>
  <si>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</si>
  <si>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</si>
  <si>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</si>
  <si>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</si>
  <si>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</si>
  <si>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</si>
  <si>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水道事業(法適用)</t>
    <rPh sb="0" eb="2">
      <t>スイドウ</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</si>
  <si>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</si>
  <si>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</si>
  <si>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</si>
  <si>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</si>
  <si>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</si>
  <si>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</si>
  <si>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</si>
  <si>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</si>
  <si>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</si>
  <si>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</si>
  <si>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</si>
  <si>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</si>
  <si>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</si>
  <si>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</si>
  <si>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</si>
  <si>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</si>
  <si>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</si>
  <si>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</si>
  <si>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</si>
  <si>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</si>
  <si>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</si>
  <si>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</si>
  <si>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</si>
  <si>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</si>
  <si>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</si>
  <si>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</si>
  <si>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</si>
  <si>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</si>
  <si>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</si>
  <si>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</si>
  <si>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</si>
  <si>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</si>
  <si>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</si>
  <si>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</si>
  <si>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</si>
  <si>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</si>
  <si>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rPh sb="0" eb="2">
      <t>キュウスイ</t>
    </rPh>
    <rPh sb="2" eb="4">
      <t>ジンコウ</t>
    </rPh>
    <phoneticPr fontId="5"/>
  </si>
  <si>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</si>
  <si>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</si>
  <si>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</si>
  <si>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</si>
  <si>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</si>
  <si>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</si>
  <si>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</si>
  <si>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</si>
  <si>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</si>
  <si>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</si>
  <si>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</si>
  <si>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</si>
  <si>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</si>
  <si>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</si>
  <si>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埼玉県　坂戸、鶴ケ島水道企業団</t>
  </si>
  <si>
    <t>法適用</t>
  </si>
  <si>
    <t>水道事業</t>
  </si>
  <si>
    <t>末端給水事業</t>
  </si>
  <si>
    <t>A2</t>
  </si>
  <si>
    <t>民間企業出身 その他</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</si>
  <si>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</si>
  <si>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</si>
  <si>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</si>
  <si>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</si>
  <si>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</si>
  <si>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</si>
  <si>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今後、老朽化が進んだ施設及び耐震性の低い施設を早期に改良・更新していく必要性があり、更新費用の増加が見込まれる。収益については、節水型社会等の影響により、１人１日平均使用水量が５年連続で300ℓを割り込むなど、水需要の低迷が続いている。これらは全国の水道事業体が抱える共通の課題となっている。
　今後、当企業団では平成30年3月に策定した水道事業ビジョンや水道事業基本計画に基づき、費用の抑制及び効率的な事業経営による財政的基盤の強化を図りつつ、必要な事業を推進していく予定である。</t>
    <phoneticPr fontId="5"/>
  </si>
  <si>
    <t xml:space="preserve"> ①経常収支比率及び⑤料金回収率は100％以上の数値を示すことから良好な状態を表しており、⑥給水原価は、類似団体平均値と比較し低く抑えられているなど、全体的な指標から健全な経営が続いていることを表している。しかし平成29年度は電気計装設備等の更新に伴い資産減耗費が増加するなど事業費用が増加したことに対して有収水量が減少したことから平成28年度と比べると①及び⑤については大幅に減少している。②累積欠損金比率は、欠損金が生じていないことを表しており、④企業債残高対給水収益比率は、企業債による外部からの借入金が無く、自己財源によって経営を行っていることを表している。③流動比率は、電気計装設備更新など継続事業が完了したことから大幅に減少したが、短期的な債務に対する支払い能力は、類似団体平均値と比較して高値を示している。さらに、⑦施設利用率は、類似団体平均値と比べ高値を示し、施設に関しても効率的な運用が行われていることを表している。なお、⑧有収率については、下降傾向であったが、継続的に行っている漏水調査等を実施することにより、平成28年度から上昇に転じ、類似団体平均値を上回った状態を継続している。
　今後、老朽化が進んだ施設及び耐震性の低い施設を改良・更新していくため、多額の更新費用が見込まれており、給水収益の増収が期待できない中、経営の健全性を維持していくことが困難になっていくと予測される。一方、改良・更新にかかる更新費用は、直接的には収益向上に結びつかず、経営が逼迫していく要因となるため、今後、経費の削減に努めていくことが重要となっている。</t>
    <rPh sb="113" eb="115">
      <t>デンキ</t>
    </rPh>
    <rPh sb="115" eb="117">
      <t>ケイソウ</t>
    </rPh>
    <rPh sb="119" eb="120">
      <t>トウ</t>
    </rPh>
    <rPh sb="166" eb="168">
      <t>ヘイセイ</t>
    </rPh>
    <rPh sb="170" eb="172">
      <t>ネンド</t>
    </rPh>
    <rPh sb="173" eb="174">
      <t>クラ</t>
    </rPh>
    <rPh sb="300" eb="302">
      <t>ケイゾク</t>
    </rPh>
    <rPh sb="302" eb="304">
      <t>ジギョウ</t>
    </rPh>
    <rPh sb="305" eb="307">
      <t>カンリョウ</t>
    </rPh>
    <rPh sb="313" eb="315">
      <t>オオハバ</t>
    </rPh>
    <rPh sb="316" eb="318">
      <t>ゲンショウ</t>
    </rPh>
    <rPh sb="440" eb="443">
      <t>ケイゾクテキ</t>
    </rPh>
    <rPh sb="444" eb="445">
      <t>オコナ</t>
    </rPh>
    <rPh sb="453" eb="454">
      <t>トウ</t>
    </rPh>
    <rPh sb="487" eb="489">
      <t>ウワマワ</t>
    </rPh>
    <rPh sb="491" eb="493">
      <t>ジョウタイ</t>
    </rPh>
    <rPh sb="494" eb="496">
      <t>ケイゾク</t>
    </rPh>
    <phoneticPr fontId="5"/>
  </si>
  <si>
    <t>　①有形固定資産減価償却率は、電気計装設備更新を行ったことにより類似団体平均より低い値となっている。②管路経年化率は、全国・類似団体平均と比べ高い値となっている。当企業団発足時に布設された管路は、平成22年度に40年を経過し、今後、布設当時の延長を上回る更新を実施しない限り、経年管路は更に増加していく。
　③管路更新率は、平成29年度に着手した配水本管更新工事が、平成30年度に繰り越されたことにより大幅に減少している。また、水道施設の根幹である浄水場や配水場の基幹施設の設備更新を優先的に実施したため、類似団体平均値と比較すると低値となっている。
　今後の管路の更新については、平成30年3月に策定した水道事業基本計画に基づき、配水本管の更新を引き続き実施していくとともに、ビニール管等の老朽管や導・送水管路についても、計画的に更新していく。</t>
    <rPh sb="19" eb="21">
      <t>セツビ</t>
    </rPh>
    <rPh sb="21" eb="23">
      <t>コウシン</t>
    </rPh>
    <rPh sb="24" eb="25">
      <t>オコナ</t>
    </rPh>
    <rPh sb="32" eb="34">
      <t>ルイジ</t>
    </rPh>
    <rPh sb="34" eb="36">
      <t>ダンタイ</t>
    </rPh>
    <rPh sb="36" eb="38">
      <t>ヘイキン</t>
    </rPh>
    <rPh sb="40" eb="41">
      <t>ヒク</t>
    </rPh>
    <rPh sb="42" eb="43">
      <t>アタイ</t>
    </rPh>
    <rPh sb="143" eb="144">
      <t>サラ</t>
    </rPh>
    <rPh sb="162" eb="164">
      <t>ヘイセイ</t>
    </rPh>
    <rPh sb="166" eb="168">
      <t>ネンド</t>
    </rPh>
    <rPh sb="169" eb="171">
      <t>チャクシュ</t>
    </rPh>
    <rPh sb="173" eb="175">
      <t>ハイスイ</t>
    </rPh>
    <rPh sb="175" eb="177">
      <t>ホンカン</t>
    </rPh>
    <rPh sb="177" eb="179">
      <t>コウシン</t>
    </rPh>
    <rPh sb="179" eb="181">
      <t>コウジ</t>
    </rPh>
    <rPh sb="183" eb="185">
      <t>ヘイセイ</t>
    </rPh>
    <rPh sb="187" eb="189">
      <t>ネンド</t>
    </rPh>
    <rPh sb="190" eb="191">
      <t>ク</t>
    </rPh>
    <rPh sb="192" eb="193">
      <t>コ</t>
    </rPh>
    <rPh sb="201" eb="203">
      <t>オオハバ</t>
    </rPh>
    <rPh sb="204" eb="206">
      <t>ゲンショウ</t>
    </rPh>
    <rPh sb="214" eb="216">
      <t>スイドウ</t>
    </rPh>
    <rPh sb="216" eb="218">
      <t>シセツ</t>
    </rPh>
    <rPh sb="219" eb="221">
      <t>コンカン</t>
    </rPh>
    <rPh sb="224" eb="227">
      <t>ジョウスイジョウ</t>
    </rPh>
    <rPh sb="228" eb="230">
      <t>ハイスイ</t>
    </rPh>
    <rPh sb="230" eb="231">
      <t>ジョウ</t>
    </rPh>
    <rPh sb="232" eb="234">
      <t>キカン</t>
    </rPh>
    <rPh sb="234" eb="236">
      <t>シセツ</t>
    </rPh>
    <rPh sb="237" eb="239">
      <t>セツビ</t>
    </rPh>
    <rPh sb="239" eb="241">
      <t>コウシン</t>
    </rPh>
    <rPh sb="242" eb="245">
      <t>ユウセンテキ</t>
    </rPh>
    <rPh sb="246" eb="248">
      <t>ジッシ</t>
    </rPh>
    <rPh sb="259" eb="260">
      <t>チ</t>
    </rPh>
    <rPh sb="261" eb="263">
      <t>ヒカク</t>
    </rPh>
    <rPh sb="266" eb="267">
      <t>テイ</t>
    </rPh>
    <rPh sb="267" eb="268">
      <t>チ</t>
    </rPh>
    <rPh sb="277" eb="279">
      <t>コンゴ</t>
    </rPh>
    <rPh sb="297" eb="298">
      <t>ガツ</t>
    </rPh>
    <rPh sb="299" eb="301">
      <t>サクテイ</t>
    </rPh>
    <rPh sb="303" eb="305">
      <t>スイドウ</t>
    </rPh>
    <rPh sb="305" eb="307">
      <t>ジギョウ</t>
    </rPh>
    <rPh sb="307" eb="309">
      <t>キホン</t>
    </rPh>
    <rPh sb="309" eb="311">
      <t>ケイカク</t>
    </rPh>
    <rPh sb="312" eb="313">
      <t>モト</t>
    </rPh>
    <rPh sb="324" eb="325">
      <t>ヒ</t>
    </rPh>
    <rPh sb="326" eb="327">
      <t>ツヅ</t>
    </rPh>
    <rPh sb="328" eb="330">
      <t>ジッシ</t>
    </rPh>
    <rPh sb="343" eb="344">
      <t>カン</t>
    </rPh>
    <rPh sb="344" eb="345">
      <t>トウ</t>
    </rPh>
    <rPh sb="346" eb="348">
      <t>ロウキュウ</t>
    </rPh>
    <rPh sb="348" eb="349">
      <t>カン</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</si>
</sst>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49" fontId="4" fillId="0" borderId="0"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9" fillId="0" borderId="0" xfId="0" applyFont="1" applyBorder="1" applyAlignment="1">
      <alignment horizontal="left"/>
    </xf>
    <xf numFmtId="0" fontId="9" fillId="0" borderId="1" xfId="0" applyFont="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4" fillId="0" borderId="0" xfId="0" applyFont="1" applyBorder="1" applyAlignment="1">
      <alignment horizontal="center" vertical="center"/>
    </xf>
    <xf numFmtId="0" fontId="22" fillId="0" borderId="9" xfId="3" applyFont="1" applyBorder="1" applyAlignment="1" applyProtection="1">
      <alignment horizontal="left" vertical="top" wrapText="1"/>
      <protection locked="0"/>
    </xf>
    <xf numFmtId="0" fontId="22" fillId="0" borderId="0" xfId="3" applyFont="1" applyBorder="1" applyAlignment="1" applyProtection="1">
      <alignment horizontal="left" vertical="top" wrapText="1"/>
      <protection locked="0"/>
    </xf>
    <xf numFmtId="0" fontId="22"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0.43</c:v>
                </c:pt>
                <c:pt idx="1">
                  <c:v>0.41</c:v>
                </c:pt>
                <c:pt idx="2">
                  <c:v>0.28000000000000003</c:v>
                </c:pt>
                <c:pt idx="3">
                  <c:v>0.9</c:v>
                </c:pt>
                <c:pt idx="4">
                  <c:v>0.15</c:v>
                </c:pt>
              </c:numCache>
            </c:numRef>
          </c:val>
          <c:extLst xmlns:c16r2="http://schemas.microsoft.com/office/drawing/2015/06/chart">
            <c:ext xmlns:c16="http://schemas.microsoft.com/office/drawing/2014/chart" uri="{C3380CC4-5D6E-409C-BE32-E72D297353CC}">
              <c16:uniqueId val="{00000000-84E1-4118-B113-CEE0DA24B531}"/>
            </c:ext>
          </c:extLst>
        </c:ser>
        <c:dLbls>
          <c:showLegendKey val="0"/>
          <c:showVal val="0"/>
          <c:showCatName val="0"/>
          <c:showSerName val="0"/>
          <c:showPercent val="0"/>
          <c:showBubbleSize val="0"/>
        </c:dLbls>
        <c:gapWidth val="150"/>
        <c:axId val="201594344"/>
        <c:axId val="20139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84E1-4118-B113-CEE0DA24B531}"/>
            </c:ext>
          </c:extLst>
        </c:ser>
        <c:dLbls>
          <c:showLegendKey val="0"/>
          <c:showVal val="0"/>
          <c:showCatName val="0"/>
          <c:showSerName val="0"/>
          <c:showPercent val="0"/>
          <c:showBubbleSize val="0"/>
        </c:dLbls>
        <c:marker val="1"/>
        <c:smooth val="0"/>
        <c:axId val="201594344"/>
        <c:axId val="201396456"/>
      </c:lineChart>
      <c:dateAx>
        <c:axId val="201594344"/>
        <c:scaling>
          <c:orientation val="minMax"/>
        </c:scaling>
        <c:delete val="1"/>
        <c:axPos val="b"/>
        <c:numFmt formatCode="ge" sourceLinked="1"/>
        <c:majorTickMark val="none"/>
        <c:minorTickMark val="none"/>
        <c:tickLblPos val="none"/>
        <c:crossAx val="201396456"/>
        <c:crosses val="autoZero"/>
        <c:auto val="1"/>
        <c:lblOffset val="100"/>
        <c:baseTimeUnit val="years"/>
      </c:dateAx>
      <c:valAx>
        <c:axId val="20139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9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76.680000000000007</c:v>
                </c:pt>
                <c:pt idx="1">
                  <c:v>76.27</c:v>
                </c:pt>
                <c:pt idx="2">
                  <c:v>76.67</c:v>
                </c:pt>
                <c:pt idx="3">
                  <c:v>76.290000000000006</c:v>
                </c:pt>
                <c:pt idx="4">
                  <c:v>80.28</c:v>
                </c:pt>
              </c:numCache>
            </c:numRef>
          </c:val>
          <c:extLst xmlns:c16r2="http://schemas.microsoft.com/office/drawing/2015/06/chart">
            <c:ext xmlns:c16="http://schemas.microsoft.com/office/drawing/2014/chart" uri="{C3380CC4-5D6E-409C-BE32-E72D297353CC}">
              <c16:uniqueId val="{00000000-D943-47BB-888F-AE03D40CE720}"/>
            </c:ext>
          </c:extLst>
        </c:ser>
        <c:dLbls>
          <c:showLegendKey val="0"/>
          <c:showVal val="0"/>
          <c:showCatName val="0"/>
          <c:showSerName val="0"/>
          <c:showPercent val="0"/>
          <c:showBubbleSize val="0"/>
        </c:dLbls>
        <c:gapWidth val="150"/>
        <c:axId val="202037792"/>
        <c:axId val="20203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D943-47BB-888F-AE03D40CE720}"/>
            </c:ext>
          </c:extLst>
        </c:ser>
        <c:dLbls>
          <c:showLegendKey val="0"/>
          <c:showVal val="0"/>
          <c:showCatName val="0"/>
          <c:showSerName val="0"/>
          <c:showPercent val="0"/>
          <c:showBubbleSize val="0"/>
        </c:dLbls>
        <c:marker val="1"/>
        <c:smooth val="0"/>
        <c:axId val="202037792"/>
        <c:axId val="202037400"/>
      </c:lineChart>
      <c:dateAx>
        <c:axId val="202037792"/>
        <c:scaling>
          <c:orientation val="minMax"/>
        </c:scaling>
        <c:delete val="1"/>
        <c:axPos val="b"/>
        <c:numFmt formatCode="ge" sourceLinked="1"/>
        <c:majorTickMark val="none"/>
        <c:minorTickMark val="none"/>
        <c:tickLblPos val="none"/>
        <c:crossAx val="202037400"/>
        <c:crosses val="autoZero"/>
        <c:auto val="1"/>
        <c:lblOffset val="100"/>
        <c:baseTimeUnit val="years"/>
      </c:dateAx>
      <c:valAx>
        <c:axId val="20203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92.6</c:v>
                </c:pt>
                <c:pt idx="1">
                  <c:v>91.48</c:v>
                </c:pt>
                <c:pt idx="2">
                  <c:v>91.14</c:v>
                </c:pt>
                <c:pt idx="3">
                  <c:v>91.81</c:v>
                </c:pt>
                <c:pt idx="4">
                  <c:v>92.9</c:v>
                </c:pt>
              </c:numCache>
            </c:numRef>
          </c:val>
          <c:extLst xmlns:c16r2="http://schemas.microsoft.com/office/drawing/2015/06/chart">
            <c:ext xmlns:c16="http://schemas.microsoft.com/office/drawing/2014/chart" uri="{C3380CC4-5D6E-409C-BE32-E72D297353CC}">
              <c16:uniqueId val="{00000000-04C1-49E0-8114-B6E7DB8B08FE}"/>
            </c:ext>
          </c:extLst>
        </c:ser>
        <c:dLbls>
          <c:showLegendKey val="0"/>
          <c:showVal val="0"/>
          <c:showCatName val="0"/>
          <c:showSerName val="0"/>
          <c:showPercent val="0"/>
          <c:showBubbleSize val="0"/>
        </c:dLbls>
        <c:gapWidth val="150"/>
        <c:axId val="203007424"/>
        <c:axId val="20300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04C1-49E0-8114-B6E7DB8B08FE}"/>
            </c:ext>
          </c:extLst>
        </c:ser>
        <c:dLbls>
          <c:showLegendKey val="0"/>
          <c:showVal val="0"/>
          <c:showCatName val="0"/>
          <c:showSerName val="0"/>
          <c:showPercent val="0"/>
          <c:showBubbleSize val="0"/>
        </c:dLbls>
        <c:marker val="1"/>
        <c:smooth val="0"/>
        <c:axId val="203007424"/>
        <c:axId val="203007816"/>
      </c:lineChart>
      <c:dateAx>
        <c:axId val="203007424"/>
        <c:scaling>
          <c:orientation val="minMax"/>
        </c:scaling>
        <c:delete val="1"/>
        <c:axPos val="b"/>
        <c:numFmt formatCode="ge" sourceLinked="1"/>
        <c:majorTickMark val="none"/>
        <c:minorTickMark val="none"/>
        <c:tickLblPos val="none"/>
        <c:crossAx val="203007816"/>
        <c:crosses val="autoZero"/>
        <c:auto val="1"/>
        <c:lblOffset val="100"/>
        <c:baseTimeUnit val="years"/>
      </c:dateAx>
      <c:valAx>
        <c:axId val="20300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109.16</c:v>
                </c:pt>
                <c:pt idx="1">
                  <c:v>112.82</c:v>
                </c:pt>
                <c:pt idx="2">
                  <c:v>113.11</c:v>
                </c:pt>
                <c:pt idx="3">
                  <c:v>115.73</c:v>
                </c:pt>
                <c:pt idx="4">
                  <c:v>110.37</c:v>
                </c:pt>
              </c:numCache>
            </c:numRef>
          </c:val>
          <c:extLst xmlns:c16r2="http://schemas.microsoft.com/office/drawing/2015/06/chart">
            <c:ext xmlns:c16="http://schemas.microsoft.com/office/drawing/2014/chart" uri="{C3380CC4-5D6E-409C-BE32-E72D297353CC}">
              <c16:uniqueId val="{00000000-F31E-4E47-992B-3B67246A3B29}"/>
            </c:ext>
          </c:extLst>
        </c:ser>
        <c:dLbls>
          <c:showLegendKey val="0"/>
          <c:showVal val="0"/>
          <c:showCatName val="0"/>
          <c:showSerName val="0"/>
          <c:showPercent val="0"/>
          <c:showBubbleSize val="0"/>
        </c:dLbls>
        <c:gapWidth val="150"/>
        <c:axId val="202142464"/>
        <c:axId val="20228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F31E-4E47-992B-3B67246A3B29}"/>
            </c:ext>
          </c:extLst>
        </c:ser>
        <c:dLbls>
          <c:showLegendKey val="0"/>
          <c:showVal val="0"/>
          <c:showCatName val="0"/>
          <c:showSerName val="0"/>
          <c:showPercent val="0"/>
          <c:showBubbleSize val="0"/>
        </c:dLbls>
        <c:marker val="1"/>
        <c:smooth val="0"/>
        <c:axId val="202142464"/>
        <c:axId val="202289448"/>
      </c:lineChart>
      <c:dateAx>
        <c:axId val="202142464"/>
        <c:scaling>
          <c:orientation val="minMax"/>
        </c:scaling>
        <c:delete val="1"/>
        <c:axPos val="b"/>
        <c:numFmt formatCode="ge" sourceLinked="1"/>
        <c:majorTickMark val="none"/>
        <c:minorTickMark val="none"/>
        <c:tickLblPos val="none"/>
        <c:crossAx val="202289448"/>
        <c:crosses val="autoZero"/>
        <c:auto val="1"/>
        <c:lblOffset val="100"/>
        <c:baseTimeUnit val="years"/>
      </c:dateAx>
      <c:valAx>
        <c:axId val="202289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1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45.79</c:v>
                </c:pt>
                <c:pt idx="1">
                  <c:v>47.23</c:v>
                </c:pt>
                <c:pt idx="2">
                  <c:v>48.53</c:v>
                </c:pt>
                <c:pt idx="3">
                  <c:v>48.47</c:v>
                </c:pt>
                <c:pt idx="4">
                  <c:v>46.23</c:v>
                </c:pt>
              </c:numCache>
            </c:numRef>
          </c:val>
          <c:extLst xmlns:c16r2="http://schemas.microsoft.com/office/drawing/2015/06/chart">
            <c:ext xmlns:c16="http://schemas.microsoft.com/office/drawing/2014/chart" uri="{C3380CC4-5D6E-409C-BE32-E72D297353CC}">
              <c16:uniqueId val="{00000000-2404-4EB6-A1AB-7ECFFC6B4CDA}"/>
            </c:ext>
          </c:extLst>
        </c:ser>
        <c:dLbls>
          <c:showLegendKey val="0"/>
          <c:showVal val="0"/>
          <c:showCatName val="0"/>
          <c:showSerName val="0"/>
          <c:showPercent val="0"/>
          <c:showBubbleSize val="0"/>
        </c:dLbls>
        <c:gapWidth val="150"/>
        <c:axId val="202263360"/>
        <c:axId val="20226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2404-4EB6-A1AB-7ECFFC6B4CDA}"/>
            </c:ext>
          </c:extLst>
        </c:ser>
        <c:dLbls>
          <c:showLegendKey val="0"/>
          <c:showVal val="0"/>
          <c:showCatName val="0"/>
          <c:showSerName val="0"/>
          <c:showPercent val="0"/>
          <c:showBubbleSize val="0"/>
        </c:dLbls>
        <c:marker val="1"/>
        <c:smooth val="0"/>
        <c:axId val="202263360"/>
        <c:axId val="202262200"/>
      </c:lineChart>
      <c:dateAx>
        <c:axId val="202263360"/>
        <c:scaling>
          <c:orientation val="minMax"/>
        </c:scaling>
        <c:delete val="1"/>
        <c:axPos val="b"/>
        <c:numFmt formatCode="ge" sourceLinked="1"/>
        <c:majorTickMark val="none"/>
        <c:minorTickMark val="none"/>
        <c:tickLblPos val="none"/>
        <c:crossAx val="202262200"/>
        <c:crosses val="autoZero"/>
        <c:auto val="1"/>
        <c:lblOffset val="100"/>
        <c:baseTimeUnit val="years"/>
      </c:dateAx>
      <c:valAx>
        <c:axId val="20226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9.99</c:v>
                </c:pt>
                <c:pt idx="1">
                  <c:v>16.149999999999999</c:v>
                </c:pt>
                <c:pt idx="2">
                  <c:v>18.920000000000002</c:v>
                </c:pt>
                <c:pt idx="3">
                  <c:v>22</c:v>
                </c:pt>
                <c:pt idx="4">
                  <c:v>28.06</c:v>
                </c:pt>
              </c:numCache>
            </c:numRef>
          </c:val>
          <c:extLst xmlns:c16r2="http://schemas.microsoft.com/office/drawing/2015/06/chart">
            <c:ext xmlns:c16="http://schemas.microsoft.com/office/drawing/2014/chart" uri="{C3380CC4-5D6E-409C-BE32-E72D297353CC}">
              <c16:uniqueId val="{00000000-38E3-483A-92C5-35D59CE08B11}"/>
            </c:ext>
          </c:extLst>
        </c:ser>
        <c:dLbls>
          <c:showLegendKey val="0"/>
          <c:showVal val="0"/>
          <c:showCatName val="0"/>
          <c:showSerName val="0"/>
          <c:showPercent val="0"/>
          <c:showBubbleSize val="0"/>
        </c:dLbls>
        <c:gapWidth val="150"/>
        <c:axId val="202339960"/>
        <c:axId val="2023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38E3-483A-92C5-35D59CE08B11}"/>
            </c:ext>
          </c:extLst>
        </c:ser>
        <c:dLbls>
          <c:showLegendKey val="0"/>
          <c:showVal val="0"/>
          <c:showCatName val="0"/>
          <c:showSerName val="0"/>
          <c:showPercent val="0"/>
          <c:showBubbleSize val="0"/>
        </c:dLbls>
        <c:marker val="1"/>
        <c:smooth val="0"/>
        <c:axId val="202339960"/>
        <c:axId val="202396384"/>
      </c:lineChart>
      <c:dateAx>
        <c:axId val="202339960"/>
        <c:scaling>
          <c:orientation val="minMax"/>
        </c:scaling>
        <c:delete val="1"/>
        <c:axPos val="b"/>
        <c:numFmt formatCode="ge" sourceLinked="1"/>
        <c:majorTickMark val="none"/>
        <c:minorTickMark val="none"/>
        <c:tickLblPos val="none"/>
        <c:crossAx val="202396384"/>
        <c:crosses val="autoZero"/>
        <c:auto val="1"/>
        <c:lblOffset val="100"/>
        <c:baseTimeUnit val="years"/>
      </c:dateAx>
      <c:valAx>
        <c:axId val="2023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3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F9-4B9D-8F67-ED5EEE53F7C2}"/>
            </c:ext>
          </c:extLst>
        </c:ser>
        <c:dLbls>
          <c:showLegendKey val="0"/>
          <c:showVal val="0"/>
          <c:showCatName val="0"/>
          <c:showSerName val="0"/>
          <c:showPercent val="0"/>
          <c:showBubbleSize val="0"/>
        </c:dLbls>
        <c:gapWidth val="150"/>
        <c:axId val="200272736"/>
        <c:axId val="20203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9BF9-4B9D-8F67-ED5EEE53F7C2}"/>
            </c:ext>
          </c:extLst>
        </c:ser>
        <c:dLbls>
          <c:showLegendKey val="0"/>
          <c:showVal val="0"/>
          <c:showCatName val="0"/>
          <c:showSerName val="0"/>
          <c:showPercent val="0"/>
          <c:showBubbleSize val="0"/>
        </c:dLbls>
        <c:marker val="1"/>
        <c:smooth val="0"/>
        <c:axId val="200272736"/>
        <c:axId val="202035440"/>
      </c:lineChart>
      <c:dateAx>
        <c:axId val="200272736"/>
        <c:scaling>
          <c:orientation val="minMax"/>
        </c:scaling>
        <c:delete val="1"/>
        <c:axPos val="b"/>
        <c:numFmt formatCode="ge" sourceLinked="1"/>
        <c:majorTickMark val="none"/>
        <c:minorTickMark val="none"/>
        <c:tickLblPos val="none"/>
        <c:crossAx val="202035440"/>
        <c:crosses val="autoZero"/>
        <c:auto val="1"/>
        <c:lblOffset val="100"/>
        <c:baseTimeUnit val="years"/>
      </c:dateAx>
      <c:valAx>
        <c:axId val="20203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2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1218.1600000000001</c:v>
                </c:pt>
                <c:pt idx="1">
                  <c:v>1639.95</c:v>
                </c:pt>
                <c:pt idx="2">
                  <c:v>2000.21</c:v>
                </c:pt>
                <c:pt idx="3">
                  <c:v>2194.91</c:v>
                </c:pt>
                <c:pt idx="4">
                  <c:v>1004.11</c:v>
                </c:pt>
              </c:numCache>
            </c:numRef>
          </c:val>
          <c:extLst xmlns:c16r2="http://schemas.microsoft.com/office/drawing/2015/06/chart">
            <c:ext xmlns:c16="http://schemas.microsoft.com/office/drawing/2014/chart" uri="{C3380CC4-5D6E-409C-BE32-E72D297353CC}">
              <c16:uniqueId val="{00000000-A266-4C03-9570-0012D8C609A3}"/>
            </c:ext>
          </c:extLst>
        </c:ser>
        <c:dLbls>
          <c:showLegendKey val="0"/>
          <c:showVal val="0"/>
          <c:showCatName val="0"/>
          <c:showSerName val="0"/>
          <c:showPercent val="0"/>
          <c:showBubbleSize val="0"/>
        </c:dLbls>
        <c:gapWidth val="150"/>
        <c:axId val="202038576"/>
        <c:axId val="20293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A266-4C03-9570-0012D8C609A3}"/>
            </c:ext>
          </c:extLst>
        </c:ser>
        <c:dLbls>
          <c:showLegendKey val="0"/>
          <c:showVal val="0"/>
          <c:showCatName val="0"/>
          <c:showSerName val="0"/>
          <c:showPercent val="0"/>
          <c:showBubbleSize val="0"/>
        </c:dLbls>
        <c:marker val="1"/>
        <c:smooth val="0"/>
        <c:axId val="202038576"/>
        <c:axId val="202936736"/>
      </c:lineChart>
      <c:dateAx>
        <c:axId val="202038576"/>
        <c:scaling>
          <c:orientation val="minMax"/>
        </c:scaling>
        <c:delete val="1"/>
        <c:axPos val="b"/>
        <c:numFmt formatCode="ge" sourceLinked="1"/>
        <c:majorTickMark val="none"/>
        <c:minorTickMark val="none"/>
        <c:tickLblPos val="none"/>
        <c:crossAx val="202936736"/>
        <c:crosses val="autoZero"/>
        <c:auto val="1"/>
        <c:lblOffset val="100"/>
        <c:baseTimeUnit val="years"/>
      </c:dateAx>
      <c:valAx>
        <c:axId val="20293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03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75-4C66-8C7F-227C5482F1DF}"/>
            </c:ext>
          </c:extLst>
        </c:ser>
        <c:dLbls>
          <c:showLegendKey val="0"/>
          <c:showVal val="0"/>
          <c:showCatName val="0"/>
          <c:showSerName val="0"/>
          <c:showPercent val="0"/>
          <c:showBubbleSize val="0"/>
        </c:dLbls>
        <c:gapWidth val="150"/>
        <c:axId val="202937912"/>
        <c:axId val="2029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D975-4C66-8C7F-227C5482F1DF}"/>
            </c:ext>
          </c:extLst>
        </c:ser>
        <c:dLbls>
          <c:showLegendKey val="0"/>
          <c:showVal val="0"/>
          <c:showCatName val="0"/>
          <c:showSerName val="0"/>
          <c:showPercent val="0"/>
          <c:showBubbleSize val="0"/>
        </c:dLbls>
        <c:marker val="1"/>
        <c:smooth val="0"/>
        <c:axId val="202937912"/>
        <c:axId val="202938304"/>
      </c:lineChart>
      <c:dateAx>
        <c:axId val="202937912"/>
        <c:scaling>
          <c:orientation val="minMax"/>
        </c:scaling>
        <c:delete val="1"/>
        <c:axPos val="b"/>
        <c:numFmt formatCode="ge" sourceLinked="1"/>
        <c:majorTickMark val="none"/>
        <c:minorTickMark val="none"/>
        <c:tickLblPos val="none"/>
        <c:crossAx val="202938304"/>
        <c:crosses val="autoZero"/>
        <c:auto val="1"/>
        <c:lblOffset val="100"/>
        <c:baseTimeUnit val="years"/>
      </c:dateAx>
      <c:valAx>
        <c:axId val="20293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93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102.38</c:v>
                </c:pt>
                <c:pt idx="1">
                  <c:v>106.66</c:v>
                </c:pt>
                <c:pt idx="2">
                  <c:v>108.25</c:v>
                </c:pt>
                <c:pt idx="3">
                  <c:v>109.92</c:v>
                </c:pt>
                <c:pt idx="4">
                  <c:v>105.15</c:v>
                </c:pt>
              </c:numCache>
            </c:numRef>
          </c:val>
          <c:extLst xmlns:c16r2="http://schemas.microsoft.com/office/drawing/2015/06/chart">
            <c:ext xmlns:c16="http://schemas.microsoft.com/office/drawing/2014/chart" uri="{C3380CC4-5D6E-409C-BE32-E72D297353CC}">
              <c16:uniqueId val="{00000000-EDCD-4F2C-8F08-F81DD6962DAF}"/>
            </c:ext>
          </c:extLst>
        </c:ser>
        <c:dLbls>
          <c:showLegendKey val="0"/>
          <c:showVal val="0"/>
          <c:showCatName val="0"/>
          <c:showSerName val="0"/>
          <c:showPercent val="0"/>
          <c:showBubbleSize val="0"/>
        </c:dLbls>
        <c:gapWidth val="150"/>
        <c:axId val="202939480"/>
        <c:axId val="20293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EDCD-4F2C-8F08-F81DD6962DAF}"/>
            </c:ext>
          </c:extLst>
        </c:ser>
        <c:dLbls>
          <c:showLegendKey val="0"/>
          <c:showVal val="0"/>
          <c:showCatName val="0"/>
          <c:showSerName val="0"/>
          <c:showPercent val="0"/>
          <c:showBubbleSize val="0"/>
        </c:dLbls>
        <c:marker val="1"/>
        <c:smooth val="0"/>
        <c:axId val="202939480"/>
        <c:axId val="202939872"/>
      </c:lineChart>
      <c:dateAx>
        <c:axId val="202939480"/>
        <c:scaling>
          <c:orientation val="minMax"/>
        </c:scaling>
        <c:delete val="1"/>
        <c:axPos val="b"/>
        <c:numFmt formatCode="ge" sourceLinked="1"/>
        <c:majorTickMark val="none"/>
        <c:minorTickMark val="none"/>
        <c:tickLblPos val="none"/>
        <c:crossAx val="202939872"/>
        <c:crosses val="autoZero"/>
        <c:auto val="1"/>
        <c:lblOffset val="100"/>
        <c:baseTimeUnit val="years"/>
      </c:dateAx>
      <c:valAx>
        <c:axId val="2029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3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143.87</c:v>
                </c:pt>
                <c:pt idx="1">
                  <c:v>138.6</c:v>
                </c:pt>
                <c:pt idx="2">
                  <c:v>136.9</c:v>
                </c:pt>
                <c:pt idx="3">
                  <c:v>135.04</c:v>
                </c:pt>
                <c:pt idx="4">
                  <c:v>141.44</c:v>
                </c:pt>
              </c:numCache>
            </c:numRef>
          </c:val>
          <c:extLst xmlns:c16r2="http://schemas.microsoft.com/office/drawing/2015/06/chart">
            <c:ext xmlns:c16="http://schemas.microsoft.com/office/drawing/2014/chart" uri="{C3380CC4-5D6E-409C-BE32-E72D297353CC}">
              <c16:uniqueId val="{00000000-F9A7-4A9B-B945-D1A5D13014F0}"/>
            </c:ext>
          </c:extLst>
        </c:ser>
        <c:dLbls>
          <c:showLegendKey val="0"/>
          <c:showVal val="0"/>
          <c:showCatName val="0"/>
          <c:showSerName val="0"/>
          <c:showPercent val="0"/>
          <c:showBubbleSize val="0"/>
        </c:dLbls>
        <c:gapWidth val="150"/>
        <c:axId val="203005856"/>
        <c:axId val="20300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F9A7-4A9B-B945-D1A5D13014F0}"/>
            </c:ext>
          </c:extLst>
        </c:ser>
        <c:dLbls>
          <c:showLegendKey val="0"/>
          <c:showVal val="0"/>
          <c:showCatName val="0"/>
          <c:showSerName val="0"/>
          <c:showPercent val="0"/>
          <c:showBubbleSize val="0"/>
        </c:dLbls>
        <c:marker val="1"/>
        <c:smooth val="0"/>
        <c:axId val="203005856"/>
        <c:axId val="203006248"/>
      </c:lineChart>
      <c:dateAx>
        <c:axId val="203005856"/>
        <c:scaling>
          <c:orientation val="minMax"/>
        </c:scaling>
        <c:delete val="1"/>
        <c:axPos val="b"/>
        <c:numFmt formatCode="ge" sourceLinked="1"/>
        <c:majorTickMark val="none"/>
        <c:minorTickMark val="none"/>
        <c:tickLblPos val="none"/>
        <c:crossAx val="203006248"/>
        <c:crosses val="autoZero"/>
        <c:auto val="1"/>
        <c:lblOffset val="100"/>
        <c:baseTimeUnit val="years"/>
      </c:dateAx>
      <c:valAx>
        <c:axId val="20300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28"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埼玉県　坂戸、鶴ケ島水道企業団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民間企業出身 その他</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97.78</v>
      </c>
      <c r="J10" s="51"/>
      <c r="K10" s="51"/>
      <c r="L10" s="51"/>
      <c r="M10" s="51"/>
      <c r="N10" s="51"/>
      <c r="O10" s="62"/>
      <c r="P10" s="52">
        <f>データ!$P$6</f>
        <v>99.29</v>
      </c>
      <c r="Q10" s="52"/>
      <c r="R10" s="52"/>
      <c r="S10" s="52"/>
      <c r="T10" s="52"/>
      <c r="U10" s="52"/>
      <c r="V10" s="52"/>
      <c r="W10" s="59">
        <f>データ!$Q$6</f>
        <v>2462</v>
      </c>
      <c r="X10" s="59"/>
      <c r="Y10" s="59"/>
      <c r="Z10" s="59"/>
      <c r="AA10" s="59"/>
      <c r="AB10" s="59"/>
      <c r="AC10" s="59"/>
      <c r="AD10" s="2"/>
      <c r="AE10" s="2"/>
      <c r="AF10" s="2"/>
      <c r="AG10" s="2"/>
      <c r="AH10" s="4"/>
      <c r="AI10" s="4"/>
      <c r="AJ10" s="4"/>
      <c r="AK10" s="4"/>
      <c r="AL10" s="59">
        <f>データ!$U$6</f>
        <v>169928</v>
      </c>
      <c r="AM10" s="59"/>
      <c r="AN10" s="59"/>
      <c r="AO10" s="59"/>
      <c r="AP10" s="59"/>
      <c r="AQ10" s="59"/>
      <c r="AR10" s="59"/>
      <c r="AS10" s="59"/>
      <c r="AT10" s="50">
        <f>データ!$V$6</f>
        <v>58.7</v>
      </c>
      <c r="AU10" s="51"/>
      <c r="AV10" s="51"/>
      <c r="AW10" s="51"/>
      <c r="AX10" s="51"/>
      <c r="AY10" s="51"/>
      <c r="AZ10" s="51"/>
      <c r="BA10" s="51"/>
      <c r="BB10" s="52">
        <f>データ!$W$6</f>
        <v>2894.86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23</v>
      </c>
      <c r="BM11" s="71"/>
      <c r="BN11" s="71"/>
      <c r="BO11" s="71"/>
      <c r="BP11" s="71"/>
      <c r="BQ11" s="71"/>
      <c r="BR11" s="71"/>
      <c r="BS11" s="71"/>
      <c r="BT11" s="71"/>
      <c r="BU11" s="71"/>
      <c r="BV11" s="71"/>
      <c r="BW11" s="71"/>
      <c r="BX11" s="71"/>
      <c r="BY11" s="71"/>
      <c r="BZ11" s="7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c r="A14" s="2"/>
      <c r="B14" s="73" t="s">
        <v>24</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25</v>
      </c>
      <c r="BM14" s="77"/>
      <c r="BN14" s="77"/>
      <c r="BO14" s="77"/>
      <c r="BP14" s="77"/>
      <c r="BQ14" s="77"/>
      <c r="BR14" s="77"/>
      <c r="BS14" s="77"/>
      <c r="BT14" s="77"/>
      <c r="BU14" s="77"/>
      <c r="BV14" s="77"/>
      <c r="BW14" s="77"/>
      <c r="BX14" s="77"/>
      <c r="BY14" s="77"/>
      <c r="BZ14" s="78"/>
    </row>
    <row r="15" spans="1:78" ht="13.5" customHeight="1">
      <c r="A15" s="2"/>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7"/>
      <c r="BK15" s="2"/>
      <c r="BL15" s="79"/>
      <c r="BM15" s="80"/>
      <c r="BN15" s="80"/>
      <c r="BO15" s="80"/>
      <c r="BP15" s="80"/>
      <c r="BQ15" s="80"/>
      <c r="BR15" s="80"/>
      <c r="BS15" s="80"/>
      <c r="BT15" s="80"/>
      <c r="BU15" s="80"/>
      <c r="BV15" s="80"/>
      <c r="BW15" s="80"/>
      <c r="BX15" s="80"/>
      <c r="BY15" s="80"/>
      <c r="BZ15" s="81"/>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3" t="s">
        <v>118</v>
      </c>
      <c r="BM16" s="84"/>
      <c r="BN16" s="84"/>
      <c r="BO16" s="84"/>
      <c r="BP16" s="84"/>
      <c r="BQ16" s="84"/>
      <c r="BR16" s="84"/>
      <c r="BS16" s="84"/>
      <c r="BT16" s="84"/>
      <c r="BU16" s="84"/>
      <c r="BV16" s="84"/>
      <c r="BW16" s="84"/>
      <c r="BX16" s="84"/>
      <c r="BY16" s="84"/>
      <c r="BZ16" s="85"/>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3"/>
      <c r="BM17" s="84"/>
      <c r="BN17" s="84"/>
      <c r="BO17" s="84"/>
      <c r="BP17" s="84"/>
      <c r="BQ17" s="84"/>
      <c r="BR17" s="84"/>
      <c r="BS17" s="84"/>
      <c r="BT17" s="84"/>
      <c r="BU17" s="84"/>
      <c r="BV17" s="84"/>
      <c r="BW17" s="84"/>
      <c r="BX17" s="84"/>
      <c r="BY17" s="84"/>
      <c r="BZ17" s="85"/>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3"/>
      <c r="BM18" s="84"/>
      <c r="BN18" s="84"/>
      <c r="BO18" s="84"/>
      <c r="BP18" s="84"/>
      <c r="BQ18" s="84"/>
      <c r="BR18" s="84"/>
      <c r="BS18" s="84"/>
      <c r="BT18" s="84"/>
      <c r="BU18" s="84"/>
      <c r="BV18" s="84"/>
      <c r="BW18" s="84"/>
      <c r="BX18" s="84"/>
      <c r="BY18" s="84"/>
      <c r="BZ18" s="85"/>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3"/>
      <c r="BM19" s="84"/>
      <c r="BN19" s="84"/>
      <c r="BO19" s="84"/>
      <c r="BP19" s="84"/>
      <c r="BQ19" s="84"/>
      <c r="BR19" s="84"/>
      <c r="BS19" s="84"/>
      <c r="BT19" s="84"/>
      <c r="BU19" s="84"/>
      <c r="BV19" s="84"/>
      <c r="BW19" s="84"/>
      <c r="BX19" s="84"/>
      <c r="BY19" s="84"/>
      <c r="BZ19" s="85"/>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3"/>
      <c r="BM20" s="84"/>
      <c r="BN20" s="84"/>
      <c r="BO20" s="84"/>
      <c r="BP20" s="84"/>
      <c r="BQ20" s="84"/>
      <c r="BR20" s="84"/>
      <c r="BS20" s="84"/>
      <c r="BT20" s="84"/>
      <c r="BU20" s="84"/>
      <c r="BV20" s="84"/>
      <c r="BW20" s="84"/>
      <c r="BX20" s="84"/>
      <c r="BY20" s="84"/>
      <c r="BZ20" s="85"/>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3"/>
      <c r="BM21" s="84"/>
      <c r="BN21" s="84"/>
      <c r="BO21" s="84"/>
      <c r="BP21" s="84"/>
      <c r="BQ21" s="84"/>
      <c r="BR21" s="84"/>
      <c r="BS21" s="84"/>
      <c r="BT21" s="84"/>
      <c r="BU21" s="84"/>
      <c r="BV21" s="84"/>
      <c r="BW21" s="84"/>
      <c r="BX21" s="84"/>
      <c r="BY21" s="84"/>
      <c r="BZ21" s="85"/>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3"/>
      <c r="BM22" s="84"/>
      <c r="BN22" s="84"/>
      <c r="BO22" s="84"/>
      <c r="BP22" s="84"/>
      <c r="BQ22" s="84"/>
      <c r="BR22" s="84"/>
      <c r="BS22" s="84"/>
      <c r="BT22" s="84"/>
      <c r="BU22" s="84"/>
      <c r="BV22" s="84"/>
      <c r="BW22" s="84"/>
      <c r="BX22" s="84"/>
      <c r="BY22" s="84"/>
      <c r="BZ22" s="85"/>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3"/>
      <c r="BM23" s="84"/>
      <c r="BN23" s="84"/>
      <c r="BO23" s="84"/>
      <c r="BP23" s="84"/>
      <c r="BQ23" s="84"/>
      <c r="BR23" s="84"/>
      <c r="BS23" s="84"/>
      <c r="BT23" s="84"/>
      <c r="BU23" s="84"/>
      <c r="BV23" s="84"/>
      <c r="BW23" s="84"/>
      <c r="BX23" s="84"/>
      <c r="BY23" s="84"/>
      <c r="BZ23" s="85"/>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3"/>
      <c r="BM24" s="84"/>
      <c r="BN24" s="84"/>
      <c r="BO24" s="84"/>
      <c r="BP24" s="84"/>
      <c r="BQ24" s="84"/>
      <c r="BR24" s="84"/>
      <c r="BS24" s="84"/>
      <c r="BT24" s="84"/>
      <c r="BU24" s="84"/>
      <c r="BV24" s="84"/>
      <c r="BW24" s="84"/>
      <c r="BX24" s="84"/>
      <c r="BY24" s="84"/>
      <c r="BZ24" s="85"/>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3"/>
      <c r="BM25" s="84"/>
      <c r="BN25" s="84"/>
      <c r="BO25" s="84"/>
      <c r="BP25" s="84"/>
      <c r="BQ25" s="84"/>
      <c r="BR25" s="84"/>
      <c r="BS25" s="84"/>
      <c r="BT25" s="84"/>
      <c r="BU25" s="84"/>
      <c r="BV25" s="84"/>
      <c r="BW25" s="84"/>
      <c r="BX25" s="84"/>
      <c r="BY25" s="84"/>
      <c r="BZ25" s="85"/>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3"/>
      <c r="BM26" s="84"/>
      <c r="BN26" s="84"/>
      <c r="BO26" s="84"/>
      <c r="BP26" s="84"/>
      <c r="BQ26" s="84"/>
      <c r="BR26" s="84"/>
      <c r="BS26" s="84"/>
      <c r="BT26" s="84"/>
      <c r="BU26" s="84"/>
      <c r="BV26" s="84"/>
      <c r="BW26" s="84"/>
      <c r="BX26" s="84"/>
      <c r="BY26" s="84"/>
      <c r="BZ26" s="85"/>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3"/>
      <c r="BM27" s="84"/>
      <c r="BN27" s="84"/>
      <c r="BO27" s="84"/>
      <c r="BP27" s="84"/>
      <c r="BQ27" s="84"/>
      <c r="BR27" s="84"/>
      <c r="BS27" s="84"/>
      <c r="BT27" s="84"/>
      <c r="BU27" s="84"/>
      <c r="BV27" s="84"/>
      <c r="BW27" s="84"/>
      <c r="BX27" s="84"/>
      <c r="BY27" s="84"/>
      <c r="BZ27" s="85"/>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3"/>
      <c r="BM28" s="84"/>
      <c r="BN28" s="84"/>
      <c r="BO28" s="84"/>
      <c r="BP28" s="84"/>
      <c r="BQ28" s="84"/>
      <c r="BR28" s="84"/>
      <c r="BS28" s="84"/>
      <c r="BT28" s="84"/>
      <c r="BU28" s="84"/>
      <c r="BV28" s="84"/>
      <c r="BW28" s="84"/>
      <c r="BX28" s="84"/>
      <c r="BY28" s="84"/>
      <c r="BZ28" s="85"/>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3"/>
      <c r="BM29" s="84"/>
      <c r="BN29" s="84"/>
      <c r="BO29" s="84"/>
      <c r="BP29" s="84"/>
      <c r="BQ29" s="84"/>
      <c r="BR29" s="84"/>
      <c r="BS29" s="84"/>
      <c r="BT29" s="84"/>
      <c r="BU29" s="84"/>
      <c r="BV29" s="84"/>
      <c r="BW29" s="84"/>
      <c r="BX29" s="84"/>
      <c r="BY29" s="84"/>
      <c r="BZ29" s="85"/>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3"/>
      <c r="BM30" s="84"/>
      <c r="BN30" s="84"/>
      <c r="BO30" s="84"/>
      <c r="BP30" s="84"/>
      <c r="BQ30" s="84"/>
      <c r="BR30" s="84"/>
      <c r="BS30" s="84"/>
      <c r="BT30" s="84"/>
      <c r="BU30" s="84"/>
      <c r="BV30" s="84"/>
      <c r="BW30" s="84"/>
      <c r="BX30" s="84"/>
      <c r="BY30" s="84"/>
      <c r="BZ30" s="85"/>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3"/>
      <c r="BM31" s="84"/>
      <c r="BN31" s="84"/>
      <c r="BO31" s="84"/>
      <c r="BP31" s="84"/>
      <c r="BQ31" s="84"/>
      <c r="BR31" s="84"/>
      <c r="BS31" s="84"/>
      <c r="BT31" s="84"/>
      <c r="BU31" s="84"/>
      <c r="BV31" s="84"/>
      <c r="BW31" s="84"/>
      <c r="BX31" s="84"/>
      <c r="BY31" s="84"/>
      <c r="BZ31" s="85"/>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3"/>
      <c r="BM32" s="84"/>
      <c r="BN32" s="84"/>
      <c r="BO32" s="84"/>
      <c r="BP32" s="84"/>
      <c r="BQ32" s="84"/>
      <c r="BR32" s="84"/>
      <c r="BS32" s="84"/>
      <c r="BT32" s="84"/>
      <c r="BU32" s="84"/>
      <c r="BV32" s="84"/>
      <c r="BW32" s="84"/>
      <c r="BX32" s="84"/>
      <c r="BY32" s="84"/>
      <c r="BZ32" s="85"/>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3"/>
      <c r="BM33" s="84"/>
      <c r="BN33" s="84"/>
      <c r="BO33" s="84"/>
      <c r="BP33" s="84"/>
      <c r="BQ33" s="84"/>
      <c r="BR33" s="84"/>
      <c r="BS33" s="84"/>
      <c r="BT33" s="84"/>
      <c r="BU33" s="84"/>
      <c r="BV33" s="84"/>
      <c r="BW33" s="84"/>
      <c r="BX33" s="84"/>
      <c r="BY33" s="84"/>
      <c r="BZ33" s="85"/>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83"/>
      <c r="BM34" s="84"/>
      <c r="BN34" s="84"/>
      <c r="BO34" s="84"/>
      <c r="BP34" s="84"/>
      <c r="BQ34" s="84"/>
      <c r="BR34" s="84"/>
      <c r="BS34" s="84"/>
      <c r="BT34" s="84"/>
      <c r="BU34" s="84"/>
      <c r="BV34" s="84"/>
      <c r="BW34" s="84"/>
      <c r="BX34" s="84"/>
      <c r="BY34" s="84"/>
      <c r="BZ34" s="85"/>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83"/>
      <c r="BM35" s="84"/>
      <c r="BN35" s="84"/>
      <c r="BO35" s="84"/>
      <c r="BP35" s="84"/>
      <c r="BQ35" s="84"/>
      <c r="BR35" s="84"/>
      <c r="BS35" s="84"/>
      <c r="BT35" s="84"/>
      <c r="BU35" s="84"/>
      <c r="BV35" s="84"/>
      <c r="BW35" s="84"/>
      <c r="BX35" s="84"/>
      <c r="BY35" s="84"/>
      <c r="BZ35" s="85"/>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3"/>
      <c r="BM36" s="84"/>
      <c r="BN36" s="84"/>
      <c r="BO36" s="84"/>
      <c r="BP36" s="84"/>
      <c r="BQ36" s="84"/>
      <c r="BR36" s="84"/>
      <c r="BS36" s="84"/>
      <c r="BT36" s="84"/>
      <c r="BU36" s="84"/>
      <c r="BV36" s="84"/>
      <c r="BW36" s="84"/>
      <c r="BX36" s="84"/>
      <c r="BY36" s="84"/>
      <c r="BZ36" s="85"/>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3"/>
      <c r="BM37" s="84"/>
      <c r="BN37" s="84"/>
      <c r="BO37" s="84"/>
      <c r="BP37" s="84"/>
      <c r="BQ37" s="84"/>
      <c r="BR37" s="84"/>
      <c r="BS37" s="84"/>
      <c r="BT37" s="84"/>
      <c r="BU37" s="84"/>
      <c r="BV37" s="84"/>
      <c r="BW37" s="84"/>
      <c r="BX37" s="84"/>
      <c r="BY37" s="84"/>
      <c r="BZ37" s="85"/>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3"/>
      <c r="BM38" s="84"/>
      <c r="BN38" s="84"/>
      <c r="BO38" s="84"/>
      <c r="BP38" s="84"/>
      <c r="BQ38" s="84"/>
      <c r="BR38" s="84"/>
      <c r="BS38" s="84"/>
      <c r="BT38" s="84"/>
      <c r="BU38" s="84"/>
      <c r="BV38" s="84"/>
      <c r="BW38" s="84"/>
      <c r="BX38" s="84"/>
      <c r="BY38" s="84"/>
      <c r="BZ38" s="85"/>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3"/>
      <c r="BM39" s="84"/>
      <c r="BN39" s="84"/>
      <c r="BO39" s="84"/>
      <c r="BP39" s="84"/>
      <c r="BQ39" s="84"/>
      <c r="BR39" s="84"/>
      <c r="BS39" s="84"/>
      <c r="BT39" s="84"/>
      <c r="BU39" s="84"/>
      <c r="BV39" s="84"/>
      <c r="BW39" s="84"/>
      <c r="BX39" s="84"/>
      <c r="BY39" s="84"/>
      <c r="BZ39" s="85"/>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3"/>
      <c r="BM40" s="84"/>
      <c r="BN40" s="84"/>
      <c r="BO40" s="84"/>
      <c r="BP40" s="84"/>
      <c r="BQ40" s="84"/>
      <c r="BR40" s="84"/>
      <c r="BS40" s="84"/>
      <c r="BT40" s="84"/>
      <c r="BU40" s="84"/>
      <c r="BV40" s="84"/>
      <c r="BW40" s="84"/>
      <c r="BX40" s="84"/>
      <c r="BY40" s="84"/>
      <c r="BZ40" s="85"/>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3"/>
      <c r="BM41" s="84"/>
      <c r="BN41" s="84"/>
      <c r="BO41" s="84"/>
      <c r="BP41" s="84"/>
      <c r="BQ41" s="84"/>
      <c r="BR41" s="84"/>
      <c r="BS41" s="84"/>
      <c r="BT41" s="84"/>
      <c r="BU41" s="84"/>
      <c r="BV41" s="84"/>
      <c r="BW41" s="84"/>
      <c r="BX41" s="84"/>
      <c r="BY41" s="84"/>
      <c r="BZ41" s="85"/>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3"/>
      <c r="BM42" s="84"/>
      <c r="BN42" s="84"/>
      <c r="BO42" s="84"/>
      <c r="BP42" s="84"/>
      <c r="BQ42" s="84"/>
      <c r="BR42" s="84"/>
      <c r="BS42" s="84"/>
      <c r="BT42" s="84"/>
      <c r="BU42" s="84"/>
      <c r="BV42" s="84"/>
      <c r="BW42" s="84"/>
      <c r="BX42" s="84"/>
      <c r="BY42" s="84"/>
      <c r="BZ42" s="85"/>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3"/>
      <c r="BM43" s="84"/>
      <c r="BN43" s="84"/>
      <c r="BO43" s="84"/>
      <c r="BP43" s="84"/>
      <c r="BQ43" s="84"/>
      <c r="BR43" s="84"/>
      <c r="BS43" s="84"/>
      <c r="BT43" s="84"/>
      <c r="BU43" s="84"/>
      <c r="BV43" s="84"/>
      <c r="BW43" s="84"/>
      <c r="BX43" s="84"/>
      <c r="BY43" s="84"/>
      <c r="BZ43" s="85"/>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3"/>
      <c r="BM44" s="84"/>
      <c r="BN44" s="84"/>
      <c r="BO44" s="84"/>
      <c r="BP44" s="84"/>
      <c r="BQ44" s="84"/>
      <c r="BR44" s="84"/>
      <c r="BS44" s="84"/>
      <c r="BT44" s="84"/>
      <c r="BU44" s="84"/>
      <c r="BV44" s="84"/>
      <c r="BW44" s="84"/>
      <c r="BX44" s="84"/>
      <c r="BY44" s="84"/>
      <c r="BZ44" s="85"/>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6" t="s">
        <v>30</v>
      </c>
      <c r="BM45" s="77"/>
      <c r="BN45" s="77"/>
      <c r="BO45" s="77"/>
      <c r="BP45" s="77"/>
      <c r="BQ45" s="77"/>
      <c r="BR45" s="77"/>
      <c r="BS45" s="77"/>
      <c r="BT45" s="77"/>
      <c r="BU45" s="77"/>
      <c r="BV45" s="77"/>
      <c r="BW45" s="77"/>
      <c r="BX45" s="77"/>
      <c r="BY45" s="77"/>
      <c r="BZ45" s="78"/>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9"/>
      <c r="BM46" s="80"/>
      <c r="BN46" s="80"/>
      <c r="BO46" s="80"/>
      <c r="BP46" s="80"/>
      <c r="BQ46" s="80"/>
      <c r="BR46" s="80"/>
      <c r="BS46" s="80"/>
      <c r="BT46" s="80"/>
      <c r="BU46" s="80"/>
      <c r="BV46" s="80"/>
      <c r="BW46" s="80"/>
      <c r="BX46" s="80"/>
      <c r="BY46" s="80"/>
      <c r="BZ46" s="81"/>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119</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65" t="s">
        <v>35</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7"/>
      <c r="BK60" s="2"/>
      <c r="BL60" s="83"/>
      <c r="BM60" s="84"/>
      <c r="BN60" s="84"/>
      <c r="BO60" s="84"/>
      <c r="BP60" s="84"/>
      <c r="BQ60" s="84"/>
      <c r="BR60" s="84"/>
      <c r="BS60" s="84"/>
      <c r="BT60" s="84"/>
      <c r="BU60" s="84"/>
      <c r="BV60" s="84"/>
      <c r="BW60" s="84"/>
      <c r="BX60" s="84"/>
      <c r="BY60" s="84"/>
      <c r="BZ60" s="85"/>
    </row>
    <row r="61" spans="1:78" ht="13.5" customHeight="1">
      <c r="A61" s="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7"/>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6" t="s">
        <v>36</v>
      </c>
      <c r="BM64" s="77"/>
      <c r="BN64" s="77"/>
      <c r="BO64" s="77"/>
      <c r="BP64" s="77"/>
      <c r="BQ64" s="77"/>
      <c r="BR64" s="77"/>
      <c r="BS64" s="77"/>
      <c r="BT64" s="77"/>
      <c r="BU64" s="77"/>
      <c r="BV64" s="77"/>
      <c r="BW64" s="77"/>
      <c r="BX64" s="77"/>
      <c r="BY64" s="77"/>
      <c r="BZ64" s="78"/>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9"/>
      <c r="BM65" s="80"/>
      <c r="BN65" s="80"/>
      <c r="BO65" s="80"/>
      <c r="BP65" s="80"/>
      <c r="BQ65" s="80"/>
      <c r="BR65" s="80"/>
      <c r="BS65" s="80"/>
      <c r="BT65" s="80"/>
      <c r="BU65" s="80"/>
      <c r="BV65" s="80"/>
      <c r="BW65" s="80"/>
      <c r="BX65" s="80"/>
      <c r="BY65" s="80"/>
      <c r="BZ65" s="81"/>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68" t="s">
        <v>117</v>
      </c>
      <c r="BM66" s="69"/>
      <c r="BN66" s="69"/>
      <c r="BO66" s="69"/>
      <c r="BP66" s="69"/>
      <c r="BQ66" s="69"/>
      <c r="BR66" s="69"/>
      <c r="BS66" s="69"/>
      <c r="BT66" s="69"/>
      <c r="BU66" s="69"/>
      <c r="BV66" s="69"/>
      <c r="BW66" s="69"/>
      <c r="BX66" s="69"/>
      <c r="BY66" s="69"/>
      <c r="BZ66" s="70"/>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68"/>
      <c r="BM67" s="69"/>
      <c r="BN67" s="69"/>
      <c r="BO67" s="69"/>
      <c r="BP67" s="69"/>
      <c r="BQ67" s="69"/>
      <c r="BR67" s="69"/>
      <c r="BS67" s="69"/>
      <c r="BT67" s="69"/>
      <c r="BU67" s="69"/>
      <c r="BV67" s="69"/>
      <c r="BW67" s="69"/>
      <c r="BX67" s="69"/>
      <c r="BY67" s="69"/>
      <c r="BZ67" s="70"/>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68"/>
      <c r="BM68" s="69"/>
      <c r="BN68" s="69"/>
      <c r="BO68" s="69"/>
      <c r="BP68" s="69"/>
      <c r="BQ68" s="69"/>
      <c r="BR68" s="69"/>
      <c r="BS68" s="69"/>
      <c r="BT68" s="69"/>
      <c r="BU68" s="69"/>
      <c r="BV68" s="69"/>
      <c r="BW68" s="69"/>
      <c r="BX68" s="69"/>
      <c r="BY68" s="69"/>
      <c r="BZ68" s="70"/>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68"/>
      <c r="BM69" s="69"/>
      <c r="BN69" s="69"/>
      <c r="BO69" s="69"/>
      <c r="BP69" s="69"/>
      <c r="BQ69" s="69"/>
      <c r="BR69" s="69"/>
      <c r="BS69" s="69"/>
      <c r="BT69" s="69"/>
      <c r="BU69" s="69"/>
      <c r="BV69" s="69"/>
      <c r="BW69" s="69"/>
      <c r="BX69" s="69"/>
      <c r="BY69" s="69"/>
      <c r="BZ69" s="70"/>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68"/>
      <c r="BM70" s="69"/>
      <c r="BN70" s="69"/>
      <c r="BO70" s="69"/>
      <c r="BP70" s="69"/>
      <c r="BQ70" s="69"/>
      <c r="BR70" s="69"/>
      <c r="BS70" s="69"/>
      <c r="BT70" s="69"/>
      <c r="BU70" s="69"/>
      <c r="BV70" s="69"/>
      <c r="BW70" s="69"/>
      <c r="BX70" s="69"/>
      <c r="BY70" s="69"/>
      <c r="BZ70" s="70"/>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68"/>
      <c r="BM71" s="69"/>
      <c r="BN71" s="69"/>
      <c r="BO71" s="69"/>
      <c r="BP71" s="69"/>
      <c r="BQ71" s="69"/>
      <c r="BR71" s="69"/>
      <c r="BS71" s="69"/>
      <c r="BT71" s="69"/>
      <c r="BU71" s="69"/>
      <c r="BV71" s="69"/>
      <c r="BW71" s="69"/>
      <c r="BX71" s="69"/>
      <c r="BY71" s="69"/>
      <c r="BZ71" s="70"/>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68"/>
      <c r="BM72" s="69"/>
      <c r="BN72" s="69"/>
      <c r="BO72" s="69"/>
      <c r="BP72" s="69"/>
      <c r="BQ72" s="69"/>
      <c r="BR72" s="69"/>
      <c r="BS72" s="69"/>
      <c r="BT72" s="69"/>
      <c r="BU72" s="69"/>
      <c r="BV72" s="69"/>
      <c r="BW72" s="69"/>
      <c r="BX72" s="69"/>
      <c r="BY72" s="69"/>
      <c r="BZ72" s="70"/>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68"/>
      <c r="BM73" s="69"/>
      <c r="BN73" s="69"/>
      <c r="BO73" s="69"/>
      <c r="BP73" s="69"/>
      <c r="BQ73" s="69"/>
      <c r="BR73" s="69"/>
      <c r="BS73" s="69"/>
      <c r="BT73" s="69"/>
      <c r="BU73" s="69"/>
      <c r="BV73" s="69"/>
      <c r="BW73" s="69"/>
      <c r="BX73" s="69"/>
      <c r="BY73" s="69"/>
      <c r="BZ73" s="70"/>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68"/>
      <c r="BM74" s="69"/>
      <c r="BN74" s="69"/>
      <c r="BO74" s="69"/>
      <c r="BP74" s="69"/>
      <c r="BQ74" s="69"/>
      <c r="BR74" s="69"/>
      <c r="BS74" s="69"/>
      <c r="BT74" s="69"/>
      <c r="BU74" s="69"/>
      <c r="BV74" s="69"/>
      <c r="BW74" s="69"/>
      <c r="BX74" s="69"/>
      <c r="BY74" s="69"/>
      <c r="BZ74" s="70"/>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68"/>
      <c r="BM75" s="69"/>
      <c r="BN75" s="69"/>
      <c r="BO75" s="69"/>
      <c r="BP75" s="69"/>
      <c r="BQ75" s="69"/>
      <c r="BR75" s="69"/>
      <c r="BS75" s="69"/>
      <c r="BT75" s="69"/>
      <c r="BU75" s="69"/>
      <c r="BV75" s="69"/>
      <c r="BW75" s="69"/>
      <c r="BX75" s="69"/>
      <c r="BY75" s="69"/>
      <c r="BZ75" s="70"/>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68"/>
      <c r="BM76" s="69"/>
      <c r="BN76" s="69"/>
      <c r="BO76" s="69"/>
      <c r="BP76" s="69"/>
      <c r="BQ76" s="69"/>
      <c r="BR76" s="69"/>
      <c r="BS76" s="69"/>
      <c r="BT76" s="69"/>
      <c r="BU76" s="69"/>
      <c r="BV76" s="69"/>
      <c r="BW76" s="69"/>
      <c r="BX76" s="69"/>
      <c r="BY76" s="69"/>
      <c r="BZ76" s="70"/>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68"/>
      <c r="BM77" s="69"/>
      <c r="BN77" s="69"/>
      <c r="BO77" s="69"/>
      <c r="BP77" s="69"/>
      <c r="BQ77" s="69"/>
      <c r="BR77" s="69"/>
      <c r="BS77" s="69"/>
      <c r="BT77" s="69"/>
      <c r="BU77" s="69"/>
      <c r="BV77" s="69"/>
      <c r="BW77" s="69"/>
      <c r="BX77" s="69"/>
      <c r="BY77" s="69"/>
      <c r="BZ77" s="70"/>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68"/>
      <c r="BM78" s="69"/>
      <c r="BN78" s="69"/>
      <c r="BO78" s="69"/>
      <c r="BP78" s="69"/>
      <c r="BQ78" s="69"/>
      <c r="BR78" s="69"/>
      <c r="BS78" s="69"/>
      <c r="BT78" s="69"/>
      <c r="BU78" s="69"/>
      <c r="BV78" s="69"/>
      <c r="BW78" s="69"/>
      <c r="BX78" s="69"/>
      <c r="BY78" s="69"/>
      <c r="BZ78" s="70"/>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68"/>
      <c r="BM79" s="69"/>
      <c r="BN79" s="69"/>
      <c r="BO79" s="69"/>
      <c r="BP79" s="69"/>
      <c r="BQ79" s="69"/>
      <c r="BR79" s="69"/>
      <c r="BS79" s="69"/>
      <c r="BT79" s="69"/>
      <c r="BU79" s="69"/>
      <c r="BV79" s="69"/>
      <c r="BW79" s="69"/>
      <c r="BX79" s="69"/>
      <c r="BY79" s="69"/>
      <c r="BZ79" s="70"/>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68"/>
      <c r="BM80" s="69"/>
      <c r="BN80" s="69"/>
      <c r="BO80" s="69"/>
      <c r="BP80" s="69"/>
      <c r="BQ80" s="69"/>
      <c r="BR80" s="69"/>
      <c r="BS80" s="69"/>
      <c r="BT80" s="69"/>
      <c r="BU80" s="69"/>
      <c r="BV80" s="69"/>
      <c r="BW80" s="69"/>
      <c r="BX80" s="69"/>
      <c r="BY80" s="69"/>
      <c r="BZ80" s="70"/>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m6Cr8M9O9e78A1TuqWOggSNpSG7s0jdHZ1mqf48dEnbvRlu3W1RcgKBu3RFvkRowFU/OqRKerdaipBQlUDsYw==" saltValue="iYmsRnHOxpxWg9yBh8J6tQ==" spinCount="100000" sheet="1" objects="1" scenarios="1" formatCells="0" formatColumns="0" formatRows="0"/>
  <mergeCells count="55">
    <mergeCell ref="BL64:BZ65"/>
    <mergeCell ref="C79:T80"/>
    <mergeCell ref="W79:AN80"/>
    <mergeCell ref="AQ79:BH80"/>
    <mergeCell ref="BL66:BZ82"/>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EG8" sqref="EG8"/>
    </sheetView>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118532</v>
      </c>
      <c r="D6" s="33">
        <f t="shared" si="3"/>
        <v>46</v>
      </c>
      <c r="E6" s="33">
        <f t="shared" si="3"/>
        <v>1</v>
      </c>
      <c r="F6" s="33">
        <f t="shared" si="3"/>
        <v>0</v>
      </c>
      <c r="G6" s="33">
        <f t="shared" si="3"/>
        <v>1</v>
      </c>
      <c r="H6" s="33" t="str">
        <f t="shared" si="3"/>
        <v>埼玉県　坂戸、鶴ケ島水道企業団</v>
      </c>
      <c r="I6" s="33" t="str">
        <f t="shared" si="3"/>
        <v>法適用</v>
      </c>
      <c r="J6" s="33" t="str">
        <f t="shared" si="3"/>
        <v>水道事業</v>
      </c>
      <c r="K6" s="33" t="str">
        <f t="shared" si="3"/>
        <v>末端給水事業</v>
      </c>
      <c r="L6" s="33" t="str">
        <f t="shared" si="3"/>
        <v>A2</v>
      </c>
      <c r="M6" s="33" t="str">
        <f t="shared" si="3"/>
        <v>民間企業出身 その他</v>
      </c>
      <c r="N6" s="34" t="str">
        <f t="shared" si="3"/>
        <v>-</v>
      </c>
      <c r="O6" s="34">
        <f t="shared" si="3"/>
        <v>97.78</v>
      </c>
      <c r="P6" s="34">
        <f t="shared" si="3"/>
        <v>99.29</v>
      </c>
      <c r="Q6" s="34">
        <f t="shared" si="3"/>
        <v>2462</v>
      </c>
      <c r="R6" s="34" t="str">
        <f t="shared" si="3"/>
        <v>-</v>
      </c>
      <c r="S6" s="34" t="str">
        <f t="shared" si="3"/>
        <v>-</v>
      </c>
      <c r="T6" s="34" t="str">
        <f t="shared" si="3"/>
        <v>-</v>
      </c>
      <c r="U6" s="34">
        <f t="shared" si="3"/>
        <v>169928</v>
      </c>
      <c r="V6" s="34">
        <f t="shared" si="3"/>
        <v>58.7</v>
      </c>
      <c r="W6" s="34">
        <f t="shared" si="3"/>
        <v>2894.86</v>
      </c>
      <c r="X6" s="35">
        <f>IF(X7="",NA(),X7)</f>
        <v>109.16</v>
      </c>
      <c r="Y6" s="35">
        <f t="shared" ref="Y6:AG6" si="4">IF(Y7="",NA(),Y7)</f>
        <v>112.82</v>
      </c>
      <c r="Z6" s="35">
        <f t="shared" si="4"/>
        <v>113.11</v>
      </c>
      <c r="AA6" s="35">
        <f t="shared" si="4"/>
        <v>115.73</v>
      </c>
      <c r="AB6" s="35">
        <f t="shared" si="4"/>
        <v>110.37</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1218.1600000000001</v>
      </c>
      <c r="AU6" s="35">
        <f t="shared" ref="AU6:BC6" si="6">IF(AU7="",NA(),AU7)</f>
        <v>1639.95</v>
      </c>
      <c r="AV6" s="35">
        <f t="shared" si="6"/>
        <v>2000.21</v>
      </c>
      <c r="AW6" s="35">
        <f t="shared" si="6"/>
        <v>2194.91</v>
      </c>
      <c r="AX6" s="35">
        <f t="shared" si="6"/>
        <v>1004.11</v>
      </c>
      <c r="AY6" s="35">
        <f t="shared" si="6"/>
        <v>628.34</v>
      </c>
      <c r="AZ6" s="35">
        <f t="shared" si="6"/>
        <v>289.8</v>
      </c>
      <c r="BA6" s="35">
        <f t="shared" si="6"/>
        <v>299.44</v>
      </c>
      <c r="BB6" s="35">
        <f t="shared" si="6"/>
        <v>311.99</v>
      </c>
      <c r="BC6" s="35">
        <f t="shared" si="6"/>
        <v>307.83</v>
      </c>
      <c r="BD6" s="34" t="str">
        <f>IF(BD7="","",IF(BD7="-","【-】","【"&amp;SUBSTITUTE(TEXT(BD7,"#,##0.00"),"-","△")&amp;"】"))</f>
        <v>【264.34】</v>
      </c>
      <c r="BE6" s="34">
        <f>IF(BE7="",NA(),BE7)</f>
        <v>0</v>
      </c>
      <c r="BF6" s="34">
        <f t="shared" ref="BF6:BN6" si="7">IF(BF7="",NA(),BF7)</f>
        <v>0</v>
      </c>
      <c r="BG6" s="34">
        <f t="shared" si="7"/>
        <v>0</v>
      </c>
      <c r="BH6" s="34">
        <f t="shared" si="7"/>
        <v>0</v>
      </c>
      <c r="BI6" s="34">
        <f t="shared" si="7"/>
        <v>0</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102.38</v>
      </c>
      <c r="BQ6" s="35">
        <f t="shared" ref="BQ6:BY6" si="8">IF(BQ7="",NA(),BQ7)</f>
        <v>106.66</v>
      </c>
      <c r="BR6" s="35">
        <f t="shared" si="8"/>
        <v>108.25</v>
      </c>
      <c r="BS6" s="35">
        <f t="shared" si="8"/>
        <v>109.92</v>
      </c>
      <c r="BT6" s="35">
        <f t="shared" si="8"/>
        <v>105.15</v>
      </c>
      <c r="BU6" s="35">
        <f t="shared" si="8"/>
        <v>99.89</v>
      </c>
      <c r="BV6" s="35">
        <f t="shared" si="8"/>
        <v>107.05</v>
      </c>
      <c r="BW6" s="35">
        <f t="shared" si="8"/>
        <v>106.4</v>
      </c>
      <c r="BX6" s="35">
        <f t="shared" si="8"/>
        <v>107.61</v>
      </c>
      <c r="BY6" s="35">
        <f t="shared" si="8"/>
        <v>106.02</v>
      </c>
      <c r="BZ6" s="34" t="str">
        <f>IF(BZ7="","",IF(BZ7="-","【-】","【"&amp;SUBSTITUTE(TEXT(BZ7,"#,##0.00"),"-","△")&amp;"】"))</f>
        <v>【104.36】</v>
      </c>
      <c r="CA6" s="35">
        <f>IF(CA7="",NA(),CA7)</f>
        <v>143.87</v>
      </c>
      <c r="CB6" s="35">
        <f t="shared" ref="CB6:CJ6" si="9">IF(CB7="",NA(),CB7)</f>
        <v>138.6</v>
      </c>
      <c r="CC6" s="35">
        <f t="shared" si="9"/>
        <v>136.9</v>
      </c>
      <c r="CD6" s="35">
        <f t="shared" si="9"/>
        <v>135.04</v>
      </c>
      <c r="CE6" s="35">
        <f t="shared" si="9"/>
        <v>141.44</v>
      </c>
      <c r="CF6" s="35">
        <f t="shared" si="9"/>
        <v>165.34</v>
      </c>
      <c r="CG6" s="35">
        <f t="shared" si="9"/>
        <v>155.09</v>
      </c>
      <c r="CH6" s="35">
        <f t="shared" si="9"/>
        <v>156.29</v>
      </c>
      <c r="CI6" s="35">
        <f t="shared" si="9"/>
        <v>155.69</v>
      </c>
      <c r="CJ6" s="35">
        <f t="shared" si="9"/>
        <v>158.6</v>
      </c>
      <c r="CK6" s="34" t="str">
        <f>IF(CK7="","",IF(CK7="-","【-】","【"&amp;SUBSTITUTE(TEXT(CK7,"#,##0.00"),"-","△")&amp;"】"))</f>
        <v>【165.71】</v>
      </c>
      <c r="CL6" s="35">
        <f>IF(CL7="",NA(),CL7)</f>
        <v>76.680000000000007</v>
      </c>
      <c r="CM6" s="35">
        <f t="shared" ref="CM6:CU6" si="10">IF(CM7="",NA(),CM7)</f>
        <v>76.27</v>
      </c>
      <c r="CN6" s="35">
        <f t="shared" si="10"/>
        <v>76.67</v>
      </c>
      <c r="CO6" s="35">
        <f t="shared" si="10"/>
        <v>76.290000000000006</v>
      </c>
      <c r="CP6" s="35">
        <f t="shared" si="10"/>
        <v>80.28</v>
      </c>
      <c r="CQ6" s="35">
        <f t="shared" si="10"/>
        <v>62.15</v>
      </c>
      <c r="CR6" s="35">
        <f t="shared" si="10"/>
        <v>61.61</v>
      </c>
      <c r="CS6" s="35">
        <f t="shared" si="10"/>
        <v>62.34</v>
      </c>
      <c r="CT6" s="35">
        <f t="shared" si="10"/>
        <v>62.46</v>
      </c>
      <c r="CU6" s="35">
        <f t="shared" si="10"/>
        <v>62.88</v>
      </c>
      <c r="CV6" s="34" t="str">
        <f>IF(CV7="","",IF(CV7="-","【-】","【"&amp;SUBSTITUTE(TEXT(CV7,"#,##0.00"),"-","△")&amp;"】"))</f>
        <v>【60.41】</v>
      </c>
      <c r="CW6" s="35">
        <f>IF(CW7="",NA(),CW7)</f>
        <v>92.6</v>
      </c>
      <c r="CX6" s="35">
        <f t="shared" ref="CX6:DF6" si="11">IF(CX7="",NA(),CX7)</f>
        <v>91.48</v>
      </c>
      <c r="CY6" s="35">
        <f t="shared" si="11"/>
        <v>91.14</v>
      </c>
      <c r="CZ6" s="35">
        <f t="shared" si="11"/>
        <v>91.81</v>
      </c>
      <c r="DA6" s="35">
        <f t="shared" si="11"/>
        <v>92.9</v>
      </c>
      <c r="DB6" s="35">
        <f t="shared" si="11"/>
        <v>90.64</v>
      </c>
      <c r="DC6" s="35">
        <f t="shared" si="11"/>
        <v>90.23</v>
      </c>
      <c r="DD6" s="35">
        <f t="shared" si="11"/>
        <v>90.15</v>
      </c>
      <c r="DE6" s="35">
        <f t="shared" si="11"/>
        <v>90.62</v>
      </c>
      <c r="DF6" s="35">
        <f t="shared" si="11"/>
        <v>90.13</v>
      </c>
      <c r="DG6" s="34" t="str">
        <f>IF(DG7="","",IF(DG7="-","【-】","【"&amp;SUBSTITUTE(TEXT(DG7,"#,##0.00"),"-","△")&amp;"】"))</f>
        <v>【89.93】</v>
      </c>
      <c r="DH6" s="35">
        <f>IF(DH7="",NA(),DH7)</f>
        <v>45.79</v>
      </c>
      <c r="DI6" s="35">
        <f t="shared" ref="DI6:DQ6" si="12">IF(DI7="",NA(),DI7)</f>
        <v>47.23</v>
      </c>
      <c r="DJ6" s="35">
        <f t="shared" si="12"/>
        <v>48.53</v>
      </c>
      <c r="DK6" s="35">
        <f t="shared" si="12"/>
        <v>48.47</v>
      </c>
      <c r="DL6" s="35">
        <f t="shared" si="12"/>
        <v>46.23</v>
      </c>
      <c r="DM6" s="35">
        <f t="shared" si="12"/>
        <v>43.24</v>
      </c>
      <c r="DN6" s="35">
        <f t="shared" si="12"/>
        <v>46.36</v>
      </c>
      <c r="DO6" s="35">
        <f t="shared" si="12"/>
        <v>47.37</v>
      </c>
      <c r="DP6" s="35">
        <f t="shared" si="12"/>
        <v>48.01</v>
      </c>
      <c r="DQ6" s="35">
        <f t="shared" si="12"/>
        <v>48.01</v>
      </c>
      <c r="DR6" s="34" t="str">
        <f>IF(DR7="","",IF(DR7="-","【-】","【"&amp;SUBSTITUTE(TEXT(DR7,"#,##0.00"),"-","△")&amp;"】"))</f>
        <v>【48.12】</v>
      </c>
      <c r="DS6" s="35">
        <f>IF(DS7="",NA(),DS7)</f>
        <v>9.99</v>
      </c>
      <c r="DT6" s="35">
        <f t="shared" ref="DT6:EB6" si="13">IF(DT7="",NA(),DT7)</f>
        <v>16.149999999999999</v>
      </c>
      <c r="DU6" s="35">
        <f t="shared" si="13"/>
        <v>18.920000000000002</v>
      </c>
      <c r="DV6" s="35">
        <f t="shared" si="13"/>
        <v>22</v>
      </c>
      <c r="DW6" s="35">
        <f t="shared" si="13"/>
        <v>28.06</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0.43</v>
      </c>
      <c r="EE6" s="35">
        <f t="shared" ref="EE6:EM6" si="14">IF(EE7="",NA(),EE7)</f>
        <v>0.41</v>
      </c>
      <c r="EF6" s="35">
        <f t="shared" si="14"/>
        <v>0.28000000000000003</v>
      </c>
      <c r="EG6" s="35">
        <f t="shared" si="14"/>
        <v>0.9</v>
      </c>
      <c r="EH6" s="35">
        <f t="shared" si="14"/>
        <v>0.15</v>
      </c>
      <c r="EI6" s="35">
        <f t="shared" si="14"/>
        <v>0.8</v>
      </c>
      <c r="EJ6" s="35">
        <f t="shared" si="14"/>
        <v>0.72</v>
      </c>
      <c r="EK6" s="35">
        <f t="shared" si="14"/>
        <v>0.67</v>
      </c>
      <c r="EL6" s="35">
        <f t="shared" si="14"/>
        <v>0.67</v>
      </c>
      <c r="EM6" s="35">
        <f t="shared" si="14"/>
        <v>0.65</v>
      </c>
      <c r="EN6" s="34" t="str">
        <f>IF(EN7="","",IF(EN7="-","【-】","【"&amp;SUBSTITUTE(TEXT(EN7,"#,##0.00"),"-","△")&amp;"】"))</f>
        <v>【0.69】</v>
      </c>
    </row>
    <row r="7" spans="1:144" s="36" customFormat="1">
      <c r="A7" s="28"/>
      <c r="B7" s="37">
        <v>2017</v>
      </c>
      <c r="C7" s="37">
        <v>118532</v>
      </c>
      <c r="D7" s="37">
        <v>46</v>
      </c>
      <c r="E7" s="37">
        <v>1</v>
      </c>
      <c r="F7" s="37">
        <v>0</v>
      </c>
      <c r="G7" s="37">
        <v>1</v>
      </c>
      <c r="H7" s="37" t="s">
        <v>105</v>
      </c>
      <c r="I7" s="37" t="s">
        <v>106</v>
      </c>
      <c r="J7" s="37" t="s">
        <v>107</v>
      </c>
      <c r="K7" s="37" t="s">
        <v>108</v>
      </c>
      <c r="L7" s="37" t="s">
        <v>109</v>
      </c>
      <c r="M7" s="37" t="s">
        <v>110</v>
      </c>
      <c r="N7" s="38" t="s">
        <v>111</v>
      </c>
      <c r="O7" s="38">
        <v>97.78</v>
      </c>
      <c r="P7" s="38">
        <v>99.29</v>
      </c>
      <c r="Q7" s="38">
        <v>2462</v>
      </c>
      <c r="R7" s="38" t="s">
        <v>111</v>
      </c>
      <c r="S7" s="38" t="s">
        <v>111</v>
      </c>
      <c r="T7" s="38" t="s">
        <v>111</v>
      </c>
      <c r="U7" s="38">
        <v>169928</v>
      </c>
      <c r="V7" s="38">
        <v>58.7</v>
      </c>
      <c r="W7" s="38">
        <v>2894.86</v>
      </c>
      <c r="X7" s="38">
        <v>109.16</v>
      </c>
      <c r="Y7" s="38">
        <v>112.82</v>
      </c>
      <c r="Z7" s="38">
        <v>113.11</v>
      </c>
      <c r="AA7" s="38">
        <v>115.73</v>
      </c>
      <c r="AB7" s="38">
        <v>110.37</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1218.1600000000001</v>
      </c>
      <c r="AU7" s="38">
        <v>1639.95</v>
      </c>
      <c r="AV7" s="38">
        <v>2000.21</v>
      </c>
      <c r="AW7" s="38">
        <v>2194.91</v>
      </c>
      <c r="AX7" s="38">
        <v>1004.11</v>
      </c>
      <c r="AY7" s="38">
        <v>628.34</v>
      </c>
      <c r="AZ7" s="38">
        <v>289.8</v>
      </c>
      <c r="BA7" s="38">
        <v>299.44</v>
      </c>
      <c r="BB7" s="38">
        <v>311.99</v>
      </c>
      <c r="BC7" s="38">
        <v>307.83</v>
      </c>
      <c r="BD7" s="38">
        <v>264.33999999999997</v>
      </c>
      <c r="BE7" s="38">
        <v>0</v>
      </c>
      <c r="BF7" s="38">
        <v>0</v>
      </c>
      <c r="BG7" s="38">
        <v>0</v>
      </c>
      <c r="BH7" s="38">
        <v>0</v>
      </c>
      <c r="BI7" s="38">
        <v>0</v>
      </c>
      <c r="BJ7" s="38">
        <v>297.13</v>
      </c>
      <c r="BK7" s="38">
        <v>301.99</v>
      </c>
      <c r="BL7" s="38">
        <v>298.08999999999997</v>
      </c>
      <c r="BM7" s="38">
        <v>291.77999999999997</v>
      </c>
      <c r="BN7" s="38">
        <v>295.44</v>
      </c>
      <c r="BO7" s="38">
        <v>274.27</v>
      </c>
      <c r="BP7" s="38">
        <v>102.38</v>
      </c>
      <c r="BQ7" s="38">
        <v>106.66</v>
      </c>
      <c r="BR7" s="38">
        <v>108.25</v>
      </c>
      <c r="BS7" s="38">
        <v>109.92</v>
      </c>
      <c r="BT7" s="38">
        <v>105.15</v>
      </c>
      <c r="BU7" s="38">
        <v>99.89</v>
      </c>
      <c r="BV7" s="38">
        <v>107.05</v>
      </c>
      <c r="BW7" s="38">
        <v>106.4</v>
      </c>
      <c r="BX7" s="38">
        <v>107.61</v>
      </c>
      <c r="BY7" s="38">
        <v>106.02</v>
      </c>
      <c r="BZ7" s="38">
        <v>104.36</v>
      </c>
      <c r="CA7" s="38">
        <v>143.87</v>
      </c>
      <c r="CB7" s="38">
        <v>138.6</v>
      </c>
      <c r="CC7" s="38">
        <v>136.9</v>
      </c>
      <c r="CD7" s="38">
        <v>135.04</v>
      </c>
      <c r="CE7" s="38">
        <v>141.44</v>
      </c>
      <c r="CF7" s="38">
        <v>165.34</v>
      </c>
      <c r="CG7" s="38">
        <v>155.09</v>
      </c>
      <c r="CH7" s="38">
        <v>156.29</v>
      </c>
      <c r="CI7" s="38">
        <v>155.69</v>
      </c>
      <c r="CJ7" s="38">
        <v>158.6</v>
      </c>
      <c r="CK7" s="38">
        <v>165.71</v>
      </c>
      <c r="CL7" s="38">
        <v>76.680000000000007</v>
      </c>
      <c r="CM7" s="38">
        <v>76.27</v>
      </c>
      <c r="CN7" s="38">
        <v>76.67</v>
      </c>
      <c r="CO7" s="38">
        <v>76.290000000000006</v>
      </c>
      <c r="CP7" s="38">
        <v>80.28</v>
      </c>
      <c r="CQ7" s="38">
        <v>62.15</v>
      </c>
      <c r="CR7" s="38">
        <v>61.61</v>
      </c>
      <c r="CS7" s="38">
        <v>62.34</v>
      </c>
      <c r="CT7" s="38">
        <v>62.46</v>
      </c>
      <c r="CU7" s="38">
        <v>62.88</v>
      </c>
      <c r="CV7" s="38">
        <v>60.41</v>
      </c>
      <c r="CW7" s="38">
        <v>92.6</v>
      </c>
      <c r="CX7" s="38">
        <v>91.48</v>
      </c>
      <c r="CY7" s="38">
        <v>91.14</v>
      </c>
      <c r="CZ7" s="38">
        <v>91.81</v>
      </c>
      <c r="DA7" s="38">
        <v>92.9</v>
      </c>
      <c r="DB7" s="38">
        <v>90.64</v>
      </c>
      <c r="DC7" s="38">
        <v>90.23</v>
      </c>
      <c r="DD7" s="38">
        <v>90.15</v>
      </c>
      <c r="DE7" s="38">
        <v>90.62</v>
      </c>
      <c r="DF7" s="38">
        <v>90.13</v>
      </c>
      <c r="DG7" s="38">
        <v>89.93</v>
      </c>
      <c r="DH7" s="38">
        <v>45.79</v>
      </c>
      <c r="DI7" s="38">
        <v>47.23</v>
      </c>
      <c r="DJ7" s="38">
        <v>48.53</v>
      </c>
      <c r="DK7" s="38">
        <v>48.47</v>
      </c>
      <c r="DL7" s="38">
        <v>46.23</v>
      </c>
      <c r="DM7" s="38">
        <v>43.24</v>
      </c>
      <c r="DN7" s="38">
        <v>46.36</v>
      </c>
      <c r="DO7" s="38">
        <v>47.37</v>
      </c>
      <c r="DP7" s="38">
        <v>48.01</v>
      </c>
      <c r="DQ7" s="38">
        <v>48.01</v>
      </c>
      <c r="DR7" s="38">
        <v>48.12</v>
      </c>
      <c r="DS7" s="38">
        <v>9.99</v>
      </c>
      <c r="DT7" s="38">
        <v>16.149999999999999</v>
      </c>
      <c r="DU7" s="38">
        <v>18.920000000000002</v>
      </c>
      <c r="DV7" s="38">
        <v>22</v>
      </c>
      <c r="DW7" s="38">
        <v>28.06</v>
      </c>
      <c r="DX7" s="38">
        <v>12.21</v>
      </c>
      <c r="DY7" s="38">
        <v>13.57</v>
      </c>
      <c r="DZ7" s="38">
        <v>14.27</v>
      </c>
      <c r="EA7" s="38">
        <v>16.170000000000002</v>
      </c>
      <c r="EB7" s="38">
        <v>16.600000000000001</v>
      </c>
      <c r="EC7" s="38">
        <v>15.89</v>
      </c>
      <c r="ED7" s="38">
        <v>0.43</v>
      </c>
      <c r="EE7" s="38">
        <v>0.41</v>
      </c>
      <c r="EF7" s="38">
        <v>0.28000000000000003</v>
      </c>
      <c r="EG7" s="38">
        <v>0.9</v>
      </c>
      <c r="EH7" s="38">
        <v>0.15</v>
      </c>
      <c r="EI7" s="38">
        <v>0.8</v>
      </c>
      <c r="EJ7" s="38">
        <v>0.72</v>
      </c>
      <c r="EK7" s="38">
        <v>0.67</v>
      </c>
      <c r="EL7" s="38">
        <v>0.67</v>
      </c>
      <c r="EM7" s="38">
        <v>0.65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山下佳寿子</cp:lastModifiedBy>
  <cp:lastPrinted>2019-01-22T09:30:20Z</cp:lastPrinted>
  <dcterms:created xsi:type="dcterms:W3CDTF">2018-12-03T08:29:13Z</dcterms:created>
  <dcterms:modified xsi:type="dcterms:W3CDTF">2019-01-22T09:31:21Z</dcterms:modified>
  <cp:category/>
</cp:coreProperties>
</file>