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水生活課\03　管理係（下水関係）\吉田\決算統計\H29決算統計\経営比較分析表\【経営比較分析表】2017_113476_47_1718\"/>
    </mc:Choice>
  </mc:AlternateContent>
  <workbookProtection workbookAlgorithmName="SHA-512" workbookHashValue="zlNdwfUtWaRlTClmkSq5gDBN1cDfcbWI/l6ZVQqTR2fHUE9WUfv5/E/Hz/p6LCa/4EpRBl7G6Nj3FojJEqBrxQ==" workbookSaltValue="gdM8otFlzMWcpqXAX1A4P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<sst xmlns="http://schemas.openxmlformats.org/spreadsheetml/2006/main" count="245" uniqueCount="126">
  <si>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</si>
  <si>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</si>
  <si>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</si>
  <si>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</si>
  <si>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</si>
  <si>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</si>
  <si>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</si>
  <si>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</si>
  <si>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</si>
  <si>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</si>
  <si>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</si>
  <si>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</si>
  <si>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</si>
  <si>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</si>
  <si>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</si>
  <si>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</si>
  <si>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</si>
  <si>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</si>
  <si>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</si>
  <si>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</si>
  <si>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</si>
  <si>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</si>
  <si>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</si>
  <si>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</si>
  <si>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</si>
  <si>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</si>
  <si>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</si>
  <si>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</si>
  <si>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</si>
  <si>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</si>
  <si>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</si>
  <si>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</si>
  <si>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</si>
  <si>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</si>
  <si>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</si>
  <si>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</si>
  <si>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</si>
  <si>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</si>
  <si>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</si>
  <si>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</si>
  <si>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</si>
  <si>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</si>
  <si>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</si>
  <si>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</si>
  <si>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</si>
  <si>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</si>
  <si>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</si>
  <si>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</si>
  <si>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</si>
  <si>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</si>
  <si>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</si>
  <si>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</si>
  <si>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</si>
  <si>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</si>
  <si>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</si>
  <si>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</si>
  <si>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</si>
  <si>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</si>
  <si>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</si>
  <si>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</si>
  <si>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</si>
  <si>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</si>
  <si>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</si>
  <si>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</si>
  <si>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</si>
  <si>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</si>
  <si>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</si>
  <si>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</si>
  <si>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</si>
  <si>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</si>
  <si>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</si>
  <si>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</si>
  <si>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</si>
  <si>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</si>
  <si>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</si>
  <si>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</si>
  <si>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</si>
  <si>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</si>
  <si>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</si>
  <si>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</si>
  <si>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</si>
  <si>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</si>
  <si>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</si>
  <si>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</si>
  <si>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</si>
  <si>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</si>
  <si>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</si>
  <si>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</si>
  <si>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</si>
  <si>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</si>
  <si>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</si>
  <si>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</si>
  <si>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</si>
  <si>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</si>
  <si>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</si>
  <si>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</si>
  <si>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</si>
  <si>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</si>
  <si>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</si>
  <si>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</si>
  <si>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</si>
  <si>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</si>
  <si>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</si>
  <si>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</si>
  <si>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</si>
  <si>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</si>
  <si>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</si>
  <si>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</si>
  <si>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</si>
  <si>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</si>
  <si>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吉見町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</si>
  <si>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</si>
  <si>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</si>
  <si>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</si>
  <si>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</si>
  <si>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</si>
  <si>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</si>
  <si>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</si>
  <si>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</si>
  <si>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</si>
  <si>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</si>
  <si>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</si>
  <si>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</si>
  <si>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従前と比べ改善した数値があるなど、改善傾向はあるものの、経費回収率や水洗化率等、改善が必要なものもある。接続を促進し、使用料収入を上げることにより、経費回収率、水洗化率の向上が期待できると思われる。今後、接続促進や経費節減に加え、必要があればストックマネジメントや経営戦略の見直し等を行い、計画的で安定的な経営を実施していく。</t>
    <rPh sb="1" eb="3">
      <t>ジュウゼン</t>
    </rPh>
    <rPh sb="4" eb="5">
      <t>クラ</t>
    </rPh>
    <rPh sb="6" eb="8">
      <t>カイゼン</t>
    </rPh>
    <rPh sb="10" eb="12">
      <t>スウチ</t>
    </rPh>
    <rPh sb="18" eb="20">
      <t>カイゼン</t>
    </rPh>
    <rPh sb="20" eb="22">
      <t>ケイコウ</t>
    </rPh>
    <rPh sb="29" eb="31">
      <t>ケイヒ</t>
    </rPh>
    <rPh sb="31" eb="34">
      <t>カイシュウリツ</t>
    </rPh>
    <rPh sb="35" eb="38">
      <t>スイセンカ</t>
    </rPh>
    <rPh sb="38" eb="39">
      <t>リツ</t>
    </rPh>
    <rPh sb="39" eb="40">
      <t>ナド</t>
    </rPh>
    <rPh sb="41" eb="43">
      <t>カイゼン</t>
    </rPh>
    <rPh sb="44" eb="46">
      <t>ヒツヨウ</t>
    </rPh>
    <rPh sb="53" eb="55">
      <t>セツゾク</t>
    </rPh>
    <rPh sb="56" eb="58">
      <t>ソクシン</t>
    </rPh>
    <rPh sb="60" eb="63">
      <t>シヨウリョウ</t>
    </rPh>
    <rPh sb="63" eb="65">
      <t>シュウニュウ</t>
    </rPh>
    <rPh sb="66" eb="67">
      <t>ア</t>
    </rPh>
    <rPh sb="75" eb="77">
      <t>ケイヒ</t>
    </rPh>
    <rPh sb="77" eb="79">
      <t>カイシュウ</t>
    </rPh>
    <rPh sb="79" eb="80">
      <t>リツ</t>
    </rPh>
    <rPh sb="81" eb="84">
      <t>スイセンカ</t>
    </rPh>
    <rPh sb="86" eb="88">
      <t>コウジョウ</t>
    </rPh>
    <rPh sb="89" eb="91">
      <t>キタイ</t>
    </rPh>
    <rPh sb="95" eb="96">
      <t>オモ</t>
    </rPh>
    <rPh sb="100" eb="102">
      <t>コンゴ</t>
    </rPh>
    <rPh sb="103" eb="105">
      <t>セツゾク</t>
    </rPh>
    <rPh sb="105" eb="107">
      <t>ソクシン</t>
    </rPh>
    <rPh sb="113" eb="114">
      <t>クワ</t>
    </rPh>
    <rPh sb="116" eb="118">
      <t>ヒツヨウ</t>
    </rPh>
    <rPh sb="133" eb="135">
      <t>ケイエイ</t>
    </rPh>
    <rPh sb="135" eb="137">
      <t>センリャク</t>
    </rPh>
    <rPh sb="138" eb="140">
      <t>ミナオ</t>
    </rPh>
    <rPh sb="141" eb="142">
      <t>トウ</t>
    </rPh>
    <rPh sb="143" eb="144">
      <t>オコナ</t>
    </rPh>
    <rPh sb="157" eb="159">
      <t>ジッシ</t>
    </rPh>
    <phoneticPr fontId="15"/>
  </si>
  <si>
    <t>①収益的収支比率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
　整備区域の増加により、分流式下水道に要する経費が増加したことで、一般会計からの繰入れが増加し、総費用が平成２８年度と比べ増加したため、収益的収支比率が増加に転じた。
④企業債残高対事業規模比率
　分流式下水道に要する経費が増加したことで、一般会計負担額が増加したので、比率が平成２８年度に比べ減少した。
⑤経費回収率
　平成２８年度と比べ、使用料収入及び汚水処理費がほぼ同額のため、比率にほとんど変化はない。
⑥汚水処理原価
　汚水処理費及び有収水量に大きな変化がないため、平成２８年度と同様の数値となった。
⑧水洗化比率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接続件数の増加と人口減少により平成２８年度と比べ約４％増加した。
⑧水洗化比率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平成２８年度から約４％増加した。引き続き水洗化率の向上に努める。</t>
    <rPh sb="415" eb="417">
      <t>セイビ</t>
    </rPh>
    <rPh sb="417" eb="419">
      <t>クイキ</t>
    </rPh>
    <rPh sb="420" eb="422">
      <t>ゾウカ</t>
    </rPh>
    <rPh sb="426" eb="428">
      <t>ブンリュウ</t>
    </rPh>
    <rPh sb="428" eb="429">
      <t>シキ</t>
    </rPh>
    <rPh sb="429" eb="432">
      <t>ゲスイドウ</t>
    </rPh>
    <rPh sb="433" eb="434">
      <t>ヨウ</t>
    </rPh>
    <rPh sb="436" eb="438">
      <t>ケイヒ</t>
    </rPh>
    <rPh sb="439" eb="441">
      <t>ゾウカ</t>
    </rPh>
    <rPh sb="447" eb="449">
      <t>イッパン</t>
    </rPh>
    <rPh sb="449" eb="451">
      <t>カイケイ</t>
    </rPh>
    <rPh sb="454" eb="456">
      <t>クリイ</t>
    </rPh>
    <rPh sb="459" eb="460">
      <t>カ</t>
    </rPh>
    <rPh sb="462" eb="465">
      <t>ソウヒヨウ</t>
    </rPh>
    <rPh sb="466" eb="468">
      <t>ヘイセイ</t>
    </rPh>
    <rPh sb="470" eb="472">
      <t>ネンド</t>
    </rPh>
    <rPh sb="473" eb="474">
      <t>クラ</t>
    </rPh>
    <rPh sb="475" eb="477">
      <t>ゾウカ</t>
    </rPh>
    <rPh sb="534" eb="536">
      <t>イッパン</t>
    </rPh>
    <rPh sb="536" eb="538">
      <t>カイケイ</t>
    </rPh>
    <rPh sb="538" eb="541">
      <t>フタンガク</t>
    </rPh>
    <rPh sb="542" eb="544">
      <t>ゾウカ</t>
    </rPh>
    <rPh sb="549" eb="551">
      <t>ヒリツ</t>
    </rPh>
    <rPh sb="552" eb="554">
      <t>ヘイセイ</t>
    </rPh>
    <rPh sb="556" eb="558">
      <t>ネンド</t>
    </rPh>
    <rPh sb="559" eb="560">
      <t>クラ</t>
    </rPh>
    <rPh sb="561" eb="563">
      <t>ゲンショウ</t>
    </rPh>
    <rPh sb="568" eb="570">
      <t>ケイヒ</t>
    </rPh>
    <rPh sb="570" eb="573">
      <t>カイシュウリツ</t>
    </rPh>
    <rPh sb="575" eb="577">
      <t>ヘイセイ</t>
    </rPh>
    <rPh sb="579" eb="581">
      <t>ネンド</t>
    </rPh>
    <rPh sb="582" eb="583">
      <t>クラ</t>
    </rPh>
    <rPh sb="629" eb="631">
      <t>オスイ</t>
    </rPh>
    <rPh sb="641" eb="642">
      <t>オオ</t>
    </rPh>
    <rPh sb="776" eb="778">
      <t>セツゾク</t>
    </rPh>
    <rPh sb="778" eb="780">
      <t>ケンスウ</t>
    </rPh>
    <rPh sb="781" eb="783">
      <t>ゾウカ</t>
    </rPh>
    <rPh sb="784" eb="786">
      <t>ジンコウ</t>
    </rPh>
    <rPh sb="786" eb="788">
      <t>ゲンショウ</t>
    </rPh>
    <rPh sb="791" eb="793">
      <t>ヘイセイ</t>
    </rPh>
    <rPh sb="795" eb="797">
      <t>ネンド</t>
    </rPh>
    <rPh sb="798" eb="799">
      <t>クラ</t>
    </rPh>
    <rPh sb="800" eb="801">
      <t>ヤク</t>
    </rPh>
    <rPh sb="803" eb="805">
      <t>ゾウカ</t>
    </rPh>
    <rPh sb="934" eb="936">
      <t>ヘイセイ</t>
    </rPh>
    <rPh sb="938" eb="940">
      <t>ネンド</t>
    </rPh>
    <rPh sb="942" eb="943">
      <t>ヤク</t>
    </rPh>
    <rPh sb="945" eb="947">
      <t>ゾウカ</t>
    </rPh>
    <phoneticPr fontId="4"/>
  </si>
  <si>
    <t>　現在のところ、管渠等の老朽化は見られない。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</si>
</sst>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9-4442-9CA5-A7DB705A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091088"/>
        <c:axId val="426091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49-4442-9CA5-A7DB705A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091088"/>
        <c:axId val="426091480"/>
      </c:lineChart>
      <c:dateAx>
        <c:axId val="42609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091480"/>
        <c:crosses val="autoZero"/>
        <c:auto val="1"/>
        <c:lblOffset val="100"/>
        <c:baseTimeUnit val="years"/>
      </c:dateAx>
      <c:valAx>
        <c:axId val="426091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09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0-4C2C-9CAB-E9E2B1DA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60968"/>
        <c:axId val="44746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10-4C2C-9CAB-E9E2B1DA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60968"/>
        <c:axId val="447461360"/>
      </c:lineChart>
      <c:dateAx>
        <c:axId val="447460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461360"/>
        <c:crosses val="autoZero"/>
        <c:auto val="1"/>
        <c:lblOffset val="100"/>
        <c:baseTimeUnit val="years"/>
      </c:dateAx>
      <c:valAx>
        <c:axId val="44746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460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61.27</c:v>
                </c:pt>
                <c:pt idx="1">
                  <c:v>60.07</c:v>
                </c:pt>
                <c:pt idx="2">
                  <c:v>65.27</c:v>
                </c:pt>
                <c:pt idx="3">
                  <c:v>65.81</c:v>
                </c:pt>
                <c:pt idx="4">
                  <c:v>69.67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E-4E04-92B0-DA2A333DF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62536"/>
        <c:axId val="44746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EE-4E04-92B0-DA2A333DF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62536"/>
        <c:axId val="447462928"/>
      </c:lineChart>
      <c:dateAx>
        <c:axId val="447462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462928"/>
        <c:crosses val="autoZero"/>
        <c:auto val="1"/>
        <c:lblOffset val="100"/>
        <c:baseTimeUnit val="years"/>
      </c:dateAx>
      <c:valAx>
        <c:axId val="44746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462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82.41</c:v>
                </c:pt>
                <c:pt idx="1">
                  <c:v>74.540000000000006</c:v>
                </c:pt>
                <c:pt idx="2">
                  <c:v>81.900000000000006</c:v>
                </c:pt>
                <c:pt idx="3">
                  <c:v>83.82</c:v>
                </c:pt>
                <c:pt idx="4">
                  <c:v>97.83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D-4F43-8417-6591CFC2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29904"/>
        <c:axId val="52993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7D-4F43-8417-6591CFC2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29904"/>
        <c:axId val="529930296"/>
      </c:lineChart>
      <c:dateAx>
        <c:axId val="52992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930296"/>
        <c:crosses val="autoZero"/>
        <c:auto val="1"/>
        <c:lblOffset val="100"/>
        <c:baseTimeUnit val="years"/>
      </c:dateAx>
      <c:valAx>
        <c:axId val="52993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92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1F-4DF7-BEA4-633F09DB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31472"/>
        <c:axId val="529931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1F-4DF7-BEA4-633F09DB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31472"/>
        <c:axId val="529931864"/>
      </c:lineChart>
      <c:dateAx>
        <c:axId val="52993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931864"/>
        <c:crosses val="autoZero"/>
        <c:auto val="1"/>
        <c:lblOffset val="100"/>
        <c:baseTimeUnit val="years"/>
      </c:dateAx>
      <c:valAx>
        <c:axId val="529931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93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F-4939-8D12-B570FCD5D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33040"/>
        <c:axId val="529933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4F-4939-8D12-B570FCD5D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33040"/>
        <c:axId val="529933432"/>
      </c:lineChart>
      <c:dateAx>
        <c:axId val="52993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933432"/>
        <c:crosses val="autoZero"/>
        <c:auto val="1"/>
        <c:lblOffset val="100"/>
        <c:baseTimeUnit val="years"/>
      </c:dateAx>
      <c:valAx>
        <c:axId val="529933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93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1-4DF4-936B-9F0A39AAF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34608"/>
        <c:axId val="529935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31-4DF4-936B-9F0A39AAF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34608"/>
        <c:axId val="529935000"/>
      </c:lineChart>
      <c:dateAx>
        <c:axId val="52993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935000"/>
        <c:crosses val="autoZero"/>
        <c:auto val="1"/>
        <c:lblOffset val="100"/>
        <c:baseTimeUnit val="years"/>
      </c:dateAx>
      <c:valAx>
        <c:axId val="529935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93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B-45B3-998D-18F9A4013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36176"/>
        <c:axId val="52993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0B-45B3-998D-18F9A4013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36176"/>
        <c:axId val="529936568"/>
      </c:lineChart>
      <c:dateAx>
        <c:axId val="52993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936568"/>
        <c:crosses val="autoZero"/>
        <c:auto val="1"/>
        <c:lblOffset val="100"/>
        <c:baseTimeUnit val="years"/>
      </c:dateAx>
      <c:valAx>
        <c:axId val="52993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93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4972.83</c:v>
                </c:pt>
                <c:pt idx="1">
                  <c:v>4646.59</c:v>
                </c:pt>
                <c:pt idx="2">
                  <c:v>4631.1400000000003</c:v>
                </c:pt>
                <c:pt idx="3">
                  <c:v>4375.99</c:v>
                </c:pt>
                <c:pt idx="4">
                  <c:v>4025.83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B-4FC4-93FE-9CAE91EEF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56264"/>
        <c:axId val="44745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B-4FC4-93FE-9CAE91EEF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56264"/>
        <c:axId val="447456656"/>
      </c:lineChart>
      <c:dateAx>
        <c:axId val="447456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456656"/>
        <c:crosses val="autoZero"/>
        <c:auto val="1"/>
        <c:lblOffset val="100"/>
        <c:baseTimeUnit val="years"/>
      </c:dateAx>
      <c:valAx>
        <c:axId val="44745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456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52.65</c:v>
                </c:pt>
                <c:pt idx="1">
                  <c:v>43.98</c:v>
                </c:pt>
                <c:pt idx="2">
                  <c:v>50.58</c:v>
                </c:pt>
                <c:pt idx="3">
                  <c:v>79.11</c:v>
                </c:pt>
                <c:pt idx="4">
                  <c:v>78.989999999999995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66-4D45-ADC0-7234A2BB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57832"/>
        <c:axId val="44745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66-4D45-ADC0-7234A2BB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57832"/>
        <c:axId val="447458224"/>
      </c:lineChart>
      <c:dateAx>
        <c:axId val="447457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458224"/>
        <c:crosses val="autoZero"/>
        <c:auto val="1"/>
        <c:lblOffset val="100"/>
        <c:baseTimeUnit val="years"/>
      </c:dateAx>
      <c:valAx>
        <c:axId val="44745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457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219.26</c:v>
                </c:pt>
                <c:pt idx="1">
                  <c:v>260.55</c:v>
                </c:pt>
                <c:pt idx="2">
                  <c:v>233.83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E9-478A-807C-F927FEF36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59400"/>
        <c:axId val="44745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E9-478A-807C-F927FEF36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59400"/>
        <c:axId val="447459792"/>
      </c:lineChart>
      <c:dateAx>
        <c:axId val="447459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459792"/>
        <c:crosses val="autoZero"/>
        <c:auto val="1"/>
        <c:lblOffset val="100"/>
        <c:baseTimeUnit val="years"/>
      </c:dateAx>
      <c:valAx>
        <c:axId val="44745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459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4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0" t="str">
        <f>データ!H6</f>
        <v>埼玉県　吉見町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特定環境保全公共下水道</v>
      </c>
      <c r="Q8" s="77"/>
      <c r="R8" s="77"/>
      <c r="S8" s="77"/>
      <c r="T8" s="77"/>
      <c r="U8" s="77"/>
      <c r="V8" s="77"/>
      <c r="W8" s="77" t="str">
        <f>データ!L6</f>
        <v>D2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19421</v>
      </c>
      <c r="AM8" s="72"/>
      <c r="AN8" s="72"/>
      <c r="AO8" s="72"/>
      <c r="AP8" s="72"/>
      <c r="AQ8" s="72"/>
      <c r="AR8" s="72"/>
      <c r="AS8" s="72"/>
      <c r="AT8" s="71">
        <f>データ!T6</f>
        <v>38.64</v>
      </c>
      <c r="AU8" s="71"/>
      <c r="AV8" s="71"/>
      <c r="AW8" s="71"/>
      <c r="AX8" s="71"/>
      <c r="AY8" s="71"/>
      <c r="AZ8" s="71"/>
      <c r="BA8" s="71"/>
      <c r="BB8" s="71">
        <f>データ!U6</f>
        <v>502.61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10.67</v>
      </c>
      <c r="Q10" s="71"/>
      <c r="R10" s="71"/>
      <c r="S10" s="71"/>
      <c r="T10" s="71"/>
      <c r="U10" s="71"/>
      <c r="V10" s="71"/>
      <c r="W10" s="71">
        <f>データ!Q6</f>
        <v>99.76</v>
      </c>
      <c r="X10" s="71"/>
      <c r="Y10" s="71"/>
      <c r="Z10" s="71"/>
      <c r="AA10" s="71"/>
      <c r="AB10" s="71"/>
      <c r="AC10" s="71"/>
      <c r="AD10" s="72">
        <f>データ!R6</f>
        <v>2106</v>
      </c>
      <c r="AE10" s="72"/>
      <c r="AF10" s="72"/>
      <c r="AG10" s="72"/>
      <c r="AH10" s="72"/>
      <c r="AI10" s="72"/>
      <c r="AJ10" s="72"/>
      <c r="AK10" s="2"/>
      <c r="AL10" s="72">
        <f>データ!V6</f>
        <v>2061</v>
      </c>
      <c r="AM10" s="72"/>
      <c r="AN10" s="72"/>
      <c r="AO10" s="72"/>
      <c r="AP10" s="72"/>
      <c r="AQ10" s="72"/>
      <c r="AR10" s="72"/>
      <c r="AS10" s="72"/>
      <c r="AT10" s="71">
        <f>データ!W6</f>
        <v>0.91</v>
      </c>
      <c r="AU10" s="71"/>
      <c r="AV10" s="71"/>
      <c r="AW10" s="71"/>
      <c r="AX10" s="71"/>
      <c r="AY10" s="71"/>
      <c r="AZ10" s="71"/>
      <c r="BA10" s="71"/>
      <c r="BB10" s="71">
        <f>データ!X6</f>
        <v>2264.84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vcruenJ3b/XUlYhXhar+ks2iyKnpCSJ8EEJCsAPgRlSts+MVEDCZZTWoDuEj6AFRv+HEGTxVsl25+gknZErUfw==" saltValue="5Osv8A1XQQEjAQTdIAJu6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113476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埼玉県　吉見町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10.67</v>
      </c>
      <c r="Q6" s="33">
        <f t="shared" si="3"/>
        <v>99.76</v>
      </c>
      <c r="R6" s="33">
        <f t="shared" si="3"/>
        <v>2106</v>
      </c>
      <c r="S6" s="33">
        <f t="shared" si="3"/>
        <v>19421</v>
      </c>
      <c r="T6" s="33">
        <f t="shared" si="3"/>
        <v>38.64</v>
      </c>
      <c r="U6" s="33">
        <f t="shared" si="3"/>
        <v>502.61</v>
      </c>
      <c r="V6" s="33">
        <f t="shared" si="3"/>
        <v>2061</v>
      </c>
      <c r="W6" s="33">
        <f t="shared" si="3"/>
        <v>0.91</v>
      </c>
      <c r="X6" s="33">
        <f t="shared" si="3"/>
        <v>2264.84</v>
      </c>
      <c r="Y6" s="34">
        <f>IF(Y7="",NA(),Y7)</f>
        <v>82.41</v>
      </c>
      <c r="Z6" s="34">
        <f t="shared" ref="Z6:AH6" si="4">IF(Z7="",NA(),Z7)</f>
        <v>74.540000000000006</v>
      </c>
      <c r="AA6" s="34">
        <f t="shared" si="4"/>
        <v>81.900000000000006</v>
      </c>
      <c r="AB6" s="34">
        <f t="shared" si="4"/>
        <v>83.82</v>
      </c>
      <c r="AC6" s="34">
        <f t="shared" si="4"/>
        <v>97.83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4972.83</v>
      </c>
      <c r="BG6" s="34">
        <f t="shared" ref="BG6:BO6" si="7">IF(BG7="",NA(),BG7)</f>
        <v>4646.59</v>
      </c>
      <c r="BH6" s="34">
        <f t="shared" si="7"/>
        <v>4631.1400000000003</v>
      </c>
      <c r="BI6" s="34">
        <f t="shared" si="7"/>
        <v>4375.99</v>
      </c>
      <c r="BJ6" s="34">
        <f t="shared" si="7"/>
        <v>4025.83</v>
      </c>
      <c r="BK6" s="34">
        <f t="shared" si="7"/>
        <v>1554.05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52.65</v>
      </c>
      <c r="BR6" s="34">
        <f t="shared" ref="BR6:BZ6" si="8">IF(BR7="",NA(),BR7)</f>
        <v>43.98</v>
      </c>
      <c r="BS6" s="34">
        <f t="shared" si="8"/>
        <v>50.58</v>
      </c>
      <c r="BT6" s="34">
        <f t="shared" si="8"/>
        <v>79.11</v>
      </c>
      <c r="BU6" s="34">
        <f t="shared" si="8"/>
        <v>78.989999999999995</v>
      </c>
      <c r="BV6" s="34">
        <f t="shared" si="8"/>
        <v>53.01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219.26</v>
      </c>
      <c r="CC6" s="34">
        <f t="shared" ref="CC6:CK6" si="9">IF(CC7="",NA(),CC7)</f>
        <v>260.55</v>
      </c>
      <c r="CD6" s="34">
        <f t="shared" si="9"/>
        <v>233.83</v>
      </c>
      <c r="CE6" s="34">
        <f t="shared" si="9"/>
        <v>150</v>
      </c>
      <c r="CF6" s="34">
        <f t="shared" si="9"/>
        <v>150</v>
      </c>
      <c r="CG6" s="34">
        <f t="shared" si="9"/>
        <v>299.39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36.200000000000003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61.27</v>
      </c>
      <c r="CY6" s="34">
        <f t="shared" ref="CY6:DG6" si="11">IF(CY7="",NA(),CY7)</f>
        <v>60.07</v>
      </c>
      <c r="CZ6" s="34">
        <f t="shared" si="11"/>
        <v>65.27</v>
      </c>
      <c r="DA6" s="34">
        <f t="shared" si="11"/>
        <v>65.81</v>
      </c>
      <c r="DB6" s="34">
        <f t="shared" si="11"/>
        <v>69.67</v>
      </c>
      <c r="DC6" s="34">
        <f t="shared" si="11"/>
        <v>71.069999999999993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>
      <c r="A7" s="27"/>
      <c r="B7" s="36">
        <v>2017</v>
      </c>
      <c r="C7" s="36">
        <v>113476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10.67</v>
      </c>
      <c r="Q7" s="37">
        <v>99.76</v>
      </c>
      <c r="R7" s="37">
        <v>2106</v>
      </c>
      <c r="S7" s="37">
        <v>19421</v>
      </c>
      <c r="T7" s="37">
        <v>38.64</v>
      </c>
      <c r="U7" s="37">
        <v>502.61</v>
      </c>
      <c r="V7" s="37">
        <v>2061</v>
      </c>
      <c r="W7" s="37">
        <v>0.91</v>
      </c>
      <c r="X7" s="37">
        <v>2264.84</v>
      </c>
      <c r="Y7" s="37">
        <v>82.41</v>
      </c>
      <c r="Z7" s="37">
        <v>74.540000000000006</v>
      </c>
      <c r="AA7" s="37">
        <v>81.900000000000006</v>
      </c>
      <c r="AB7" s="37">
        <v>83.82</v>
      </c>
      <c r="AC7" s="37">
        <v>97.83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4972.83</v>
      </c>
      <c r="BG7" s="37">
        <v>4646.59</v>
      </c>
      <c r="BH7" s="37">
        <v>4631.1400000000003</v>
      </c>
      <c r="BI7" s="37">
        <v>4375.99</v>
      </c>
      <c r="BJ7" s="37">
        <v>4025.83</v>
      </c>
      <c r="BK7" s="37">
        <v>1554.05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52.65</v>
      </c>
      <c r="BR7" s="37">
        <v>43.98</v>
      </c>
      <c r="BS7" s="37">
        <v>50.58</v>
      </c>
      <c r="BT7" s="37">
        <v>79.11</v>
      </c>
      <c r="BU7" s="37">
        <v>78.989999999999995</v>
      </c>
      <c r="BV7" s="37">
        <v>53.01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219.26</v>
      </c>
      <c r="CC7" s="37">
        <v>260.55</v>
      </c>
      <c r="CD7" s="37">
        <v>233.83</v>
      </c>
      <c r="CE7" s="37">
        <v>150</v>
      </c>
      <c r="CF7" s="37">
        <v>150</v>
      </c>
      <c r="CG7" s="37">
        <v>299.39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36.200000000000003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61.27</v>
      </c>
      <c r="CY7" s="37">
        <v>60.07</v>
      </c>
      <c r="CZ7" s="37">
        <v>65.27</v>
      </c>
      <c r="DA7" s="37">
        <v>65.81</v>
      </c>
      <c r="DB7" s="37">
        <v>69.67</v>
      </c>
      <c r="DC7" s="37">
        <v>71.069999999999993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