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uyKoQbbKizY6ddbqsEIT2ylPKXkBIouvlbV7FbcLW+9jpYirH1MG/RbkFC9sX3WpCHdmWLdh+jnqiw2p6vhCw==" workbookSaltValue="mo6d5AiMhfQHOrDSEg3h8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I8" i="4"/>
  <c r="B8" i="4"/>
  <c r="D10" i="5" l="1"/>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<sst xmlns="http://schemas.openxmlformats.org/spreadsheetml/2006/main" count="245" uniqueCount="126">
  <si>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</si>
  <si>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</si>
  <si>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</si>
  <si>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</si>
  <si>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</si>
  <si>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</si>
  <si>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</si>
  <si>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</si>
  <si>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</si>
  <si>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</si>
  <si>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</si>
  <si>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</si>
  <si>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</si>
  <si>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</si>
  <si>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</si>
  <si>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</si>
  <si>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</si>
  <si>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</si>
  <si>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</si>
  <si>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</si>
  <si>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</si>
  <si>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</si>
  <si>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</si>
  <si>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</si>
  <si>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</si>
  <si>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</si>
  <si>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</si>
  <si>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</si>
  <si>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</si>
  <si>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</si>
  <si>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</si>
  <si>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</si>
  <si>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</si>
  <si>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</si>
  <si>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</si>
  <si>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</si>
  <si>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</si>
  <si>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</si>
  <si>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</si>
  <si>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</si>
  <si>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</si>
  <si>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</si>
  <si>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</si>
  <si>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</si>
  <si>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</si>
  <si>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</si>
  <si>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</si>
  <si>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</si>
  <si>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</si>
  <si>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</si>
  <si>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</si>
  <si>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</si>
  <si>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</si>
  <si>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</si>
  <si>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</si>
  <si>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</si>
  <si>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</si>
  <si>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</si>
  <si>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</si>
  <si>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</si>
  <si>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</si>
  <si>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</si>
  <si>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</si>
  <si>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</si>
  <si>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</si>
  <si>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</si>
  <si>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</si>
  <si>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</si>
  <si>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</si>
  <si>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</si>
  <si>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</si>
  <si>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</si>
  <si>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</si>
  <si>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</si>
  <si>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</si>
  <si>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</si>
  <si>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</si>
  <si>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</si>
  <si>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</si>
  <si>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</si>
  <si>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</si>
  <si>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</si>
  <si>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</si>
  <si>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</si>
  <si>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</si>
  <si>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</si>
  <si>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</si>
  <si>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</si>
  <si>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</si>
  <si>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</si>
  <si>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</si>
  <si>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</si>
  <si>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</si>
  <si>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</si>
  <si>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</si>
  <si>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</si>
  <si>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</si>
  <si>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</si>
  <si>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</si>
  <si>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</si>
  <si>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</si>
  <si>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</si>
  <si>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</si>
  <si>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</si>
  <si>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</si>
  <si>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</si>
  <si>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</si>
  <si>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</si>
  <si>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</si>
  <si>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</si>
  <si>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川口市</t>
  </si>
  <si>
    <t>法非適用</t>
  </si>
  <si>
    <t>下水道事業</t>
  </si>
  <si>
    <t>公共下水道</t>
  </si>
  <si>
    <t>Aa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</si>
  <si>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</si>
  <si>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</si>
  <si>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</si>
  <si>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</si>
  <si>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</si>
  <si>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</si>
  <si>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</si>
  <si>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</si>
  <si>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下水道事業は、下水道使用料収入の不足分を一般会計からの繰入金で補てんしている状況だが、平成２８年７月に続き、平成３０年７月においても下水道使用料の改定を行ったことから、各経営指標の改善が見込まれる。
　今後においても、適宜、適正な経費回収率などを指標とした下水道使用料について検討し、併せて水洗化率の向上への取り組みを行い、収益の確保・適正化を図る必要がある。
　また、施設の更新等にあたっては、ストックマネジメント手法の導入・活用し、施設のライフサイクルコストの縮減と費用の平準化を図る必要がある。
　以上のことを踏まえ、今後も安定的かつ継続的に下水道サービスを提供できるよう事業を運営していく必要がある。</t>
    <rPh sb="1" eb="2">
      <t>ホン</t>
    </rPh>
    <rPh sb="2" eb="3">
      <t>シ</t>
    </rPh>
    <rPh sb="4" eb="7">
      <t>ゲスイドウ</t>
    </rPh>
    <rPh sb="7" eb="9">
      <t>ジギョウ</t>
    </rPh>
    <rPh sb="11" eb="14">
      <t>ゲスイドウ</t>
    </rPh>
    <rPh sb="14" eb="17">
      <t>シヨウリョウ</t>
    </rPh>
    <rPh sb="17" eb="19">
      <t>シュウニュウ</t>
    </rPh>
    <rPh sb="20" eb="22">
      <t>フソク</t>
    </rPh>
    <rPh sb="22" eb="23">
      <t>ブン</t>
    </rPh>
    <rPh sb="24" eb="26">
      <t>イッパン</t>
    </rPh>
    <rPh sb="26" eb="28">
      <t>カイケイ</t>
    </rPh>
    <rPh sb="31" eb="34">
      <t>クリイレキン</t>
    </rPh>
    <rPh sb="35" eb="36">
      <t>ホ</t>
    </rPh>
    <rPh sb="42" eb="44">
      <t>ジョウキョウ</t>
    </rPh>
    <rPh sb="47" eb="49">
      <t>ヘイセイ</t>
    </rPh>
    <rPh sb="51" eb="52">
      <t>ネン</t>
    </rPh>
    <rPh sb="53" eb="54">
      <t>ツキ</t>
    </rPh>
    <rPh sb="55" eb="56">
      <t>ツヅ</t>
    </rPh>
    <rPh sb="58" eb="60">
      <t>ヘイセイ</t>
    </rPh>
    <rPh sb="62" eb="63">
      <t>ネン</t>
    </rPh>
    <rPh sb="64" eb="65">
      <t>ツキ</t>
    </rPh>
    <rPh sb="70" eb="73">
      <t>ゲスイドウ</t>
    </rPh>
    <rPh sb="73" eb="76">
      <t>シヨウリョウ</t>
    </rPh>
    <rPh sb="77" eb="79">
      <t>カイテイ</t>
    </rPh>
    <rPh sb="80" eb="81">
      <t>オコナ</t>
    </rPh>
    <rPh sb="88" eb="89">
      <t>カク</t>
    </rPh>
    <rPh sb="89" eb="91">
      <t>ケイエイ</t>
    </rPh>
    <rPh sb="91" eb="93">
      <t>シヒョウ</t>
    </rPh>
    <rPh sb="94" eb="96">
      <t>カイゼン</t>
    </rPh>
    <rPh sb="97" eb="99">
      <t>ミコ</t>
    </rPh>
    <rPh sb="105" eb="107">
      <t>コンゴ</t>
    </rPh>
    <rPh sb="113" eb="115">
      <t>テキギ</t>
    </rPh>
    <rPh sb="116" eb="118">
      <t>テキセイ</t>
    </rPh>
    <rPh sb="119" eb="121">
      <t>ケイヒ</t>
    </rPh>
    <rPh sb="121" eb="123">
      <t>カイシュウ</t>
    </rPh>
    <rPh sb="123" eb="124">
      <t>リツ</t>
    </rPh>
    <rPh sb="127" eb="129">
      <t>シヒョウ</t>
    </rPh>
    <rPh sb="132" eb="135">
      <t>ゲスイドウ</t>
    </rPh>
    <rPh sb="135" eb="138">
      <t>シヨウリョウ</t>
    </rPh>
    <rPh sb="142" eb="144">
      <t>ケントウ</t>
    </rPh>
    <rPh sb="146" eb="147">
      <t>アワ</t>
    </rPh>
    <rPh sb="149" eb="152">
      <t>スイセンカ</t>
    </rPh>
    <rPh sb="152" eb="153">
      <t>リツ</t>
    </rPh>
    <rPh sb="154" eb="156">
      <t>コウジョウ</t>
    </rPh>
    <rPh sb="158" eb="159">
      <t>ト</t>
    </rPh>
    <rPh sb="160" eb="161">
      <t>ク</t>
    </rPh>
    <rPh sb="163" eb="164">
      <t>オコナ</t>
    </rPh>
    <rPh sb="166" eb="168">
      <t>シュウエキ</t>
    </rPh>
    <rPh sb="169" eb="171">
      <t>カクホ</t>
    </rPh>
    <rPh sb="172" eb="175">
      <t>テキセイカ</t>
    </rPh>
    <rPh sb="176" eb="177">
      <t>ハカ</t>
    </rPh>
    <rPh sb="178" eb="180">
      <t>ヒツヨウ</t>
    </rPh>
    <rPh sb="189" eb="191">
      <t>シセツ</t>
    </rPh>
    <rPh sb="192" eb="194">
      <t>コウシン</t>
    </rPh>
    <rPh sb="194" eb="195">
      <t>トウ</t>
    </rPh>
    <rPh sb="212" eb="214">
      <t>シュホウ</t>
    </rPh>
    <rPh sb="215" eb="217">
      <t>ドウニュウ</t>
    </rPh>
    <rPh sb="218" eb="220">
      <t>カツヨウ</t>
    </rPh>
    <rPh sb="222" eb="224">
      <t>シセツ</t>
    </rPh>
    <rPh sb="236" eb="238">
      <t>シュクゲン</t>
    </rPh>
    <rPh sb="239" eb="241">
      <t>ヒヨウ</t>
    </rPh>
    <rPh sb="242" eb="245">
      <t>ヘイジュンカ</t>
    </rPh>
    <rPh sb="246" eb="247">
      <t>ハカ</t>
    </rPh>
    <rPh sb="248" eb="250">
      <t>ヒツヨウ</t>
    </rPh>
    <rPh sb="256" eb="258">
      <t>イジョウ</t>
    </rPh>
    <rPh sb="262" eb="263">
      <t>フ</t>
    </rPh>
    <rPh sb="266" eb="268">
      <t>コンゴ</t>
    </rPh>
    <rPh sb="269" eb="272">
      <t>アンテイテキ</t>
    </rPh>
    <rPh sb="274" eb="277">
      <t>ケイゾクテキ</t>
    </rPh>
    <rPh sb="278" eb="281">
      <t>ゲスイドウ</t>
    </rPh>
    <rPh sb="286" eb="288">
      <t>テイキョウ</t>
    </rPh>
    <rPh sb="293" eb="295">
      <t>ジギョウ</t>
    </rPh>
    <rPh sb="296" eb="298">
      <t>ウンエイ</t>
    </rPh>
    <rPh sb="302" eb="304">
      <t>ヒツヨウ</t>
    </rPh>
    <phoneticPr fontId="15"/>
  </si>
  <si>
    <t xml:space="preserve">　平成２９年度末現在、管渠総延長約１，２３１kmのうち、布設後５０年を超える管渠は約１９６kmあり、老朽化する管渠の計画的な更新が必要である。
</t>
    <phoneticPr fontId="15"/>
  </si>
  <si>
    <t>■収益的収支比率については、全ての年度で１００％を下回っており、単年度収支が赤字の状況が続いているが、平成２８年、３０年に２段階で下水道使用料を改定したため、収益的収支比率は向上している。
■企業債残高対事業規模比率については、全国平均及び類似団体平均を上回っている。これは、他の自治体等に比べ、企業債残高に対し使用料収入が過少であることが理由と考えられる。
■経費回収率については、平成２８年、３０年に２段階で下水道使用料を改定したため、平成２８年度から向上している。しかし、未だに使用料で賄うべき費用のうち約２０％を一般会計からの繰入金で補てんしている状況であるため、今後も引き続き効率的な施設管理、コストの削減等に努めていく。
■汚水処理原価については、その構成要素である企業債償還金の減少などにより、全国平均を下回っているものの、類似団体平均を上回っている。今後は老朽化した管渠の更新費用の増加が見込まれることからストックマネジメント手法を導入し資本費の平準化に努める。
■水洗化率については、下水道未普及地区の解消を進めている段階であることから、全国平均及び類似団体平均を下回っている。下水道施設が有効に活用されるよう対策が必要である。</t>
    <rPh sb="51" eb="53">
      <t>ヘイセイ</t>
    </rPh>
    <rPh sb="55" eb="56">
      <t>ネン</t>
    </rPh>
    <rPh sb="59" eb="60">
      <t>ネン</t>
    </rPh>
    <rPh sb="62" eb="64">
      <t>ダンカイ</t>
    </rPh>
    <rPh sb="65" eb="68">
      <t>ゲスイドウ</t>
    </rPh>
    <rPh sb="68" eb="71">
      <t>シヨウリョウ</t>
    </rPh>
    <rPh sb="72" eb="74">
      <t>カイテイ</t>
    </rPh>
    <rPh sb="79" eb="82">
      <t>シュウエキテキ</t>
    </rPh>
    <rPh sb="82" eb="84">
      <t>シュウシ</t>
    </rPh>
    <rPh sb="84" eb="86">
      <t>ヒリツ</t>
    </rPh>
    <rPh sb="87" eb="89">
      <t>コウジョウ</t>
    </rPh>
    <rPh sb="194" eb="196">
      <t>ヘイセイ</t>
    </rPh>
    <rPh sb="198" eb="199">
      <t>ネン</t>
    </rPh>
    <rPh sb="202" eb="203">
      <t>ネン</t>
    </rPh>
    <rPh sb="205" eb="207">
      <t>ダンカイ</t>
    </rPh>
    <rPh sb="208" eb="211">
      <t>ゲスイドウ</t>
    </rPh>
    <rPh sb="211" eb="214">
      <t>シヨウリョウ</t>
    </rPh>
    <rPh sb="215" eb="217">
      <t>カイテイ</t>
    </rPh>
    <rPh sb="222" eb="224">
      <t>ヘイセイ</t>
    </rPh>
    <rPh sb="226" eb="228">
      <t>ネンド</t>
    </rPh>
    <rPh sb="230" eb="232">
      <t>コウジョウ</t>
    </rPh>
    <rPh sb="241" eb="242">
      <t>イマ</t>
    </rPh>
    <rPh sb="288" eb="290">
      <t>コンゴ</t>
    </rPh>
    <rPh sb="291" eb="292">
      <t>ヒ</t>
    </rPh>
    <rPh sb="293" eb="294">
      <t>ツヅ</t>
    </rPh>
    <rPh sb="295" eb="298">
      <t>コウリツテキ</t>
    </rPh>
    <rPh sb="299" eb="301">
      <t>シセツ</t>
    </rPh>
    <rPh sb="301" eb="303">
      <t>カンリ</t>
    </rPh>
    <rPh sb="308" eb="310">
      <t>サクゲン</t>
    </rPh>
    <rPh sb="310" eb="311">
      <t>トウ</t>
    </rPh>
    <rPh sb="312" eb="313">
      <t>ツト</t>
    </rPh>
    <rPh sb="335" eb="337">
      <t>コウセイ</t>
    </rPh>
    <rPh sb="337" eb="339">
      <t>ヨウソ</t>
    </rPh>
    <rPh sb="342" eb="344">
      <t>キギョウ</t>
    </rPh>
    <rPh sb="344" eb="345">
      <t>サイ</t>
    </rPh>
    <rPh sb="345" eb="348">
      <t>ショウカンキン</t>
    </rPh>
    <rPh sb="349" eb="351">
      <t>ゲンショウ</t>
    </rPh>
    <rPh sb="357" eb="359">
      <t>ゼンコク</t>
    </rPh>
    <rPh sb="359" eb="361">
      <t>ヘイキン</t>
    </rPh>
    <rPh sb="362" eb="364">
      <t>シタマワ</t>
    </rPh>
    <rPh sb="379" eb="381">
      <t>ウワマワ</t>
    </rPh>
    <rPh sb="386" eb="388">
      <t>コンゴ</t>
    </rPh>
    <rPh sb="389" eb="391">
      <t>ロウキュウ</t>
    </rPh>
    <rPh sb="391" eb="392">
      <t>カ</t>
    </rPh>
    <rPh sb="394" eb="396">
      <t>カンキョ</t>
    </rPh>
    <rPh sb="397" eb="399">
      <t>コウシン</t>
    </rPh>
    <rPh sb="399" eb="401">
      <t>ヒヨウ</t>
    </rPh>
    <rPh sb="402" eb="404">
      <t>ゾウカ</t>
    </rPh>
    <rPh sb="405" eb="407">
      <t>ミコ</t>
    </rPh>
    <rPh sb="424" eb="426">
      <t>シュホウ</t>
    </rPh>
    <rPh sb="427" eb="429">
      <t>ドウニュウ</t>
    </rPh>
    <rPh sb="430" eb="432">
      <t>シホン</t>
    </rPh>
    <rPh sb="432" eb="433">
      <t>ヒ</t>
    </rPh>
    <rPh sb="434" eb="437">
      <t>ヘイジュンカ</t>
    </rPh>
    <rPh sb="438" eb="439">
      <t>ツト</t>
    </rPh>
    <rPh sb="455" eb="458">
      <t>ゲスイドウ</t>
    </rPh>
    <rPh sb="458" eb="461">
      <t>ミフキュウ</t>
    </rPh>
    <rPh sb="461" eb="463">
      <t>チク</t>
    </rPh>
    <rPh sb="464" eb="466">
      <t>カイショウ</t>
    </rPh>
    <rPh sb="467" eb="468">
      <t>スス</t>
    </rPh>
    <rPh sb="472" eb="474">
      <t>ダンカイ</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</si>
</sst>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0.11</c:v>
                </c:pt>
                <c:pt idx="1">
                  <c:v>0.12</c:v>
                </c:pt>
                <c:pt idx="2">
                  <c:v>0.09</c:v>
                </c:pt>
                <c:pt idx="3">
                  <c:v>0.1</c:v>
                </c:pt>
                <c:pt idx="4">
                  <c:v>0.18</c:v>
                </c:pt>
              </c:numCache>
            </c:numRef>
          </c:val>
          <c:extLst xmlns:c16r2="http://schemas.microsoft.com/office/drawing/2015/06/chart">
            <c:ext xmlns:c16="http://schemas.microsoft.com/office/drawing/2014/chart" uri="{C3380CC4-5D6E-409C-BE32-E72D297353CC}">
              <c16:uniqueId val="{00000000-A11F-4DA5-ABC8-8D85A8432155}"/>
            </c:ext>
          </c:extLst>
        </c:ser>
        <c:dLbls>
          <c:showLegendKey val="0"/>
          <c:showVal val="0"/>
          <c:showCatName val="0"/>
          <c:showSerName val="0"/>
          <c:showPercent val="0"/>
          <c:showBubbleSize val="0"/>
        </c:dLbls>
        <c:gapWidth val="150"/>
        <c:axId val="113036288"/>
        <c:axId val="11303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0.22</c:v>
                </c:pt>
                <c:pt idx="2">
                  <c:v>0.13</c:v>
                </c:pt>
                <c:pt idx="3">
                  <c:v>0.16</c:v>
                </c:pt>
                <c:pt idx="4">
                  <c:v>0.16</c:v>
                </c:pt>
              </c:numCache>
            </c:numRef>
          </c:val>
          <c:smooth val="0"/>
          <c:extLst xmlns:c16r2="http://schemas.microsoft.com/office/drawing/2015/06/chart">
            <c:ext xmlns:c16="http://schemas.microsoft.com/office/drawing/2014/chart" uri="{C3380CC4-5D6E-409C-BE32-E72D297353CC}">
              <c16:uniqueId val="{00000001-A11F-4DA5-ABC8-8D85A8432155}"/>
            </c:ext>
          </c:extLst>
        </c:ser>
        <c:dLbls>
          <c:showLegendKey val="0"/>
          <c:showVal val="0"/>
          <c:showCatName val="0"/>
          <c:showSerName val="0"/>
          <c:showPercent val="0"/>
          <c:showBubbleSize val="0"/>
        </c:dLbls>
        <c:marker val="1"/>
        <c:smooth val="0"/>
        <c:axId val="113036288"/>
        <c:axId val="113038464"/>
      </c:lineChart>
      <c:dateAx>
        <c:axId val="113036288"/>
        <c:scaling>
          <c:orientation val="minMax"/>
        </c:scaling>
        <c:delete val="1"/>
        <c:axPos val="b"/>
        <c:numFmt formatCode="ge" sourceLinked="1"/>
        <c:majorTickMark val="none"/>
        <c:minorTickMark val="none"/>
        <c:tickLblPos val="none"/>
        <c:crossAx val="113038464"/>
        <c:crosses val="autoZero"/>
        <c:auto val="1"/>
        <c:lblOffset val="100"/>
        <c:baseTimeUnit val="years"/>
      </c:dateAx>
      <c:valAx>
        <c:axId val="1130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00F-44D3-9DED-0545A840F785}"/>
            </c:ext>
          </c:extLst>
        </c:ser>
        <c:dLbls>
          <c:showLegendKey val="0"/>
          <c:showVal val="0"/>
          <c:showCatName val="0"/>
          <c:showSerName val="0"/>
          <c:showPercent val="0"/>
          <c:showBubbleSize val="0"/>
        </c:dLbls>
        <c:gapWidth val="150"/>
        <c:axId val="118192768"/>
        <c:axId val="11819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67.61</c:v>
                </c:pt>
                <c:pt idx="1">
                  <c:v>64.81</c:v>
                </c:pt>
                <c:pt idx="2">
                  <c:v>64.81</c:v>
                </c:pt>
                <c:pt idx="3">
                  <c:v>64.66</c:v>
                </c:pt>
                <c:pt idx="4">
                  <c:v>64.650000000000006</c:v>
                </c:pt>
              </c:numCache>
            </c:numRef>
          </c:val>
          <c:smooth val="0"/>
          <c:extLst xmlns:c16r2="http://schemas.microsoft.com/office/drawing/2015/06/chart">
            <c:ext xmlns:c16="http://schemas.microsoft.com/office/drawing/2014/chart" uri="{C3380CC4-5D6E-409C-BE32-E72D297353CC}">
              <c16:uniqueId val="{00000001-300F-44D3-9DED-0545A840F785}"/>
            </c:ext>
          </c:extLst>
        </c:ser>
        <c:dLbls>
          <c:showLegendKey val="0"/>
          <c:showVal val="0"/>
          <c:showCatName val="0"/>
          <c:showSerName val="0"/>
          <c:showPercent val="0"/>
          <c:showBubbleSize val="0"/>
        </c:dLbls>
        <c:marker val="1"/>
        <c:smooth val="0"/>
        <c:axId val="118192768"/>
        <c:axId val="118194944"/>
      </c:lineChart>
      <c:dateAx>
        <c:axId val="118192768"/>
        <c:scaling>
          <c:orientation val="minMax"/>
        </c:scaling>
        <c:delete val="1"/>
        <c:axPos val="b"/>
        <c:numFmt formatCode="ge" sourceLinked="1"/>
        <c:majorTickMark val="none"/>
        <c:minorTickMark val="none"/>
        <c:tickLblPos val="none"/>
        <c:crossAx val="118194944"/>
        <c:crosses val="autoZero"/>
        <c:auto val="1"/>
        <c:lblOffset val="100"/>
        <c:baseTimeUnit val="years"/>
      </c:dateAx>
      <c:valAx>
        <c:axId val="1181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93.29</c:v>
                </c:pt>
                <c:pt idx="1">
                  <c:v>93.73</c:v>
                </c:pt>
                <c:pt idx="2">
                  <c:v>94.23</c:v>
                </c:pt>
                <c:pt idx="3">
                  <c:v>94.26</c:v>
                </c:pt>
                <c:pt idx="4">
                  <c:v>94.48</c:v>
                </c:pt>
              </c:numCache>
            </c:numRef>
          </c:val>
          <c:extLst xmlns:c16r2="http://schemas.microsoft.com/office/drawing/2015/06/chart">
            <c:ext xmlns:c16="http://schemas.microsoft.com/office/drawing/2014/chart" uri="{C3380CC4-5D6E-409C-BE32-E72D297353CC}">
              <c16:uniqueId val="{00000000-1938-4829-B12C-291136395B00}"/>
            </c:ext>
          </c:extLst>
        </c:ser>
        <c:dLbls>
          <c:showLegendKey val="0"/>
          <c:showVal val="0"/>
          <c:showCatName val="0"/>
          <c:showSerName val="0"/>
          <c:showPercent val="0"/>
          <c:showBubbleSize val="0"/>
        </c:dLbls>
        <c:gapWidth val="150"/>
        <c:axId val="118238208"/>
        <c:axId val="11824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96.64</c:v>
                </c:pt>
                <c:pt idx="1">
                  <c:v>96.76</c:v>
                </c:pt>
                <c:pt idx="2">
                  <c:v>96.89</c:v>
                </c:pt>
                <c:pt idx="3">
                  <c:v>97.08</c:v>
                </c:pt>
                <c:pt idx="4">
                  <c:v>97.4</c:v>
                </c:pt>
              </c:numCache>
            </c:numRef>
          </c:val>
          <c:smooth val="0"/>
          <c:extLst xmlns:c16r2="http://schemas.microsoft.com/office/drawing/2015/06/chart">
            <c:ext xmlns:c16="http://schemas.microsoft.com/office/drawing/2014/chart" uri="{C3380CC4-5D6E-409C-BE32-E72D297353CC}">
              <c16:uniqueId val="{00000001-1938-4829-B12C-291136395B00}"/>
            </c:ext>
          </c:extLst>
        </c:ser>
        <c:dLbls>
          <c:showLegendKey val="0"/>
          <c:showVal val="0"/>
          <c:showCatName val="0"/>
          <c:showSerName val="0"/>
          <c:showPercent val="0"/>
          <c:showBubbleSize val="0"/>
        </c:dLbls>
        <c:marker val="1"/>
        <c:smooth val="0"/>
        <c:axId val="118238208"/>
        <c:axId val="118248576"/>
      </c:lineChart>
      <c:dateAx>
        <c:axId val="118238208"/>
        <c:scaling>
          <c:orientation val="minMax"/>
        </c:scaling>
        <c:delete val="1"/>
        <c:axPos val="b"/>
        <c:numFmt formatCode="ge" sourceLinked="1"/>
        <c:majorTickMark val="none"/>
        <c:minorTickMark val="none"/>
        <c:tickLblPos val="none"/>
        <c:crossAx val="118248576"/>
        <c:crosses val="autoZero"/>
        <c:auto val="1"/>
        <c:lblOffset val="100"/>
        <c:baseTimeUnit val="years"/>
      </c:dateAx>
      <c:valAx>
        <c:axId val="11824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82.87</c:v>
                </c:pt>
                <c:pt idx="1">
                  <c:v>73.8</c:v>
                </c:pt>
                <c:pt idx="2">
                  <c:v>73.22</c:v>
                </c:pt>
                <c:pt idx="3">
                  <c:v>81.5</c:v>
                </c:pt>
                <c:pt idx="4">
                  <c:v>84.17</c:v>
                </c:pt>
              </c:numCache>
            </c:numRef>
          </c:val>
          <c:extLst xmlns:c16r2="http://schemas.microsoft.com/office/drawing/2015/06/chart">
            <c:ext xmlns:c16="http://schemas.microsoft.com/office/drawing/2014/chart" uri="{C3380CC4-5D6E-409C-BE32-E72D297353CC}">
              <c16:uniqueId val="{00000000-1DB7-423F-8E3B-D6F2A4E7FFEE}"/>
            </c:ext>
          </c:extLst>
        </c:ser>
        <c:dLbls>
          <c:showLegendKey val="0"/>
          <c:showVal val="0"/>
          <c:showCatName val="0"/>
          <c:showSerName val="0"/>
          <c:showPercent val="0"/>
          <c:showBubbleSize val="0"/>
        </c:dLbls>
        <c:gapWidth val="150"/>
        <c:axId val="113659264"/>
        <c:axId val="11366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B7-423F-8E3B-D6F2A4E7FFEE}"/>
            </c:ext>
          </c:extLst>
        </c:ser>
        <c:dLbls>
          <c:showLegendKey val="0"/>
          <c:showVal val="0"/>
          <c:showCatName val="0"/>
          <c:showSerName val="0"/>
          <c:showPercent val="0"/>
          <c:showBubbleSize val="0"/>
        </c:dLbls>
        <c:marker val="1"/>
        <c:smooth val="0"/>
        <c:axId val="113659264"/>
        <c:axId val="113665536"/>
      </c:lineChart>
      <c:dateAx>
        <c:axId val="113659264"/>
        <c:scaling>
          <c:orientation val="minMax"/>
        </c:scaling>
        <c:delete val="1"/>
        <c:axPos val="b"/>
        <c:numFmt formatCode="ge" sourceLinked="1"/>
        <c:majorTickMark val="none"/>
        <c:minorTickMark val="none"/>
        <c:tickLblPos val="none"/>
        <c:crossAx val="113665536"/>
        <c:crosses val="autoZero"/>
        <c:auto val="1"/>
        <c:lblOffset val="100"/>
        <c:baseTimeUnit val="years"/>
      </c:dateAx>
      <c:valAx>
        <c:axId val="1136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7E-49FD-9F70-517A98D321FC}"/>
            </c:ext>
          </c:extLst>
        </c:ser>
        <c:dLbls>
          <c:showLegendKey val="0"/>
          <c:showVal val="0"/>
          <c:showCatName val="0"/>
          <c:showSerName val="0"/>
          <c:showPercent val="0"/>
          <c:showBubbleSize val="0"/>
        </c:dLbls>
        <c:gapWidth val="150"/>
        <c:axId val="113528832"/>
        <c:axId val="11353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7E-49FD-9F70-517A98D321FC}"/>
            </c:ext>
          </c:extLst>
        </c:ser>
        <c:dLbls>
          <c:showLegendKey val="0"/>
          <c:showVal val="0"/>
          <c:showCatName val="0"/>
          <c:showSerName val="0"/>
          <c:showPercent val="0"/>
          <c:showBubbleSize val="0"/>
        </c:dLbls>
        <c:marker val="1"/>
        <c:smooth val="0"/>
        <c:axId val="113528832"/>
        <c:axId val="113530752"/>
      </c:lineChart>
      <c:dateAx>
        <c:axId val="113528832"/>
        <c:scaling>
          <c:orientation val="minMax"/>
        </c:scaling>
        <c:delete val="1"/>
        <c:axPos val="b"/>
        <c:numFmt formatCode="ge" sourceLinked="1"/>
        <c:majorTickMark val="none"/>
        <c:minorTickMark val="none"/>
        <c:tickLblPos val="none"/>
        <c:crossAx val="113530752"/>
        <c:crosses val="autoZero"/>
        <c:auto val="1"/>
        <c:lblOffset val="100"/>
        <c:baseTimeUnit val="years"/>
      </c:dateAx>
      <c:valAx>
        <c:axId val="1135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6E-4D66-B294-176AAA11088D}"/>
            </c:ext>
          </c:extLst>
        </c:ser>
        <c:dLbls>
          <c:showLegendKey val="0"/>
          <c:showVal val="0"/>
          <c:showCatName val="0"/>
          <c:showSerName val="0"/>
          <c:showPercent val="0"/>
          <c:showBubbleSize val="0"/>
        </c:dLbls>
        <c:gapWidth val="150"/>
        <c:axId val="113566080"/>
        <c:axId val="1135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6E-4D66-B294-176AAA11088D}"/>
            </c:ext>
          </c:extLst>
        </c:ser>
        <c:dLbls>
          <c:showLegendKey val="0"/>
          <c:showVal val="0"/>
          <c:showCatName val="0"/>
          <c:showSerName val="0"/>
          <c:showPercent val="0"/>
          <c:showBubbleSize val="0"/>
        </c:dLbls>
        <c:marker val="1"/>
        <c:smooth val="0"/>
        <c:axId val="113566080"/>
        <c:axId val="113568000"/>
      </c:lineChart>
      <c:dateAx>
        <c:axId val="113566080"/>
        <c:scaling>
          <c:orientation val="minMax"/>
        </c:scaling>
        <c:delete val="1"/>
        <c:axPos val="b"/>
        <c:numFmt formatCode="ge" sourceLinked="1"/>
        <c:majorTickMark val="none"/>
        <c:minorTickMark val="none"/>
        <c:tickLblPos val="none"/>
        <c:crossAx val="113568000"/>
        <c:crosses val="autoZero"/>
        <c:auto val="1"/>
        <c:lblOffset val="100"/>
        <c:baseTimeUnit val="years"/>
      </c:dateAx>
      <c:valAx>
        <c:axId val="1135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4D-4797-9BA3-BCE4BDF320E4}"/>
            </c:ext>
          </c:extLst>
        </c:ser>
        <c:dLbls>
          <c:showLegendKey val="0"/>
          <c:showVal val="0"/>
          <c:showCatName val="0"/>
          <c:showSerName val="0"/>
          <c:showPercent val="0"/>
          <c:showBubbleSize val="0"/>
        </c:dLbls>
        <c:gapWidth val="150"/>
        <c:axId val="113732608"/>
        <c:axId val="1137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4D-4797-9BA3-BCE4BDF320E4}"/>
            </c:ext>
          </c:extLst>
        </c:ser>
        <c:dLbls>
          <c:showLegendKey val="0"/>
          <c:showVal val="0"/>
          <c:showCatName val="0"/>
          <c:showSerName val="0"/>
          <c:showPercent val="0"/>
          <c:showBubbleSize val="0"/>
        </c:dLbls>
        <c:marker val="1"/>
        <c:smooth val="0"/>
        <c:axId val="113732608"/>
        <c:axId val="113747072"/>
      </c:lineChart>
      <c:dateAx>
        <c:axId val="113732608"/>
        <c:scaling>
          <c:orientation val="minMax"/>
        </c:scaling>
        <c:delete val="1"/>
        <c:axPos val="b"/>
        <c:numFmt formatCode="ge" sourceLinked="1"/>
        <c:majorTickMark val="none"/>
        <c:minorTickMark val="none"/>
        <c:tickLblPos val="none"/>
        <c:crossAx val="113747072"/>
        <c:crosses val="autoZero"/>
        <c:auto val="1"/>
        <c:lblOffset val="100"/>
        <c:baseTimeUnit val="years"/>
      </c:dateAx>
      <c:valAx>
        <c:axId val="1137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03-4C02-B114-0AD2EBF3BD3F}"/>
            </c:ext>
          </c:extLst>
        </c:ser>
        <c:dLbls>
          <c:showLegendKey val="0"/>
          <c:showVal val="0"/>
          <c:showCatName val="0"/>
          <c:showSerName val="0"/>
          <c:showPercent val="0"/>
          <c:showBubbleSize val="0"/>
        </c:dLbls>
        <c:gapWidth val="150"/>
        <c:axId val="116919680"/>
        <c:axId val="1169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03-4C02-B114-0AD2EBF3BD3F}"/>
            </c:ext>
          </c:extLst>
        </c:ser>
        <c:dLbls>
          <c:showLegendKey val="0"/>
          <c:showVal val="0"/>
          <c:showCatName val="0"/>
          <c:showSerName val="0"/>
          <c:showPercent val="0"/>
          <c:showBubbleSize val="0"/>
        </c:dLbls>
        <c:marker val="1"/>
        <c:smooth val="0"/>
        <c:axId val="116919680"/>
        <c:axId val="116921856"/>
      </c:lineChart>
      <c:dateAx>
        <c:axId val="116919680"/>
        <c:scaling>
          <c:orientation val="minMax"/>
        </c:scaling>
        <c:delete val="1"/>
        <c:axPos val="b"/>
        <c:numFmt formatCode="ge" sourceLinked="1"/>
        <c:majorTickMark val="none"/>
        <c:minorTickMark val="none"/>
        <c:tickLblPos val="none"/>
        <c:crossAx val="116921856"/>
        <c:crosses val="autoZero"/>
        <c:auto val="1"/>
        <c:lblOffset val="100"/>
        <c:baseTimeUnit val="years"/>
      </c:dateAx>
      <c:valAx>
        <c:axId val="1169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858.74</c:v>
                </c:pt>
                <c:pt idx="1">
                  <c:v>956.04</c:v>
                </c:pt>
                <c:pt idx="2">
                  <c:v>908.55</c:v>
                </c:pt>
                <c:pt idx="3">
                  <c:v>796.39</c:v>
                </c:pt>
                <c:pt idx="4">
                  <c:v>729.27</c:v>
                </c:pt>
              </c:numCache>
            </c:numRef>
          </c:val>
          <c:extLst xmlns:c16r2="http://schemas.microsoft.com/office/drawing/2015/06/chart">
            <c:ext xmlns:c16="http://schemas.microsoft.com/office/drawing/2014/chart" uri="{C3380CC4-5D6E-409C-BE32-E72D297353CC}">
              <c16:uniqueId val="{00000000-B560-474B-806A-DA84EDC51375}"/>
            </c:ext>
          </c:extLst>
        </c:ser>
        <c:dLbls>
          <c:showLegendKey val="0"/>
          <c:showVal val="0"/>
          <c:showCatName val="0"/>
          <c:showSerName val="0"/>
          <c:showPercent val="0"/>
          <c:showBubbleSize val="0"/>
        </c:dLbls>
        <c:gapWidth val="150"/>
        <c:axId val="116963200"/>
        <c:axId val="11697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685.64</c:v>
                </c:pt>
                <c:pt idx="1">
                  <c:v>665.11</c:v>
                </c:pt>
                <c:pt idx="2">
                  <c:v>642.57000000000005</c:v>
                </c:pt>
                <c:pt idx="3">
                  <c:v>599.92999999999995</c:v>
                </c:pt>
                <c:pt idx="4">
                  <c:v>573.73</c:v>
                </c:pt>
              </c:numCache>
            </c:numRef>
          </c:val>
          <c:smooth val="0"/>
          <c:extLst xmlns:c16r2="http://schemas.microsoft.com/office/drawing/2015/06/chart">
            <c:ext xmlns:c16="http://schemas.microsoft.com/office/drawing/2014/chart" uri="{C3380CC4-5D6E-409C-BE32-E72D297353CC}">
              <c16:uniqueId val="{00000001-B560-474B-806A-DA84EDC51375}"/>
            </c:ext>
          </c:extLst>
        </c:ser>
        <c:dLbls>
          <c:showLegendKey val="0"/>
          <c:showVal val="0"/>
          <c:showCatName val="0"/>
          <c:showSerName val="0"/>
          <c:showPercent val="0"/>
          <c:showBubbleSize val="0"/>
        </c:dLbls>
        <c:marker val="1"/>
        <c:smooth val="0"/>
        <c:axId val="116963200"/>
        <c:axId val="116973568"/>
      </c:lineChart>
      <c:dateAx>
        <c:axId val="116963200"/>
        <c:scaling>
          <c:orientation val="minMax"/>
        </c:scaling>
        <c:delete val="1"/>
        <c:axPos val="b"/>
        <c:numFmt formatCode="ge" sourceLinked="1"/>
        <c:majorTickMark val="none"/>
        <c:minorTickMark val="none"/>
        <c:tickLblPos val="none"/>
        <c:crossAx val="116973568"/>
        <c:crosses val="autoZero"/>
        <c:auto val="1"/>
        <c:lblOffset val="100"/>
        <c:baseTimeUnit val="years"/>
      </c:dateAx>
      <c:valAx>
        <c:axId val="1169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72.8</c:v>
                </c:pt>
                <c:pt idx="1">
                  <c:v>67.72</c:v>
                </c:pt>
                <c:pt idx="2">
                  <c:v>66.94</c:v>
                </c:pt>
                <c:pt idx="3">
                  <c:v>76</c:v>
                </c:pt>
                <c:pt idx="4">
                  <c:v>81.34</c:v>
                </c:pt>
              </c:numCache>
            </c:numRef>
          </c:val>
          <c:extLst xmlns:c16r2="http://schemas.microsoft.com/office/drawing/2015/06/chart">
            <c:ext xmlns:c16="http://schemas.microsoft.com/office/drawing/2014/chart" uri="{C3380CC4-5D6E-409C-BE32-E72D297353CC}">
              <c16:uniqueId val="{00000000-47F8-4D87-90BE-14929F9F3C47}"/>
            </c:ext>
          </c:extLst>
        </c:ser>
        <c:dLbls>
          <c:showLegendKey val="0"/>
          <c:showVal val="0"/>
          <c:showCatName val="0"/>
          <c:showSerName val="0"/>
          <c:showPercent val="0"/>
          <c:showBubbleSize val="0"/>
        </c:dLbls>
        <c:gapWidth val="150"/>
        <c:axId val="118053120"/>
        <c:axId val="11806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88.39</c:v>
                </c:pt>
                <c:pt idx="1">
                  <c:v>85.64</c:v>
                </c:pt>
                <c:pt idx="2">
                  <c:v>94.3</c:v>
                </c:pt>
                <c:pt idx="3">
                  <c:v>95.76</c:v>
                </c:pt>
                <c:pt idx="4">
                  <c:v>100.74</c:v>
                </c:pt>
              </c:numCache>
            </c:numRef>
          </c:val>
          <c:smooth val="0"/>
          <c:extLst xmlns:c16r2="http://schemas.microsoft.com/office/drawing/2015/06/chart">
            <c:ext xmlns:c16="http://schemas.microsoft.com/office/drawing/2014/chart" uri="{C3380CC4-5D6E-409C-BE32-E72D297353CC}">
              <c16:uniqueId val="{00000001-47F8-4D87-90BE-14929F9F3C47}"/>
            </c:ext>
          </c:extLst>
        </c:ser>
        <c:dLbls>
          <c:showLegendKey val="0"/>
          <c:showVal val="0"/>
          <c:showCatName val="0"/>
          <c:showSerName val="0"/>
          <c:showPercent val="0"/>
          <c:showBubbleSize val="0"/>
        </c:dLbls>
        <c:marker val="1"/>
        <c:smooth val="0"/>
        <c:axId val="118053120"/>
        <c:axId val="118063488"/>
      </c:lineChart>
      <c:dateAx>
        <c:axId val="118053120"/>
        <c:scaling>
          <c:orientation val="minMax"/>
        </c:scaling>
        <c:delete val="1"/>
        <c:axPos val="b"/>
        <c:numFmt formatCode="ge" sourceLinked="1"/>
        <c:majorTickMark val="none"/>
        <c:minorTickMark val="none"/>
        <c:tickLblPos val="none"/>
        <c:crossAx val="118063488"/>
        <c:crosses val="autoZero"/>
        <c:auto val="1"/>
        <c:lblOffset val="100"/>
        <c:baseTimeUnit val="years"/>
      </c:dateAx>
      <c:valAx>
        <c:axId val="11806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115.96</c:v>
                </c:pt>
                <c:pt idx="1">
                  <c:v>127.67</c:v>
                </c:pt>
                <c:pt idx="2">
                  <c:v>129.54</c:v>
                </c:pt>
                <c:pt idx="3">
                  <c:v>129.19</c:v>
                </c:pt>
                <c:pt idx="4">
                  <c:v>128.74</c:v>
                </c:pt>
              </c:numCache>
            </c:numRef>
          </c:val>
          <c:extLst xmlns:c16r2="http://schemas.microsoft.com/office/drawing/2015/06/chart">
            <c:ext xmlns:c16="http://schemas.microsoft.com/office/drawing/2014/chart" uri="{C3380CC4-5D6E-409C-BE32-E72D297353CC}">
              <c16:uniqueId val="{00000000-85EC-4F4A-AF46-7D10629D5DB5}"/>
            </c:ext>
          </c:extLst>
        </c:ser>
        <c:dLbls>
          <c:showLegendKey val="0"/>
          <c:showVal val="0"/>
          <c:showCatName val="0"/>
          <c:showSerName val="0"/>
          <c:showPercent val="0"/>
          <c:showBubbleSize val="0"/>
        </c:dLbls>
        <c:gapWidth val="150"/>
        <c:axId val="118085888"/>
        <c:axId val="11808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128.96</c:v>
                </c:pt>
                <c:pt idx="1">
                  <c:v>133</c:v>
                </c:pt>
                <c:pt idx="2">
                  <c:v>120.18</c:v>
                </c:pt>
                <c:pt idx="3">
                  <c:v>119</c:v>
                </c:pt>
                <c:pt idx="4">
                  <c:v>112.75</c:v>
                </c:pt>
              </c:numCache>
            </c:numRef>
          </c:val>
          <c:smooth val="0"/>
          <c:extLst xmlns:c16r2="http://schemas.microsoft.com/office/drawing/2015/06/chart">
            <c:ext xmlns:c16="http://schemas.microsoft.com/office/drawing/2014/chart" uri="{C3380CC4-5D6E-409C-BE32-E72D297353CC}">
              <c16:uniqueId val="{00000001-85EC-4F4A-AF46-7D10629D5DB5}"/>
            </c:ext>
          </c:extLst>
        </c:ser>
        <c:dLbls>
          <c:showLegendKey val="0"/>
          <c:showVal val="0"/>
          <c:showCatName val="0"/>
          <c:showSerName val="0"/>
          <c:showPercent val="0"/>
          <c:showBubbleSize val="0"/>
        </c:dLbls>
        <c:marker val="1"/>
        <c:smooth val="0"/>
        <c:axId val="118085888"/>
        <c:axId val="118088064"/>
      </c:lineChart>
      <c:dateAx>
        <c:axId val="118085888"/>
        <c:scaling>
          <c:orientation val="minMax"/>
        </c:scaling>
        <c:delete val="1"/>
        <c:axPos val="b"/>
        <c:numFmt formatCode="ge" sourceLinked="1"/>
        <c:majorTickMark val="none"/>
        <c:minorTickMark val="none"/>
        <c:tickLblPos val="none"/>
        <c:crossAx val="118088064"/>
        <c:crosses val="autoZero"/>
        <c:auto val="1"/>
        <c:lblOffset val="100"/>
        <c:baseTimeUnit val="years"/>
      </c:dateAx>
      <c:valAx>
        <c:axId val="11808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9"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川口市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Aa</v>
      </c>
      <c r="X8" s="47"/>
      <c r="Y8" s="47"/>
      <c r="Z8" s="47"/>
      <c r="AA8" s="47"/>
      <c r="AB8" s="47"/>
      <c r="AC8" s="47"/>
      <c r="AD8" s="48" t="str">
        <f>データ!$M$6</f>
        <v>非設置</v>
      </c>
      <c r="AE8" s="48"/>
      <c r="AF8" s="48"/>
      <c r="AG8" s="48"/>
      <c r="AH8" s="48"/>
      <c r="AI8" s="48"/>
      <c r="AJ8" s="48"/>
      <c r="AK8" s="3"/>
      <c r="AL8" s="49">
        <f>データ!S6</f>
        <v>600050</v>
      </c>
      <c r="AM8" s="49"/>
      <c r="AN8" s="49"/>
      <c r="AO8" s="49"/>
      <c r="AP8" s="49"/>
      <c r="AQ8" s="49"/>
      <c r="AR8" s="49"/>
      <c r="AS8" s="49"/>
      <c r="AT8" s="44">
        <f>データ!T6</f>
        <v>61.95</v>
      </c>
      <c r="AU8" s="44"/>
      <c r="AV8" s="44"/>
      <c r="AW8" s="44"/>
      <c r="AX8" s="44"/>
      <c r="AY8" s="44"/>
      <c r="AZ8" s="44"/>
      <c r="BA8" s="44"/>
      <c r="BB8" s="44">
        <f>データ!U6</f>
        <v>9686.0400000000009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86.8</v>
      </c>
      <c r="Q10" s="44"/>
      <c r="R10" s="44"/>
      <c r="S10" s="44"/>
      <c r="T10" s="44"/>
      <c r="U10" s="44"/>
      <c r="V10" s="44"/>
      <c r="W10" s="44">
        <f>データ!Q6</f>
        <v>87.8</v>
      </c>
      <c r="X10" s="44"/>
      <c r="Y10" s="44"/>
      <c r="Z10" s="44"/>
      <c r="AA10" s="44"/>
      <c r="AB10" s="44"/>
      <c r="AC10" s="44"/>
      <c r="AD10" s="49">
        <f>データ!R6</f>
        <v>1678</v>
      </c>
      <c r="AE10" s="49"/>
      <c r="AF10" s="49"/>
      <c r="AG10" s="49"/>
      <c r="AH10" s="49"/>
      <c r="AI10" s="49"/>
      <c r="AJ10" s="49"/>
      <c r="AK10" s="2"/>
      <c r="AL10" s="49">
        <f>データ!V6</f>
        <v>521717</v>
      </c>
      <c r="AM10" s="49"/>
      <c r="AN10" s="49"/>
      <c r="AO10" s="49"/>
      <c r="AP10" s="49"/>
      <c r="AQ10" s="49"/>
      <c r="AR10" s="49"/>
      <c r="AS10" s="49"/>
      <c r="AT10" s="44">
        <f>データ!W6</f>
        <v>41.93</v>
      </c>
      <c r="AU10" s="44"/>
      <c r="AV10" s="44"/>
      <c r="AW10" s="44"/>
      <c r="AX10" s="44"/>
      <c r="AY10" s="44"/>
      <c r="AZ10" s="44"/>
      <c r="BA10" s="44"/>
      <c r="BB10" s="44">
        <f>データ!X6</f>
        <v>12442.57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ZiL6oDagO1V8oP0WB+XuGTLrjH74JIX2EHTYgG9fmIJEXikTEH3SKurT3Bk7daqoXsR02gJHSly413rRrqvMyQ==" saltValue="vd0NsDw9bRyd8oZLYBUyR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112038</v>
      </c>
      <c r="D6" s="32">
        <f t="shared" si="3"/>
        <v>47</v>
      </c>
      <c r="E6" s="32">
        <f t="shared" si="3"/>
        <v>17</v>
      </c>
      <c r="F6" s="32">
        <f t="shared" si="3"/>
        <v>1</v>
      </c>
      <c r="G6" s="32">
        <f t="shared" si="3"/>
        <v>0</v>
      </c>
      <c r="H6" s="32" t="str">
        <f t="shared" si="3"/>
        <v>埼玉県　川口市</v>
      </c>
      <c r="I6" s="32" t="str">
        <f t="shared" si="3"/>
        <v>法非適用</v>
      </c>
      <c r="J6" s="32" t="str">
        <f t="shared" si="3"/>
        <v>下水道事業</v>
      </c>
      <c r="K6" s="32" t="str">
        <f t="shared" si="3"/>
        <v>公共下水道</v>
      </c>
      <c r="L6" s="32" t="str">
        <f t="shared" si="3"/>
        <v>Aa</v>
      </c>
      <c r="M6" s="32" t="str">
        <f t="shared" si="3"/>
        <v>非設置</v>
      </c>
      <c r="N6" s="33" t="str">
        <f t="shared" si="3"/>
        <v>-</v>
      </c>
      <c r="O6" s="33" t="str">
        <f t="shared" si="3"/>
        <v>該当数値なし</v>
      </c>
      <c r="P6" s="33">
        <f t="shared" si="3"/>
        <v>86.8</v>
      </c>
      <c r="Q6" s="33">
        <f t="shared" si="3"/>
        <v>87.8</v>
      </c>
      <c r="R6" s="33">
        <f t="shared" si="3"/>
        <v>1678</v>
      </c>
      <c r="S6" s="33">
        <f t="shared" si="3"/>
        <v>600050</v>
      </c>
      <c r="T6" s="33">
        <f t="shared" si="3"/>
        <v>61.95</v>
      </c>
      <c r="U6" s="33">
        <f t="shared" si="3"/>
        <v>9686.0400000000009</v>
      </c>
      <c r="V6" s="33">
        <f t="shared" si="3"/>
        <v>521717</v>
      </c>
      <c r="W6" s="33">
        <f t="shared" si="3"/>
        <v>41.93</v>
      </c>
      <c r="X6" s="33">
        <f t="shared" si="3"/>
        <v>12442.57</v>
      </c>
      <c r="Y6" s="34">
        <f>IF(Y7="",NA(),Y7)</f>
        <v>82.87</v>
      </c>
      <c r="Z6" s="34">
        <f t="shared" ref="Z6:AH6" si="4">IF(Z7="",NA(),Z7)</f>
        <v>73.8</v>
      </c>
      <c r="AA6" s="34">
        <f t="shared" si="4"/>
        <v>73.22</v>
      </c>
      <c r="AB6" s="34">
        <f t="shared" si="4"/>
        <v>81.5</v>
      </c>
      <c r="AC6" s="34">
        <f t="shared" si="4"/>
        <v>84.17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858.74</v>
      </c>
      <c r="BG6" s="34">
        <f t="shared" ref="BG6:BO6" si="7">IF(BG7="",NA(),BG7)</f>
        <v>956.04</v>
      </c>
      <c r="BH6" s="34">
        <f t="shared" si="7"/>
        <v>908.55</v>
      </c>
      <c r="BI6" s="34">
        <f t="shared" si="7"/>
        <v>796.39</v>
      </c>
      <c r="BJ6" s="34">
        <f t="shared" si="7"/>
        <v>729.27</v>
      </c>
      <c r="BK6" s="34">
        <f t="shared" si="7"/>
        <v>685.64</v>
      </c>
      <c r="BL6" s="34">
        <f t="shared" si="7"/>
        <v>665.11</v>
      </c>
      <c r="BM6" s="34">
        <f t="shared" si="7"/>
        <v>642.57000000000005</v>
      </c>
      <c r="BN6" s="34">
        <f t="shared" si="7"/>
        <v>599.92999999999995</v>
      </c>
      <c r="BO6" s="34">
        <f t="shared" si="7"/>
        <v>573.73</v>
      </c>
      <c r="BP6" s="33" t="str">
        <f>IF(BP7="","",IF(BP7="-","【-】","【"&amp;SUBSTITUTE(TEXT(BP7,"#,##0.00"),"-","△")&amp;"】"))</f>
        <v>【707.33】</v>
      </c>
      <c r="BQ6" s="34">
        <f>IF(BQ7="",NA(),BQ7)</f>
        <v>72.8</v>
      </c>
      <c r="BR6" s="34">
        <f t="shared" ref="BR6:BZ6" si="8">IF(BR7="",NA(),BR7)</f>
        <v>67.72</v>
      </c>
      <c r="BS6" s="34">
        <f t="shared" si="8"/>
        <v>66.94</v>
      </c>
      <c r="BT6" s="34">
        <f t="shared" si="8"/>
        <v>76</v>
      </c>
      <c r="BU6" s="34">
        <f t="shared" si="8"/>
        <v>81.34</v>
      </c>
      <c r="BV6" s="34">
        <f t="shared" si="8"/>
        <v>88.39</v>
      </c>
      <c r="BW6" s="34">
        <f t="shared" si="8"/>
        <v>85.64</v>
      </c>
      <c r="BX6" s="34">
        <f t="shared" si="8"/>
        <v>94.3</v>
      </c>
      <c r="BY6" s="34">
        <f t="shared" si="8"/>
        <v>95.76</v>
      </c>
      <c r="BZ6" s="34">
        <f t="shared" si="8"/>
        <v>100.74</v>
      </c>
      <c r="CA6" s="33" t="str">
        <f>IF(CA7="","",IF(CA7="-","【-】","【"&amp;SUBSTITUTE(TEXT(CA7,"#,##0.00"),"-","△")&amp;"】"))</f>
        <v>【101.26】</v>
      </c>
      <c r="CB6" s="34">
        <f>IF(CB7="",NA(),CB7)</f>
        <v>115.96</v>
      </c>
      <c r="CC6" s="34">
        <f t="shared" ref="CC6:CK6" si="9">IF(CC7="",NA(),CC7)</f>
        <v>127.67</v>
      </c>
      <c r="CD6" s="34">
        <f t="shared" si="9"/>
        <v>129.54</v>
      </c>
      <c r="CE6" s="34">
        <f t="shared" si="9"/>
        <v>129.19</v>
      </c>
      <c r="CF6" s="34">
        <f t="shared" si="9"/>
        <v>128.74</v>
      </c>
      <c r="CG6" s="34">
        <f t="shared" si="9"/>
        <v>128.96</v>
      </c>
      <c r="CH6" s="34">
        <f t="shared" si="9"/>
        <v>133</v>
      </c>
      <c r="CI6" s="34">
        <f t="shared" si="9"/>
        <v>120.18</v>
      </c>
      <c r="CJ6" s="34">
        <f t="shared" si="9"/>
        <v>119</v>
      </c>
      <c r="CK6" s="34">
        <f t="shared" si="9"/>
        <v>112.75</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67.61</v>
      </c>
      <c r="CS6" s="34">
        <f t="shared" si="10"/>
        <v>64.81</v>
      </c>
      <c r="CT6" s="34">
        <f t="shared" si="10"/>
        <v>64.81</v>
      </c>
      <c r="CU6" s="34">
        <f t="shared" si="10"/>
        <v>64.66</v>
      </c>
      <c r="CV6" s="34">
        <f t="shared" si="10"/>
        <v>64.650000000000006</v>
      </c>
      <c r="CW6" s="33" t="str">
        <f>IF(CW7="","",IF(CW7="-","【-】","【"&amp;SUBSTITUTE(TEXT(CW7,"#,##0.00"),"-","△")&amp;"】"))</f>
        <v>【60.13】</v>
      </c>
      <c r="CX6" s="34">
        <f>IF(CX7="",NA(),CX7)</f>
        <v>93.29</v>
      </c>
      <c r="CY6" s="34">
        <f t="shared" ref="CY6:DG6" si="11">IF(CY7="",NA(),CY7)</f>
        <v>93.73</v>
      </c>
      <c r="CZ6" s="34">
        <f t="shared" si="11"/>
        <v>94.23</v>
      </c>
      <c r="DA6" s="34">
        <f t="shared" si="11"/>
        <v>94.26</v>
      </c>
      <c r="DB6" s="34">
        <f t="shared" si="11"/>
        <v>94.48</v>
      </c>
      <c r="DC6" s="34">
        <f t="shared" si="11"/>
        <v>96.64</v>
      </c>
      <c r="DD6" s="34">
        <f t="shared" si="11"/>
        <v>96.76</v>
      </c>
      <c r="DE6" s="34">
        <f t="shared" si="11"/>
        <v>96.89</v>
      </c>
      <c r="DF6" s="34">
        <f t="shared" si="11"/>
        <v>97.08</v>
      </c>
      <c r="DG6" s="34">
        <f t="shared" si="11"/>
        <v>97.4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0.11</v>
      </c>
      <c r="EF6" s="34">
        <f t="shared" ref="EF6:EN6" si="14">IF(EF7="",NA(),EF7)</f>
        <v>0.12</v>
      </c>
      <c r="EG6" s="34">
        <f t="shared" si="14"/>
        <v>0.09</v>
      </c>
      <c r="EH6" s="34">
        <f t="shared" si="14"/>
        <v>0.1</v>
      </c>
      <c r="EI6" s="34">
        <f t="shared" si="14"/>
        <v>0.18</v>
      </c>
      <c r="EJ6" s="34">
        <f t="shared" si="14"/>
        <v>0.11</v>
      </c>
      <c r="EK6" s="34">
        <f t="shared" si="14"/>
        <v>0.22</v>
      </c>
      <c r="EL6" s="34">
        <f t="shared" si="14"/>
        <v>0.13</v>
      </c>
      <c r="EM6" s="34">
        <f t="shared" si="14"/>
        <v>0.16</v>
      </c>
      <c r="EN6" s="34">
        <f t="shared" si="14"/>
        <v>0.16</v>
      </c>
      <c r="EO6" s="33" t="str">
        <f>IF(EO7="","",IF(EO7="-","【-】","【"&amp;SUBSTITUTE(TEXT(EO7,"#,##0.00"),"-","△")&amp;"】"))</f>
        <v>【0.23】</v>
      </c>
    </row>
    <row r="7" spans="1:145" s="35" customFormat="1" x14ac:dyDescent="0.15">
      <c r="A7" s="27"/>
      <c r="B7" s="36">
        <v>2017</v>
      </c>
      <c r="C7" s="36">
        <v>112038</v>
      </c>
      <c r="D7" s="36">
        <v>47</v>
      </c>
      <c r="E7" s="36">
        <v>17</v>
      </c>
      <c r="F7" s="36">
        <v>1</v>
      </c>
      <c r="G7" s="36">
        <v>0</v>
      </c>
      <c r="H7" s="36" t="s">
        <v>110</v>
      </c>
      <c r="I7" s="36" t="s">
        <v>111</v>
      </c>
      <c r="J7" s="36" t="s">
        <v>112</v>
      </c>
      <c r="K7" s="36" t="s">
        <v>113</v>
      </c>
      <c r="L7" s="36" t="s">
        <v>114</v>
      </c>
      <c r="M7" s="36" t="s">
        <v>115</v>
      </c>
      <c r="N7" s="37" t="s">
        <v>116</v>
      </c>
      <c r="O7" s="37" t="s">
        <v>117</v>
      </c>
      <c r="P7" s="37">
        <v>86.8</v>
      </c>
      <c r="Q7" s="37">
        <v>87.8</v>
      </c>
      <c r="R7" s="37">
        <v>1678</v>
      </c>
      <c r="S7" s="37">
        <v>600050</v>
      </c>
      <c r="T7" s="37">
        <v>61.95</v>
      </c>
      <c r="U7" s="37">
        <v>9686.0400000000009</v>
      </c>
      <c r="V7" s="37">
        <v>521717</v>
      </c>
      <c r="W7" s="37">
        <v>41.93</v>
      </c>
      <c r="X7" s="37">
        <v>12442.57</v>
      </c>
      <c r="Y7" s="37">
        <v>82.87</v>
      </c>
      <c r="Z7" s="37">
        <v>73.8</v>
      </c>
      <c r="AA7" s="37">
        <v>73.22</v>
      </c>
      <c r="AB7" s="37">
        <v>81.5</v>
      </c>
      <c r="AC7" s="37">
        <v>84.17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858.74</v>
      </c>
      <c r="BG7" s="37">
        <v>956.04</v>
      </c>
      <c r="BH7" s="37">
        <v>908.55</v>
      </c>
      <c r="BI7" s="37">
        <v>796.39</v>
      </c>
      <c r="BJ7" s="37">
        <v>729.27</v>
      </c>
      <c r="BK7" s="37">
        <v>685.64</v>
      </c>
      <c r="BL7" s="37">
        <v>665.11</v>
      </c>
      <c r="BM7" s="37">
        <v>642.57000000000005</v>
      </c>
      <c r="BN7" s="37">
        <v>599.92999999999995</v>
      </c>
      <c r="BO7" s="37">
        <v>573.73</v>
      </c>
      <c r="BP7" s="37">
        <v>707.33</v>
      </c>
      <c r="BQ7" s="37">
        <v>72.8</v>
      </c>
      <c r="BR7" s="37">
        <v>67.72</v>
      </c>
      <c r="BS7" s="37">
        <v>66.94</v>
      </c>
      <c r="BT7" s="37">
        <v>76</v>
      </c>
      <c r="BU7" s="37">
        <v>81.34</v>
      </c>
      <c r="BV7" s="37">
        <v>88.39</v>
      </c>
      <c r="BW7" s="37">
        <v>85.64</v>
      </c>
      <c r="BX7" s="37">
        <v>94.3</v>
      </c>
      <c r="BY7" s="37">
        <v>95.76</v>
      </c>
      <c r="BZ7" s="37">
        <v>100.74</v>
      </c>
      <c r="CA7" s="37">
        <v>101.26</v>
      </c>
      <c r="CB7" s="37">
        <v>115.96</v>
      </c>
      <c r="CC7" s="37">
        <v>127.67</v>
      </c>
      <c r="CD7" s="37">
        <v>129.54</v>
      </c>
      <c r="CE7" s="37">
        <v>129.19</v>
      </c>
      <c r="CF7" s="37">
        <v>128.74</v>
      </c>
      <c r="CG7" s="37">
        <v>128.96</v>
      </c>
      <c r="CH7" s="37">
        <v>133</v>
      </c>
      <c r="CI7" s="37">
        <v>120.18</v>
      </c>
      <c r="CJ7" s="37">
        <v>119</v>
      </c>
      <c r="CK7" s="37">
        <v>112.75</v>
      </c>
      <c r="CL7" s="37">
        <v>136.38999999999999</v>
      </c>
      <c r="CM7" s="37" t="s">
        <v>116</v>
      </c>
      <c r="CN7" s="37" t="s">
        <v>116</v>
      </c>
      <c r="CO7" s="37" t="s">
        <v>116</v>
      </c>
      <c r="CP7" s="37" t="s">
        <v>116</v>
      </c>
      <c r="CQ7" s="37" t="s">
        <v>116</v>
      </c>
      <c r="CR7" s="37">
        <v>67.61</v>
      </c>
      <c r="CS7" s="37">
        <v>64.81</v>
      </c>
      <c r="CT7" s="37">
        <v>64.81</v>
      </c>
      <c r="CU7" s="37">
        <v>64.66</v>
      </c>
      <c r="CV7" s="37">
        <v>64.650000000000006</v>
      </c>
      <c r="CW7" s="37">
        <v>60.13</v>
      </c>
      <c r="CX7" s="37">
        <v>93.29</v>
      </c>
      <c r="CY7" s="37">
        <v>93.73</v>
      </c>
      <c r="CZ7" s="37">
        <v>94.23</v>
      </c>
      <c r="DA7" s="37">
        <v>94.26</v>
      </c>
      <c r="DB7" s="37">
        <v>94.48</v>
      </c>
      <c r="DC7" s="37">
        <v>96.64</v>
      </c>
      <c r="DD7" s="37">
        <v>96.76</v>
      </c>
      <c r="DE7" s="37">
        <v>96.89</v>
      </c>
      <c r="DF7" s="37">
        <v>97.08</v>
      </c>
      <c r="DG7" s="37">
        <v>97.4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0.11</v>
      </c>
      <c r="EF7" s="37">
        <v>0.12</v>
      </c>
      <c r="EG7" s="37">
        <v>0.09</v>
      </c>
      <c r="EH7" s="37">
        <v>0.1</v>
      </c>
      <c r="EI7" s="37">
        <v>0.18</v>
      </c>
      <c r="EJ7" s="37">
        <v>0.11</v>
      </c>
      <c r="EK7" s="37">
        <v>0.22</v>
      </c>
      <c r="EL7" s="37">
        <v>0.13</v>
      </c>
      <c r="EM7" s="37">
        <v>0.16</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kwg</cp:lastModifiedBy>
  <cp:lastPrinted>2019-01-15T23:49:56Z</cp:lastPrinted>
  <dcterms:created xsi:type="dcterms:W3CDTF">2018-12-03T09:01:33Z</dcterms:created>
  <dcterms:modified xsi:type="dcterms:W3CDTF">2019-02-04T05:25:25Z</dcterms:modified>
</cp:coreProperties>
</file>