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10" windowWidth="19140" windowHeight="5475" activeTab="0"/>
  </bookViews>
  <sheets>
    <sheet name="第26表" sheetId="1" r:id="rId1"/>
  </sheets>
  <definedNames>
    <definedName name="_xlnm.Print_Area" localSheetId="0">'第26表'!$A$1:$Z$123</definedName>
  </definedNames>
  <calcPr fullCalcOnLoad="1"/>
</workbook>
</file>

<file path=xl/sharedStrings.xml><?xml version="1.0" encoding="utf-8"?>
<sst xmlns="http://schemas.openxmlformats.org/spreadsheetml/2006/main" count="191" uniqueCount="131">
  <si>
    <t xml:space="preserve"> 中学校 </t>
  </si>
  <si>
    <t>事 務 職 員</t>
  </si>
  <si>
    <t>学校栄養職員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</si>
  <si>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</si>
  <si>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</si>
  <si>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</si>
  <si>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</si>
  <si>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</si>
  <si>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</si>
  <si>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　うち国立</t>
  </si>
  <si>
    <t>　　　公立</t>
  </si>
  <si>
    <t>　　　私立</t>
  </si>
  <si>
    <t xml:space="preserve"> 中学校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</si>
  <si>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</si>
  <si>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</si>
  <si>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</si>
  <si>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</si>
  <si>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</si>
  <si>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学校図書館  事　務　員</t>
  </si>
  <si>
    <t>養 護 職 員(看護師等)</t>
  </si>
  <si>
    <t>学 校 栄 養  職    員</t>
  </si>
  <si>
    <t>男</t>
  </si>
  <si>
    <t xml:space="preserve"> 中学校</t>
  </si>
  <si>
    <t>　　職　　員　　数　　（　本　務　者　）　（　つ　づ　き　）</t>
  </si>
  <si>
    <t>区　　分</t>
  </si>
  <si>
    <t>総　　　数</t>
  </si>
  <si>
    <t>負担法による者（公立）</t>
  </si>
  <si>
    <t>その他の者</t>
  </si>
  <si>
    <t>学校図書館  事　務　員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</si>
  <si>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</si>
  <si>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</si>
  <si>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</si>
  <si>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</si>
  <si>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</si>
  <si>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</si>
  <si>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</si>
  <si>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</si>
  <si>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</si>
  <si>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</si>
  <si>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</si>
  <si>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</si>
  <si>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</si>
  <si>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</si>
  <si>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</si>
  <si>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</si>
  <si>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</si>
  <si>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</si>
  <si>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</si>
  <si>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</si>
  <si>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</si>
  <si>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</si>
  <si>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</si>
  <si>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</si>
  <si>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</si>
  <si>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</si>
  <si>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</si>
  <si>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</si>
  <si>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</si>
  <si>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</si>
  <si>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</si>
  <si>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</si>
  <si>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</si>
  <si>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</si>
  <si>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</si>
  <si>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</si>
  <si>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</si>
  <si>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</si>
  <si>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</si>
  <si>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</si>
  <si>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</si>
  <si>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</si>
  <si>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</si>
  <si>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</si>
  <si>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</si>
  <si>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</si>
  <si>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</si>
  <si>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</si>
  <si>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</si>
  <si>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</si>
  <si>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</si>
  <si>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</si>
  <si>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</si>
  <si>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</si>
  <si>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</si>
  <si>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</si>
  <si>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</si>
  <si>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</si>
  <si>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</si>
  <si>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</si>
  <si>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</si>
  <si>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</si>
  <si>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</si>
  <si>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</si>
  <si>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</si>
  <si>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</si>
  <si>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</si>
  <si>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</si>
  <si>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</si>
  <si>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</si>
  <si>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</si>
  <si>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</si>
  <si>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</si>
  <si>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</si>
  <si>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</si>
  <si>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</si>
  <si>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</si>
  <si>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</si>
  <si>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</si>
  <si>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</si>
  <si>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</si>
  <si>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</si>
  <si>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</si>
  <si>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</si>
  <si>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</si>
  <si>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</si>
  <si>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</si>
  <si>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</si>
  <si>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</si>
  <si>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</si>
  <si>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市町村費負担教員のうち、法令で定める条件を満たさない者（注）</t>
  </si>
  <si>
    <t xml:space="preserve">  第２６表  　市 　 町 　 村 　 別</t>
  </si>
  <si>
    <t>東松山市</t>
  </si>
  <si>
    <t>注:法令に定める条件：１　給与を条例で定めている。　２　一般の公務員よりも優遇された、教育　　職の給料表を定めている。　３　条例で定めるところにより、教職調整額・義務教育等教員特別手当　</t>
  </si>
  <si>
    <t xml:space="preserve"> を支給している。４　任期なしフルタイム勤務の新任教職員に対しては初任　　者研修を実施している。</t>
  </si>
  <si>
    <t>杉戸町</t>
  </si>
  <si>
    <t>加須市</t>
  </si>
  <si>
    <t>本庄市</t>
  </si>
  <si>
    <r>
      <t>平成24</t>
    </r>
    <r>
      <rPr>
        <sz val="11"/>
        <rFont val="明朝"/>
        <family val="1"/>
      </rPr>
      <t>年度</t>
    </r>
  </si>
  <si>
    <t>平成25年度</t>
  </si>
  <si>
    <t>白岡市</t>
  </si>
  <si>
    <t>伊奈町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</si>
</sst>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179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7" xfId="0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7" xfId="0" applyFont="1" applyFill="1" applyBorder="1" applyAlignment="1" applyProtection="1">
      <alignment horizontal="distributed"/>
      <protection locked="0"/>
    </xf>
    <xf numFmtId="179" fontId="9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1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/>
    </xf>
    <xf numFmtId="179" fontId="5" fillId="0" borderId="0" xfId="0" applyNumberFormat="1" applyFont="1" applyFill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distributed" shrinkToFit="1"/>
    </xf>
    <xf numFmtId="179" fontId="1" fillId="0" borderId="17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 horizontal="distributed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2" xfId="0" applyNumberFormat="1" applyFill="1" applyBorder="1" applyAlignment="1">
      <alignment horizontal="distributed"/>
    </xf>
    <xf numFmtId="179" fontId="0" fillId="0" borderId="20" xfId="0" applyNumberFormat="1" applyFont="1" applyFill="1" applyBorder="1" applyAlignment="1">
      <alignment horizontal="distributed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59765625" style="5" customWidth="1"/>
    <col min="2" max="2" width="1.59765625" style="5" customWidth="1"/>
    <col min="3" max="5" width="9.3984375" style="2" customWidth="1"/>
    <col min="6" max="6" width="0.1015625" style="2" customWidth="1"/>
    <col min="7" max="14" width="8.69921875" style="2" customWidth="1"/>
    <col min="15" max="16" width="6.8984375" style="2" customWidth="1"/>
    <col min="17" max="20" width="6.19921875" style="2" customWidth="1"/>
    <col min="21" max="21" width="7" style="2" customWidth="1"/>
    <col min="22" max="24" width="6.8984375" style="2" customWidth="1"/>
    <col min="25" max="26" width="5.59765625" style="2" customWidth="1"/>
    <col min="27" max="27" width="11.3984375" style="2" customWidth="1"/>
    <col min="28" max="28" width="1.8984375" style="2" customWidth="1"/>
    <col min="29" max="29" width="1.69921875" style="2" customWidth="1"/>
    <col min="30" max="30" width="4" style="2" customWidth="1"/>
    <col min="31" max="31" width="4.09765625" style="2" customWidth="1"/>
    <col min="32" max="16384" width="9" style="2" customWidth="1"/>
  </cols>
  <sheetData>
    <row r="1" spans="1:26" s="12" customFormat="1" ht="13.5">
      <c r="A1" s="26" t="s">
        <v>12</v>
      </c>
      <c r="B1" s="27"/>
      <c r="Y1" s="27"/>
      <c r="Z1" s="28" t="s">
        <v>0</v>
      </c>
    </row>
    <row r="2" spans="1:26" s="3" customFormat="1" ht="26.25" customHeight="1">
      <c r="A2" s="29"/>
      <c r="B2" s="29"/>
      <c r="C2" s="29"/>
      <c r="D2" s="29"/>
      <c r="E2" s="29"/>
      <c r="F2" s="29"/>
      <c r="G2" s="29"/>
      <c r="H2" s="113" t="s">
        <v>120</v>
      </c>
      <c r="I2" s="114"/>
      <c r="J2" s="114"/>
      <c r="K2" s="114"/>
      <c r="L2" s="114"/>
      <c r="M2" s="30" t="s">
        <v>13</v>
      </c>
      <c r="N2" s="29"/>
      <c r="O2" s="30"/>
      <c r="P2" s="29"/>
      <c r="Q2" s="29"/>
      <c r="R2" s="29"/>
      <c r="S2" s="29"/>
      <c r="T2" s="29"/>
      <c r="U2" s="29"/>
      <c r="V2" s="29"/>
      <c r="W2" s="29"/>
      <c r="X2" s="29"/>
      <c r="Y2" s="31"/>
      <c r="Z2" s="32"/>
    </row>
    <row r="3" spans="1:26" s="1" customFormat="1" ht="15" customHeight="1">
      <c r="A3" s="96" t="s">
        <v>14</v>
      </c>
      <c r="B3" s="97"/>
      <c r="C3" s="104" t="s">
        <v>15</v>
      </c>
      <c r="D3" s="96"/>
      <c r="E3" s="96"/>
      <c r="F3" s="97"/>
      <c r="G3" s="106" t="s">
        <v>16</v>
      </c>
      <c r="H3" s="107"/>
      <c r="I3" s="107"/>
      <c r="J3" s="108"/>
      <c r="K3" s="34"/>
      <c r="L3" s="34"/>
      <c r="M3" s="34"/>
      <c r="N3" s="34"/>
      <c r="O3" s="109" t="s">
        <v>17</v>
      </c>
      <c r="P3" s="109"/>
      <c r="Q3" s="109"/>
      <c r="R3" s="109"/>
      <c r="S3" s="109"/>
      <c r="T3" s="109"/>
      <c r="U3" s="109"/>
      <c r="V3" s="109"/>
      <c r="W3" s="109"/>
      <c r="X3" s="109"/>
      <c r="Y3" s="35"/>
      <c r="Z3" s="36"/>
    </row>
    <row r="4" spans="1:26" s="1" customFormat="1" ht="30" customHeight="1">
      <c r="A4" s="98"/>
      <c r="B4" s="99"/>
      <c r="C4" s="105"/>
      <c r="D4" s="100"/>
      <c r="E4" s="100"/>
      <c r="F4" s="101"/>
      <c r="G4" s="106" t="s">
        <v>1</v>
      </c>
      <c r="H4" s="108"/>
      <c r="I4" s="106" t="s">
        <v>2</v>
      </c>
      <c r="J4" s="108"/>
      <c r="K4" s="110" t="s">
        <v>119</v>
      </c>
      <c r="L4" s="111"/>
      <c r="M4" s="107" t="s">
        <v>1</v>
      </c>
      <c r="N4" s="108"/>
      <c r="O4" s="102" t="s">
        <v>18</v>
      </c>
      <c r="P4" s="103"/>
      <c r="Q4" s="102" t="s">
        <v>19</v>
      </c>
      <c r="R4" s="103"/>
      <c r="S4" s="102" t="s">
        <v>20</v>
      </c>
      <c r="T4" s="112"/>
      <c r="U4" s="102" t="s">
        <v>3</v>
      </c>
      <c r="V4" s="103"/>
      <c r="W4" s="106" t="s">
        <v>4</v>
      </c>
      <c r="X4" s="108"/>
      <c r="Y4" s="102" t="s">
        <v>5</v>
      </c>
      <c r="Z4" s="107"/>
    </row>
    <row r="5" spans="1:26" ht="15" customHeight="1">
      <c r="A5" s="100"/>
      <c r="B5" s="101"/>
      <c r="C5" s="39" t="s">
        <v>6</v>
      </c>
      <c r="D5" s="39" t="s">
        <v>7</v>
      </c>
      <c r="E5" s="37" t="s">
        <v>8</v>
      </c>
      <c r="F5" s="38"/>
      <c r="G5" s="38" t="s">
        <v>7</v>
      </c>
      <c r="H5" s="38" t="s">
        <v>8</v>
      </c>
      <c r="I5" s="38" t="s">
        <v>7</v>
      </c>
      <c r="J5" s="38" t="s">
        <v>8</v>
      </c>
      <c r="K5" s="40" t="s">
        <v>7</v>
      </c>
      <c r="L5" s="38" t="s">
        <v>8</v>
      </c>
      <c r="M5" s="33" t="s">
        <v>7</v>
      </c>
      <c r="N5" s="37" t="s">
        <v>8</v>
      </c>
      <c r="O5" s="40" t="s">
        <v>7</v>
      </c>
      <c r="P5" s="38" t="s">
        <v>8</v>
      </c>
      <c r="Q5" s="39" t="s">
        <v>21</v>
      </c>
      <c r="R5" s="39" t="s">
        <v>8</v>
      </c>
      <c r="S5" s="38" t="s">
        <v>7</v>
      </c>
      <c r="T5" s="38" t="s">
        <v>8</v>
      </c>
      <c r="U5" s="38" t="s">
        <v>7</v>
      </c>
      <c r="V5" s="38" t="s">
        <v>8</v>
      </c>
      <c r="W5" s="38" t="s">
        <v>7</v>
      </c>
      <c r="X5" s="38" t="s">
        <v>8</v>
      </c>
      <c r="Y5" s="38" t="s">
        <v>7</v>
      </c>
      <c r="Z5" s="37" t="s">
        <v>8</v>
      </c>
    </row>
    <row r="6" spans="1:27" ht="24" customHeight="1">
      <c r="A6" s="41" t="s">
        <v>127</v>
      </c>
      <c r="B6" s="42"/>
      <c r="C6" s="43">
        <v>964</v>
      </c>
      <c r="D6" s="43">
        <v>347</v>
      </c>
      <c r="E6" s="43">
        <v>617</v>
      </c>
      <c r="F6" s="43">
        <v>0</v>
      </c>
      <c r="G6" s="44">
        <v>200</v>
      </c>
      <c r="H6" s="44">
        <v>283</v>
      </c>
      <c r="I6" s="44">
        <v>6</v>
      </c>
      <c r="J6" s="44">
        <v>85</v>
      </c>
      <c r="K6" s="44">
        <v>14</v>
      </c>
      <c r="L6" s="44">
        <v>14</v>
      </c>
      <c r="M6" s="44">
        <v>31</v>
      </c>
      <c r="N6" s="44">
        <v>44</v>
      </c>
      <c r="O6" s="45">
        <v>1</v>
      </c>
      <c r="P6" s="44">
        <v>8</v>
      </c>
      <c r="Q6" s="44">
        <v>1</v>
      </c>
      <c r="R6" s="45">
        <v>19</v>
      </c>
      <c r="S6" s="45">
        <v>1</v>
      </c>
      <c r="T6" s="44">
        <v>30</v>
      </c>
      <c r="U6" s="44">
        <v>2</v>
      </c>
      <c r="V6" s="44">
        <v>27</v>
      </c>
      <c r="W6" s="44">
        <v>71</v>
      </c>
      <c r="X6" s="44">
        <v>99</v>
      </c>
      <c r="Y6" s="44">
        <v>20</v>
      </c>
      <c r="Z6" s="44">
        <v>8</v>
      </c>
      <c r="AA6" s="6"/>
    </row>
    <row r="7" spans="1:27" s="14" customFormat="1" ht="24" customHeight="1">
      <c r="A7" s="46" t="s">
        <v>128</v>
      </c>
      <c r="B7" s="47"/>
      <c r="C7" s="48">
        <f>SUM(C11,C22:C56,C64:C98)</f>
        <v>936</v>
      </c>
      <c r="D7" s="48">
        <f>SUM(D11,D22:D56,D64:D98)</f>
        <v>343</v>
      </c>
      <c r="E7" s="48">
        <f>SUM(E11,E22:E56,E64:E98)</f>
        <v>593</v>
      </c>
      <c r="F7" s="49">
        <f>SUM(F11:F99)</f>
        <v>0</v>
      </c>
      <c r="G7" s="48">
        <f aca="true" t="shared" si="0" ref="G7:Z7">SUM(G11,G22:G56,G64:G98)</f>
        <v>195</v>
      </c>
      <c r="H7" s="48">
        <f t="shared" si="0"/>
        <v>289</v>
      </c>
      <c r="I7" s="48">
        <f t="shared" si="0"/>
        <v>5</v>
      </c>
      <c r="J7" s="48">
        <f t="shared" si="0"/>
        <v>78</v>
      </c>
      <c r="K7" s="48">
        <f t="shared" si="0"/>
        <v>19</v>
      </c>
      <c r="L7" s="48">
        <f t="shared" si="0"/>
        <v>11</v>
      </c>
      <c r="M7" s="48">
        <f t="shared" si="0"/>
        <v>33</v>
      </c>
      <c r="N7" s="48">
        <f t="shared" si="0"/>
        <v>39</v>
      </c>
      <c r="O7" s="48">
        <f t="shared" si="0"/>
        <v>1</v>
      </c>
      <c r="P7" s="48">
        <f t="shared" si="0"/>
        <v>4</v>
      </c>
      <c r="Q7" s="48">
        <f t="shared" si="0"/>
        <v>1</v>
      </c>
      <c r="R7" s="48">
        <f t="shared" si="0"/>
        <v>19</v>
      </c>
      <c r="S7" s="48">
        <f t="shared" si="0"/>
        <v>1</v>
      </c>
      <c r="T7" s="48">
        <f t="shared" si="0"/>
        <v>34</v>
      </c>
      <c r="U7" s="48">
        <f t="shared" si="0"/>
        <v>2</v>
      </c>
      <c r="V7" s="48">
        <f t="shared" si="0"/>
        <v>16</v>
      </c>
      <c r="W7" s="48">
        <f t="shared" si="0"/>
        <v>74</v>
      </c>
      <c r="X7" s="48">
        <f t="shared" si="0"/>
        <v>94</v>
      </c>
      <c r="Y7" s="48">
        <f t="shared" si="0"/>
        <v>12</v>
      </c>
      <c r="Z7" s="48">
        <f t="shared" si="0"/>
        <v>9</v>
      </c>
      <c r="AA7" s="13"/>
    </row>
    <row r="8" spans="1:26" s="8" customFormat="1" ht="12.75" customHeight="1">
      <c r="A8" s="50" t="s">
        <v>9</v>
      </c>
      <c r="B8" s="51"/>
      <c r="C8" s="52">
        <f>C102</f>
        <v>1</v>
      </c>
      <c r="D8" s="53">
        <f aca="true" t="shared" si="1" ref="D8:Z8">D102</f>
        <v>0</v>
      </c>
      <c r="E8" s="53">
        <f t="shared" si="1"/>
        <v>1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>M102</f>
        <v>0</v>
      </c>
      <c r="N8" s="53">
        <f t="shared" si="1"/>
        <v>1</v>
      </c>
      <c r="O8" s="53">
        <f t="shared" si="1"/>
        <v>0</v>
      </c>
      <c r="P8" s="53">
        <f t="shared" si="1"/>
        <v>0</v>
      </c>
      <c r="Q8" s="53">
        <f t="shared" si="1"/>
        <v>0</v>
      </c>
      <c r="R8" s="53">
        <f t="shared" si="1"/>
        <v>0</v>
      </c>
      <c r="S8" s="53">
        <f t="shared" si="1"/>
        <v>0</v>
      </c>
      <c r="T8" s="53">
        <f t="shared" si="1"/>
        <v>0</v>
      </c>
      <c r="U8" s="53">
        <f t="shared" si="1"/>
        <v>0</v>
      </c>
      <c r="V8" s="53">
        <f t="shared" si="1"/>
        <v>0</v>
      </c>
      <c r="W8" s="53">
        <f t="shared" si="1"/>
        <v>0</v>
      </c>
      <c r="X8" s="53">
        <f t="shared" si="1"/>
        <v>0</v>
      </c>
      <c r="Y8" s="53">
        <f t="shared" si="1"/>
        <v>0</v>
      </c>
      <c r="Z8" s="53">
        <f t="shared" si="1"/>
        <v>0</v>
      </c>
    </row>
    <row r="9" spans="1:26" s="8" customFormat="1" ht="12.75" customHeight="1">
      <c r="A9" s="50" t="s">
        <v>10</v>
      </c>
      <c r="B9" s="51"/>
      <c r="C9" s="52">
        <f>C7-C8-C10</f>
        <v>853</v>
      </c>
      <c r="D9" s="53">
        <f aca="true" t="shared" si="2" ref="D9:Z9">D7-D8-D10</f>
        <v>299</v>
      </c>
      <c r="E9" s="53">
        <f t="shared" si="2"/>
        <v>554</v>
      </c>
      <c r="F9" s="53">
        <f t="shared" si="2"/>
        <v>-12</v>
      </c>
      <c r="G9" s="53">
        <f t="shared" si="2"/>
        <v>195</v>
      </c>
      <c r="H9" s="53">
        <f t="shared" si="2"/>
        <v>289</v>
      </c>
      <c r="I9" s="53">
        <f t="shared" si="2"/>
        <v>5</v>
      </c>
      <c r="J9" s="53">
        <f t="shared" si="2"/>
        <v>78</v>
      </c>
      <c r="K9" s="53">
        <f t="shared" si="2"/>
        <v>19</v>
      </c>
      <c r="L9" s="53">
        <f t="shared" si="2"/>
        <v>11</v>
      </c>
      <c r="M9" s="53">
        <f t="shared" si="2"/>
        <v>3</v>
      </c>
      <c r="N9" s="53">
        <f t="shared" si="2"/>
        <v>8</v>
      </c>
      <c r="O9" s="53">
        <f t="shared" si="2"/>
        <v>0</v>
      </c>
      <c r="P9" s="53">
        <f t="shared" si="2"/>
        <v>0</v>
      </c>
      <c r="Q9" s="53">
        <f t="shared" si="2"/>
        <v>0</v>
      </c>
      <c r="R9" s="53">
        <f t="shared" si="2"/>
        <v>19</v>
      </c>
      <c r="S9" s="53">
        <f t="shared" si="2"/>
        <v>1</v>
      </c>
      <c r="T9" s="53">
        <f t="shared" si="2"/>
        <v>34</v>
      </c>
      <c r="U9" s="53">
        <f t="shared" si="2"/>
        <v>1</v>
      </c>
      <c r="V9" s="53">
        <f t="shared" si="2"/>
        <v>15</v>
      </c>
      <c r="W9" s="53">
        <f t="shared" si="2"/>
        <v>73</v>
      </c>
      <c r="X9" s="53">
        <f t="shared" si="2"/>
        <v>93</v>
      </c>
      <c r="Y9" s="53">
        <f t="shared" si="2"/>
        <v>2</v>
      </c>
      <c r="Z9" s="53">
        <f t="shared" si="2"/>
        <v>7</v>
      </c>
    </row>
    <row r="10" spans="1:26" s="8" customFormat="1" ht="12.75" customHeight="1">
      <c r="A10" s="50" t="s">
        <v>11</v>
      </c>
      <c r="B10" s="51"/>
      <c r="C10" s="52">
        <f>SUM(C104:C120)</f>
        <v>82</v>
      </c>
      <c r="D10" s="53">
        <f aca="true" t="shared" si="3" ref="D10:Z10">SUM(D104:D120)</f>
        <v>44</v>
      </c>
      <c r="E10" s="53">
        <f t="shared" si="3"/>
        <v>38</v>
      </c>
      <c r="F10" s="53">
        <f t="shared" si="3"/>
        <v>12</v>
      </c>
      <c r="G10" s="53">
        <f>SUM(G104:G120)</f>
        <v>0</v>
      </c>
      <c r="H10" s="53">
        <f t="shared" si="3"/>
        <v>0</v>
      </c>
      <c r="I10" s="53">
        <f t="shared" si="3"/>
        <v>0</v>
      </c>
      <c r="J10" s="53">
        <f t="shared" si="3"/>
        <v>0</v>
      </c>
      <c r="K10" s="53">
        <f t="shared" si="3"/>
        <v>0</v>
      </c>
      <c r="L10" s="53">
        <f t="shared" si="3"/>
        <v>0</v>
      </c>
      <c r="M10" s="53">
        <f t="shared" si="3"/>
        <v>30</v>
      </c>
      <c r="N10" s="53">
        <f t="shared" si="3"/>
        <v>30</v>
      </c>
      <c r="O10" s="53">
        <f t="shared" si="3"/>
        <v>1</v>
      </c>
      <c r="P10" s="53">
        <f t="shared" si="3"/>
        <v>4</v>
      </c>
      <c r="Q10" s="53">
        <f t="shared" si="3"/>
        <v>1</v>
      </c>
      <c r="R10" s="53">
        <f t="shared" si="3"/>
        <v>0</v>
      </c>
      <c r="S10" s="53">
        <f t="shared" si="3"/>
        <v>0</v>
      </c>
      <c r="T10" s="53">
        <f t="shared" si="3"/>
        <v>0</v>
      </c>
      <c r="U10" s="53">
        <f t="shared" si="3"/>
        <v>1</v>
      </c>
      <c r="V10" s="53">
        <f t="shared" si="3"/>
        <v>1</v>
      </c>
      <c r="W10" s="53">
        <f t="shared" si="3"/>
        <v>1</v>
      </c>
      <c r="X10" s="53">
        <f t="shared" si="3"/>
        <v>1</v>
      </c>
      <c r="Y10" s="53">
        <f t="shared" si="3"/>
        <v>10</v>
      </c>
      <c r="Z10" s="53">
        <f t="shared" si="3"/>
        <v>2</v>
      </c>
    </row>
    <row r="11" spans="1:27" ht="24" customHeight="1">
      <c r="A11" s="54" t="s">
        <v>41</v>
      </c>
      <c r="B11" s="55"/>
      <c r="C11" s="43">
        <f>D11+E11</f>
        <v>246</v>
      </c>
      <c r="D11" s="43">
        <f>G11+I11+K11+M11+O11+Q11+S11+U11+W11+Y11</f>
        <v>66</v>
      </c>
      <c r="E11" s="43">
        <f>H11+J11+L11+N11+P11+R11+T11+V11+X11+Z11</f>
        <v>180</v>
      </c>
      <c r="F11" s="43"/>
      <c r="G11" s="43">
        <f>SUM(G12:G21)</f>
        <v>29</v>
      </c>
      <c r="H11" s="43">
        <f>SUM(H12:H21)</f>
        <v>46</v>
      </c>
      <c r="I11" s="43">
        <f aca="true" t="shared" si="4" ref="I11:Z11">SUM(I12:I21)</f>
        <v>2</v>
      </c>
      <c r="J11" s="43">
        <f t="shared" si="4"/>
        <v>24</v>
      </c>
      <c r="K11" s="43">
        <f t="shared" si="4"/>
        <v>0</v>
      </c>
      <c r="L11" s="43">
        <f t="shared" si="4"/>
        <v>0</v>
      </c>
      <c r="M11" s="43">
        <f t="shared" si="4"/>
        <v>10</v>
      </c>
      <c r="N11" s="43">
        <f t="shared" si="4"/>
        <v>13</v>
      </c>
      <c r="O11" s="43">
        <f t="shared" si="4"/>
        <v>0</v>
      </c>
      <c r="P11" s="43">
        <f t="shared" si="4"/>
        <v>1</v>
      </c>
      <c r="Q11" s="43">
        <f t="shared" si="4"/>
        <v>0</v>
      </c>
      <c r="R11" s="43">
        <f t="shared" si="4"/>
        <v>19</v>
      </c>
      <c r="S11" s="43">
        <f t="shared" si="4"/>
        <v>0</v>
      </c>
      <c r="T11" s="43">
        <f t="shared" si="4"/>
        <v>23</v>
      </c>
      <c r="U11" s="43">
        <f t="shared" si="4"/>
        <v>0</v>
      </c>
      <c r="V11" s="43">
        <f t="shared" si="4"/>
        <v>0</v>
      </c>
      <c r="W11" s="43">
        <f t="shared" si="4"/>
        <v>20</v>
      </c>
      <c r="X11" s="43">
        <f t="shared" si="4"/>
        <v>54</v>
      </c>
      <c r="Y11" s="43">
        <f t="shared" si="4"/>
        <v>5</v>
      </c>
      <c r="Z11" s="43">
        <f t="shared" si="4"/>
        <v>0</v>
      </c>
      <c r="AA11" s="6"/>
    </row>
    <row r="12" spans="1:27" ht="24" customHeight="1">
      <c r="A12" s="56" t="s">
        <v>42</v>
      </c>
      <c r="B12" s="55"/>
      <c r="C12" s="43">
        <f>D12+E12</f>
        <v>31</v>
      </c>
      <c r="D12" s="43">
        <f>G12+I12+K12+M12+O12+Q12+S12+U12+W12+Y12</f>
        <v>11</v>
      </c>
      <c r="E12" s="43">
        <f>H12+J12+L12+N12+P12+R12+T12+V12+X12+Z12</f>
        <v>20</v>
      </c>
      <c r="F12" s="43"/>
      <c r="G12" s="43">
        <v>2</v>
      </c>
      <c r="H12" s="43">
        <v>4</v>
      </c>
      <c r="I12" s="43">
        <v>0</v>
      </c>
      <c r="J12" s="43">
        <v>3</v>
      </c>
      <c r="K12" s="43">
        <v>0</v>
      </c>
      <c r="L12" s="43">
        <v>0</v>
      </c>
      <c r="M12" s="43">
        <v>4</v>
      </c>
      <c r="N12" s="43">
        <v>1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4</v>
      </c>
      <c r="U12" s="43">
        <v>0</v>
      </c>
      <c r="V12" s="43">
        <v>0</v>
      </c>
      <c r="W12" s="43">
        <v>4</v>
      </c>
      <c r="X12" s="43">
        <v>7</v>
      </c>
      <c r="Y12" s="43">
        <v>1</v>
      </c>
      <c r="Z12" s="43">
        <v>0</v>
      </c>
      <c r="AA12" s="6"/>
    </row>
    <row r="13" spans="1:27" ht="13.5" customHeight="1">
      <c r="A13" s="56" t="s">
        <v>43</v>
      </c>
      <c r="B13" s="55"/>
      <c r="C13" s="43">
        <f aca="true" t="shared" si="5" ref="C13:C56">D13+E13</f>
        <v>20</v>
      </c>
      <c r="D13" s="43">
        <f aca="true" t="shared" si="6" ref="D13:D56">G13+I13+K13+M13+O13+Q13+S13+U13+W13+Y13</f>
        <v>4</v>
      </c>
      <c r="E13" s="43">
        <f aca="true" t="shared" si="7" ref="E13:E56">H13+J13+L13+N13+P13+R13+T13+V13+X13+Z13</f>
        <v>16</v>
      </c>
      <c r="F13" s="43"/>
      <c r="G13" s="43">
        <v>2</v>
      </c>
      <c r="H13" s="43">
        <v>6</v>
      </c>
      <c r="I13" s="43">
        <v>0</v>
      </c>
      <c r="J13" s="43">
        <v>4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1</v>
      </c>
      <c r="U13" s="43">
        <v>0</v>
      </c>
      <c r="V13" s="43">
        <v>0</v>
      </c>
      <c r="W13" s="43">
        <v>2</v>
      </c>
      <c r="X13" s="43">
        <v>5</v>
      </c>
      <c r="Y13" s="43">
        <v>0</v>
      </c>
      <c r="Z13" s="43">
        <v>0</v>
      </c>
      <c r="AA13" s="6"/>
    </row>
    <row r="14" spans="1:26" ht="13.5" customHeight="1">
      <c r="A14" s="56" t="s">
        <v>44</v>
      </c>
      <c r="B14" s="55"/>
      <c r="C14" s="43">
        <f t="shared" si="5"/>
        <v>26</v>
      </c>
      <c r="D14" s="43">
        <f t="shared" si="6"/>
        <v>10</v>
      </c>
      <c r="E14" s="43">
        <f t="shared" si="7"/>
        <v>16</v>
      </c>
      <c r="F14" s="43"/>
      <c r="G14" s="43">
        <v>4</v>
      </c>
      <c r="H14" s="43">
        <v>3</v>
      </c>
      <c r="I14" s="43">
        <v>0</v>
      </c>
      <c r="J14" s="43">
        <v>2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5</v>
      </c>
      <c r="U14" s="43">
        <v>0</v>
      </c>
      <c r="V14" s="43">
        <v>0</v>
      </c>
      <c r="W14" s="43">
        <v>6</v>
      </c>
      <c r="X14" s="43">
        <v>6</v>
      </c>
      <c r="Y14" s="43">
        <v>0</v>
      </c>
      <c r="Z14" s="43">
        <v>0</v>
      </c>
    </row>
    <row r="15" spans="1:27" ht="13.5" customHeight="1">
      <c r="A15" s="56" t="s">
        <v>45</v>
      </c>
      <c r="B15" s="55"/>
      <c r="C15" s="43">
        <f t="shared" si="5"/>
        <v>36</v>
      </c>
      <c r="D15" s="43">
        <f t="shared" si="6"/>
        <v>10</v>
      </c>
      <c r="E15" s="43">
        <f t="shared" si="7"/>
        <v>26</v>
      </c>
      <c r="F15" s="43"/>
      <c r="G15" s="43">
        <v>2</v>
      </c>
      <c r="H15" s="43">
        <v>8</v>
      </c>
      <c r="I15" s="43">
        <v>1</v>
      </c>
      <c r="J15" s="43">
        <v>1</v>
      </c>
      <c r="K15" s="43">
        <v>0</v>
      </c>
      <c r="L15" s="43">
        <v>0</v>
      </c>
      <c r="M15" s="43">
        <v>1</v>
      </c>
      <c r="N15" s="43">
        <v>5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5</v>
      </c>
      <c r="U15" s="43">
        <v>0</v>
      </c>
      <c r="V15" s="43">
        <v>0</v>
      </c>
      <c r="W15" s="43">
        <v>5</v>
      </c>
      <c r="X15" s="43">
        <v>7</v>
      </c>
      <c r="Y15" s="43">
        <v>1</v>
      </c>
      <c r="Z15" s="43">
        <v>0</v>
      </c>
      <c r="AA15" s="6"/>
    </row>
    <row r="16" spans="1:27" ht="13.5" customHeight="1">
      <c r="A16" s="56" t="s">
        <v>46</v>
      </c>
      <c r="B16" s="55"/>
      <c r="C16" s="43">
        <f t="shared" si="5"/>
        <v>16</v>
      </c>
      <c r="D16" s="43">
        <f t="shared" si="6"/>
        <v>6</v>
      </c>
      <c r="E16" s="43">
        <f t="shared" si="7"/>
        <v>10</v>
      </c>
      <c r="F16" s="43"/>
      <c r="G16" s="43">
        <v>3</v>
      </c>
      <c r="H16" s="43">
        <v>2</v>
      </c>
      <c r="I16" s="43">
        <v>0</v>
      </c>
      <c r="J16" s="43">
        <v>2</v>
      </c>
      <c r="K16" s="43">
        <v>0</v>
      </c>
      <c r="L16" s="43">
        <v>0</v>
      </c>
      <c r="M16" s="43">
        <v>1</v>
      </c>
      <c r="N16" s="43">
        <v>1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3">
        <v>2</v>
      </c>
      <c r="X16" s="43">
        <v>4</v>
      </c>
      <c r="Y16" s="43">
        <v>0</v>
      </c>
      <c r="Z16" s="43">
        <v>0</v>
      </c>
      <c r="AA16" s="6"/>
    </row>
    <row r="17" spans="1:27" ht="24" customHeight="1">
      <c r="A17" s="56" t="s">
        <v>47</v>
      </c>
      <c r="B17" s="55"/>
      <c r="C17" s="43">
        <f t="shared" si="5"/>
        <v>16</v>
      </c>
      <c r="D17" s="43">
        <f t="shared" si="6"/>
        <v>3</v>
      </c>
      <c r="E17" s="43">
        <f t="shared" si="7"/>
        <v>13</v>
      </c>
      <c r="F17" s="43"/>
      <c r="G17" s="43">
        <v>3</v>
      </c>
      <c r="H17" s="43">
        <v>3</v>
      </c>
      <c r="I17" s="43">
        <v>0</v>
      </c>
      <c r="J17" s="43">
        <v>2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4</v>
      </c>
      <c r="S17" s="43">
        <v>0</v>
      </c>
      <c r="T17" s="43">
        <v>1</v>
      </c>
      <c r="U17" s="43">
        <v>0</v>
      </c>
      <c r="V17" s="43">
        <v>0</v>
      </c>
      <c r="W17" s="43">
        <v>0</v>
      </c>
      <c r="X17" s="43">
        <v>3</v>
      </c>
      <c r="Y17" s="43">
        <v>0</v>
      </c>
      <c r="Z17" s="43">
        <v>0</v>
      </c>
      <c r="AA17" s="6"/>
    </row>
    <row r="18" spans="1:27" ht="13.5" customHeight="1">
      <c r="A18" s="56" t="s">
        <v>48</v>
      </c>
      <c r="B18" s="55"/>
      <c r="C18" s="43">
        <f t="shared" si="5"/>
        <v>24</v>
      </c>
      <c r="D18" s="43">
        <f t="shared" si="6"/>
        <v>5</v>
      </c>
      <c r="E18" s="43">
        <f t="shared" si="7"/>
        <v>19</v>
      </c>
      <c r="F18" s="43"/>
      <c r="G18" s="43">
        <v>4</v>
      </c>
      <c r="H18" s="43">
        <v>4</v>
      </c>
      <c r="I18" s="43">
        <v>0</v>
      </c>
      <c r="J18" s="43">
        <v>3</v>
      </c>
      <c r="K18" s="43">
        <v>0</v>
      </c>
      <c r="L18" s="43">
        <v>0</v>
      </c>
      <c r="M18" s="43">
        <v>0</v>
      </c>
      <c r="N18" s="43">
        <v>1</v>
      </c>
      <c r="O18" s="43">
        <v>0</v>
      </c>
      <c r="P18" s="43">
        <v>0</v>
      </c>
      <c r="Q18" s="43">
        <v>0</v>
      </c>
      <c r="R18" s="43">
        <v>4</v>
      </c>
      <c r="S18" s="43">
        <v>0</v>
      </c>
      <c r="T18" s="43">
        <v>2</v>
      </c>
      <c r="U18" s="43">
        <v>0</v>
      </c>
      <c r="V18" s="43">
        <v>0</v>
      </c>
      <c r="W18" s="43">
        <v>0</v>
      </c>
      <c r="X18" s="43">
        <v>5</v>
      </c>
      <c r="Y18" s="43">
        <v>1</v>
      </c>
      <c r="Z18" s="43">
        <v>0</v>
      </c>
      <c r="AA18" s="6"/>
    </row>
    <row r="19" spans="1:27" ht="13.5" customHeight="1">
      <c r="A19" s="56" t="s">
        <v>49</v>
      </c>
      <c r="B19" s="55"/>
      <c r="C19" s="43">
        <f t="shared" si="5"/>
        <v>30</v>
      </c>
      <c r="D19" s="43">
        <f t="shared" si="6"/>
        <v>6</v>
      </c>
      <c r="E19" s="43">
        <f t="shared" si="7"/>
        <v>24</v>
      </c>
      <c r="F19" s="43"/>
      <c r="G19" s="43">
        <v>2</v>
      </c>
      <c r="H19" s="43">
        <v>7</v>
      </c>
      <c r="I19" s="43">
        <v>0</v>
      </c>
      <c r="J19" s="43">
        <v>2</v>
      </c>
      <c r="K19" s="43">
        <v>0</v>
      </c>
      <c r="L19" s="43">
        <v>0</v>
      </c>
      <c r="M19" s="43">
        <v>2</v>
      </c>
      <c r="N19" s="43">
        <v>2</v>
      </c>
      <c r="O19" s="43">
        <v>0</v>
      </c>
      <c r="P19" s="43">
        <v>0</v>
      </c>
      <c r="Q19" s="43">
        <v>0</v>
      </c>
      <c r="R19" s="43">
        <v>6</v>
      </c>
      <c r="S19" s="43">
        <v>0</v>
      </c>
      <c r="T19" s="43">
        <v>1</v>
      </c>
      <c r="U19" s="43">
        <v>0</v>
      </c>
      <c r="V19" s="43">
        <v>0</v>
      </c>
      <c r="W19" s="43">
        <v>0</v>
      </c>
      <c r="X19" s="43">
        <v>6</v>
      </c>
      <c r="Y19" s="43">
        <v>2</v>
      </c>
      <c r="Z19" s="43">
        <v>0</v>
      </c>
      <c r="AA19" s="6"/>
    </row>
    <row r="20" spans="1:27" ht="13.5" customHeight="1">
      <c r="A20" s="56" t="s">
        <v>50</v>
      </c>
      <c r="B20" s="55"/>
      <c r="C20" s="43">
        <f t="shared" si="5"/>
        <v>20</v>
      </c>
      <c r="D20" s="43">
        <f t="shared" si="6"/>
        <v>3</v>
      </c>
      <c r="E20" s="43">
        <f t="shared" si="7"/>
        <v>17</v>
      </c>
      <c r="F20" s="43"/>
      <c r="G20" s="43">
        <v>3</v>
      </c>
      <c r="H20" s="43">
        <v>5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5</v>
      </c>
      <c r="S20" s="43">
        <v>0</v>
      </c>
      <c r="T20" s="43">
        <v>2</v>
      </c>
      <c r="U20" s="43">
        <v>0</v>
      </c>
      <c r="V20" s="43">
        <v>0</v>
      </c>
      <c r="W20" s="43">
        <v>0</v>
      </c>
      <c r="X20" s="43">
        <v>4</v>
      </c>
      <c r="Y20" s="43">
        <v>0</v>
      </c>
      <c r="Z20" s="43">
        <v>0</v>
      </c>
      <c r="AA20" s="6"/>
    </row>
    <row r="21" spans="1:27" ht="13.5" customHeight="1">
      <c r="A21" s="56" t="s">
        <v>51</v>
      </c>
      <c r="B21" s="55"/>
      <c r="C21" s="43">
        <f t="shared" si="5"/>
        <v>27</v>
      </c>
      <c r="D21" s="43">
        <f t="shared" si="6"/>
        <v>8</v>
      </c>
      <c r="E21" s="43">
        <f t="shared" si="7"/>
        <v>19</v>
      </c>
      <c r="F21" s="43"/>
      <c r="G21" s="43">
        <v>4</v>
      </c>
      <c r="H21" s="43">
        <v>4</v>
      </c>
      <c r="I21" s="43">
        <v>1</v>
      </c>
      <c r="J21" s="43">
        <v>4</v>
      </c>
      <c r="K21" s="43">
        <v>0</v>
      </c>
      <c r="L21" s="43">
        <v>0</v>
      </c>
      <c r="M21" s="43">
        <v>2</v>
      </c>
      <c r="N21" s="43">
        <v>3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3">
        <v>1</v>
      </c>
      <c r="X21" s="43">
        <v>7</v>
      </c>
      <c r="Y21" s="43">
        <v>0</v>
      </c>
      <c r="Z21" s="43">
        <v>0</v>
      </c>
      <c r="AA21" s="6"/>
    </row>
    <row r="22" spans="1:27" ht="24" customHeight="1">
      <c r="A22" s="54" t="s">
        <v>52</v>
      </c>
      <c r="B22" s="55"/>
      <c r="C22" s="43">
        <f t="shared" si="5"/>
        <v>69</v>
      </c>
      <c r="D22" s="43">
        <f t="shared" si="6"/>
        <v>38</v>
      </c>
      <c r="E22" s="43">
        <f t="shared" si="7"/>
        <v>31</v>
      </c>
      <c r="F22" s="43"/>
      <c r="G22" s="43">
        <v>8</v>
      </c>
      <c r="H22" s="43">
        <v>15</v>
      </c>
      <c r="I22" s="43">
        <v>1</v>
      </c>
      <c r="J22" s="43">
        <v>1</v>
      </c>
      <c r="K22" s="43">
        <v>8</v>
      </c>
      <c r="L22" s="43">
        <v>3</v>
      </c>
      <c r="M22" s="43">
        <v>4</v>
      </c>
      <c r="N22" s="43">
        <v>6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16</v>
      </c>
      <c r="X22" s="43">
        <v>5</v>
      </c>
      <c r="Y22" s="43">
        <v>1</v>
      </c>
      <c r="Z22" s="43">
        <v>0</v>
      </c>
      <c r="AA22" s="6"/>
    </row>
    <row r="23" spans="1:27" ht="13.5" customHeight="1">
      <c r="A23" s="54" t="s">
        <v>53</v>
      </c>
      <c r="B23" s="55"/>
      <c r="C23" s="43">
        <f t="shared" si="5"/>
        <v>23</v>
      </c>
      <c r="D23" s="43">
        <f t="shared" si="6"/>
        <v>10</v>
      </c>
      <c r="E23" s="43">
        <f t="shared" si="7"/>
        <v>13</v>
      </c>
      <c r="F23" s="43"/>
      <c r="G23" s="43">
        <v>7</v>
      </c>
      <c r="H23" s="43">
        <v>12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3</v>
      </c>
      <c r="X23" s="43">
        <v>1</v>
      </c>
      <c r="Y23" s="43">
        <v>0</v>
      </c>
      <c r="Z23" s="43">
        <v>0</v>
      </c>
      <c r="AA23" s="6"/>
    </row>
    <row r="24" spans="1:27" ht="13.5" customHeight="1">
      <c r="A24" s="54" t="s">
        <v>54</v>
      </c>
      <c r="B24" s="55"/>
      <c r="C24" s="43">
        <f t="shared" si="5"/>
        <v>37</v>
      </c>
      <c r="D24" s="43">
        <f t="shared" si="6"/>
        <v>17</v>
      </c>
      <c r="E24" s="43">
        <f t="shared" si="7"/>
        <v>20</v>
      </c>
      <c r="F24" s="43"/>
      <c r="G24" s="43">
        <v>17</v>
      </c>
      <c r="H24" s="43">
        <v>14</v>
      </c>
      <c r="I24" s="43">
        <v>0</v>
      </c>
      <c r="J24" s="43">
        <v>3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3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6"/>
    </row>
    <row r="25" spans="1:27" ht="13.5" customHeight="1">
      <c r="A25" s="54" t="s">
        <v>55</v>
      </c>
      <c r="B25" s="55"/>
      <c r="C25" s="43">
        <f t="shared" si="5"/>
        <v>9</v>
      </c>
      <c r="D25" s="43">
        <f t="shared" si="6"/>
        <v>2</v>
      </c>
      <c r="E25" s="43">
        <f t="shared" si="7"/>
        <v>7</v>
      </c>
      <c r="F25" s="43"/>
      <c r="G25" s="43">
        <v>2</v>
      </c>
      <c r="H25" s="43">
        <v>6</v>
      </c>
      <c r="I25" s="43">
        <v>0</v>
      </c>
      <c r="J25" s="43">
        <v>1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6"/>
    </row>
    <row r="26" spans="1:27" ht="13.5" customHeight="1">
      <c r="A26" s="54" t="s">
        <v>56</v>
      </c>
      <c r="B26" s="55"/>
      <c r="C26" s="43">
        <f t="shared" si="5"/>
        <v>12</v>
      </c>
      <c r="D26" s="43">
        <f t="shared" si="6"/>
        <v>3</v>
      </c>
      <c r="E26" s="43">
        <f t="shared" si="7"/>
        <v>9</v>
      </c>
      <c r="F26" s="43"/>
      <c r="G26" s="43">
        <v>3</v>
      </c>
      <c r="H26" s="43">
        <v>6</v>
      </c>
      <c r="I26" s="43">
        <v>0</v>
      </c>
      <c r="J26" s="43">
        <v>2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1</v>
      </c>
      <c r="W26" s="43">
        <v>0</v>
      </c>
      <c r="X26" s="43">
        <v>0</v>
      </c>
      <c r="Y26" s="43">
        <v>0</v>
      </c>
      <c r="Z26" s="43">
        <v>0</v>
      </c>
      <c r="AA26" s="6"/>
    </row>
    <row r="27" spans="1:27" ht="24" customHeight="1">
      <c r="A27" s="54" t="s">
        <v>57</v>
      </c>
      <c r="B27" s="55"/>
      <c r="C27" s="43">
        <f t="shared" si="5"/>
        <v>24</v>
      </c>
      <c r="D27" s="43">
        <f t="shared" si="6"/>
        <v>13</v>
      </c>
      <c r="E27" s="43">
        <f t="shared" si="7"/>
        <v>11</v>
      </c>
      <c r="F27" s="43"/>
      <c r="G27" s="43">
        <v>9</v>
      </c>
      <c r="H27" s="43">
        <v>7</v>
      </c>
      <c r="I27" s="43">
        <v>0</v>
      </c>
      <c r="J27" s="43">
        <v>0</v>
      </c>
      <c r="K27" s="43">
        <v>0</v>
      </c>
      <c r="L27" s="43">
        <v>0</v>
      </c>
      <c r="M27" s="43">
        <v>3</v>
      </c>
      <c r="N27" s="43">
        <v>3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1</v>
      </c>
      <c r="X27" s="43">
        <v>1</v>
      </c>
      <c r="Y27" s="43">
        <v>0</v>
      </c>
      <c r="Z27" s="43">
        <v>0</v>
      </c>
      <c r="AA27" s="6"/>
    </row>
    <row r="28" spans="1:27" ht="13.5" customHeight="1">
      <c r="A28" s="54" t="s">
        <v>58</v>
      </c>
      <c r="B28" s="55"/>
      <c r="C28" s="43">
        <f t="shared" si="5"/>
        <v>28</v>
      </c>
      <c r="D28" s="43">
        <f t="shared" si="6"/>
        <v>14</v>
      </c>
      <c r="E28" s="43">
        <f t="shared" si="7"/>
        <v>14</v>
      </c>
      <c r="F28" s="43"/>
      <c r="G28" s="43">
        <v>3</v>
      </c>
      <c r="H28" s="43">
        <v>5</v>
      </c>
      <c r="I28" s="43">
        <v>0</v>
      </c>
      <c r="J28" s="43">
        <v>2</v>
      </c>
      <c r="K28" s="43">
        <v>0</v>
      </c>
      <c r="L28" s="43">
        <v>0</v>
      </c>
      <c r="M28" s="43">
        <v>1</v>
      </c>
      <c r="N28" s="43">
        <v>3</v>
      </c>
      <c r="O28" s="43">
        <v>1</v>
      </c>
      <c r="P28" s="43">
        <v>0</v>
      </c>
      <c r="Q28" s="43">
        <v>1</v>
      </c>
      <c r="R28" s="43">
        <v>0</v>
      </c>
      <c r="S28" s="43">
        <v>0</v>
      </c>
      <c r="T28" s="43">
        <v>0</v>
      </c>
      <c r="U28" s="43">
        <v>2</v>
      </c>
      <c r="V28" s="43">
        <v>2</v>
      </c>
      <c r="W28" s="43">
        <v>5</v>
      </c>
      <c r="X28" s="43">
        <v>0</v>
      </c>
      <c r="Y28" s="43">
        <v>1</v>
      </c>
      <c r="Z28" s="43">
        <v>2</v>
      </c>
      <c r="AA28" s="6"/>
    </row>
    <row r="29" spans="1:27" ht="13.5" customHeight="1">
      <c r="A29" s="54" t="s">
        <v>59</v>
      </c>
      <c r="B29" s="55"/>
      <c r="C29" s="43">
        <f t="shared" si="5"/>
        <v>19</v>
      </c>
      <c r="D29" s="43">
        <f t="shared" si="6"/>
        <v>4</v>
      </c>
      <c r="E29" s="43">
        <f t="shared" si="7"/>
        <v>15</v>
      </c>
      <c r="F29" s="43"/>
      <c r="G29" s="43">
        <v>4</v>
      </c>
      <c r="H29" s="43">
        <v>6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8</v>
      </c>
      <c r="Y29" s="43">
        <v>0</v>
      </c>
      <c r="Z29" s="43">
        <v>0</v>
      </c>
      <c r="AA29" s="6"/>
    </row>
    <row r="30" spans="1:27" ht="13.5" customHeight="1">
      <c r="A30" s="54" t="s">
        <v>60</v>
      </c>
      <c r="B30" s="55"/>
      <c r="C30" s="43">
        <f t="shared" si="5"/>
        <v>9</v>
      </c>
      <c r="D30" s="43">
        <f t="shared" si="6"/>
        <v>5</v>
      </c>
      <c r="E30" s="43">
        <f t="shared" si="7"/>
        <v>4</v>
      </c>
      <c r="F30" s="43"/>
      <c r="G30" s="43">
        <v>2</v>
      </c>
      <c r="H30" s="43">
        <v>2</v>
      </c>
      <c r="I30" s="43">
        <v>0</v>
      </c>
      <c r="J30" s="43">
        <v>0</v>
      </c>
      <c r="K30" s="43">
        <v>0</v>
      </c>
      <c r="L30" s="43">
        <v>0</v>
      </c>
      <c r="M30" s="43">
        <v>3</v>
      </c>
      <c r="N30" s="43">
        <v>1</v>
      </c>
      <c r="O30" s="43">
        <v>0</v>
      </c>
      <c r="P30" s="43">
        <v>1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6"/>
    </row>
    <row r="31" spans="1:27" ht="13.5" customHeight="1">
      <c r="A31" s="54" t="s">
        <v>61</v>
      </c>
      <c r="B31" s="55"/>
      <c r="C31" s="43">
        <f t="shared" si="5"/>
        <v>9</v>
      </c>
      <c r="D31" s="43">
        <f t="shared" si="6"/>
        <v>2</v>
      </c>
      <c r="E31" s="43">
        <f t="shared" si="7"/>
        <v>7</v>
      </c>
      <c r="F31" s="43"/>
      <c r="G31" s="43">
        <v>0</v>
      </c>
      <c r="H31" s="43">
        <v>6</v>
      </c>
      <c r="I31" s="43">
        <v>0</v>
      </c>
      <c r="J31" s="43">
        <v>0</v>
      </c>
      <c r="K31" s="43">
        <v>0</v>
      </c>
      <c r="L31" s="43">
        <v>0</v>
      </c>
      <c r="M31" s="43">
        <v>1</v>
      </c>
      <c r="N31" s="43">
        <v>1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1</v>
      </c>
      <c r="X31" s="43">
        <v>0</v>
      </c>
      <c r="Y31" s="43">
        <v>0</v>
      </c>
      <c r="Z31" s="43">
        <v>0</v>
      </c>
      <c r="AA31" s="6"/>
    </row>
    <row r="32" spans="1:27" ht="24" customHeight="1">
      <c r="A32" s="54" t="s">
        <v>34</v>
      </c>
      <c r="B32" s="55"/>
      <c r="C32" s="43">
        <f t="shared" si="5"/>
        <v>34</v>
      </c>
      <c r="D32" s="43">
        <f t="shared" si="6"/>
        <v>12</v>
      </c>
      <c r="E32" s="43">
        <f t="shared" si="7"/>
        <v>22</v>
      </c>
      <c r="F32" s="43"/>
      <c r="G32" s="43">
        <v>5</v>
      </c>
      <c r="H32" s="43">
        <v>10</v>
      </c>
      <c r="I32" s="43">
        <v>0</v>
      </c>
      <c r="J32" s="43">
        <v>7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</v>
      </c>
      <c r="T32" s="43">
        <v>4</v>
      </c>
      <c r="U32" s="43">
        <v>0</v>
      </c>
      <c r="V32" s="43">
        <v>0</v>
      </c>
      <c r="W32" s="43">
        <v>6</v>
      </c>
      <c r="X32" s="43">
        <v>1</v>
      </c>
      <c r="Y32" s="43">
        <v>0</v>
      </c>
      <c r="Z32" s="43">
        <v>0</v>
      </c>
      <c r="AA32" s="6"/>
    </row>
    <row r="33" spans="1:27" ht="13.5" customHeight="1">
      <c r="A33" s="54" t="s">
        <v>62</v>
      </c>
      <c r="B33" s="55"/>
      <c r="C33" s="43">
        <f t="shared" si="5"/>
        <v>15</v>
      </c>
      <c r="D33" s="43">
        <f t="shared" si="6"/>
        <v>5</v>
      </c>
      <c r="E33" s="43">
        <f t="shared" si="7"/>
        <v>10</v>
      </c>
      <c r="F33" s="43"/>
      <c r="G33" s="43">
        <v>3</v>
      </c>
      <c r="H33" s="43">
        <v>7</v>
      </c>
      <c r="I33" s="43">
        <v>0</v>
      </c>
      <c r="J33" s="43">
        <v>2</v>
      </c>
      <c r="K33" s="43">
        <v>0</v>
      </c>
      <c r="L33" s="43">
        <v>0</v>
      </c>
      <c r="M33" s="43">
        <v>2</v>
      </c>
      <c r="N33" s="43">
        <v>1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6"/>
    </row>
    <row r="34" spans="1:27" ht="13.5" customHeight="1">
      <c r="A34" s="54" t="s">
        <v>63</v>
      </c>
      <c r="B34" s="55"/>
      <c r="C34" s="43">
        <f t="shared" si="5"/>
        <v>4</v>
      </c>
      <c r="D34" s="43">
        <f t="shared" si="6"/>
        <v>2</v>
      </c>
      <c r="E34" s="43">
        <f t="shared" si="7"/>
        <v>2</v>
      </c>
      <c r="F34" s="43"/>
      <c r="G34" s="43">
        <v>1</v>
      </c>
      <c r="H34" s="43">
        <v>2</v>
      </c>
      <c r="I34" s="43">
        <v>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6"/>
    </row>
    <row r="35" spans="1:27" ht="13.5" customHeight="1">
      <c r="A35" s="54" t="s">
        <v>64</v>
      </c>
      <c r="B35" s="55"/>
      <c r="C35" s="43">
        <f t="shared" si="5"/>
        <v>10</v>
      </c>
      <c r="D35" s="43">
        <f t="shared" si="6"/>
        <v>3</v>
      </c>
      <c r="E35" s="43">
        <f t="shared" si="7"/>
        <v>7</v>
      </c>
      <c r="F35" s="43"/>
      <c r="G35" s="43">
        <v>3</v>
      </c>
      <c r="H35" s="43">
        <v>5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2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6"/>
    </row>
    <row r="36" spans="1:27" ht="13.5" customHeight="1">
      <c r="A36" s="54" t="s">
        <v>65</v>
      </c>
      <c r="B36" s="55"/>
      <c r="C36" s="43">
        <f t="shared" si="5"/>
        <v>12</v>
      </c>
      <c r="D36" s="43">
        <f t="shared" si="6"/>
        <v>7</v>
      </c>
      <c r="E36" s="43">
        <f t="shared" si="7"/>
        <v>5</v>
      </c>
      <c r="F36" s="43"/>
      <c r="G36" s="43">
        <v>6</v>
      </c>
      <c r="H36" s="43">
        <v>4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1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1</v>
      </c>
      <c r="Z36" s="43">
        <v>0</v>
      </c>
      <c r="AA36" s="6"/>
    </row>
    <row r="37" spans="1:27" ht="24" customHeight="1">
      <c r="A37" s="54" t="s">
        <v>66</v>
      </c>
      <c r="B37" s="55"/>
      <c r="C37" s="43">
        <f t="shared" si="5"/>
        <v>24</v>
      </c>
      <c r="D37" s="43">
        <f t="shared" si="6"/>
        <v>10</v>
      </c>
      <c r="E37" s="43">
        <f t="shared" si="7"/>
        <v>14</v>
      </c>
      <c r="F37" s="43"/>
      <c r="G37" s="43">
        <v>6</v>
      </c>
      <c r="H37" s="43">
        <v>9</v>
      </c>
      <c r="I37" s="43">
        <v>0</v>
      </c>
      <c r="J37" s="43">
        <v>1</v>
      </c>
      <c r="K37" s="43">
        <v>3</v>
      </c>
      <c r="L37" s="43">
        <v>4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1</v>
      </c>
      <c r="X37" s="43">
        <v>0</v>
      </c>
      <c r="Y37" s="43">
        <v>0</v>
      </c>
      <c r="Z37" s="43">
        <v>0</v>
      </c>
      <c r="AA37" s="6"/>
    </row>
    <row r="38" spans="1:27" ht="13.5" customHeight="1">
      <c r="A38" s="54" t="s">
        <v>67</v>
      </c>
      <c r="B38" s="55"/>
      <c r="C38" s="43">
        <f t="shared" si="5"/>
        <v>19</v>
      </c>
      <c r="D38" s="43">
        <f t="shared" si="6"/>
        <v>5</v>
      </c>
      <c r="E38" s="43">
        <f t="shared" si="7"/>
        <v>14</v>
      </c>
      <c r="F38" s="43"/>
      <c r="G38" s="43">
        <v>5</v>
      </c>
      <c r="H38" s="43">
        <v>9</v>
      </c>
      <c r="I38" s="43">
        <v>0</v>
      </c>
      <c r="J38" s="43">
        <v>4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6"/>
    </row>
    <row r="39" spans="1:27" ht="13.5" customHeight="1">
      <c r="A39" s="54" t="s">
        <v>68</v>
      </c>
      <c r="B39" s="55"/>
      <c r="C39" s="43">
        <f t="shared" si="5"/>
        <v>38</v>
      </c>
      <c r="D39" s="43">
        <f t="shared" si="6"/>
        <v>26</v>
      </c>
      <c r="E39" s="43">
        <f t="shared" si="7"/>
        <v>12</v>
      </c>
      <c r="F39" s="43"/>
      <c r="G39" s="43">
        <v>12</v>
      </c>
      <c r="H39" s="43">
        <v>7</v>
      </c>
      <c r="I39" s="43">
        <v>0</v>
      </c>
      <c r="J39" s="43">
        <v>1</v>
      </c>
      <c r="K39" s="43">
        <v>1</v>
      </c>
      <c r="L39" s="43">
        <v>0</v>
      </c>
      <c r="M39" s="43">
        <v>1</v>
      </c>
      <c r="N39" s="43">
        <v>0</v>
      </c>
      <c r="O39" s="43">
        <v>0</v>
      </c>
      <c r="P39" s="43">
        <v>1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12</v>
      </c>
      <c r="X39" s="43">
        <v>3</v>
      </c>
      <c r="Y39" s="43">
        <v>0</v>
      </c>
      <c r="Z39" s="43">
        <v>0</v>
      </c>
      <c r="AA39" s="6"/>
    </row>
    <row r="40" spans="1:27" ht="13.5" customHeight="1">
      <c r="A40" s="54" t="s">
        <v>69</v>
      </c>
      <c r="B40" s="55"/>
      <c r="C40" s="43">
        <f t="shared" si="5"/>
        <v>5</v>
      </c>
      <c r="D40" s="43">
        <f t="shared" si="6"/>
        <v>1</v>
      </c>
      <c r="E40" s="43">
        <f t="shared" si="7"/>
        <v>4</v>
      </c>
      <c r="F40" s="43"/>
      <c r="G40" s="43">
        <v>0</v>
      </c>
      <c r="H40" s="43">
        <v>3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1</v>
      </c>
      <c r="X40" s="43">
        <v>1</v>
      </c>
      <c r="Y40" s="43">
        <v>0</v>
      </c>
      <c r="Z40" s="43">
        <v>0</v>
      </c>
      <c r="AA40" s="6"/>
    </row>
    <row r="41" spans="1:27" ht="13.5" customHeight="1">
      <c r="A41" s="54" t="s">
        <v>70</v>
      </c>
      <c r="B41" s="55"/>
      <c r="C41" s="43">
        <f t="shared" si="5"/>
        <v>10</v>
      </c>
      <c r="D41" s="43">
        <f t="shared" si="6"/>
        <v>4</v>
      </c>
      <c r="E41" s="43">
        <f t="shared" si="7"/>
        <v>6</v>
      </c>
      <c r="F41" s="43"/>
      <c r="G41" s="43">
        <v>4</v>
      </c>
      <c r="H41" s="43">
        <v>5</v>
      </c>
      <c r="I41" s="43">
        <v>0</v>
      </c>
      <c r="J41" s="43">
        <v>1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6"/>
    </row>
    <row r="42" spans="1:27" ht="24" customHeight="1">
      <c r="A42" s="54" t="s">
        <v>71</v>
      </c>
      <c r="B42" s="55"/>
      <c r="C42" s="43">
        <f t="shared" si="5"/>
        <v>13</v>
      </c>
      <c r="D42" s="43">
        <f t="shared" si="6"/>
        <v>5</v>
      </c>
      <c r="E42" s="43">
        <f t="shared" si="7"/>
        <v>8</v>
      </c>
      <c r="F42" s="43"/>
      <c r="G42" s="43">
        <v>4</v>
      </c>
      <c r="H42" s="43">
        <v>7</v>
      </c>
      <c r="I42" s="43">
        <v>0</v>
      </c>
      <c r="J42" s="43">
        <v>0</v>
      </c>
      <c r="K42" s="43">
        <v>0</v>
      </c>
      <c r="L42" s="43">
        <v>0</v>
      </c>
      <c r="M42" s="43">
        <v>1</v>
      </c>
      <c r="N42" s="43">
        <v>1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6"/>
    </row>
    <row r="43" spans="1:27" ht="13.5" customHeight="1">
      <c r="A43" s="54" t="s">
        <v>72</v>
      </c>
      <c r="B43" s="55"/>
      <c r="C43" s="43">
        <f t="shared" si="5"/>
        <v>8</v>
      </c>
      <c r="D43" s="43">
        <f t="shared" si="6"/>
        <v>4</v>
      </c>
      <c r="E43" s="43">
        <f t="shared" si="7"/>
        <v>4</v>
      </c>
      <c r="F43" s="43"/>
      <c r="G43" s="43">
        <v>4</v>
      </c>
      <c r="H43" s="43">
        <v>3</v>
      </c>
      <c r="I43" s="43">
        <v>0</v>
      </c>
      <c r="J43" s="43">
        <v>1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6"/>
    </row>
    <row r="44" spans="1:27" ht="13.5" customHeight="1">
      <c r="A44" s="54" t="s">
        <v>73</v>
      </c>
      <c r="B44" s="55"/>
      <c r="C44" s="43">
        <f t="shared" si="5"/>
        <v>6</v>
      </c>
      <c r="D44" s="43">
        <f t="shared" si="6"/>
        <v>4</v>
      </c>
      <c r="E44" s="43">
        <f t="shared" si="7"/>
        <v>2</v>
      </c>
      <c r="F44" s="43"/>
      <c r="G44" s="43">
        <v>4</v>
      </c>
      <c r="H44" s="43">
        <v>0</v>
      </c>
      <c r="I44" s="43">
        <v>0</v>
      </c>
      <c r="J44" s="43">
        <v>1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1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6"/>
    </row>
    <row r="45" spans="1:27" ht="13.5" customHeight="1">
      <c r="A45" s="54" t="s">
        <v>74</v>
      </c>
      <c r="B45" s="55"/>
      <c r="C45" s="43">
        <f t="shared" si="5"/>
        <v>9</v>
      </c>
      <c r="D45" s="43">
        <f t="shared" si="6"/>
        <v>3</v>
      </c>
      <c r="E45" s="43">
        <f t="shared" si="7"/>
        <v>6</v>
      </c>
      <c r="F45" s="43"/>
      <c r="G45" s="43">
        <v>0</v>
      </c>
      <c r="H45" s="43">
        <v>4</v>
      </c>
      <c r="I45" s="43">
        <v>0</v>
      </c>
      <c r="J45" s="43">
        <v>1</v>
      </c>
      <c r="K45" s="43">
        <v>3</v>
      </c>
      <c r="L45" s="43">
        <v>1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6"/>
    </row>
    <row r="46" spans="1:27" ht="13.5" customHeight="1">
      <c r="A46" s="54" t="s">
        <v>75</v>
      </c>
      <c r="B46" s="55"/>
      <c r="C46" s="43">
        <f t="shared" si="5"/>
        <v>20</v>
      </c>
      <c r="D46" s="43">
        <f t="shared" si="6"/>
        <v>8</v>
      </c>
      <c r="E46" s="43">
        <f t="shared" si="7"/>
        <v>12</v>
      </c>
      <c r="F46" s="43"/>
      <c r="G46" s="43">
        <v>4</v>
      </c>
      <c r="H46" s="43">
        <v>3</v>
      </c>
      <c r="I46" s="43">
        <v>0</v>
      </c>
      <c r="J46" s="43">
        <v>7</v>
      </c>
      <c r="K46" s="43">
        <v>0</v>
      </c>
      <c r="L46" s="43">
        <v>0</v>
      </c>
      <c r="M46" s="43">
        <v>2</v>
      </c>
      <c r="N46" s="43">
        <v>2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2</v>
      </c>
      <c r="Z46" s="43">
        <v>0</v>
      </c>
      <c r="AA46" s="6"/>
    </row>
    <row r="47" spans="1:27" ht="24" customHeight="1">
      <c r="A47" s="54" t="s">
        <v>76</v>
      </c>
      <c r="B47" s="55"/>
      <c r="C47" s="43">
        <f t="shared" si="5"/>
        <v>11</v>
      </c>
      <c r="D47" s="43">
        <f t="shared" si="6"/>
        <v>1</v>
      </c>
      <c r="E47" s="43">
        <f t="shared" si="7"/>
        <v>10</v>
      </c>
      <c r="F47" s="43"/>
      <c r="G47" s="43">
        <v>1</v>
      </c>
      <c r="H47" s="43">
        <v>5</v>
      </c>
      <c r="I47" s="43">
        <v>0</v>
      </c>
      <c r="J47" s="43">
        <v>1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4</v>
      </c>
      <c r="Y47" s="43">
        <v>0</v>
      </c>
      <c r="Z47" s="43">
        <v>0</v>
      </c>
      <c r="AA47" s="6"/>
    </row>
    <row r="48" spans="1:27" ht="13.5" customHeight="1">
      <c r="A48" s="54" t="s">
        <v>77</v>
      </c>
      <c r="B48" s="55"/>
      <c r="C48" s="43">
        <f t="shared" si="5"/>
        <v>13</v>
      </c>
      <c r="D48" s="43">
        <f t="shared" si="6"/>
        <v>4</v>
      </c>
      <c r="E48" s="43">
        <f t="shared" si="7"/>
        <v>9</v>
      </c>
      <c r="F48" s="43"/>
      <c r="G48" s="43">
        <v>4</v>
      </c>
      <c r="H48" s="43">
        <v>8</v>
      </c>
      <c r="I48" s="43">
        <v>0</v>
      </c>
      <c r="J48" s="43">
        <v>1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6"/>
    </row>
    <row r="49" spans="1:27" ht="13.5" customHeight="1">
      <c r="A49" s="54" t="s">
        <v>78</v>
      </c>
      <c r="B49" s="55"/>
      <c r="C49" s="43">
        <f t="shared" si="5"/>
        <v>12</v>
      </c>
      <c r="D49" s="43">
        <f t="shared" si="6"/>
        <v>0</v>
      </c>
      <c r="E49" s="43">
        <f t="shared" si="7"/>
        <v>12</v>
      </c>
      <c r="F49" s="43"/>
      <c r="G49" s="43">
        <v>0</v>
      </c>
      <c r="H49" s="43">
        <v>5</v>
      </c>
      <c r="I49" s="43">
        <v>0</v>
      </c>
      <c r="J49" s="43">
        <v>3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4</v>
      </c>
      <c r="Y49" s="43">
        <v>0</v>
      </c>
      <c r="Z49" s="43">
        <v>0</v>
      </c>
      <c r="AA49" s="6"/>
    </row>
    <row r="50" spans="1:27" s="17" customFormat="1" ht="13.5" customHeight="1">
      <c r="A50" s="54" t="s">
        <v>79</v>
      </c>
      <c r="B50" s="57"/>
      <c r="C50" s="43">
        <f t="shared" si="5"/>
        <v>6</v>
      </c>
      <c r="D50" s="43">
        <f t="shared" si="6"/>
        <v>4</v>
      </c>
      <c r="E50" s="43">
        <f t="shared" si="7"/>
        <v>2</v>
      </c>
      <c r="F50" s="43"/>
      <c r="G50" s="43">
        <v>4</v>
      </c>
      <c r="H50" s="43">
        <v>2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16"/>
    </row>
    <row r="51" spans="1:27" s="17" customFormat="1" ht="13.5" customHeight="1">
      <c r="A51" s="54" t="s">
        <v>80</v>
      </c>
      <c r="B51" s="57"/>
      <c r="C51" s="43">
        <f t="shared" si="5"/>
        <v>7</v>
      </c>
      <c r="D51" s="43">
        <f t="shared" si="6"/>
        <v>3</v>
      </c>
      <c r="E51" s="43">
        <f t="shared" si="7"/>
        <v>4</v>
      </c>
      <c r="F51" s="15"/>
      <c r="G51" s="15">
        <v>3</v>
      </c>
      <c r="H51" s="15">
        <v>3</v>
      </c>
      <c r="I51" s="15">
        <v>0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6"/>
    </row>
    <row r="52" spans="1:27" s="95" customFormat="1" ht="24" customHeight="1">
      <c r="A52" s="58" t="s">
        <v>81</v>
      </c>
      <c r="B52" s="55"/>
      <c r="C52" s="43">
        <f t="shared" si="5"/>
        <v>9</v>
      </c>
      <c r="D52" s="43">
        <f t="shared" si="6"/>
        <v>4</v>
      </c>
      <c r="E52" s="43">
        <f t="shared" si="7"/>
        <v>5</v>
      </c>
      <c r="F52" s="15"/>
      <c r="G52" s="15">
        <v>4</v>
      </c>
      <c r="H52" s="15">
        <v>4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6"/>
    </row>
    <row r="53" spans="1:27" s="22" customFormat="1" ht="13.5" customHeight="1">
      <c r="A53" s="54" t="s">
        <v>82</v>
      </c>
      <c r="B53" s="57"/>
      <c r="C53" s="43">
        <f t="shared" si="5"/>
        <v>7</v>
      </c>
      <c r="D53" s="43">
        <f t="shared" si="6"/>
        <v>3</v>
      </c>
      <c r="E53" s="43">
        <f t="shared" si="7"/>
        <v>4</v>
      </c>
      <c r="F53" s="43"/>
      <c r="G53" s="43">
        <v>3</v>
      </c>
      <c r="H53" s="43">
        <v>3</v>
      </c>
      <c r="I53" s="43">
        <v>0</v>
      </c>
      <c r="J53" s="43">
        <v>1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15"/>
    </row>
    <row r="54" spans="1:27" s="22" customFormat="1" ht="13.5" customHeight="1">
      <c r="A54" s="54" t="s">
        <v>83</v>
      </c>
      <c r="B54" s="57"/>
      <c r="C54" s="43">
        <f t="shared" si="5"/>
        <v>12</v>
      </c>
      <c r="D54" s="43">
        <f t="shared" si="6"/>
        <v>1</v>
      </c>
      <c r="E54" s="43">
        <f t="shared" si="7"/>
        <v>11</v>
      </c>
      <c r="F54" s="15"/>
      <c r="G54" s="15">
        <v>1</v>
      </c>
      <c r="H54" s="15">
        <v>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5</v>
      </c>
      <c r="W54" s="15">
        <v>0</v>
      </c>
      <c r="X54" s="15">
        <v>0</v>
      </c>
      <c r="Y54" s="15">
        <v>0</v>
      </c>
      <c r="Z54" s="15">
        <v>0</v>
      </c>
      <c r="AA54" s="15"/>
    </row>
    <row r="55" spans="1:27" s="22" customFormat="1" ht="13.5" customHeight="1">
      <c r="A55" s="54" t="s">
        <v>84</v>
      </c>
      <c r="B55" s="57"/>
      <c r="C55" s="43">
        <f t="shared" si="5"/>
        <v>10</v>
      </c>
      <c r="D55" s="43">
        <f t="shared" si="6"/>
        <v>2</v>
      </c>
      <c r="E55" s="43">
        <f t="shared" si="7"/>
        <v>8</v>
      </c>
      <c r="F55" s="15"/>
      <c r="G55" s="15">
        <v>1</v>
      </c>
      <c r="H55" s="15">
        <v>2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2</v>
      </c>
      <c r="U55" s="15">
        <v>0</v>
      </c>
      <c r="V55" s="15">
        <v>2</v>
      </c>
      <c r="W55" s="15">
        <v>1</v>
      </c>
      <c r="X55" s="15">
        <v>2</v>
      </c>
      <c r="Y55" s="15">
        <v>0</v>
      </c>
      <c r="Z55" s="15">
        <v>0</v>
      </c>
      <c r="AA55" s="15"/>
    </row>
    <row r="56" spans="1:27" s="22" customFormat="1" ht="13.5" customHeight="1">
      <c r="A56" s="54" t="s">
        <v>85</v>
      </c>
      <c r="B56" s="57"/>
      <c r="C56" s="43">
        <f t="shared" si="5"/>
        <v>12</v>
      </c>
      <c r="D56" s="43">
        <f t="shared" si="6"/>
        <v>3</v>
      </c>
      <c r="E56" s="43">
        <f t="shared" si="7"/>
        <v>9</v>
      </c>
      <c r="F56" s="15"/>
      <c r="G56" s="15">
        <v>1</v>
      </c>
      <c r="H56" s="15">
        <v>5</v>
      </c>
      <c r="I56" s="15">
        <v>0</v>
      </c>
      <c r="J56" s="15">
        <v>1</v>
      </c>
      <c r="K56" s="15">
        <v>2</v>
      </c>
      <c r="L56" s="15">
        <v>3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/>
    </row>
    <row r="57" spans="1:27" s="23" customFormat="1" ht="11.25" customHeight="1">
      <c r="A57" s="59"/>
      <c r="B57" s="6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2" customFormat="1" ht="13.5">
      <c r="A58" s="26" t="s">
        <v>22</v>
      </c>
      <c r="B58" s="2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61" t="s">
        <v>0</v>
      </c>
      <c r="AA58" s="20"/>
    </row>
    <row r="59" spans="1:27" s="3" customFormat="1" ht="26.25" customHeight="1">
      <c r="A59" s="29"/>
      <c r="B59" s="29"/>
      <c r="C59" s="62"/>
      <c r="D59" s="62"/>
      <c r="E59" s="62"/>
      <c r="F59" s="62"/>
      <c r="G59" s="62"/>
      <c r="H59" s="113" t="s">
        <v>120</v>
      </c>
      <c r="I59" s="114"/>
      <c r="J59" s="114"/>
      <c r="K59" s="114"/>
      <c r="L59" s="114"/>
      <c r="M59" s="63" t="s">
        <v>23</v>
      </c>
      <c r="N59" s="62"/>
      <c r="O59" s="63"/>
      <c r="P59" s="62"/>
      <c r="Q59" s="62"/>
      <c r="R59" s="62"/>
      <c r="S59" s="62"/>
      <c r="T59" s="62"/>
      <c r="U59" s="62"/>
      <c r="V59" s="62"/>
      <c r="W59" s="62"/>
      <c r="X59" s="62"/>
      <c r="Y59" s="64"/>
      <c r="Z59" s="65"/>
      <c r="AA59" s="7"/>
    </row>
    <row r="60" spans="1:26" s="1" customFormat="1" ht="15" customHeight="1">
      <c r="A60" s="96" t="s">
        <v>24</v>
      </c>
      <c r="B60" s="97"/>
      <c r="C60" s="104" t="s">
        <v>25</v>
      </c>
      <c r="D60" s="96"/>
      <c r="E60" s="96"/>
      <c r="F60" s="97"/>
      <c r="G60" s="106" t="s">
        <v>26</v>
      </c>
      <c r="H60" s="107"/>
      <c r="I60" s="107"/>
      <c r="J60" s="108"/>
      <c r="K60" s="34"/>
      <c r="L60" s="34"/>
      <c r="M60" s="34"/>
      <c r="N60" s="34"/>
      <c r="O60" s="109" t="s">
        <v>27</v>
      </c>
      <c r="P60" s="109"/>
      <c r="Q60" s="109"/>
      <c r="R60" s="109"/>
      <c r="S60" s="109"/>
      <c r="T60" s="109"/>
      <c r="U60" s="109"/>
      <c r="V60" s="109"/>
      <c r="W60" s="109"/>
      <c r="X60" s="109"/>
      <c r="Y60" s="35"/>
      <c r="Z60" s="36"/>
    </row>
    <row r="61" spans="1:26" s="1" customFormat="1" ht="30" customHeight="1">
      <c r="A61" s="98"/>
      <c r="B61" s="99"/>
      <c r="C61" s="105"/>
      <c r="D61" s="100"/>
      <c r="E61" s="100"/>
      <c r="F61" s="101"/>
      <c r="G61" s="106" t="s">
        <v>1</v>
      </c>
      <c r="H61" s="108"/>
      <c r="I61" s="106" t="s">
        <v>2</v>
      </c>
      <c r="J61" s="108"/>
      <c r="K61" s="110" t="s">
        <v>119</v>
      </c>
      <c r="L61" s="111"/>
      <c r="M61" s="107" t="s">
        <v>1</v>
      </c>
      <c r="N61" s="108"/>
      <c r="O61" s="102" t="s">
        <v>28</v>
      </c>
      <c r="P61" s="103"/>
      <c r="Q61" s="102" t="s">
        <v>19</v>
      </c>
      <c r="R61" s="103"/>
      <c r="S61" s="102" t="s">
        <v>20</v>
      </c>
      <c r="T61" s="112"/>
      <c r="U61" s="102" t="s">
        <v>3</v>
      </c>
      <c r="V61" s="103"/>
      <c r="W61" s="106" t="s">
        <v>4</v>
      </c>
      <c r="X61" s="108"/>
      <c r="Y61" s="102" t="s">
        <v>5</v>
      </c>
      <c r="Z61" s="107"/>
    </row>
    <row r="62" spans="1:26" ht="15" customHeight="1">
      <c r="A62" s="100"/>
      <c r="B62" s="101"/>
      <c r="C62" s="39" t="s">
        <v>6</v>
      </c>
      <c r="D62" s="39" t="s">
        <v>7</v>
      </c>
      <c r="E62" s="37" t="s">
        <v>8</v>
      </c>
      <c r="F62" s="38"/>
      <c r="G62" s="38" t="s">
        <v>7</v>
      </c>
      <c r="H62" s="38" t="s">
        <v>8</v>
      </c>
      <c r="I62" s="38" t="s">
        <v>7</v>
      </c>
      <c r="J62" s="38" t="s">
        <v>8</v>
      </c>
      <c r="K62" s="40" t="s">
        <v>7</v>
      </c>
      <c r="L62" s="38" t="s">
        <v>8</v>
      </c>
      <c r="M62" s="33" t="s">
        <v>7</v>
      </c>
      <c r="N62" s="37" t="s">
        <v>8</v>
      </c>
      <c r="O62" s="40" t="s">
        <v>7</v>
      </c>
      <c r="P62" s="38" t="s">
        <v>8</v>
      </c>
      <c r="Q62" s="39" t="s">
        <v>21</v>
      </c>
      <c r="R62" s="39" t="s">
        <v>8</v>
      </c>
      <c r="S62" s="38" t="s">
        <v>7</v>
      </c>
      <c r="T62" s="38" t="s">
        <v>8</v>
      </c>
      <c r="U62" s="38" t="s">
        <v>7</v>
      </c>
      <c r="V62" s="38" t="s">
        <v>8</v>
      </c>
      <c r="W62" s="38" t="s">
        <v>7</v>
      </c>
      <c r="X62" s="38" t="s">
        <v>8</v>
      </c>
      <c r="Y62" s="38" t="s">
        <v>7</v>
      </c>
      <c r="Z62" s="37" t="s">
        <v>8</v>
      </c>
    </row>
    <row r="63" spans="1:27" s="17" customFormat="1" ht="6" customHeight="1">
      <c r="A63" s="66"/>
      <c r="B63" s="5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</row>
    <row r="64" spans="1:27" s="17" customFormat="1" ht="12.75" customHeight="1">
      <c r="A64" s="54" t="s">
        <v>86</v>
      </c>
      <c r="B64" s="57"/>
      <c r="C64" s="15">
        <f>D64+E64</f>
        <v>6</v>
      </c>
      <c r="D64" s="15">
        <f>G64+I64+K64+M64+O64+Q64+S64+U64+W64+Y64</f>
        <v>2</v>
      </c>
      <c r="E64" s="15">
        <f aca="true" t="shared" si="8" ref="E64:E71">H64+J64+L64+N64+P64+R64+T64+V64+X64+Z64</f>
        <v>4</v>
      </c>
      <c r="F64" s="15"/>
      <c r="G64" s="15">
        <v>2</v>
      </c>
      <c r="H64" s="15">
        <v>4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6"/>
    </row>
    <row r="65" spans="1:27" s="17" customFormat="1" ht="12.75" customHeight="1">
      <c r="A65" s="54" t="s">
        <v>87</v>
      </c>
      <c r="B65" s="57"/>
      <c r="C65" s="15">
        <f>D65+E65</f>
        <v>7</v>
      </c>
      <c r="D65" s="15">
        <f>G65+I65+K65+M65+O65+Q65+S65+U65+W65+Y65</f>
        <v>4</v>
      </c>
      <c r="E65" s="15">
        <f t="shared" si="8"/>
        <v>3</v>
      </c>
      <c r="F65" s="15"/>
      <c r="G65" s="15">
        <v>3</v>
      </c>
      <c r="H65" s="15">
        <v>1</v>
      </c>
      <c r="I65" s="15">
        <v>0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1</v>
      </c>
      <c r="X65" s="15">
        <v>0</v>
      </c>
      <c r="Y65" s="15">
        <v>0</v>
      </c>
      <c r="Z65" s="15">
        <v>0</v>
      </c>
      <c r="AA65" s="16"/>
    </row>
    <row r="66" spans="1:27" s="17" customFormat="1" ht="12.75" customHeight="1">
      <c r="A66" s="54" t="s">
        <v>88</v>
      </c>
      <c r="B66" s="57"/>
      <c r="C66" s="15">
        <f>D66+E66</f>
        <v>17</v>
      </c>
      <c r="D66" s="15">
        <f>G66+I66+K66+M66+O66+Q66+S66+U66+W66+Y66</f>
        <v>6</v>
      </c>
      <c r="E66" s="15">
        <f t="shared" si="8"/>
        <v>11</v>
      </c>
      <c r="F66" s="15"/>
      <c r="G66" s="15">
        <v>4</v>
      </c>
      <c r="H66" s="15">
        <v>3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2</v>
      </c>
      <c r="Z66" s="15">
        <v>7</v>
      </c>
      <c r="AA66" s="16"/>
    </row>
    <row r="67" spans="1:27" s="17" customFormat="1" ht="12.75" customHeight="1">
      <c r="A67" s="58" t="s">
        <v>129</v>
      </c>
      <c r="B67" s="57"/>
      <c r="C67" s="15">
        <f>D67+E67</f>
        <v>7</v>
      </c>
      <c r="D67" s="15">
        <f>G67+I67+K67+M67+O67+Q67+S67+U67+W67+Y67</f>
        <v>2</v>
      </c>
      <c r="E67" s="15">
        <f>H67+J67+L67+N67+P67+R67+T67+V67+X67+Z67</f>
        <v>5</v>
      </c>
      <c r="F67" s="15"/>
      <c r="G67" s="15">
        <v>2</v>
      </c>
      <c r="H67" s="15">
        <v>2</v>
      </c>
      <c r="I67" s="15">
        <v>0</v>
      </c>
      <c r="J67" s="15">
        <v>1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2</v>
      </c>
      <c r="Y67" s="15">
        <v>0</v>
      </c>
      <c r="Z67" s="15">
        <v>0</v>
      </c>
      <c r="AA67" s="16"/>
    </row>
    <row r="68" spans="1:27" s="17" customFormat="1" ht="24" customHeight="1">
      <c r="A68" s="67" t="s">
        <v>89</v>
      </c>
      <c r="B68" s="57"/>
      <c r="AA68" s="16"/>
    </row>
    <row r="69" spans="1:27" s="17" customFormat="1" ht="12.75" customHeight="1">
      <c r="A69" s="54" t="s">
        <v>90</v>
      </c>
      <c r="B69" s="57"/>
      <c r="C69" s="15">
        <f>D69+E69</f>
        <v>5</v>
      </c>
      <c r="D69" s="15">
        <f>G69+I69+K69+M69+O69+Q69+S69+U69+W69+Y69</f>
        <v>3</v>
      </c>
      <c r="E69" s="15">
        <f t="shared" si="8"/>
        <v>2</v>
      </c>
      <c r="F69" s="15"/>
      <c r="G69" s="15">
        <v>2</v>
      </c>
      <c r="H69" s="15">
        <v>2</v>
      </c>
      <c r="I69" s="15">
        <v>0</v>
      </c>
      <c r="J69" s="15">
        <v>0</v>
      </c>
      <c r="K69" s="15">
        <v>0</v>
      </c>
      <c r="L69" s="15">
        <v>0</v>
      </c>
      <c r="M69" s="15">
        <v>1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6"/>
    </row>
    <row r="70" spans="1:27" s="17" customFormat="1" ht="18.75" customHeight="1">
      <c r="A70" s="67" t="s">
        <v>91</v>
      </c>
      <c r="B70" s="5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</row>
    <row r="71" spans="1:27" s="17" customFormat="1" ht="12.75" customHeight="1">
      <c r="A71" s="54" t="s">
        <v>92</v>
      </c>
      <c r="B71" s="57"/>
      <c r="C71" s="15">
        <f>D71+E71</f>
        <v>5</v>
      </c>
      <c r="D71" s="15">
        <f>G71+I71+K71+M71+O71+Q71+S71+U71+W71+Y71</f>
        <v>1</v>
      </c>
      <c r="E71" s="15">
        <f t="shared" si="8"/>
        <v>4</v>
      </c>
      <c r="F71" s="15"/>
      <c r="G71" s="15">
        <v>1</v>
      </c>
      <c r="H71" s="15">
        <v>3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6"/>
    </row>
    <row r="72" spans="1:27" s="17" customFormat="1" ht="12.75" customHeight="1">
      <c r="A72" s="54" t="s">
        <v>38</v>
      </c>
      <c r="B72" s="57"/>
      <c r="C72" s="15">
        <f>D72+E72</f>
        <v>6</v>
      </c>
      <c r="D72" s="15">
        <f>G72+I72+K72+M72+O72+Q72+S72+U72+W72+Y72</f>
        <v>2</v>
      </c>
      <c r="E72" s="15">
        <f>H72+J72+L72+N72+P72+R72+T72+V72+X72+Z72</f>
        <v>4</v>
      </c>
      <c r="F72" s="15"/>
      <c r="G72" s="15">
        <v>0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  <c r="M72" s="15">
        <v>2</v>
      </c>
      <c r="N72" s="15">
        <v>2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6"/>
    </row>
    <row r="73" spans="1:27" s="17" customFormat="1" ht="12.75" customHeight="1">
      <c r="A73" s="54" t="s">
        <v>93</v>
      </c>
      <c r="B73" s="57"/>
      <c r="C73" s="15">
        <f>D73+E73</f>
        <v>3</v>
      </c>
      <c r="D73" s="15">
        <f aca="true" t="shared" si="9" ref="D73:D78">G73+I73+K73+M73+O73+Q73+S73+U73+W73+Y73</f>
        <v>2</v>
      </c>
      <c r="E73" s="15">
        <f aca="true" t="shared" si="10" ref="E73:E78">H73+J73+L73+N73+P73+R73+T73+V73+X73+Z73</f>
        <v>1</v>
      </c>
      <c r="F73" s="15"/>
      <c r="G73" s="15">
        <v>1</v>
      </c>
      <c r="H73" s="15">
        <v>1</v>
      </c>
      <c r="I73" s="15">
        <v>0</v>
      </c>
      <c r="J73" s="15">
        <v>0</v>
      </c>
      <c r="K73" s="15">
        <v>1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6"/>
    </row>
    <row r="74" spans="1:27" s="17" customFormat="1" ht="24" customHeight="1">
      <c r="A74" s="67" t="s">
        <v>94</v>
      </c>
      <c r="B74" s="57"/>
      <c r="AA74" s="16"/>
    </row>
    <row r="75" spans="1:27" s="17" customFormat="1" ht="12.75" customHeight="1">
      <c r="A75" s="54" t="s">
        <v>95</v>
      </c>
      <c r="B75" s="57"/>
      <c r="C75" s="15">
        <f aca="true" t="shared" si="11" ref="C75:C81">D75+E75</f>
        <v>3</v>
      </c>
      <c r="D75" s="15">
        <f t="shared" si="9"/>
        <v>2</v>
      </c>
      <c r="E75" s="15">
        <f t="shared" si="10"/>
        <v>1</v>
      </c>
      <c r="F75" s="15"/>
      <c r="G75" s="15">
        <v>1</v>
      </c>
      <c r="H75" s="15">
        <v>0</v>
      </c>
      <c r="I75" s="15">
        <v>0</v>
      </c>
      <c r="J75" s="15">
        <v>0</v>
      </c>
      <c r="K75" s="15">
        <v>1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6"/>
    </row>
    <row r="76" spans="1:27" s="17" customFormat="1" ht="12.75" customHeight="1">
      <c r="A76" s="54" t="s">
        <v>96</v>
      </c>
      <c r="B76" s="57"/>
      <c r="C76" s="15">
        <f t="shared" si="11"/>
        <v>6</v>
      </c>
      <c r="D76" s="15">
        <f t="shared" si="9"/>
        <v>3</v>
      </c>
      <c r="E76" s="15">
        <f t="shared" si="10"/>
        <v>3</v>
      </c>
      <c r="F76" s="15"/>
      <c r="G76" s="15">
        <v>1</v>
      </c>
      <c r="H76" s="15">
        <v>1</v>
      </c>
      <c r="I76" s="15">
        <v>0</v>
      </c>
      <c r="J76" s="15">
        <v>0</v>
      </c>
      <c r="K76" s="15">
        <v>0</v>
      </c>
      <c r="L76" s="15">
        <v>0</v>
      </c>
      <c r="M76" s="15">
        <v>2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2</v>
      </c>
      <c r="Y76" s="15">
        <v>0</v>
      </c>
      <c r="Z76" s="15">
        <v>0</v>
      </c>
      <c r="AA76" s="16"/>
    </row>
    <row r="77" spans="1:27" s="17" customFormat="1" ht="12.75" customHeight="1">
      <c r="A77" s="54" t="s">
        <v>97</v>
      </c>
      <c r="B77" s="57"/>
      <c r="C77" s="15">
        <f t="shared" si="11"/>
        <v>7</v>
      </c>
      <c r="D77" s="15">
        <f t="shared" si="9"/>
        <v>4</v>
      </c>
      <c r="E77" s="15">
        <f t="shared" si="10"/>
        <v>3</v>
      </c>
      <c r="F77" s="15"/>
      <c r="G77" s="15">
        <v>1</v>
      </c>
      <c r="H77" s="15">
        <v>2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3</v>
      </c>
      <c r="X77" s="15">
        <v>0</v>
      </c>
      <c r="Y77" s="15">
        <v>0</v>
      </c>
      <c r="Z77" s="15">
        <v>0</v>
      </c>
      <c r="AA77" s="16"/>
    </row>
    <row r="78" spans="1:27" s="17" customFormat="1" ht="12.75" customHeight="1">
      <c r="A78" s="54" t="s">
        <v>98</v>
      </c>
      <c r="B78" s="57"/>
      <c r="C78" s="15">
        <f t="shared" si="11"/>
        <v>4</v>
      </c>
      <c r="D78" s="15">
        <f t="shared" si="9"/>
        <v>2</v>
      </c>
      <c r="E78" s="15">
        <f t="shared" si="10"/>
        <v>2</v>
      </c>
      <c r="F78" s="15"/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2</v>
      </c>
      <c r="Y78" s="15">
        <v>0</v>
      </c>
      <c r="Z78" s="15">
        <v>0</v>
      </c>
      <c r="AA78" s="16"/>
    </row>
    <row r="79" spans="1:27" s="17" customFormat="1" ht="12.75" customHeight="1">
      <c r="A79" s="54" t="s">
        <v>99</v>
      </c>
      <c r="B79" s="57"/>
      <c r="C79" s="15">
        <f t="shared" si="11"/>
        <v>2</v>
      </c>
      <c r="D79" s="15">
        <f aca="true" t="shared" si="12" ref="D79:E81">G79+I79+K79+M79+O79+Q79+S79+U79+W79+Y79</f>
        <v>1</v>
      </c>
      <c r="E79" s="15">
        <f t="shared" si="12"/>
        <v>1</v>
      </c>
      <c r="F79" s="15"/>
      <c r="G79" s="15">
        <v>0</v>
      </c>
      <c r="H79" s="15">
        <v>1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1</v>
      </c>
      <c r="X79" s="15">
        <v>0</v>
      </c>
      <c r="Y79" s="15">
        <v>0</v>
      </c>
      <c r="Z79" s="15">
        <v>0</v>
      </c>
      <c r="AA79" s="16"/>
    </row>
    <row r="80" spans="1:27" s="17" customFormat="1" ht="12.75" customHeight="1">
      <c r="A80" s="54" t="s">
        <v>100</v>
      </c>
      <c r="B80" s="57"/>
      <c r="C80" s="15">
        <f t="shared" si="11"/>
        <v>1</v>
      </c>
      <c r="D80" s="15">
        <f t="shared" si="12"/>
        <v>0</v>
      </c>
      <c r="E80" s="15">
        <f t="shared" si="12"/>
        <v>1</v>
      </c>
      <c r="F80" s="15"/>
      <c r="G80" s="15">
        <v>0</v>
      </c>
      <c r="H80" s="15">
        <v>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6"/>
    </row>
    <row r="81" spans="1:27" s="17" customFormat="1" ht="12.75" customHeight="1">
      <c r="A81" s="54" t="s">
        <v>101</v>
      </c>
      <c r="B81" s="57"/>
      <c r="C81" s="15">
        <f t="shared" si="11"/>
        <v>4</v>
      </c>
      <c r="D81" s="15">
        <f t="shared" si="12"/>
        <v>1</v>
      </c>
      <c r="E81" s="15">
        <f t="shared" si="12"/>
        <v>3</v>
      </c>
      <c r="F81" s="15"/>
      <c r="G81" s="15">
        <v>1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2</v>
      </c>
      <c r="Y81" s="15">
        <v>0</v>
      </c>
      <c r="Z81" s="15">
        <v>0</v>
      </c>
      <c r="AA81" s="16"/>
    </row>
    <row r="82" spans="1:27" s="17" customFormat="1" ht="24" customHeight="1">
      <c r="A82" s="67" t="s">
        <v>102</v>
      </c>
      <c r="B82" s="57"/>
      <c r="AA82" s="16"/>
    </row>
    <row r="83" spans="1:27" s="17" customFormat="1" ht="12.75" customHeight="1">
      <c r="A83" s="54" t="s">
        <v>103</v>
      </c>
      <c r="B83" s="57"/>
      <c r="C83" s="15">
        <f>D83+E83</f>
        <v>2</v>
      </c>
      <c r="D83" s="15">
        <f aca="true" t="shared" si="13" ref="D83:E85">G83+I83+K83+M83+O83+Q83+S83+U83+W83+Y83</f>
        <v>0</v>
      </c>
      <c r="E83" s="15">
        <f t="shared" si="13"/>
        <v>2</v>
      </c>
      <c r="F83" s="15"/>
      <c r="G83" s="15">
        <v>0</v>
      </c>
      <c r="H83" s="15">
        <v>1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6"/>
    </row>
    <row r="84" spans="1:27" s="17" customFormat="1" ht="12.75" customHeight="1">
      <c r="A84" s="54" t="s">
        <v>104</v>
      </c>
      <c r="B84" s="57"/>
      <c r="C84" s="15">
        <f>D84+E84</f>
        <v>4</v>
      </c>
      <c r="D84" s="15">
        <f t="shared" si="13"/>
        <v>0</v>
      </c>
      <c r="E84" s="15">
        <f t="shared" si="13"/>
        <v>4</v>
      </c>
      <c r="F84" s="15"/>
      <c r="G84" s="15">
        <v>0</v>
      </c>
      <c r="H84" s="15">
        <v>1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1</v>
      </c>
      <c r="Y84" s="15">
        <v>0</v>
      </c>
      <c r="Z84" s="15">
        <v>0</v>
      </c>
      <c r="AA84" s="16"/>
    </row>
    <row r="85" spans="1:27" s="17" customFormat="1" ht="12.75" customHeight="1">
      <c r="A85" s="54" t="s">
        <v>105</v>
      </c>
      <c r="B85" s="57"/>
      <c r="C85" s="15">
        <f>D85+E85</f>
        <v>1</v>
      </c>
      <c r="D85" s="15">
        <f t="shared" si="13"/>
        <v>1</v>
      </c>
      <c r="E85" s="15">
        <f t="shared" si="13"/>
        <v>0</v>
      </c>
      <c r="F85" s="15"/>
      <c r="G85" s="15">
        <v>1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6"/>
    </row>
    <row r="86" spans="1:27" s="17" customFormat="1" ht="12.75" customHeight="1">
      <c r="A86" s="54" t="s">
        <v>106</v>
      </c>
      <c r="B86" s="57"/>
      <c r="C86" s="15">
        <f>D86+E86</f>
        <v>11</v>
      </c>
      <c r="D86" s="15">
        <f aca="true" t="shared" si="14" ref="D86:D91">G86+I86+K86+M86+O86+Q86+S86+U86+W86+Y86</f>
        <v>2</v>
      </c>
      <c r="E86" s="15">
        <f aca="true" t="shared" si="15" ref="E86:E91">H86+J86+L86+N86+P86+R86+T86+V86+X86+Z86</f>
        <v>9</v>
      </c>
      <c r="F86" s="15"/>
      <c r="G86" s="15">
        <v>1</v>
      </c>
      <c r="H86" s="15">
        <v>3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6</v>
      </c>
      <c r="W86" s="15">
        <v>1</v>
      </c>
      <c r="X86" s="15">
        <v>0</v>
      </c>
      <c r="Y86" s="15">
        <v>0</v>
      </c>
      <c r="Z86" s="15">
        <v>0</v>
      </c>
      <c r="AA86" s="16"/>
    </row>
    <row r="87" spans="1:27" s="17" customFormat="1" ht="12.75" customHeight="1">
      <c r="A87" s="54" t="s">
        <v>107</v>
      </c>
      <c r="B87" s="57"/>
      <c r="C87" s="15">
        <f>D87+E87</f>
        <v>2</v>
      </c>
      <c r="D87" s="15">
        <f t="shared" si="14"/>
        <v>1</v>
      </c>
      <c r="E87" s="15">
        <f t="shared" si="15"/>
        <v>1</v>
      </c>
      <c r="F87" s="15"/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1</v>
      </c>
      <c r="X87" s="15">
        <v>0</v>
      </c>
      <c r="Y87" s="15">
        <v>0</v>
      </c>
      <c r="Z87" s="15">
        <v>0</v>
      </c>
      <c r="AA87" s="16"/>
    </row>
    <row r="88" spans="1:27" s="17" customFormat="1" ht="24" customHeight="1">
      <c r="A88" s="67" t="s">
        <v>108</v>
      </c>
      <c r="B88" s="57"/>
      <c r="AA88" s="16"/>
    </row>
    <row r="89" spans="1:27" s="17" customFormat="1" ht="12.75" customHeight="1">
      <c r="A89" s="54" t="s">
        <v>109</v>
      </c>
      <c r="B89" s="57"/>
      <c r="C89" s="15">
        <f>D89+E89</f>
        <v>1</v>
      </c>
      <c r="D89" s="15">
        <f t="shared" si="14"/>
        <v>0</v>
      </c>
      <c r="E89" s="15">
        <f t="shared" si="15"/>
        <v>1</v>
      </c>
      <c r="F89" s="15"/>
      <c r="G89" s="15">
        <v>0</v>
      </c>
      <c r="H89" s="15">
        <v>1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6"/>
    </row>
    <row r="90" spans="1:27" s="17" customFormat="1" ht="12.75" customHeight="1">
      <c r="A90" s="54" t="s">
        <v>110</v>
      </c>
      <c r="B90" s="57"/>
      <c r="C90" s="15">
        <f>D90+E90</f>
        <v>2</v>
      </c>
      <c r="D90" s="15">
        <f t="shared" si="14"/>
        <v>0</v>
      </c>
      <c r="E90" s="15">
        <f t="shared" si="15"/>
        <v>2</v>
      </c>
      <c r="F90" s="15"/>
      <c r="G90" s="15">
        <v>0</v>
      </c>
      <c r="H90" s="15">
        <v>2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6"/>
    </row>
    <row r="91" spans="1:27" s="17" customFormat="1" ht="12.75" customHeight="1">
      <c r="A91" s="54" t="s">
        <v>111</v>
      </c>
      <c r="B91" s="57"/>
      <c r="C91" s="15">
        <f>D91+E91</f>
        <v>2</v>
      </c>
      <c r="D91" s="15">
        <f t="shared" si="14"/>
        <v>0</v>
      </c>
      <c r="E91" s="15">
        <f t="shared" si="15"/>
        <v>2</v>
      </c>
      <c r="F91" s="15"/>
      <c r="G91" s="15">
        <v>0</v>
      </c>
      <c r="H91" s="15">
        <v>2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6"/>
    </row>
    <row r="92" spans="1:27" s="17" customFormat="1" ht="18.75" customHeight="1">
      <c r="A92" s="67" t="s">
        <v>112</v>
      </c>
      <c r="B92" s="5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</row>
    <row r="93" spans="1:27" s="17" customFormat="1" ht="12.75" customHeight="1">
      <c r="A93" s="54" t="s">
        <v>113</v>
      </c>
      <c r="B93" s="57"/>
      <c r="C93" s="15">
        <f>D93+E93</f>
        <v>4</v>
      </c>
      <c r="D93" s="15">
        <f>G93+I93+K93+M93+O93+Q93+S93+U93+W93+Y93</f>
        <v>0</v>
      </c>
      <c r="E93" s="15">
        <f>H93+J93+L93+N93+P93+R93+T93+V93+X93+Z93</f>
        <v>4</v>
      </c>
      <c r="F93" s="15"/>
      <c r="G93" s="15">
        <v>0</v>
      </c>
      <c r="H93" s="15">
        <v>4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6"/>
    </row>
    <row r="94" spans="1:27" s="17" customFormat="1" ht="24" customHeight="1">
      <c r="A94" s="67" t="s">
        <v>114</v>
      </c>
      <c r="B94" s="5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6"/>
    </row>
    <row r="95" spans="1:27" s="17" customFormat="1" ht="12.75" customHeight="1">
      <c r="A95" s="54" t="s">
        <v>115</v>
      </c>
      <c r="B95" s="57"/>
      <c r="C95" s="15">
        <f>D95+E95</f>
        <v>5</v>
      </c>
      <c r="D95" s="15">
        <f>G95+I95+K95+M95+O95+Q95+S95+U95+W95+Y95</f>
        <v>1</v>
      </c>
      <c r="E95" s="15">
        <f>H95+J95+L95+N95+P95+R95+T95+V95+X95+Z95</f>
        <v>4</v>
      </c>
      <c r="F95" s="15"/>
      <c r="G95" s="15">
        <v>1</v>
      </c>
      <c r="H95" s="15">
        <v>2</v>
      </c>
      <c r="I95" s="15">
        <v>0</v>
      </c>
      <c r="J95" s="15">
        <v>2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6"/>
    </row>
    <row r="96" spans="1:27" s="17" customFormat="1" ht="24" customHeight="1">
      <c r="A96" s="67" t="s">
        <v>116</v>
      </c>
      <c r="B96" s="5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6"/>
    </row>
    <row r="97" spans="1:27" s="17" customFormat="1" ht="12.75" customHeight="1">
      <c r="A97" s="54" t="s">
        <v>117</v>
      </c>
      <c r="B97" s="57"/>
      <c r="C97" s="15">
        <f>D97+E97</f>
        <v>5</v>
      </c>
      <c r="D97" s="15">
        <f>G97+I97+K97+M97+O97+Q97+S97+U97+W97+Y97</f>
        <v>3</v>
      </c>
      <c r="E97" s="15">
        <f>H97+J97+L97+N97+P97+R97+T97+V97+X97+Z97</f>
        <v>2</v>
      </c>
      <c r="F97" s="15"/>
      <c r="G97" s="15">
        <v>2</v>
      </c>
      <c r="H97" s="15">
        <v>2</v>
      </c>
      <c r="I97" s="15">
        <v>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6"/>
    </row>
    <row r="98" spans="1:27" s="17" customFormat="1" ht="12.75" customHeight="1">
      <c r="A98" s="54" t="s">
        <v>118</v>
      </c>
      <c r="B98" s="57"/>
      <c r="C98" s="15">
        <f>D98+E98</f>
        <v>3</v>
      </c>
      <c r="D98" s="15">
        <f>G98+I98+K98+M98+O98+Q98+S98+U98+W98+Y98</f>
        <v>2</v>
      </c>
      <c r="E98" s="15">
        <f>H98+J98+L98+N98+P98+R98+T98+V98+X98+Z98</f>
        <v>1</v>
      </c>
      <c r="F98" s="15"/>
      <c r="G98" s="15">
        <v>2</v>
      </c>
      <c r="H98" s="15">
        <v>0</v>
      </c>
      <c r="I98" s="15">
        <v>0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6"/>
    </row>
    <row r="99" spans="1:27" s="19" customFormat="1" ht="6" customHeight="1">
      <c r="A99" s="59"/>
      <c r="B99" s="6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6"/>
    </row>
    <row r="100" spans="1:15" s="21" customFormat="1" ht="24.75" customHeight="1">
      <c r="A100" s="67" t="s">
        <v>40</v>
      </c>
      <c r="B100" s="68"/>
      <c r="C100" s="69"/>
      <c r="D100" s="69"/>
      <c r="E100" s="69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31" s="9" customFormat="1" ht="12.75" customHeight="1">
      <c r="A101" s="71" t="s">
        <v>29</v>
      </c>
      <c r="B101" s="72"/>
      <c r="C101" s="73"/>
      <c r="D101" s="72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10" customFormat="1" ht="12.75" customHeight="1">
      <c r="A102" s="75" t="s">
        <v>31</v>
      </c>
      <c r="B102" s="76"/>
      <c r="C102" s="77">
        <f>SUM(D102:E102)</f>
        <v>1</v>
      </c>
      <c r="D102" s="15">
        <f>G102+I102+K102+M102+O102+Q102+S102+U102+W102+Y102</f>
        <v>0</v>
      </c>
      <c r="E102" s="15">
        <f>H102+J102+L102+N102+P102+R102+T102+V102+X102+Z102</f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0</v>
      </c>
      <c r="P102" s="43">
        <v>0</v>
      </c>
      <c r="Q102" s="43">
        <v>0</v>
      </c>
      <c r="R102" s="43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/>
      <c r="AB102" s="78"/>
      <c r="AC102" s="78"/>
      <c r="AD102" s="78"/>
      <c r="AE102" s="78"/>
    </row>
    <row r="103" spans="1:31" s="11" customFormat="1" ht="12.75" customHeight="1">
      <c r="A103" s="79" t="s">
        <v>30</v>
      </c>
      <c r="B103" s="80"/>
      <c r="C103" s="81"/>
      <c r="D103" s="80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</row>
    <row r="104" spans="1:31" s="11" customFormat="1" ht="12.75" customHeight="1">
      <c r="A104" s="75" t="s">
        <v>31</v>
      </c>
      <c r="B104" s="83"/>
      <c r="C104" s="77">
        <f aca="true" t="shared" si="16" ref="C104:C120">SUM(D104+E104)</f>
        <v>29</v>
      </c>
      <c r="D104" s="43">
        <f>SUM(G104,I104,K104,M104,O104,Q104,S104,U104,W104,Y104)</f>
        <v>15</v>
      </c>
      <c r="E104" s="43">
        <f>SUM(H104,J104,L104,N104,P104,R104,T104,V104,X104,Z104)</f>
        <v>14</v>
      </c>
      <c r="F104" s="82">
        <v>8</v>
      </c>
      <c r="G104" s="82">
        <v>0</v>
      </c>
      <c r="H104" s="82">
        <v>0</v>
      </c>
      <c r="I104" s="82">
        <v>0</v>
      </c>
      <c r="J104" s="44">
        <v>0</v>
      </c>
      <c r="K104" s="44">
        <v>0</v>
      </c>
      <c r="L104" s="84">
        <v>0</v>
      </c>
      <c r="M104" s="84">
        <v>10</v>
      </c>
      <c r="N104" s="82">
        <v>12</v>
      </c>
      <c r="O104" s="84">
        <v>0</v>
      </c>
      <c r="P104" s="43">
        <v>1</v>
      </c>
      <c r="Q104" s="43">
        <v>0</v>
      </c>
      <c r="R104" s="43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1</v>
      </c>
      <c r="Y104" s="82">
        <v>5</v>
      </c>
      <c r="Z104" s="82">
        <v>0</v>
      </c>
      <c r="AA104" s="82"/>
      <c r="AB104" s="82"/>
      <c r="AC104" s="82"/>
      <c r="AD104" s="82"/>
      <c r="AE104" s="82"/>
    </row>
    <row r="105" spans="1:31" s="11" customFormat="1" ht="12.75" customHeight="1">
      <c r="A105" s="80" t="s">
        <v>32</v>
      </c>
      <c r="B105" s="83"/>
      <c r="C105" s="77">
        <f t="shared" si="16"/>
        <v>12</v>
      </c>
      <c r="D105" s="43">
        <f aca="true" t="shared" si="17" ref="D105:D120">SUM(G105,I105,K105,M105,O105,Q105,S105,U105,W105,Y105)</f>
        <v>5</v>
      </c>
      <c r="E105" s="43">
        <f aca="true" t="shared" si="18" ref="E105:E120">SUM(H105,J105,L105,N105,P105,R105,T105,V105,X105,Z105)</f>
        <v>7</v>
      </c>
      <c r="F105" s="82">
        <v>0</v>
      </c>
      <c r="G105" s="82">
        <v>0</v>
      </c>
      <c r="H105" s="82">
        <v>0</v>
      </c>
      <c r="I105" s="82">
        <v>0</v>
      </c>
      <c r="J105" s="44">
        <v>0</v>
      </c>
      <c r="K105" s="44">
        <v>0</v>
      </c>
      <c r="L105" s="82">
        <v>0</v>
      </c>
      <c r="M105" s="84">
        <v>4</v>
      </c>
      <c r="N105" s="82">
        <v>6</v>
      </c>
      <c r="O105" s="84">
        <v>0</v>
      </c>
      <c r="P105" s="43">
        <v>1</v>
      </c>
      <c r="Q105" s="43">
        <v>0</v>
      </c>
      <c r="R105" s="43">
        <v>0</v>
      </c>
      <c r="S105" s="82">
        <v>0</v>
      </c>
      <c r="T105" s="82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1</v>
      </c>
      <c r="Z105" s="82">
        <v>0</v>
      </c>
      <c r="AA105" s="82"/>
      <c r="AB105" s="82"/>
      <c r="AC105" s="82"/>
      <c r="AD105" s="82"/>
      <c r="AE105" s="82"/>
    </row>
    <row r="106" spans="1:31" s="11" customFormat="1" ht="12.75" customHeight="1">
      <c r="A106" s="80" t="s">
        <v>33</v>
      </c>
      <c r="B106" s="83"/>
      <c r="C106" s="77">
        <f t="shared" si="16"/>
        <v>12</v>
      </c>
      <c r="D106" s="43">
        <f t="shared" si="17"/>
        <v>6</v>
      </c>
      <c r="E106" s="43">
        <f t="shared" si="18"/>
        <v>6</v>
      </c>
      <c r="F106" s="82">
        <v>0</v>
      </c>
      <c r="G106" s="82">
        <v>0</v>
      </c>
      <c r="H106" s="82">
        <v>0</v>
      </c>
      <c r="I106" s="82">
        <v>0</v>
      </c>
      <c r="J106" s="44">
        <v>0</v>
      </c>
      <c r="K106" s="44">
        <v>0</v>
      </c>
      <c r="L106" s="84">
        <v>0</v>
      </c>
      <c r="M106" s="84">
        <v>1</v>
      </c>
      <c r="N106" s="82">
        <v>3</v>
      </c>
      <c r="O106" s="84">
        <v>1</v>
      </c>
      <c r="P106" s="43">
        <v>0</v>
      </c>
      <c r="Q106" s="43">
        <v>1</v>
      </c>
      <c r="R106" s="43">
        <v>0</v>
      </c>
      <c r="S106" s="82">
        <v>0</v>
      </c>
      <c r="T106" s="82">
        <v>0</v>
      </c>
      <c r="U106" s="82">
        <v>1</v>
      </c>
      <c r="V106" s="82">
        <v>1</v>
      </c>
      <c r="W106" s="82">
        <v>1</v>
      </c>
      <c r="X106" s="82">
        <v>0</v>
      </c>
      <c r="Y106" s="82">
        <v>1</v>
      </c>
      <c r="Z106" s="82">
        <v>2</v>
      </c>
      <c r="AA106" s="82"/>
      <c r="AB106" s="82"/>
      <c r="AC106" s="82"/>
      <c r="AD106" s="82"/>
      <c r="AE106" s="82"/>
    </row>
    <row r="107" spans="1:31" s="11" customFormat="1" ht="12.75" customHeight="1">
      <c r="A107" s="85" t="s">
        <v>125</v>
      </c>
      <c r="B107" s="83"/>
      <c r="C107" s="77">
        <f t="shared" si="16"/>
        <v>1</v>
      </c>
      <c r="D107" s="43">
        <f aca="true" t="shared" si="19" ref="D107:E109">SUM(G107,I107,K107,M107,O107,Q107,S107,U107,W107,Y107)</f>
        <v>0</v>
      </c>
      <c r="E107" s="43">
        <f t="shared" si="19"/>
        <v>1</v>
      </c>
      <c r="F107" s="82">
        <v>0</v>
      </c>
      <c r="G107" s="82">
        <v>0</v>
      </c>
      <c r="H107" s="82">
        <v>0</v>
      </c>
      <c r="I107" s="82">
        <v>0</v>
      </c>
      <c r="J107" s="44">
        <v>0</v>
      </c>
      <c r="K107" s="44">
        <v>0</v>
      </c>
      <c r="L107" s="84">
        <v>0</v>
      </c>
      <c r="M107" s="82">
        <v>0</v>
      </c>
      <c r="N107" s="82">
        <v>1</v>
      </c>
      <c r="O107" s="84">
        <v>0</v>
      </c>
      <c r="P107" s="43">
        <v>0</v>
      </c>
      <c r="Q107" s="43">
        <v>0</v>
      </c>
      <c r="R107" s="43">
        <v>0</v>
      </c>
      <c r="S107" s="82">
        <v>0</v>
      </c>
      <c r="T107" s="82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/>
      <c r="AB107" s="82"/>
      <c r="AC107" s="82"/>
      <c r="AD107" s="82"/>
      <c r="AE107" s="82"/>
    </row>
    <row r="108" spans="1:31" s="11" customFormat="1" ht="12.75" customHeight="1">
      <c r="A108" s="85" t="s">
        <v>126</v>
      </c>
      <c r="B108" s="83"/>
      <c r="C108" s="77">
        <f t="shared" si="16"/>
        <v>5</v>
      </c>
      <c r="D108" s="43">
        <f t="shared" si="19"/>
        <v>3</v>
      </c>
      <c r="E108" s="43">
        <f t="shared" si="19"/>
        <v>2</v>
      </c>
      <c r="F108" s="82">
        <v>0</v>
      </c>
      <c r="G108" s="82">
        <v>0</v>
      </c>
      <c r="H108" s="82">
        <v>0</v>
      </c>
      <c r="I108" s="82">
        <v>0</v>
      </c>
      <c r="J108" s="44">
        <v>0</v>
      </c>
      <c r="K108" s="44">
        <v>0</v>
      </c>
      <c r="L108" s="84">
        <v>0</v>
      </c>
      <c r="M108" s="84">
        <v>3</v>
      </c>
      <c r="N108" s="82">
        <v>1</v>
      </c>
      <c r="O108" s="84">
        <v>0</v>
      </c>
      <c r="P108" s="43">
        <v>1</v>
      </c>
      <c r="Q108" s="43">
        <v>0</v>
      </c>
      <c r="R108" s="43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/>
      <c r="AB108" s="82"/>
      <c r="AC108" s="82"/>
      <c r="AD108" s="82"/>
      <c r="AE108" s="82"/>
    </row>
    <row r="109" spans="1:31" s="11" customFormat="1" ht="12.75" customHeight="1">
      <c r="A109" s="85" t="s">
        <v>121</v>
      </c>
      <c r="B109" s="83"/>
      <c r="C109" s="77">
        <f t="shared" si="16"/>
        <v>1</v>
      </c>
      <c r="D109" s="43">
        <f t="shared" si="19"/>
        <v>1</v>
      </c>
      <c r="E109" s="43">
        <f t="shared" si="19"/>
        <v>0</v>
      </c>
      <c r="F109" s="82">
        <v>0</v>
      </c>
      <c r="G109" s="82">
        <v>0</v>
      </c>
      <c r="H109" s="82">
        <v>0</v>
      </c>
      <c r="I109" s="82">
        <v>0</v>
      </c>
      <c r="J109" s="44">
        <v>0</v>
      </c>
      <c r="K109" s="44">
        <v>0</v>
      </c>
      <c r="L109" s="82">
        <v>0</v>
      </c>
      <c r="M109" s="84">
        <v>1</v>
      </c>
      <c r="N109" s="82">
        <v>0</v>
      </c>
      <c r="O109" s="84">
        <v>0</v>
      </c>
      <c r="P109" s="43">
        <v>0</v>
      </c>
      <c r="Q109" s="43">
        <v>0</v>
      </c>
      <c r="R109" s="43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/>
      <c r="AB109" s="82"/>
      <c r="AC109" s="82"/>
      <c r="AD109" s="82"/>
      <c r="AE109" s="82"/>
    </row>
    <row r="110" spans="1:31" s="11" customFormat="1" ht="12.75" customHeight="1">
      <c r="A110" s="80" t="s">
        <v>34</v>
      </c>
      <c r="B110" s="83"/>
      <c r="C110" s="77">
        <f t="shared" si="16"/>
        <v>0</v>
      </c>
      <c r="D110" s="43">
        <f t="shared" si="17"/>
        <v>0</v>
      </c>
      <c r="E110" s="43">
        <f t="shared" si="18"/>
        <v>0</v>
      </c>
      <c r="F110" s="82">
        <v>0</v>
      </c>
      <c r="G110" s="82">
        <v>0</v>
      </c>
      <c r="H110" s="82">
        <v>0</v>
      </c>
      <c r="I110" s="82">
        <v>0</v>
      </c>
      <c r="J110" s="44">
        <v>0</v>
      </c>
      <c r="K110" s="44">
        <v>0</v>
      </c>
      <c r="L110" s="84">
        <v>0</v>
      </c>
      <c r="M110" s="84">
        <v>0</v>
      </c>
      <c r="N110" s="82">
        <v>0</v>
      </c>
      <c r="O110" s="84">
        <v>0</v>
      </c>
      <c r="P110" s="43">
        <v>0</v>
      </c>
      <c r="Q110" s="43">
        <v>0</v>
      </c>
      <c r="R110" s="43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/>
      <c r="AB110" s="82"/>
      <c r="AC110" s="82"/>
      <c r="AD110" s="82"/>
      <c r="AE110" s="82"/>
    </row>
    <row r="111" spans="1:31" s="11" customFormat="1" ht="12.75" customHeight="1">
      <c r="A111" s="80" t="s">
        <v>35</v>
      </c>
      <c r="B111" s="83"/>
      <c r="C111" s="77">
        <f t="shared" si="16"/>
        <v>3</v>
      </c>
      <c r="D111" s="43">
        <f t="shared" si="17"/>
        <v>2</v>
      </c>
      <c r="E111" s="43">
        <f t="shared" si="18"/>
        <v>1</v>
      </c>
      <c r="F111" s="82">
        <v>1</v>
      </c>
      <c r="G111" s="82">
        <v>0</v>
      </c>
      <c r="H111" s="82">
        <v>0</v>
      </c>
      <c r="I111" s="82">
        <v>0</v>
      </c>
      <c r="J111" s="44">
        <v>0</v>
      </c>
      <c r="K111" s="44">
        <v>0</v>
      </c>
      <c r="L111" s="82">
        <v>0</v>
      </c>
      <c r="M111" s="84">
        <v>2</v>
      </c>
      <c r="N111" s="82">
        <v>1</v>
      </c>
      <c r="O111" s="84">
        <v>0</v>
      </c>
      <c r="P111" s="43">
        <v>0</v>
      </c>
      <c r="Q111" s="43">
        <v>0</v>
      </c>
      <c r="R111" s="43">
        <v>0</v>
      </c>
      <c r="S111" s="82">
        <v>0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/>
      <c r="AB111" s="82"/>
      <c r="AC111" s="82"/>
      <c r="AD111" s="82"/>
      <c r="AE111" s="82"/>
    </row>
    <row r="112" spans="1:31" s="11" customFormat="1" ht="12.75" customHeight="1">
      <c r="A112" s="85" t="s">
        <v>65</v>
      </c>
      <c r="B112" s="83"/>
      <c r="C112" s="77">
        <f>SUM(D112+E112)</f>
        <v>2</v>
      </c>
      <c r="D112" s="43">
        <f>SUM(G112,I112,K112,M112,O112,Q112,S112,U112,W112,Y112)</f>
        <v>1</v>
      </c>
      <c r="E112" s="43">
        <f t="shared" si="18"/>
        <v>1</v>
      </c>
      <c r="F112" s="82"/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1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82">
        <v>1</v>
      </c>
      <c r="Z112" s="82">
        <v>0</v>
      </c>
      <c r="AA112" s="82"/>
      <c r="AB112" s="82"/>
      <c r="AC112" s="82"/>
      <c r="AD112" s="82"/>
      <c r="AE112" s="82"/>
    </row>
    <row r="113" spans="1:31" s="11" customFormat="1" ht="12.75" customHeight="1">
      <c r="A113" s="80" t="s">
        <v>36</v>
      </c>
      <c r="B113" s="83"/>
      <c r="C113" s="77">
        <f>SUM(D113+E113)</f>
        <v>2</v>
      </c>
      <c r="D113" s="43">
        <f>SUM(G113,I113,K113,M113,O113,Q113,S113,U113,W113,Y113)</f>
        <v>1</v>
      </c>
      <c r="E113" s="43">
        <f t="shared" si="18"/>
        <v>1</v>
      </c>
      <c r="F113" s="82">
        <v>1</v>
      </c>
      <c r="G113" s="82">
        <v>0</v>
      </c>
      <c r="H113" s="82">
        <v>0</v>
      </c>
      <c r="I113" s="82">
        <v>0</v>
      </c>
      <c r="J113" s="44">
        <v>0</v>
      </c>
      <c r="K113" s="44">
        <v>0</v>
      </c>
      <c r="L113" s="84">
        <v>0</v>
      </c>
      <c r="M113" s="84">
        <v>1</v>
      </c>
      <c r="N113" s="82">
        <v>0</v>
      </c>
      <c r="O113" s="84">
        <v>0</v>
      </c>
      <c r="P113" s="43">
        <v>1</v>
      </c>
      <c r="Q113" s="43">
        <v>0</v>
      </c>
      <c r="R113" s="43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/>
      <c r="AB113" s="82"/>
      <c r="AC113" s="82"/>
      <c r="AD113" s="82"/>
      <c r="AE113" s="82"/>
    </row>
    <row r="114" spans="1:31" s="11" customFormat="1" ht="12.75" customHeight="1">
      <c r="A114" s="85" t="s">
        <v>69</v>
      </c>
      <c r="B114" s="83"/>
      <c r="C114" s="77">
        <f t="shared" si="16"/>
        <v>0</v>
      </c>
      <c r="D114" s="43">
        <f t="shared" si="17"/>
        <v>0</v>
      </c>
      <c r="E114" s="43">
        <f t="shared" si="18"/>
        <v>0</v>
      </c>
      <c r="F114" s="82"/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82">
        <v>0</v>
      </c>
      <c r="Z114" s="82">
        <v>0</v>
      </c>
      <c r="AA114" s="82"/>
      <c r="AB114" s="82"/>
      <c r="AC114" s="82"/>
      <c r="AD114" s="82"/>
      <c r="AE114" s="82"/>
    </row>
    <row r="115" spans="1:31" s="11" customFormat="1" ht="12.75" customHeight="1">
      <c r="A115" s="85" t="s">
        <v>71</v>
      </c>
      <c r="B115" s="83"/>
      <c r="C115" s="77">
        <f t="shared" si="16"/>
        <v>2</v>
      </c>
      <c r="D115" s="43">
        <f t="shared" si="17"/>
        <v>1</v>
      </c>
      <c r="E115" s="43">
        <f t="shared" si="18"/>
        <v>1</v>
      </c>
      <c r="F115" s="82"/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1</v>
      </c>
      <c r="N115" s="82">
        <v>1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/>
      <c r="AB115" s="82"/>
      <c r="AC115" s="82"/>
      <c r="AD115" s="82"/>
      <c r="AE115" s="82"/>
    </row>
    <row r="116" spans="1:31" s="11" customFormat="1" ht="12.75" customHeight="1">
      <c r="A116" s="80" t="s">
        <v>37</v>
      </c>
      <c r="B116" s="83"/>
      <c r="C116" s="77">
        <f t="shared" si="16"/>
        <v>6</v>
      </c>
      <c r="D116" s="43">
        <f t="shared" si="17"/>
        <v>4</v>
      </c>
      <c r="E116" s="43">
        <f t="shared" si="18"/>
        <v>2</v>
      </c>
      <c r="F116" s="82">
        <v>0</v>
      </c>
      <c r="G116" s="82">
        <v>0</v>
      </c>
      <c r="H116" s="82">
        <v>0</v>
      </c>
      <c r="I116" s="82">
        <v>0</v>
      </c>
      <c r="J116" s="44">
        <v>0</v>
      </c>
      <c r="K116" s="44">
        <v>0</v>
      </c>
      <c r="L116" s="84">
        <v>0</v>
      </c>
      <c r="M116" s="84">
        <v>2</v>
      </c>
      <c r="N116" s="82">
        <v>2</v>
      </c>
      <c r="O116" s="84">
        <v>0</v>
      </c>
      <c r="P116" s="43">
        <v>0</v>
      </c>
      <c r="Q116" s="43">
        <v>0</v>
      </c>
      <c r="R116" s="86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2</v>
      </c>
      <c r="Z116" s="82">
        <v>0</v>
      </c>
      <c r="AA116" s="82"/>
      <c r="AB116" s="82"/>
      <c r="AC116" s="82"/>
      <c r="AD116" s="82"/>
      <c r="AE116" s="82"/>
    </row>
    <row r="117" spans="1:31" s="11" customFormat="1" ht="12.75" customHeight="1">
      <c r="A117" s="85" t="s">
        <v>130</v>
      </c>
      <c r="B117" s="83"/>
      <c r="C117" s="77">
        <f t="shared" si="16"/>
        <v>1</v>
      </c>
      <c r="D117" s="43">
        <f t="shared" si="17"/>
        <v>1</v>
      </c>
      <c r="E117" s="43">
        <f t="shared" si="18"/>
        <v>0</v>
      </c>
      <c r="F117" s="82"/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1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/>
      <c r="AB117" s="82"/>
      <c r="AC117" s="82"/>
      <c r="AD117" s="82"/>
      <c r="AE117" s="82"/>
    </row>
    <row r="118" spans="1:31" s="11" customFormat="1" ht="12.75" customHeight="1">
      <c r="A118" s="80" t="s">
        <v>38</v>
      </c>
      <c r="B118" s="83"/>
      <c r="C118" s="77">
        <f>SUM(D118+E118)</f>
        <v>4</v>
      </c>
      <c r="D118" s="43">
        <f t="shared" si="17"/>
        <v>2</v>
      </c>
      <c r="E118" s="43">
        <f>SUM(H118,J118,L118,N118,P118,R118,T118,V118,X118,Z118)</f>
        <v>2</v>
      </c>
      <c r="F118" s="82">
        <v>0</v>
      </c>
      <c r="G118" s="82">
        <v>0</v>
      </c>
      <c r="H118" s="82">
        <v>0</v>
      </c>
      <c r="I118" s="82">
        <v>0</v>
      </c>
      <c r="J118" s="44">
        <v>0</v>
      </c>
      <c r="K118" s="44">
        <v>0</v>
      </c>
      <c r="L118" s="86">
        <v>0</v>
      </c>
      <c r="M118" s="84">
        <v>2</v>
      </c>
      <c r="N118" s="82">
        <v>2</v>
      </c>
      <c r="O118" s="84">
        <v>0</v>
      </c>
      <c r="P118" s="43">
        <v>0</v>
      </c>
      <c r="Q118" s="43">
        <v>0</v>
      </c>
      <c r="R118" s="43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/>
      <c r="AB118" s="82"/>
      <c r="AC118" s="82"/>
      <c r="AD118" s="82"/>
      <c r="AE118" s="82"/>
    </row>
    <row r="119" spans="1:31" s="11" customFormat="1" ht="12.75" customHeight="1">
      <c r="A119" s="80" t="s">
        <v>39</v>
      </c>
      <c r="B119" s="83"/>
      <c r="C119" s="77">
        <f t="shared" si="16"/>
        <v>2</v>
      </c>
      <c r="D119" s="43">
        <f>SUM(G119,I119,K119,M119,O119,Q119,S119,U119,W119,Y119)</f>
        <v>2</v>
      </c>
      <c r="E119" s="43">
        <f>SUM(H119,J119,L119,N119,P119,R119,T119,V119,X119,Z119)</f>
        <v>0</v>
      </c>
      <c r="F119" s="82">
        <v>1</v>
      </c>
      <c r="G119" s="82">
        <v>0</v>
      </c>
      <c r="H119" s="82">
        <v>0</v>
      </c>
      <c r="I119" s="82">
        <v>0</v>
      </c>
      <c r="J119" s="44">
        <v>0</v>
      </c>
      <c r="K119" s="44">
        <v>0</v>
      </c>
      <c r="L119" s="86">
        <v>0</v>
      </c>
      <c r="M119" s="86">
        <v>2</v>
      </c>
      <c r="N119" s="82">
        <v>0</v>
      </c>
      <c r="O119" s="86">
        <v>0</v>
      </c>
      <c r="P119" s="43">
        <v>0</v>
      </c>
      <c r="Q119" s="86">
        <v>0</v>
      </c>
      <c r="R119" s="43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/>
      <c r="AB119" s="82"/>
      <c r="AC119" s="82"/>
      <c r="AD119" s="82"/>
      <c r="AE119" s="82"/>
    </row>
    <row r="120" spans="1:31" s="24" customFormat="1" ht="12.75" customHeight="1">
      <c r="A120" s="87" t="s">
        <v>124</v>
      </c>
      <c r="B120" s="88"/>
      <c r="C120" s="89">
        <f t="shared" si="16"/>
        <v>0</v>
      </c>
      <c r="D120" s="90">
        <f t="shared" si="17"/>
        <v>0</v>
      </c>
      <c r="E120" s="90">
        <f t="shared" si="18"/>
        <v>0</v>
      </c>
      <c r="F120" s="91">
        <v>1</v>
      </c>
      <c r="G120" s="91">
        <v>0</v>
      </c>
      <c r="H120" s="91">
        <v>0</v>
      </c>
      <c r="I120" s="91">
        <v>0</v>
      </c>
      <c r="J120" s="92">
        <v>0</v>
      </c>
      <c r="K120" s="92">
        <v>0</v>
      </c>
      <c r="L120" s="93">
        <v>0</v>
      </c>
      <c r="M120" s="93">
        <v>0</v>
      </c>
      <c r="N120" s="91">
        <v>0</v>
      </c>
      <c r="O120" s="93">
        <v>0</v>
      </c>
      <c r="P120" s="90">
        <v>0</v>
      </c>
      <c r="Q120" s="93">
        <v>0</v>
      </c>
      <c r="R120" s="90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/>
      <c r="AB120" s="91"/>
      <c r="AC120" s="91"/>
      <c r="AD120" s="91"/>
      <c r="AE120" s="91"/>
    </row>
    <row r="121" spans="1:26" ht="12.75" customHeight="1">
      <c r="A121" s="117" t="s">
        <v>122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:22" ht="12.75" customHeight="1">
      <c r="A122" s="25"/>
      <c r="B122" s="94"/>
      <c r="C122" s="25"/>
      <c r="D122" s="119" t="s">
        <v>123</v>
      </c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3"/>
      <c r="Q122" s="3"/>
      <c r="R122" s="3"/>
      <c r="S122" s="3"/>
      <c r="T122" s="3"/>
      <c r="U122" s="3"/>
      <c r="V122" s="3"/>
    </row>
    <row r="123" spans="1:8" ht="13.5" customHeight="1">
      <c r="A123" s="115"/>
      <c r="B123" s="116"/>
      <c r="C123" s="116"/>
      <c r="D123" s="116"/>
      <c r="E123" s="116"/>
      <c r="F123" s="116"/>
      <c r="G123" s="116"/>
      <c r="H123" s="4"/>
    </row>
    <row r="124" spans="1:31" s="11" customFormat="1" ht="12.75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</row>
  </sheetData>
  <sheetProtection sheet="1"/>
  <mergeCells count="33">
    <mergeCell ref="H59:L59"/>
    <mergeCell ref="S61:T61"/>
    <mergeCell ref="A123:G123"/>
    <mergeCell ref="A121:Z121"/>
    <mergeCell ref="D122:O122"/>
    <mergeCell ref="H2:L2"/>
    <mergeCell ref="Y61:Z61"/>
    <mergeCell ref="U4:V4"/>
    <mergeCell ref="W4:X4"/>
    <mergeCell ref="Y4:Z4"/>
    <mergeCell ref="U61:V61"/>
    <mergeCell ref="W61:X61"/>
    <mergeCell ref="M61:N61"/>
    <mergeCell ref="O61:P61"/>
    <mergeCell ref="Q61:R61"/>
    <mergeCell ref="S4:T4"/>
    <mergeCell ref="C3:F4"/>
    <mergeCell ref="O3:X3"/>
    <mergeCell ref="G3:J3"/>
    <mergeCell ref="K4:L4"/>
    <mergeCell ref="I4:J4"/>
    <mergeCell ref="G4:H4"/>
    <mergeCell ref="M4:N4"/>
    <mergeCell ref="A3:B5"/>
    <mergeCell ref="A60:B62"/>
    <mergeCell ref="O4:P4"/>
    <mergeCell ref="Q4:R4"/>
    <mergeCell ref="C60:F61"/>
    <mergeCell ref="G60:J60"/>
    <mergeCell ref="O60:X60"/>
    <mergeCell ref="G61:H61"/>
    <mergeCell ref="I61:J61"/>
    <mergeCell ref="K61:L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9" r:id="rId1"/>
  <headerFooter alignWithMargins="0">
    <oddFooter>&amp;C- &amp;P+69 -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2013-10-03T05:06:58Z</cp:lastPrinted>
  <dcterms:created xsi:type="dcterms:W3CDTF">1999-09-28T00:46:42Z</dcterms:created>
  <dcterms:modified xsi:type="dcterms:W3CDTF">2013-10-03T05:15:13Z</dcterms:modified>
  <cp:category/>
  <cp:version/>
  <cp:contentType/>
  <cp:contentStatus/>
</cp:coreProperties>
</file>