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0935" windowHeight="4110" tabRatio="603" activeTab="0"/>
  </bookViews>
  <sheets>
    <sheet name="第３４表・３５・３６" sheetId="1" r:id="rId1"/>
  </sheets>
  <definedNames/>
  <calcPr fullCalcOnLoad="1"/>
</workbook>
</file>

<file path=xl/sharedStrings.xml><?xml version="1.0" encoding="utf-8"?>
<sst xmlns="http://schemas.openxmlformats.org/spreadsheetml/2006/main" count="305" uniqueCount="87">
  <si>
    <t>高等学校</t>
  </si>
  <si>
    <t>　（　全　日　制　＋　定　時　制　）</t>
  </si>
  <si>
    <t>そ の 他</t>
  </si>
  <si>
    <t>総合学科</t>
  </si>
  <si>
    <t>計</t>
  </si>
  <si>
    <t>男</t>
  </si>
  <si>
    <t>女</t>
  </si>
  <si>
    <t>　（　全　日　制　）　（　つ　づ　き　）</t>
  </si>
  <si>
    <t>総 数</t>
  </si>
  <si>
    <t>国 立</t>
  </si>
  <si>
    <t>公 立</t>
  </si>
  <si>
    <t>私 立</t>
  </si>
  <si>
    <t>全日制</t>
  </si>
  <si>
    <t>定時制</t>
  </si>
  <si>
    <t>短期大学（本科）</t>
  </si>
  <si>
    <t>Ａのうち</t>
  </si>
  <si>
    <t>Ｂのうち</t>
  </si>
  <si>
    <t>Ｃのうち</t>
  </si>
  <si>
    <t>Ｄのうち</t>
  </si>
  <si>
    <t>各種学校</t>
  </si>
  <si>
    <t>高等学校（専攻科）</t>
  </si>
  <si>
    <t>（就職進学者を含む）</t>
  </si>
  <si>
    <t>専修学校等入学者　</t>
  </si>
  <si>
    <t>公共職業能力開発施設等入学者</t>
  </si>
  <si>
    <t>上記以外の者</t>
  </si>
  <si>
    <t>死亡・不詳</t>
  </si>
  <si>
    <t xml:space="preserve"> 　　を含む）</t>
  </si>
  <si>
    <t>計</t>
  </si>
  <si>
    <t>（就職して入学　　　　した者を含む）</t>
  </si>
  <si>
    <t>区　　   　　分</t>
  </si>
  <si>
    <t>区   　　分</t>
  </si>
  <si>
    <t>大学・短期大学の通信教育部</t>
  </si>
  <si>
    <t>区　　　　　　　分</t>
  </si>
  <si>
    <t>卒業者総数</t>
  </si>
  <si>
    <t>大  　　　学（学部）</t>
  </si>
  <si>
    <t>短期大学（本科）</t>
  </si>
  <si>
    <t>大学・短期大学（別科）</t>
  </si>
  <si>
    <t>専 修 学 校（専 門 課 程）進 学 者</t>
  </si>
  <si>
    <t>（再掲）</t>
  </si>
  <si>
    <t>大     学（学部）</t>
  </si>
  <si>
    <t>　大　学　へ　の　入　学　志　願　者　数</t>
  </si>
  <si>
    <t>　入　学　志　願　者　数</t>
  </si>
  <si>
    <t>　（　定　時　制　）　（　つ　づ　き　）</t>
  </si>
  <si>
    <t>総　　　数</t>
  </si>
  <si>
    <t>普 　通</t>
  </si>
  <si>
    <t>農　 業</t>
  </si>
  <si>
    <t>工　 業</t>
  </si>
  <si>
    <t>商　 業</t>
  </si>
  <si>
    <t>家　 庭</t>
  </si>
  <si>
    <t>看 護</t>
  </si>
  <si>
    <t>普　 通</t>
  </si>
  <si>
    <t>総　　　　　数</t>
  </si>
  <si>
    <t>総　　　　数</t>
  </si>
  <si>
    <t>普　 通</t>
  </si>
  <si>
    <t>農　 業</t>
  </si>
  <si>
    <t>工　 業</t>
  </si>
  <si>
    <t>商　 業</t>
  </si>
  <si>
    <t>家　 庭</t>
  </si>
  <si>
    <t>大学等進学者</t>
  </si>
  <si>
    <t>専 修 学 校（一般課程）等</t>
  </si>
  <si>
    <t>専 修 学 校（一般課程）等</t>
  </si>
  <si>
    <t>専 修 学 校（一般課程）等</t>
  </si>
  <si>
    <t>就　　職　　者（上記Ａ･Ｂ･Ｃ･Ｄを除く）</t>
  </si>
  <si>
    <t>上記Ａ･Ｂ･Ｃ･Ｄのうち　　　　就職している者</t>
  </si>
  <si>
    <t xml:space="preserve"> （就職進学者</t>
  </si>
  <si>
    <t>短期大学(本科)</t>
  </si>
  <si>
    <t>大　　学(学部)</t>
  </si>
  <si>
    <t>Ａ</t>
  </si>
  <si>
    <t>Ｂ</t>
  </si>
  <si>
    <t>Ｃ</t>
  </si>
  <si>
    <t>Ｄ</t>
  </si>
  <si>
    <t>Ｅ</t>
  </si>
  <si>
    <t>Ｆ</t>
  </si>
  <si>
    <t>Ｇ</t>
  </si>
  <si>
    <t>Ｈ</t>
  </si>
  <si>
    <t>一時的な仕事に就いた者</t>
  </si>
  <si>
    <t>Ｈ</t>
  </si>
  <si>
    <t>平成18年度</t>
  </si>
  <si>
    <t>第３６表　　進　路　別　卒　業　者　数</t>
  </si>
  <si>
    <t>第３７表　　大　学　・　短　期　大　学　へ　の</t>
  </si>
  <si>
    <t>第３８表　　卒　業　年　次　別　大　学　・　短　期</t>
  </si>
  <si>
    <t>福　祉</t>
  </si>
  <si>
    <t>特別支援学校高等部（専攻科）</t>
  </si>
  <si>
    <t>平成19年度</t>
  </si>
  <si>
    <t>平成18年３月卒業者</t>
  </si>
  <si>
    <t>平成17年３月以前卒業者</t>
  </si>
  <si>
    <t>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</si>
</sst>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 applyProtection="1">
      <alignment/>
      <protection/>
    </xf>
    <xf numFmtId="176" fontId="0" fillId="0" borderId="1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7" fillId="0" borderId="2" xfId="0" applyFont="1" applyFill="1" applyBorder="1" applyAlignment="1">
      <alignment horizontal="distributed"/>
    </xf>
    <xf numFmtId="176" fontId="0" fillId="0" borderId="0" xfId="0" applyNumberFormat="1" applyFill="1" applyBorder="1" applyAlignment="1" applyProtection="1">
      <alignment/>
      <protection/>
    </xf>
    <xf numFmtId="176" fontId="0" fillId="0" borderId="1" xfId="0" applyNumberForma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" xfId="0" applyNumberFormat="1" applyFill="1" applyBorder="1" applyAlignment="1" applyProtection="1">
      <alignment vertical="center"/>
      <protection locked="0"/>
    </xf>
    <xf numFmtId="176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Fill="1" applyBorder="1" applyAlignment="1">
      <alignment horizontal="distributed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distributed"/>
    </xf>
    <xf numFmtId="0" fontId="7" fillId="0" borderId="4" xfId="0" applyFont="1" applyFill="1" applyBorder="1" applyAlignment="1">
      <alignment horizontal="distributed"/>
    </xf>
    <xf numFmtId="0" fontId="7" fillId="0" borderId="6" xfId="0" applyFont="1" applyFill="1" applyBorder="1" applyAlignment="1">
      <alignment horizontal="distributed"/>
    </xf>
    <xf numFmtId="0" fontId="0" fillId="0" borderId="6" xfId="0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0" fillId="0" borderId="0" xfId="0" applyNumberFormat="1" applyFill="1" applyAlignment="1">
      <alignment vertical="center"/>
    </xf>
    <xf numFmtId="0" fontId="0" fillId="0" borderId="1" xfId="0" applyFill="1" applyBorder="1" applyAlignment="1" applyProtection="1">
      <alignment horizontal="centerContinuous" vertical="center"/>
      <protection locked="0"/>
    </xf>
    <xf numFmtId="0" fontId="0" fillId="0" borderId="6" xfId="0" applyFill="1" applyBorder="1" applyAlignment="1" applyProtection="1">
      <alignment horizontal="centerContinuous" vertical="center"/>
      <protection locked="0"/>
    </xf>
    <xf numFmtId="0" fontId="5" fillId="0" borderId="8" xfId="0" applyFont="1" applyFill="1" applyBorder="1" applyAlignment="1" applyProtection="1">
      <alignment horizontal="centerContinuous" vertical="center"/>
      <protection locked="0"/>
    </xf>
    <xf numFmtId="0" fontId="5" fillId="0" borderId="2" xfId="0" applyFont="1" applyFill="1" applyBorder="1" applyAlignment="1" applyProtection="1">
      <alignment horizontal="centerContinuous" vertical="center"/>
      <protection locked="0"/>
    </xf>
    <xf numFmtId="0" fontId="0" fillId="0" borderId="1" xfId="0" applyBorder="1" applyAlignment="1">
      <alignment horizontal="right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9" xfId="0" applyBorder="1" applyAlignment="1">
      <alignment horizontal="distributed" vertical="center"/>
    </xf>
    <xf numFmtId="0" fontId="0" fillId="0" borderId="12" xfId="0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horizontal="distributed" vertical="center"/>
    </xf>
    <xf numFmtId="0" fontId="0" fillId="0" borderId="7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6" fillId="0" borderId="9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/>
    </xf>
    <xf numFmtId="0" fontId="0" fillId="0" borderId="5" xfId="0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9" xfId="0" applyFont="1" applyFill="1" applyBorder="1" applyAlignment="1">
      <alignment horizontal="distributed" vertical="center" shrinkToFit="1"/>
    </xf>
    <xf numFmtId="0" fontId="0" fillId="0" borderId="7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14" xfId="0" applyBorder="1" applyAlignment="1">
      <alignment vertical="center" shrinkToFit="1"/>
    </xf>
    <xf numFmtId="0" fontId="0" fillId="0" borderId="4" xfId="0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4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09765625" style="7" customWidth="1"/>
    <col min="2" max="2" width="6.59765625" style="46" customWidth="1"/>
    <col min="3" max="3" width="7.59765625" style="7" customWidth="1"/>
    <col min="4" max="4" width="12.59765625" style="7" customWidth="1"/>
    <col min="5" max="5" width="13.09765625" style="7" customWidth="1"/>
    <col min="6" max="6" width="0.8984375" style="7" customWidth="1"/>
    <col min="7" max="9" width="8.8984375" style="7" customWidth="1"/>
    <col min="10" max="11" width="8.09765625" style="7" customWidth="1"/>
    <col min="12" max="17" width="6.69921875" style="7" customWidth="1"/>
    <col min="18" max="18" width="5.59765625" style="7" customWidth="1"/>
    <col min="19" max="26" width="6.69921875" style="7" customWidth="1"/>
    <col min="27" max="27" width="3.09765625" style="7" customWidth="1"/>
    <col min="28" max="28" width="6.59765625" style="46" customWidth="1"/>
    <col min="29" max="29" width="7.59765625" style="7" customWidth="1"/>
    <col min="30" max="30" width="14.09765625" style="7" customWidth="1"/>
    <col min="31" max="31" width="11.3984375" style="7" customWidth="1"/>
    <col min="32" max="32" width="0.8984375" style="7" customWidth="1"/>
    <col min="33" max="33" width="10.59765625" style="7" customWidth="1"/>
    <col min="34" max="34" width="0.8984375" style="7" customWidth="1"/>
    <col min="35" max="36" width="8" style="7" customWidth="1"/>
    <col min="37" max="37" width="7.09765625" style="7" customWidth="1"/>
    <col min="38" max="38" width="8" style="7" customWidth="1"/>
    <col min="39" max="44" width="6.69921875" style="7" customWidth="1"/>
    <col min="45" max="46" width="5.59765625" style="7" customWidth="1"/>
    <col min="47" max="53" width="6.69921875" style="7" customWidth="1"/>
    <col min="54" max="54" width="42.59765625" style="7" customWidth="1"/>
    <col min="55" max="57" width="1.69921875" style="7" customWidth="1"/>
    <col min="58" max="16384" width="9" style="7" customWidth="1"/>
  </cols>
  <sheetData>
    <row r="1" spans="1:53" s="6" customFormat="1" ht="13.5" customHeight="1">
      <c r="A1" s="5" t="s">
        <v>0</v>
      </c>
      <c r="X1" s="7"/>
      <c r="Y1" s="8"/>
      <c r="Z1" s="9" t="s">
        <v>0</v>
      </c>
      <c r="AA1" s="5" t="s">
        <v>0</v>
      </c>
      <c r="AY1" s="7"/>
      <c r="AZ1" s="8"/>
      <c r="BA1" s="9" t="s">
        <v>0</v>
      </c>
    </row>
    <row r="2" spans="3:53" s="6" customFormat="1" ht="30" customHeight="1">
      <c r="C2" s="10"/>
      <c r="D2" s="10"/>
      <c r="E2" s="11"/>
      <c r="F2" s="11"/>
      <c r="H2" s="78"/>
      <c r="I2" s="78"/>
      <c r="J2" s="78"/>
      <c r="K2" s="40" t="s">
        <v>78</v>
      </c>
      <c r="L2" s="11" t="s">
        <v>1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1"/>
      <c r="AF2" s="11"/>
      <c r="AH2" s="53"/>
      <c r="AI2" s="53"/>
      <c r="AJ2" s="53"/>
      <c r="AK2" s="53"/>
      <c r="AL2" s="40" t="s">
        <v>78</v>
      </c>
      <c r="AM2" s="11" t="s">
        <v>42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2"/>
      <c r="BA2" s="12"/>
    </row>
    <row r="3" spans="1:53" ht="15" customHeight="1">
      <c r="A3" s="124" t="s">
        <v>32</v>
      </c>
      <c r="B3" s="125"/>
      <c r="C3" s="125"/>
      <c r="D3" s="125"/>
      <c r="E3" s="125"/>
      <c r="F3" s="126"/>
      <c r="G3" s="62" t="s">
        <v>43</v>
      </c>
      <c r="H3" s="29"/>
      <c r="I3" s="30"/>
      <c r="J3" s="29" t="s">
        <v>44</v>
      </c>
      <c r="K3" s="29"/>
      <c r="L3" s="29" t="s">
        <v>45</v>
      </c>
      <c r="M3" s="30"/>
      <c r="N3" s="29" t="s">
        <v>46</v>
      </c>
      <c r="O3" s="30"/>
      <c r="P3" s="29" t="s">
        <v>47</v>
      </c>
      <c r="Q3" s="30"/>
      <c r="R3" s="107" t="s">
        <v>48</v>
      </c>
      <c r="S3" s="109"/>
      <c r="T3" s="79" t="s">
        <v>49</v>
      </c>
      <c r="U3" s="107" t="s">
        <v>81</v>
      </c>
      <c r="V3" s="110"/>
      <c r="W3" s="62" t="s">
        <v>2</v>
      </c>
      <c r="X3" s="31"/>
      <c r="Y3" s="107" t="s">
        <v>3</v>
      </c>
      <c r="Z3" s="110"/>
      <c r="AA3" s="124" t="s">
        <v>32</v>
      </c>
      <c r="AB3" s="125"/>
      <c r="AC3" s="125"/>
      <c r="AD3" s="125"/>
      <c r="AE3" s="125"/>
      <c r="AF3" s="126"/>
      <c r="AG3" s="62" t="s">
        <v>43</v>
      </c>
      <c r="AH3" s="29"/>
      <c r="AI3" s="29"/>
      <c r="AJ3" s="30"/>
      <c r="AK3" s="29" t="s">
        <v>50</v>
      </c>
      <c r="AL3" s="29"/>
      <c r="AM3" s="29" t="s">
        <v>45</v>
      </c>
      <c r="AN3" s="30"/>
      <c r="AO3" s="29" t="s">
        <v>46</v>
      </c>
      <c r="AP3" s="30"/>
      <c r="AQ3" s="29" t="s">
        <v>47</v>
      </c>
      <c r="AR3" s="30"/>
      <c r="AS3" s="29" t="s">
        <v>48</v>
      </c>
      <c r="AT3" s="30"/>
      <c r="AU3" s="105" t="s">
        <v>49</v>
      </c>
      <c r="AV3" s="107" t="s">
        <v>81</v>
      </c>
      <c r="AW3" s="108"/>
      <c r="AX3" s="29" t="s">
        <v>2</v>
      </c>
      <c r="AY3" s="31"/>
      <c r="AZ3" s="33" t="s">
        <v>3</v>
      </c>
      <c r="BA3" s="33"/>
    </row>
    <row r="4" spans="1:53" s="16" customFormat="1" ht="15" customHeight="1">
      <c r="A4" s="127"/>
      <c r="B4" s="127"/>
      <c r="C4" s="127"/>
      <c r="D4" s="127"/>
      <c r="E4" s="127"/>
      <c r="F4" s="128"/>
      <c r="G4" s="15" t="s">
        <v>4</v>
      </c>
      <c r="H4" s="15" t="s">
        <v>5</v>
      </c>
      <c r="I4" s="15" t="s">
        <v>6</v>
      </c>
      <c r="J4" s="15" t="s">
        <v>5</v>
      </c>
      <c r="K4" s="14" t="s">
        <v>6</v>
      </c>
      <c r="L4" s="15" t="s">
        <v>5</v>
      </c>
      <c r="M4" s="15" t="s">
        <v>6</v>
      </c>
      <c r="N4" s="15" t="s">
        <v>5</v>
      </c>
      <c r="O4" s="15" t="s">
        <v>6</v>
      </c>
      <c r="P4" s="15" t="s">
        <v>5</v>
      </c>
      <c r="Q4" s="15" t="s">
        <v>6</v>
      </c>
      <c r="R4" s="15" t="s">
        <v>5</v>
      </c>
      <c r="S4" s="15" t="s">
        <v>6</v>
      </c>
      <c r="T4" s="80" t="s">
        <v>6</v>
      </c>
      <c r="U4" s="15" t="s">
        <v>5</v>
      </c>
      <c r="V4" s="34" t="s">
        <v>6</v>
      </c>
      <c r="W4" s="15" t="s">
        <v>5</v>
      </c>
      <c r="X4" s="34" t="s">
        <v>6</v>
      </c>
      <c r="Y4" s="34" t="s">
        <v>5</v>
      </c>
      <c r="Z4" s="35" t="s">
        <v>6</v>
      </c>
      <c r="AA4" s="127"/>
      <c r="AB4" s="127"/>
      <c r="AC4" s="127"/>
      <c r="AD4" s="127"/>
      <c r="AE4" s="127"/>
      <c r="AF4" s="128"/>
      <c r="AG4" s="62" t="s">
        <v>4</v>
      </c>
      <c r="AH4" s="30"/>
      <c r="AI4" s="15" t="s">
        <v>5</v>
      </c>
      <c r="AJ4" s="15" t="s">
        <v>6</v>
      </c>
      <c r="AK4" s="15" t="s">
        <v>5</v>
      </c>
      <c r="AL4" s="14" t="s">
        <v>6</v>
      </c>
      <c r="AM4" s="15" t="s">
        <v>5</v>
      </c>
      <c r="AN4" s="15" t="s">
        <v>6</v>
      </c>
      <c r="AO4" s="15" t="s">
        <v>5</v>
      </c>
      <c r="AP4" s="15" t="s">
        <v>6</v>
      </c>
      <c r="AQ4" s="15" t="s">
        <v>5</v>
      </c>
      <c r="AR4" s="15" t="s">
        <v>6</v>
      </c>
      <c r="AS4" s="15" t="s">
        <v>5</v>
      </c>
      <c r="AT4" s="15" t="s">
        <v>6</v>
      </c>
      <c r="AU4" s="106"/>
      <c r="AV4" s="15" t="s">
        <v>5</v>
      </c>
      <c r="AW4" s="34" t="s">
        <v>6</v>
      </c>
      <c r="AX4" s="15" t="s">
        <v>5</v>
      </c>
      <c r="AY4" s="34" t="s">
        <v>6</v>
      </c>
      <c r="AZ4" s="34" t="s">
        <v>5</v>
      </c>
      <c r="BA4" s="35" t="s">
        <v>6</v>
      </c>
    </row>
    <row r="5" spans="1:53" ht="18" customHeight="1">
      <c r="A5" s="133" t="s">
        <v>33</v>
      </c>
      <c r="B5" s="116"/>
      <c r="C5" s="116"/>
      <c r="D5" s="116"/>
      <c r="E5" s="116"/>
      <c r="F5" s="48"/>
      <c r="G5" s="1">
        <f>H5+I5</f>
        <v>57018</v>
      </c>
      <c r="H5" s="1">
        <f aca="true" t="shared" si="0" ref="H5:H13">J5+L5+N5+P5+R5+W5+Y5+U5</f>
        <v>29619</v>
      </c>
      <c r="I5" s="1">
        <f>K5+M5+O5+Q5+S5+T5+X5+Z5+V5</f>
        <v>27399</v>
      </c>
      <c r="J5" s="1">
        <f>J6+J13+J15+J18+J19+J21+J22+J20</f>
        <v>23857</v>
      </c>
      <c r="K5" s="1">
        <f aca="true" t="shared" si="1" ref="K5:Z5">K6+K13+K15+K18+K19+K21+K22+K20</f>
        <v>22028</v>
      </c>
      <c r="L5" s="1">
        <f t="shared" si="1"/>
        <v>385</v>
      </c>
      <c r="M5" s="1">
        <f t="shared" si="1"/>
        <v>541</v>
      </c>
      <c r="N5" s="1">
        <f t="shared" si="1"/>
        <v>2871</v>
      </c>
      <c r="O5" s="1">
        <f t="shared" si="1"/>
        <v>206</v>
      </c>
      <c r="P5" s="1">
        <f t="shared" si="1"/>
        <v>1221</v>
      </c>
      <c r="Q5" s="1">
        <f t="shared" si="1"/>
        <v>2277</v>
      </c>
      <c r="R5" s="1">
        <f t="shared" si="1"/>
        <v>91</v>
      </c>
      <c r="S5" s="1">
        <f>S6+S13+S15+S18+S19+S21+S22+S20</f>
        <v>293</v>
      </c>
      <c r="T5" s="1">
        <f t="shared" si="1"/>
        <v>79</v>
      </c>
      <c r="U5" s="1">
        <f t="shared" si="1"/>
        <v>4</v>
      </c>
      <c r="V5" s="1">
        <f t="shared" si="1"/>
        <v>68</v>
      </c>
      <c r="W5" s="1">
        <f t="shared" si="1"/>
        <v>608</v>
      </c>
      <c r="X5" s="1">
        <f t="shared" si="1"/>
        <v>962</v>
      </c>
      <c r="Y5" s="1">
        <f t="shared" si="1"/>
        <v>582</v>
      </c>
      <c r="Z5" s="1">
        <f t="shared" si="1"/>
        <v>945</v>
      </c>
      <c r="AA5" s="133" t="s">
        <v>33</v>
      </c>
      <c r="AB5" s="116"/>
      <c r="AC5" s="116"/>
      <c r="AD5" s="116"/>
      <c r="AE5" s="116"/>
      <c r="AF5" s="48"/>
      <c r="AG5" s="20">
        <f>AI5+AJ5</f>
        <v>811</v>
      </c>
      <c r="AH5" s="20"/>
      <c r="AI5" s="20">
        <f>AK5+AM5+AO5+AQ5+AS5+AX5+AV5+AZ5</f>
        <v>479</v>
      </c>
      <c r="AJ5" s="20">
        <f>AL5+AN5+AP5+AR5+AT5+AU5+AY5</f>
        <v>332</v>
      </c>
      <c r="AK5" s="1">
        <f>AK6+AK13+AK15+AK18+AK19+AK21+AK22+AK20</f>
        <v>361</v>
      </c>
      <c r="AL5" s="1">
        <f aca="true" t="shared" si="2" ref="AL5:BA5">AL6+AL13+AL15+AL18+AL19+AL21+AL22+AL20</f>
        <v>286</v>
      </c>
      <c r="AM5" s="1">
        <f t="shared" si="2"/>
        <v>0</v>
      </c>
      <c r="AN5" s="1">
        <f t="shared" si="2"/>
        <v>0</v>
      </c>
      <c r="AO5" s="1">
        <f t="shared" si="2"/>
        <v>70</v>
      </c>
      <c r="AP5" s="1">
        <f t="shared" si="2"/>
        <v>5</v>
      </c>
      <c r="AQ5" s="1">
        <f t="shared" si="2"/>
        <v>48</v>
      </c>
      <c r="AR5" s="1">
        <f t="shared" si="2"/>
        <v>41</v>
      </c>
      <c r="AS5" s="1">
        <f t="shared" si="2"/>
        <v>0</v>
      </c>
      <c r="AT5" s="1">
        <f t="shared" si="2"/>
        <v>0</v>
      </c>
      <c r="AU5" s="1">
        <f t="shared" si="2"/>
        <v>0</v>
      </c>
      <c r="AV5" s="1">
        <f t="shared" si="2"/>
        <v>0</v>
      </c>
      <c r="AW5" s="1">
        <f t="shared" si="2"/>
        <v>0</v>
      </c>
      <c r="AX5" s="1">
        <f t="shared" si="2"/>
        <v>0</v>
      </c>
      <c r="AY5" s="1">
        <f t="shared" si="2"/>
        <v>0</v>
      </c>
      <c r="AZ5" s="1">
        <f t="shared" si="2"/>
        <v>0</v>
      </c>
      <c r="BA5" s="1">
        <f t="shared" si="2"/>
        <v>0</v>
      </c>
    </row>
    <row r="6" spans="3:53" ht="15.75" customHeight="1">
      <c r="C6" s="52"/>
      <c r="D6" s="29" t="s">
        <v>4</v>
      </c>
      <c r="E6" s="29"/>
      <c r="F6" s="67"/>
      <c r="G6" s="1">
        <f aca="true" t="shared" si="3" ref="G6:G22">H6+I6</f>
        <v>30050</v>
      </c>
      <c r="H6" s="1">
        <f t="shared" si="0"/>
        <v>15625</v>
      </c>
      <c r="I6" s="1">
        <f>K6+M6+O6+Q6+S6+T6+X6+Z6+V6</f>
        <v>14425</v>
      </c>
      <c r="J6" s="1">
        <f aca="true" t="shared" si="4" ref="J6:Z6">SUM(J7:J12)</f>
        <v>13938</v>
      </c>
      <c r="K6" s="1">
        <f t="shared" si="4"/>
        <v>12675</v>
      </c>
      <c r="L6" s="1">
        <f t="shared" si="4"/>
        <v>54</v>
      </c>
      <c r="M6" s="1">
        <f t="shared" si="4"/>
        <v>69</v>
      </c>
      <c r="N6" s="1">
        <f t="shared" si="4"/>
        <v>491</v>
      </c>
      <c r="O6" s="1">
        <f t="shared" si="4"/>
        <v>32</v>
      </c>
      <c r="P6" s="1">
        <f t="shared" si="4"/>
        <v>431</v>
      </c>
      <c r="Q6" s="1">
        <f t="shared" si="4"/>
        <v>491</v>
      </c>
      <c r="R6" s="1">
        <f t="shared" si="4"/>
        <v>13</v>
      </c>
      <c r="S6" s="1">
        <f t="shared" si="4"/>
        <v>74</v>
      </c>
      <c r="T6" s="19">
        <f t="shared" si="4"/>
        <v>78</v>
      </c>
      <c r="U6" s="19">
        <f t="shared" si="4"/>
        <v>2</v>
      </c>
      <c r="V6" s="19">
        <f t="shared" si="4"/>
        <v>10</v>
      </c>
      <c r="W6" s="1">
        <f t="shared" si="4"/>
        <v>429</v>
      </c>
      <c r="X6" s="2">
        <f t="shared" si="4"/>
        <v>641</v>
      </c>
      <c r="Y6" s="2">
        <f t="shared" si="4"/>
        <v>267</v>
      </c>
      <c r="Z6" s="2">
        <f t="shared" si="4"/>
        <v>355</v>
      </c>
      <c r="AC6" s="52"/>
      <c r="AD6" s="29" t="s">
        <v>4</v>
      </c>
      <c r="AE6" s="29"/>
      <c r="AF6" s="67"/>
      <c r="AG6" s="20">
        <f>SUM(AG7:AG12)</f>
        <v>68</v>
      </c>
      <c r="AH6" s="20"/>
      <c r="AI6" s="20">
        <f aca="true" t="shared" si="5" ref="AI6:AZ6">SUM(AI7:AI12)</f>
        <v>35</v>
      </c>
      <c r="AJ6" s="20">
        <f t="shared" si="5"/>
        <v>33</v>
      </c>
      <c r="AK6" s="1">
        <f t="shared" si="5"/>
        <v>30</v>
      </c>
      <c r="AL6" s="1">
        <f t="shared" si="5"/>
        <v>32</v>
      </c>
      <c r="AM6" s="1">
        <f t="shared" si="5"/>
        <v>0</v>
      </c>
      <c r="AN6" s="1">
        <f t="shared" si="5"/>
        <v>0</v>
      </c>
      <c r="AO6" s="1">
        <f t="shared" si="5"/>
        <v>1</v>
      </c>
      <c r="AP6" s="1">
        <f t="shared" si="5"/>
        <v>0</v>
      </c>
      <c r="AQ6" s="1">
        <f t="shared" si="5"/>
        <v>4</v>
      </c>
      <c r="AR6" s="1">
        <f t="shared" si="5"/>
        <v>1</v>
      </c>
      <c r="AS6" s="1">
        <f t="shared" si="5"/>
        <v>0</v>
      </c>
      <c r="AT6" s="1">
        <f t="shared" si="5"/>
        <v>0</v>
      </c>
      <c r="AU6" s="1">
        <f t="shared" si="5"/>
        <v>0</v>
      </c>
      <c r="AV6" s="1">
        <f t="shared" si="5"/>
        <v>0</v>
      </c>
      <c r="AW6" s="1">
        <f t="shared" si="5"/>
        <v>0</v>
      </c>
      <c r="AX6" s="1">
        <f t="shared" si="5"/>
        <v>0</v>
      </c>
      <c r="AY6" s="2">
        <f t="shared" si="5"/>
        <v>0</v>
      </c>
      <c r="AZ6" s="1">
        <f t="shared" si="5"/>
        <v>0</v>
      </c>
      <c r="BA6" s="2">
        <f>SUM(BA7:BA12)</f>
        <v>0</v>
      </c>
    </row>
    <row r="7" spans="1:53" ht="15.75" customHeight="1">
      <c r="A7" s="73" t="s">
        <v>67</v>
      </c>
      <c r="B7" s="112" t="s">
        <v>58</v>
      </c>
      <c r="C7" s="119"/>
      <c r="D7" s="100" t="s">
        <v>34</v>
      </c>
      <c r="E7" s="113"/>
      <c r="F7" s="57"/>
      <c r="G7" s="1">
        <f t="shared" si="3"/>
        <v>26492</v>
      </c>
      <c r="H7" s="1">
        <f t="shared" si="0"/>
        <v>15375</v>
      </c>
      <c r="I7" s="1">
        <f aca="true" t="shared" si="6" ref="I7:I25">K7+M7+O7+Q7+S7+T7+X7+Z7+V7</f>
        <v>11117</v>
      </c>
      <c r="J7" s="1">
        <v>13785</v>
      </c>
      <c r="K7" s="1">
        <v>9987</v>
      </c>
      <c r="L7" s="1">
        <v>41</v>
      </c>
      <c r="M7" s="1">
        <v>27</v>
      </c>
      <c r="N7" s="1">
        <v>453</v>
      </c>
      <c r="O7" s="1">
        <v>19</v>
      </c>
      <c r="P7" s="1">
        <v>412</v>
      </c>
      <c r="Q7" s="1">
        <v>279</v>
      </c>
      <c r="R7" s="1">
        <v>6</v>
      </c>
      <c r="S7" s="1">
        <v>33</v>
      </c>
      <c r="T7" s="19">
        <v>1</v>
      </c>
      <c r="U7" s="19">
        <v>1</v>
      </c>
      <c r="V7" s="19">
        <v>7</v>
      </c>
      <c r="W7" s="1">
        <v>423</v>
      </c>
      <c r="X7" s="2">
        <v>564</v>
      </c>
      <c r="Y7" s="1">
        <v>254</v>
      </c>
      <c r="Z7" s="2">
        <v>200</v>
      </c>
      <c r="AA7" s="73" t="s">
        <v>67</v>
      </c>
      <c r="AB7" s="112" t="s">
        <v>58</v>
      </c>
      <c r="AC7" s="119"/>
      <c r="AD7" s="100" t="s">
        <v>34</v>
      </c>
      <c r="AE7" s="113"/>
      <c r="AF7" s="57"/>
      <c r="AG7" s="20">
        <f aca="true" t="shared" si="7" ref="AG7:AG23">AI7+AJ7</f>
        <v>52</v>
      </c>
      <c r="AH7" s="20"/>
      <c r="AI7" s="20">
        <f aca="true" t="shared" si="8" ref="AI7:AI13">AK7+AM7+AO7+AQ7+AS7+AX7+AV7+AZ7</f>
        <v>31</v>
      </c>
      <c r="AJ7" s="20">
        <f aca="true" t="shared" si="9" ref="AJ7:AJ13">AL7+AN7+AP7+AR7+AT7+AU7+AY7+AW7+BA7</f>
        <v>21</v>
      </c>
      <c r="AK7" s="41">
        <v>27</v>
      </c>
      <c r="AL7" s="41">
        <v>20</v>
      </c>
      <c r="AM7" s="41">
        <v>0</v>
      </c>
      <c r="AN7" s="41">
        <v>0</v>
      </c>
      <c r="AO7" s="41">
        <v>1</v>
      </c>
      <c r="AP7" s="41">
        <v>0</v>
      </c>
      <c r="AQ7" s="41">
        <v>3</v>
      </c>
      <c r="AR7" s="41">
        <v>1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</row>
    <row r="8" spans="2:53" ht="15.75" customHeight="1">
      <c r="B8" s="49"/>
      <c r="C8" s="48"/>
      <c r="D8" s="111" t="s">
        <v>35</v>
      </c>
      <c r="E8" s="112"/>
      <c r="F8" s="57"/>
      <c r="G8" s="1">
        <f t="shared" si="3"/>
        <v>3399</v>
      </c>
      <c r="H8" s="1">
        <f t="shared" si="0"/>
        <v>199</v>
      </c>
      <c r="I8" s="1">
        <f t="shared" si="6"/>
        <v>3200</v>
      </c>
      <c r="J8" s="1">
        <v>140</v>
      </c>
      <c r="K8" s="1">
        <v>2670</v>
      </c>
      <c r="L8" s="1">
        <v>12</v>
      </c>
      <c r="M8" s="1">
        <v>41</v>
      </c>
      <c r="N8" s="1">
        <v>18</v>
      </c>
      <c r="O8" s="1">
        <v>11</v>
      </c>
      <c r="P8" s="1">
        <v>4</v>
      </c>
      <c r="Q8" s="1">
        <v>206</v>
      </c>
      <c r="R8" s="1">
        <v>7</v>
      </c>
      <c r="S8" s="1">
        <v>39</v>
      </c>
      <c r="T8" s="19">
        <f>T36+AU8</f>
        <v>0</v>
      </c>
      <c r="U8" s="19">
        <v>1</v>
      </c>
      <c r="V8" s="19">
        <v>3</v>
      </c>
      <c r="W8" s="1">
        <v>6</v>
      </c>
      <c r="X8" s="2">
        <v>75</v>
      </c>
      <c r="Y8" s="1">
        <v>11</v>
      </c>
      <c r="Z8" s="2">
        <v>155</v>
      </c>
      <c r="AB8" s="49"/>
      <c r="AC8" s="48"/>
      <c r="AD8" s="111" t="s">
        <v>35</v>
      </c>
      <c r="AE8" s="112"/>
      <c r="AF8" s="57"/>
      <c r="AG8" s="20">
        <f t="shared" si="7"/>
        <v>14</v>
      </c>
      <c r="AH8" s="20"/>
      <c r="AI8" s="20">
        <f t="shared" si="8"/>
        <v>3</v>
      </c>
      <c r="AJ8" s="20">
        <f t="shared" si="9"/>
        <v>11</v>
      </c>
      <c r="AK8" s="41">
        <v>2</v>
      </c>
      <c r="AL8" s="41">
        <v>11</v>
      </c>
      <c r="AM8" s="41">
        <v>0</v>
      </c>
      <c r="AN8" s="41">
        <v>0</v>
      </c>
      <c r="AO8" s="41">
        <v>0</v>
      </c>
      <c r="AP8" s="41">
        <v>0</v>
      </c>
      <c r="AQ8" s="41">
        <v>1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</row>
    <row r="9" spans="2:53" ht="15.75" customHeight="1">
      <c r="B9" s="118" t="s">
        <v>64</v>
      </c>
      <c r="C9" s="119"/>
      <c r="D9" s="111" t="s">
        <v>31</v>
      </c>
      <c r="E9" s="118"/>
      <c r="F9" s="59"/>
      <c r="G9" s="1">
        <f t="shared" si="3"/>
        <v>26</v>
      </c>
      <c r="H9" s="1">
        <f t="shared" si="0"/>
        <v>10</v>
      </c>
      <c r="I9" s="1">
        <f t="shared" si="6"/>
        <v>16</v>
      </c>
      <c r="J9" s="1">
        <v>7</v>
      </c>
      <c r="K9" s="1">
        <v>11</v>
      </c>
      <c r="L9" s="1">
        <f>L37+AM9</f>
        <v>0</v>
      </c>
      <c r="M9" s="1">
        <v>1</v>
      </c>
      <c r="N9" s="1">
        <v>3</v>
      </c>
      <c r="O9" s="1">
        <f>O37+AP9</f>
        <v>0</v>
      </c>
      <c r="P9" s="1">
        <v>0</v>
      </c>
      <c r="Q9" s="1">
        <v>1</v>
      </c>
      <c r="R9" s="1">
        <f>R37+AS9</f>
        <v>0</v>
      </c>
      <c r="S9" s="1">
        <v>1</v>
      </c>
      <c r="T9" s="19">
        <f>T37+AU9</f>
        <v>0</v>
      </c>
      <c r="U9" s="19">
        <v>0</v>
      </c>
      <c r="V9" s="19">
        <v>0</v>
      </c>
      <c r="W9" s="1">
        <v>0</v>
      </c>
      <c r="X9" s="2">
        <v>2</v>
      </c>
      <c r="Y9" s="1">
        <v>0</v>
      </c>
      <c r="Z9" s="2">
        <v>0</v>
      </c>
      <c r="AB9" s="118" t="s">
        <v>64</v>
      </c>
      <c r="AC9" s="119"/>
      <c r="AD9" s="111" t="s">
        <v>31</v>
      </c>
      <c r="AE9" s="118"/>
      <c r="AF9" s="59"/>
      <c r="AG9" s="20">
        <f t="shared" si="7"/>
        <v>1</v>
      </c>
      <c r="AH9" s="20"/>
      <c r="AI9" s="20">
        <f t="shared" si="8"/>
        <v>0</v>
      </c>
      <c r="AJ9" s="20">
        <f t="shared" si="9"/>
        <v>1</v>
      </c>
      <c r="AK9" s="41">
        <v>0</v>
      </c>
      <c r="AL9" s="41">
        <v>1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</row>
    <row r="10" spans="2:53" ht="15.75" customHeight="1">
      <c r="B10" s="118" t="s">
        <v>26</v>
      </c>
      <c r="C10" s="119"/>
      <c r="D10" s="111" t="s">
        <v>36</v>
      </c>
      <c r="E10" s="112"/>
      <c r="F10" s="57"/>
      <c r="G10" s="1">
        <f t="shared" si="3"/>
        <v>0</v>
      </c>
      <c r="H10" s="1">
        <f t="shared" si="0"/>
        <v>0</v>
      </c>
      <c r="I10" s="1">
        <f t="shared" si="6"/>
        <v>0</v>
      </c>
      <c r="J10" s="1">
        <v>0</v>
      </c>
      <c r="K10" s="1">
        <f>K38+AL10</f>
        <v>0</v>
      </c>
      <c r="L10" s="1">
        <f>L38+AM10</f>
        <v>0</v>
      </c>
      <c r="M10" s="1">
        <v>0</v>
      </c>
      <c r="N10" s="1">
        <v>0</v>
      </c>
      <c r="O10" s="1">
        <v>0</v>
      </c>
      <c r="P10" s="1">
        <f>P38+AQ10</f>
        <v>0</v>
      </c>
      <c r="Q10" s="1">
        <f>Q38+AR10</f>
        <v>0</v>
      </c>
      <c r="R10" s="1">
        <f>R38+AS10</f>
        <v>0</v>
      </c>
      <c r="S10" s="1">
        <f>S38+AT10</f>
        <v>0</v>
      </c>
      <c r="T10" s="19">
        <f>T38+AU10</f>
        <v>0</v>
      </c>
      <c r="U10" s="19">
        <v>0</v>
      </c>
      <c r="V10" s="19">
        <v>0</v>
      </c>
      <c r="W10" s="1">
        <f aca="true" t="shared" si="10" ref="W10:Z12">W38+AX10</f>
        <v>0</v>
      </c>
      <c r="X10" s="2">
        <f t="shared" si="10"/>
        <v>0</v>
      </c>
      <c r="Y10" s="1">
        <f t="shared" si="10"/>
        <v>0</v>
      </c>
      <c r="Z10" s="2">
        <f t="shared" si="10"/>
        <v>0</v>
      </c>
      <c r="AB10" s="118" t="s">
        <v>26</v>
      </c>
      <c r="AC10" s="119"/>
      <c r="AD10" s="111" t="s">
        <v>36</v>
      </c>
      <c r="AE10" s="112"/>
      <c r="AF10" s="57"/>
      <c r="AG10" s="20">
        <f t="shared" si="7"/>
        <v>0</v>
      </c>
      <c r="AH10" s="20"/>
      <c r="AI10" s="20">
        <f t="shared" si="8"/>
        <v>0</v>
      </c>
      <c r="AJ10" s="20">
        <f t="shared" si="9"/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</row>
    <row r="11" spans="2:53" ht="15.75" customHeight="1">
      <c r="B11" s="47"/>
      <c r="C11" s="48"/>
      <c r="D11" s="111" t="s">
        <v>20</v>
      </c>
      <c r="E11" s="112"/>
      <c r="F11" s="57"/>
      <c r="G11" s="1">
        <f t="shared" si="3"/>
        <v>133</v>
      </c>
      <c r="H11" s="1">
        <f t="shared" si="0"/>
        <v>41</v>
      </c>
      <c r="I11" s="1">
        <f t="shared" si="6"/>
        <v>92</v>
      </c>
      <c r="J11" s="1">
        <v>6</v>
      </c>
      <c r="K11" s="1">
        <v>7</v>
      </c>
      <c r="L11" s="1">
        <v>1</v>
      </c>
      <c r="M11" s="1">
        <v>0</v>
      </c>
      <c r="N11" s="1">
        <v>17</v>
      </c>
      <c r="O11" s="1">
        <v>2</v>
      </c>
      <c r="P11" s="1">
        <v>15</v>
      </c>
      <c r="Q11" s="1">
        <v>5</v>
      </c>
      <c r="R11" s="1">
        <f>R39+AS11</f>
        <v>0</v>
      </c>
      <c r="S11" s="1">
        <v>1</v>
      </c>
      <c r="T11" s="19">
        <v>77</v>
      </c>
      <c r="U11" s="19">
        <v>0</v>
      </c>
      <c r="V11" s="19">
        <v>0</v>
      </c>
      <c r="W11" s="1">
        <f t="shared" si="10"/>
        <v>0</v>
      </c>
      <c r="X11" s="2">
        <f t="shared" si="10"/>
        <v>0</v>
      </c>
      <c r="Y11" s="1">
        <v>2</v>
      </c>
      <c r="Z11" s="2">
        <f t="shared" si="10"/>
        <v>0</v>
      </c>
      <c r="AB11" s="47"/>
      <c r="AC11" s="48"/>
      <c r="AD11" s="111" t="s">
        <v>20</v>
      </c>
      <c r="AE11" s="112"/>
      <c r="AF11" s="57"/>
      <c r="AG11" s="20">
        <f t="shared" si="7"/>
        <v>1</v>
      </c>
      <c r="AH11" s="20"/>
      <c r="AI11" s="20">
        <f t="shared" si="8"/>
        <v>1</v>
      </c>
      <c r="AJ11" s="20">
        <f t="shared" si="9"/>
        <v>0</v>
      </c>
      <c r="AK11" s="41">
        <v>1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</row>
    <row r="12" spans="2:53" ht="15.75" customHeight="1">
      <c r="B12" s="25"/>
      <c r="C12" s="18"/>
      <c r="D12" s="136" t="s">
        <v>82</v>
      </c>
      <c r="E12" s="98"/>
      <c r="F12" s="63"/>
      <c r="G12" s="1">
        <f t="shared" si="3"/>
        <v>0</v>
      </c>
      <c r="H12" s="1">
        <f t="shared" si="0"/>
        <v>0</v>
      </c>
      <c r="I12" s="1">
        <f t="shared" si="6"/>
        <v>0</v>
      </c>
      <c r="J12" s="1">
        <v>0</v>
      </c>
      <c r="K12" s="1">
        <f aca="true" t="shared" si="11" ref="K12:Q12">K40+AL12</f>
        <v>0</v>
      </c>
      <c r="L12" s="1">
        <f t="shared" si="11"/>
        <v>0</v>
      </c>
      <c r="M12" s="1">
        <f t="shared" si="11"/>
        <v>0</v>
      </c>
      <c r="N12" s="1">
        <f t="shared" si="11"/>
        <v>0</v>
      </c>
      <c r="O12" s="1">
        <f t="shared" si="11"/>
        <v>0</v>
      </c>
      <c r="P12" s="1">
        <f t="shared" si="11"/>
        <v>0</v>
      </c>
      <c r="Q12" s="1">
        <f t="shared" si="11"/>
        <v>0</v>
      </c>
      <c r="R12" s="1">
        <f>R40+AS12</f>
        <v>0</v>
      </c>
      <c r="S12" s="1">
        <f>S40+AT12</f>
        <v>0</v>
      </c>
      <c r="T12" s="19">
        <f>T40+AU12</f>
        <v>0</v>
      </c>
      <c r="U12" s="19">
        <v>0</v>
      </c>
      <c r="V12" s="19">
        <v>0</v>
      </c>
      <c r="W12" s="1">
        <f t="shared" si="10"/>
        <v>0</v>
      </c>
      <c r="X12" s="2">
        <f t="shared" si="10"/>
        <v>0</v>
      </c>
      <c r="Y12" s="1">
        <f t="shared" si="10"/>
        <v>0</v>
      </c>
      <c r="Z12" s="2">
        <f t="shared" si="10"/>
        <v>0</v>
      </c>
      <c r="AB12" s="25"/>
      <c r="AC12" s="18"/>
      <c r="AD12" s="136" t="s">
        <v>82</v>
      </c>
      <c r="AE12" s="98"/>
      <c r="AF12" s="63"/>
      <c r="AG12" s="20">
        <f t="shared" si="7"/>
        <v>0</v>
      </c>
      <c r="AH12" s="20"/>
      <c r="AI12" s="20">
        <f t="shared" si="8"/>
        <v>0</v>
      </c>
      <c r="AJ12" s="20">
        <f t="shared" si="9"/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</row>
    <row r="13" spans="1:53" ht="15" customHeight="1">
      <c r="A13" s="70" t="s">
        <v>68</v>
      </c>
      <c r="B13" s="113" t="s">
        <v>37</v>
      </c>
      <c r="C13" s="114"/>
      <c r="D13" s="114"/>
      <c r="E13" s="114"/>
      <c r="F13" s="55"/>
      <c r="G13" s="1">
        <f t="shared" si="3"/>
        <v>10345</v>
      </c>
      <c r="H13" s="1">
        <f t="shared" si="0"/>
        <v>4281</v>
      </c>
      <c r="I13" s="1">
        <f>K13+M13+O13+Q13+S13+T13+X13+Z13+V13</f>
        <v>6064</v>
      </c>
      <c r="J13" s="1">
        <v>3031</v>
      </c>
      <c r="K13" s="1">
        <v>4648</v>
      </c>
      <c r="L13" s="1">
        <v>130</v>
      </c>
      <c r="M13" s="1">
        <v>173</v>
      </c>
      <c r="N13" s="1">
        <v>597</v>
      </c>
      <c r="O13" s="1">
        <v>47</v>
      </c>
      <c r="P13" s="1">
        <v>295</v>
      </c>
      <c r="Q13" s="1">
        <v>577</v>
      </c>
      <c r="R13" s="1">
        <v>24</v>
      </c>
      <c r="S13" s="1">
        <v>123</v>
      </c>
      <c r="T13" s="19">
        <v>0</v>
      </c>
      <c r="U13" s="19">
        <v>0</v>
      </c>
      <c r="V13" s="19">
        <v>17</v>
      </c>
      <c r="W13" s="1">
        <v>50</v>
      </c>
      <c r="X13" s="2">
        <v>155</v>
      </c>
      <c r="Y13" s="1">
        <v>154</v>
      </c>
      <c r="Z13" s="2">
        <v>324</v>
      </c>
      <c r="AA13" s="70" t="s">
        <v>68</v>
      </c>
      <c r="AB13" s="113" t="s">
        <v>37</v>
      </c>
      <c r="AC13" s="114"/>
      <c r="AD13" s="114"/>
      <c r="AE13" s="114"/>
      <c r="AF13" s="55"/>
      <c r="AG13" s="20">
        <f t="shared" si="7"/>
        <v>100</v>
      </c>
      <c r="AH13" s="20"/>
      <c r="AI13" s="20">
        <f t="shared" si="8"/>
        <v>49</v>
      </c>
      <c r="AJ13" s="20">
        <f t="shared" si="9"/>
        <v>51</v>
      </c>
      <c r="AK13" s="41">
        <v>39</v>
      </c>
      <c r="AL13" s="41">
        <v>45</v>
      </c>
      <c r="AM13" s="41">
        <v>0</v>
      </c>
      <c r="AN13" s="41">
        <v>0</v>
      </c>
      <c r="AO13" s="41">
        <v>2</v>
      </c>
      <c r="AP13" s="41">
        <v>1</v>
      </c>
      <c r="AQ13" s="41">
        <v>8</v>
      </c>
      <c r="AR13" s="41">
        <v>5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</row>
    <row r="14" spans="1:53" ht="12.75" customHeight="1">
      <c r="A14" s="17"/>
      <c r="B14" s="22"/>
      <c r="C14" s="104" t="s">
        <v>21</v>
      </c>
      <c r="D14" s="102"/>
      <c r="E14" s="102"/>
      <c r="F14" s="54"/>
      <c r="G14" s="1"/>
      <c r="H14" s="1"/>
      <c r="I14" s="1">
        <f t="shared" si="6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9"/>
      <c r="U14" s="19"/>
      <c r="V14" s="19"/>
      <c r="W14" s="1"/>
      <c r="X14" s="2"/>
      <c r="Y14" s="1"/>
      <c r="Z14" s="2"/>
      <c r="AA14" s="17"/>
      <c r="AB14" s="22"/>
      <c r="AC14" s="104" t="s">
        <v>21</v>
      </c>
      <c r="AD14" s="102"/>
      <c r="AE14" s="102"/>
      <c r="AF14" s="54"/>
      <c r="AG14" s="20"/>
      <c r="AH14" s="20"/>
      <c r="AI14" s="20"/>
      <c r="AJ14" s="20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1:53" ht="15.75" customHeight="1">
      <c r="A15" s="6" t="s">
        <v>69</v>
      </c>
      <c r="B15" s="129" t="s">
        <v>22</v>
      </c>
      <c r="C15" s="130"/>
      <c r="D15" s="115" t="s">
        <v>27</v>
      </c>
      <c r="E15" s="116"/>
      <c r="F15" s="117"/>
      <c r="G15" s="1">
        <f t="shared" si="3"/>
        <v>3981</v>
      </c>
      <c r="H15" s="1">
        <f aca="true" t="shared" si="12" ref="H15:H26">J15+L15+N15+P15+R15+W15+Y15+U15</f>
        <v>2980</v>
      </c>
      <c r="I15" s="1">
        <f t="shared" si="6"/>
        <v>1001</v>
      </c>
      <c r="J15" s="1">
        <f>J43+AK15</f>
        <v>2893</v>
      </c>
      <c r="K15" s="1">
        <f aca="true" t="shared" si="13" ref="K15:T15">K43+AL15</f>
        <v>920</v>
      </c>
      <c r="L15" s="1">
        <f t="shared" si="13"/>
        <v>2</v>
      </c>
      <c r="M15" s="1">
        <f t="shared" si="13"/>
        <v>1</v>
      </c>
      <c r="N15" s="1">
        <f t="shared" si="13"/>
        <v>16</v>
      </c>
      <c r="O15" s="1">
        <f t="shared" si="13"/>
        <v>3</v>
      </c>
      <c r="P15" s="1">
        <f t="shared" si="13"/>
        <v>8</v>
      </c>
      <c r="Q15" s="1">
        <f t="shared" si="13"/>
        <v>10</v>
      </c>
      <c r="R15" s="1">
        <f t="shared" si="13"/>
        <v>6</v>
      </c>
      <c r="S15" s="1">
        <f t="shared" si="13"/>
        <v>3</v>
      </c>
      <c r="T15" s="19">
        <f t="shared" si="13"/>
        <v>0</v>
      </c>
      <c r="U15" s="19">
        <f aca="true" t="shared" si="14" ref="U15:Z15">U43+AV15</f>
        <v>0</v>
      </c>
      <c r="V15" s="19">
        <f t="shared" si="14"/>
        <v>3</v>
      </c>
      <c r="W15" s="1">
        <f t="shared" si="14"/>
        <v>52</v>
      </c>
      <c r="X15" s="2">
        <f t="shared" si="14"/>
        <v>53</v>
      </c>
      <c r="Y15" s="1">
        <f t="shared" si="14"/>
        <v>3</v>
      </c>
      <c r="Z15" s="2">
        <f t="shared" si="14"/>
        <v>8</v>
      </c>
      <c r="AA15" s="6" t="s">
        <v>69</v>
      </c>
      <c r="AB15" s="129" t="s">
        <v>22</v>
      </c>
      <c r="AC15" s="130"/>
      <c r="AD15" s="115" t="s">
        <v>27</v>
      </c>
      <c r="AE15" s="116"/>
      <c r="AF15" s="117"/>
      <c r="AG15" s="20">
        <f t="shared" si="7"/>
        <v>19</v>
      </c>
      <c r="AH15" s="20"/>
      <c r="AI15" s="20">
        <f aca="true" t="shared" si="15" ref="AI15:AI25">AK15+AM15+AO15+AQ15+AS15+AX15+AV15+AZ15</f>
        <v>14</v>
      </c>
      <c r="AJ15" s="20">
        <f aca="true" t="shared" si="16" ref="AJ15:AJ24">AL15+AN15+AP15+AR15+AT15+AU15+AY15+AW15+BA15</f>
        <v>5</v>
      </c>
      <c r="AK15" s="41">
        <f aca="true" t="shared" si="17" ref="AK15:BA15">AK16+AK17</f>
        <v>9</v>
      </c>
      <c r="AL15" s="41">
        <f t="shared" si="17"/>
        <v>5</v>
      </c>
      <c r="AM15" s="41">
        <f t="shared" si="17"/>
        <v>0</v>
      </c>
      <c r="AN15" s="41">
        <f t="shared" si="17"/>
        <v>0</v>
      </c>
      <c r="AO15" s="41">
        <f t="shared" si="17"/>
        <v>5</v>
      </c>
      <c r="AP15" s="41">
        <f t="shared" si="17"/>
        <v>0</v>
      </c>
      <c r="AQ15" s="41">
        <f t="shared" si="17"/>
        <v>0</v>
      </c>
      <c r="AR15" s="41">
        <f t="shared" si="17"/>
        <v>0</v>
      </c>
      <c r="AS15" s="41">
        <f t="shared" si="17"/>
        <v>0</v>
      </c>
      <c r="AT15" s="41">
        <f t="shared" si="17"/>
        <v>0</v>
      </c>
      <c r="AU15" s="1">
        <f>SUM(AU16:AU21)</f>
        <v>0</v>
      </c>
      <c r="AV15" s="1">
        <f>SUM(AV16:AV21)</f>
        <v>0</v>
      </c>
      <c r="AW15" s="1">
        <f>SUM(AW16:AW21)</f>
        <v>0</v>
      </c>
      <c r="AX15" s="41">
        <f t="shared" si="17"/>
        <v>0</v>
      </c>
      <c r="AY15" s="41">
        <f t="shared" si="17"/>
        <v>0</v>
      </c>
      <c r="AZ15" s="41">
        <f t="shared" si="17"/>
        <v>0</v>
      </c>
      <c r="BA15" s="41">
        <f t="shared" si="17"/>
        <v>0</v>
      </c>
    </row>
    <row r="16" spans="2:53" ht="15.75" customHeight="1">
      <c r="B16" s="89" t="s">
        <v>28</v>
      </c>
      <c r="C16" s="119"/>
      <c r="D16" s="100" t="s">
        <v>59</v>
      </c>
      <c r="E16" s="113"/>
      <c r="F16" s="64"/>
      <c r="G16" s="1">
        <f t="shared" si="3"/>
        <v>3515</v>
      </c>
      <c r="H16" s="1">
        <f t="shared" si="12"/>
        <v>2688</v>
      </c>
      <c r="I16" s="1">
        <f t="shared" si="6"/>
        <v>827</v>
      </c>
      <c r="J16" s="1">
        <v>2622</v>
      </c>
      <c r="K16" s="1">
        <v>791</v>
      </c>
      <c r="L16" s="1">
        <v>2</v>
      </c>
      <c r="M16" s="1">
        <v>0</v>
      </c>
      <c r="N16" s="1">
        <v>10</v>
      </c>
      <c r="O16" s="1">
        <v>3</v>
      </c>
      <c r="P16" s="1">
        <v>6</v>
      </c>
      <c r="Q16" s="1">
        <v>6</v>
      </c>
      <c r="R16" s="1">
        <v>1</v>
      </c>
      <c r="S16" s="1">
        <v>1</v>
      </c>
      <c r="T16" s="19">
        <f>T44+AU16</f>
        <v>0</v>
      </c>
      <c r="U16" s="19">
        <v>0</v>
      </c>
      <c r="V16" s="19">
        <v>0</v>
      </c>
      <c r="W16" s="1">
        <v>47</v>
      </c>
      <c r="X16" s="2">
        <v>26</v>
      </c>
      <c r="Y16" s="1">
        <v>0</v>
      </c>
      <c r="Z16" s="2">
        <v>0</v>
      </c>
      <c r="AB16" s="89" t="s">
        <v>28</v>
      </c>
      <c r="AC16" s="119"/>
      <c r="AD16" s="100" t="s">
        <v>61</v>
      </c>
      <c r="AE16" s="113"/>
      <c r="AF16" s="64"/>
      <c r="AG16" s="20">
        <f t="shared" si="7"/>
        <v>9</v>
      </c>
      <c r="AH16" s="20"/>
      <c r="AI16" s="20">
        <f t="shared" si="15"/>
        <v>7</v>
      </c>
      <c r="AJ16" s="20">
        <f t="shared" si="16"/>
        <v>2</v>
      </c>
      <c r="AK16" s="41">
        <v>4</v>
      </c>
      <c r="AL16" s="41">
        <v>2</v>
      </c>
      <c r="AM16" s="41">
        <v>0</v>
      </c>
      <c r="AN16" s="41">
        <v>0</v>
      </c>
      <c r="AO16" s="41">
        <v>3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</row>
    <row r="17" spans="2:53" ht="15.75" customHeight="1">
      <c r="B17" s="98"/>
      <c r="C17" s="90"/>
      <c r="D17" s="101" t="s">
        <v>19</v>
      </c>
      <c r="E17" s="102"/>
      <c r="F17" s="64"/>
      <c r="G17" s="1">
        <f t="shared" si="3"/>
        <v>466</v>
      </c>
      <c r="H17" s="1">
        <f t="shared" si="12"/>
        <v>292</v>
      </c>
      <c r="I17" s="1">
        <f t="shared" si="6"/>
        <v>174</v>
      </c>
      <c r="J17" s="1">
        <v>271</v>
      </c>
      <c r="K17" s="1">
        <v>129</v>
      </c>
      <c r="L17" s="1">
        <v>0</v>
      </c>
      <c r="M17" s="1">
        <v>1</v>
      </c>
      <c r="N17" s="1">
        <v>6</v>
      </c>
      <c r="O17" s="1">
        <v>0</v>
      </c>
      <c r="P17" s="1">
        <v>2</v>
      </c>
      <c r="Q17" s="1">
        <v>4</v>
      </c>
      <c r="R17" s="1">
        <v>5</v>
      </c>
      <c r="S17" s="1">
        <v>2</v>
      </c>
      <c r="T17" s="19">
        <f>T45+AU17</f>
        <v>0</v>
      </c>
      <c r="U17" s="19">
        <v>0</v>
      </c>
      <c r="V17" s="19">
        <v>3</v>
      </c>
      <c r="W17" s="1">
        <v>5</v>
      </c>
      <c r="X17" s="2">
        <v>27</v>
      </c>
      <c r="Y17" s="1">
        <v>3</v>
      </c>
      <c r="Z17" s="2">
        <v>8</v>
      </c>
      <c r="AB17" s="98"/>
      <c r="AC17" s="90"/>
      <c r="AD17" s="101" t="s">
        <v>19</v>
      </c>
      <c r="AE17" s="102"/>
      <c r="AF17" s="64"/>
      <c r="AG17" s="20">
        <f t="shared" si="7"/>
        <v>10</v>
      </c>
      <c r="AH17" s="20"/>
      <c r="AI17" s="20">
        <f t="shared" si="15"/>
        <v>7</v>
      </c>
      <c r="AJ17" s="20">
        <f t="shared" si="16"/>
        <v>3</v>
      </c>
      <c r="AK17" s="41">
        <v>5</v>
      </c>
      <c r="AL17" s="41">
        <v>3</v>
      </c>
      <c r="AM17" s="41">
        <v>0</v>
      </c>
      <c r="AN17" s="41">
        <v>0</v>
      </c>
      <c r="AO17" s="41">
        <v>2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</row>
    <row r="18" spans="1:53" ht="15.75" customHeight="1">
      <c r="A18" s="71" t="s">
        <v>70</v>
      </c>
      <c r="B18" s="133" t="s">
        <v>23</v>
      </c>
      <c r="C18" s="116"/>
      <c r="D18" s="116"/>
      <c r="E18" s="116"/>
      <c r="F18" s="56"/>
      <c r="G18" s="1">
        <f t="shared" si="3"/>
        <v>214</v>
      </c>
      <c r="H18" s="1">
        <f t="shared" si="12"/>
        <v>162</v>
      </c>
      <c r="I18" s="1">
        <f t="shared" si="6"/>
        <v>52</v>
      </c>
      <c r="J18" s="1">
        <v>119</v>
      </c>
      <c r="K18" s="1">
        <v>44</v>
      </c>
      <c r="L18" s="1">
        <v>8</v>
      </c>
      <c r="M18" s="1">
        <v>1</v>
      </c>
      <c r="N18" s="1">
        <v>29</v>
      </c>
      <c r="O18" s="1">
        <v>3</v>
      </c>
      <c r="P18" s="1">
        <v>3</v>
      </c>
      <c r="Q18" s="1">
        <v>0</v>
      </c>
      <c r="R18" s="1">
        <v>0</v>
      </c>
      <c r="S18" s="1">
        <v>1</v>
      </c>
      <c r="T18" s="19">
        <f>T46+AU18</f>
        <v>0</v>
      </c>
      <c r="U18" s="19">
        <v>0</v>
      </c>
      <c r="V18" s="19">
        <v>0</v>
      </c>
      <c r="W18" s="1">
        <v>3</v>
      </c>
      <c r="X18" s="2">
        <v>1</v>
      </c>
      <c r="Y18" s="1">
        <v>0</v>
      </c>
      <c r="Z18" s="2">
        <v>2</v>
      </c>
      <c r="AA18" s="71" t="s">
        <v>70</v>
      </c>
      <c r="AB18" s="133" t="s">
        <v>23</v>
      </c>
      <c r="AC18" s="116"/>
      <c r="AD18" s="116"/>
      <c r="AE18" s="116"/>
      <c r="AF18" s="56"/>
      <c r="AG18" s="20">
        <f t="shared" si="7"/>
        <v>11</v>
      </c>
      <c r="AH18" s="20"/>
      <c r="AI18" s="20">
        <f t="shared" si="15"/>
        <v>6</v>
      </c>
      <c r="AJ18" s="20">
        <f t="shared" si="16"/>
        <v>5</v>
      </c>
      <c r="AK18" s="41">
        <v>4</v>
      </c>
      <c r="AL18" s="41">
        <v>5</v>
      </c>
      <c r="AM18" s="41">
        <v>0</v>
      </c>
      <c r="AN18" s="41">
        <v>0</v>
      </c>
      <c r="AO18" s="41">
        <v>2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</row>
    <row r="19" spans="1:53" ht="15.75" customHeight="1">
      <c r="A19" s="6" t="s">
        <v>71</v>
      </c>
      <c r="B19" s="133" t="s">
        <v>62</v>
      </c>
      <c r="C19" s="116"/>
      <c r="D19" s="116"/>
      <c r="E19" s="116"/>
      <c r="F19" s="48"/>
      <c r="G19" s="1">
        <f t="shared" si="3"/>
        <v>8266</v>
      </c>
      <c r="H19" s="1">
        <f t="shared" si="12"/>
        <v>4499</v>
      </c>
      <c r="I19" s="1">
        <f t="shared" si="6"/>
        <v>3767</v>
      </c>
      <c r="J19" s="1">
        <v>2136</v>
      </c>
      <c r="K19" s="1">
        <v>2106</v>
      </c>
      <c r="L19" s="1">
        <v>176</v>
      </c>
      <c r="M19" s="1">
        <v>238</v>
      </c>
      <c r="N19" s="1">
        <v>1595</v>
      </c>
      <c r="O19" s="1">
        <v>86</v>
      </c>
      <c r="P19" s="1">
        <v>405</v>
      </c>
      <c r="Q19" s="1">
        <v>1040</v>
      </c>
      <c r="R19" s="1">
        <v>41</v>
      </c>
      <c r="S19" s="1">
        <v>64</v>
      </c>
      <c r="T19" s="19">
        <f>T47+AU19</f>
        <v>0</v>
      </c>
      <c r="U19" s="19">
        <v>2</v>
      </c>
      <c r="V19" s="19">
        <v>35</v>
      </c>
      <c r="W19" s="1">
        <v>45</v>
      </c>
      <c r="X19" s="2">
        <v>37</v>
      </c>
      <c r="Y19" s="1">
        <v>99</v>
      </c>
      <c r="Z19" s="2">
        <v>161</v>
      </c>
      <c r="AA19" s="6" t="s">
        <v>71</v>
      </c>
      <c r="AB19" s="133" t="s">
        <v>62</v>
      </c>
      <c r="AC19" s="116"/>
      <c r="AD19" s="116"/>
      <c r="AE19" s="116"/>
      <c r="AF19" s="48"/>
      <c r="AG19" s="20">
        <f t="shared" si="7"/>
        <v>234</v>
      </c>
      <c r="AH19" s="20"/>
      <c r="AI19" s="20">
        <f t="shared" si="15"/>
        <v>173</v>
      </c>
      <c r="AJ19" s="20">
        <f t="shared" si="16"/>
        <v>61</v>
      </c>
      <c r="AK19" s="41">
        <v>114</v>
      </c>
      <c r="AL19" s="41">
        <v>47</v>
      </c>
      <c r="AM19" s="41">
        <v>0</v>
      </c>
      <c r="AN19" s="41">
        <v>0</v>
      </c>
      <c r="AO19" s="41">
        <v>38</v>
      </c>
      <c r="AP19" s="41">
        <v>1</v>
      </c>
      <c r="AQ19" s="41">
        <v>21</v>
      </c>
      <c r="AR19" s="41">
        <v>13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</row>
    <row r="20" spans="1:53" ht="15.75" customHeight="1">
      <c r="A20" s="71" t="s">
        <v>72</v>
      </c>
      <c r="B20" s="133" t="s">
        <v>75</v>
      </c>
      <c r="C20" s="116"/>
      <c r="D20" s="116"/>
      <c r="E20" s="116"/>
      <c r="F20" s="56"/>
      <c r="G20" s="1">
        <f>H20+I20</f>
        <v>1005</v>
      </c>
      <c r="H20" s="1">
        <f t="shared" si="12"/>
        <v>342</v>
      </c>
      <c r="I20" s="1">
        <f t="shared" si="6"/>
        <v>663</v>
      </c>
      <c r="J20" s="1">
        <v>263</v>
      </c>
      <c r="K20" s="1">
        <v>514</v>
      </c>
      <c r="L20" s="1">
        <v>3</v>
      </c>
      <c r="M20" s="1">
        <v>12</v>
      </c>
      <c r="N20" s="1">
        <v>38</v>
      </c>
      <c r="O20" s="1">
        <v>12</v>
      </c>
      <c r="P20" s="1">
        <v>26</v>
      </c>
      <c r="Q20" s="1">
        <v>63</v>
      </c>
      <c r="R20" s="1">
        <f>R48+AS20</f>
        <v>0</v>
      </c>
      <c r="S20" s="1">
        <v>5</v>
      </c>
      <c r="T20" s="19">
        <f>T48+AU20</f>
        <v>0</v>
      </c>
      <c r="U20" s="19">
        <v>0</v>
      </c>
      <c r="V20" s="19">
        <v>2</v>
      </c>
      <c r="W20" s="1">
        <v>3</v>
      </c>
      <c r="X20" s="2">
        <v>25</v>
      </c>
      <c r="Y20" s="1">
        <v>9</v>
      </c>
      <c r="Z20" s="2">
        <v>30</v>
      </c>
      <c r="AA20" s="71" t="s">
        <v>72</v>
      </c>
      <c r="AB20" s="133" t="s">
        <v>75</v>
      </c>
      <c r="AC20" s="116"/>
      <c r="AD20" s="116"/>
      <c r="AE20" s="116"/>
      <c r="AF20" s="56"/>
      <c r="AG20" s="20">
        <f>AI20+AJ20</f>
        <v>179</v>
      </c>
      <c r="AH20" s="20"/>
      <c r="AI20" s="20">
        <f t="shared" si="15"/>
        <v>103</v>
      </c>
      <c r="AJ20" s="20">
        <f t="shared" si="16"/>
        <v>76</v>
      </c>
      <c r="AK20" s="41">
        <v>81</v>
      </c>
      <c r="AL20" s="41">
        <v>70</v>
      </c>
      <c r="AM20" s="41">
        <v>0</v>
      </c>
      <c r="AN20" s="41">
        <v>0</v>
      </c>
      <c r="AO20" s="41">
        <v>15</v>
      </c>
      <c r="AP20" s="41">
        <v>0</v>
      </c>
      <c r="AQ20" s="41">
        <v>7</v>
      </c>
      <c r="AR20" s="41">
        <v>6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</row>
    <row r="21" spans="1:53" ht="15.75" customHeight="1">
      <c r="A21" s="71" t="s">
        <v>73</v>
      </c>
      <c r="B21" s="133" t="s">
        <v>24</v>
      </c>
      <c r="C21" s="116"/>
      <c r="D21" s="116"/>
      <c r="E21" s="116"/>
      <c r="F21" s="56"/>
      <c r="G21" s="1">
        <f t="shared" si="3"/>
        <v>3154</v>
      </c>
      <c r="H21" s="1">
        <f t="shared" si="12"/>
        <v>1728</v>
      </c>
      <c r="I21" s="1">
        <f t="shared" si="6"/>
        <v>1426</v>
      </c>
      <c r="J21" s="1">
        <v>1476</v>
      </c>
      <c r="K21" s="1">
        <v>1121</v>
      </c>
      <c r="L21" s="1">
        <v>12</v>
      </c>
      <c r="M21" s="1">
        <v>47</v>
      </c>
      <c r="N21" s="1">
        <v>105</v>
      </c>
      <c r="O21" s="1">
        <v>23</v>
      </c>
      <c r="P21" s="1">
        <v>53</v>
      </c>
      <c r="Q21" s="1">
        <v>96</v>
      </c>
      <c r="R21" s="1">
        <v>7</v>
      </c>
      <c r="S21" s="1">
        <v>23</v>
      </c>
      <c r="T21" s="1">
        <v>1</v>
      </c>
      <c r="U21" s="1">
        <v>0</v>
      </c>
      <c r="V21" s="1">
        <v>1</v>
      </c>
      <c r="W21" s="1">
        <v>25</v>
      </c>
      <c r="X21" s="1">
        <v>50</v>
      </c>
      <c r="Y21" s="1">
        <v>50</v>
      </c>
      <c r="Z21" s="1">
        <v>64</v>
      </c>
      <c r="AA21" s="71" t="s">
        <v>73</v>
      </c>
      <c r="AB21" s="133" t="s">
        <v>24</v>
      </c>
      <c r="AC21" s="116"/>
      <c r="AD21" s="116"/>
      <c r="AE21" s="116"/>
      <c r="AF21" s="56"/>
      <c r="AG21" s="20">
        <f t="shared" si="7"/>
        <v>200</v>
      </c>
      <c r="AH21" s="20"/>
      <c r="AI21" s="20">
        <f t="shared" si="15"/>
        <v>99</v>
      </c>
      <c r="AJ21" s="20">
        <f t="shared" si="16"/>
        <v>101</v>
      </c>
      <c r="AK21" s="41">
        <v>84</v>
      </c>
      <c r="AL21" s="41">
        <v>82</v>
      </c>
      <c r="AM21" s="41">
        <v>0</v>
      </c>
      <c r="AN21" s="41">
        <v>0</v>
      </c>
      <c r="AO21" s="41">
        <v>7</v>
      </c>
      <c r="AP21" s="41">
        <v>3</v>
      </c>
      <c r="AQ21" s="41">
        <v>8</v>
      </c>
      <c r="AR21" s="41">
        <v>16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</row>
    <row r="22" spans="1:53" ht="15.75" customHeight="1">
      <c r="A22" s="6" t="s">
        <v>76</v>
      </c>
      <c r="B22" s="133" t="s">
        <v>25</v>
      </c>
      <c r="C22" s="116"/>
      <c r="D22" s="116"/>
      <c r="E22" s="116"/>
      <c r="F22" s="48"/>
      <c r="G22" s="1">
        <f t="shared" si="3"/>
        <v>3</v>
      </c>
      <c r="H22" s="1">
        <f t="shared" si="12"/>
        <v>2</v>
      </c>
      <c r="I22" s="1">
        <f t="shared" si="6"/>
        <v>1</v>
      </c>
      <c r="J22" s="1">
        <v>1</v>
      </c>
      <c r="K22" s="1">
        <v>0</v>
      </c>
      <c r="L22" s="1">
        <f aca="true" t="shared" si="18" ref="L22:M24">L50+AM22</f>
        <v>0</v>
      </c>
      <c r="M22" s="1">
        <f t="shared" si="18"/>
        <v>0</v>
      </c>
      <c r="N22" s="1">
        <v>0</v>
      </c>
      <c r="O22" s="1">
        <f>O50+AP22</f>
        <v>0</v>
      </c>
      <c r="P22" s="1">
        <v>0</v>
      </c>
      <c r="Q22" s="1">
        <f aca="true" t="shared" si="19" ref="Q22:T24">Q50+AR22</f>
        <v>0</v>
      </c>
      <c r="R22" s="1">
        <f t="shared" si="19"/>
        <v>0</v>
      </c>
      <c r="S22" s="1">
        <f t="shared" si="19"/>
        <v>0</v>
      </c>
      <c r="T22" s="19">
        <f t="shared" si="19"/>
        <v>0</v>
      </c>
      <c r="U22" s="19">
        <v>0</v>
      </c>
      <c r="V22" s="19">
        <v>0</v>
      </c>
      <c r="W22" s="1">
        <v>1</v>
      </c>
      <c r="X22" s="2">
        <f aca="true" t="shared" si="20" ref="W22:X24">X50+AY22</f>
        <v>0</v>
      </c>
      <c r="Y22" s="1">
        <v>0</v>
      </c>
      <c r="Z22" s="2">
        <v>1</v>
      </c>
      <c r="AA22" s="6" t="s">
        <v>76</v>
      </c>
      <c r="AB22" s="133" t="s">
        <v>25</v>
      </c>
      <c r="AC22" s="116"/>
      <c r="AD22" s="116"/>
      <c r="AE22" s="116"/>
      <c r="AF22" s="48"/>
      <c r="AG22" s="20">
        <f t="shared" si="7"/>
        <v>0</v>
      </c>
      <c r="AH22" s="20"/>
      <c r="AI22" s="20">
        <f t="shared" si="15"/>
        <v>0</v>
      </c>
      <c r="AJ22" s="20">
        <f t="shared" si="16"/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</row>
    <row r="23" spans="1:53" ht="15" customHeight="1">
      <c r="A23" s="28"/>
      <c r="B23" s="113" t="s">
        <v>63</v>
      </c>
      <c r="C23" s="114"/>
      <c r="D23" s="130"/>
      <c r="E23" s="72" t="s">
        <v>15</v>
      </c>
      <c r="F23" s="66"/>
      <c r="G23" s="1">
        <f>H23+I23</f>
        <v>1</v>
      </c>
      <c r="H23" s="1">
        <f t="shared" si="12"/>
        <v>1</v>
      </c>
      <c r="I23" s="1">
        <f t="shared" si="6"/>
        <v>0</v>
      </c>
      <c r="J23" s="1">
        <v>1</v>
      </c>
      <c r="K23" s="1">
        <v>0</v>
      </c>
      <c r="L23" s="1">
        <f t="shared" si="18"/>
        <v>0</v>
      </c>
      <c r="M23" s="1">
        <f t="shared" si="18"/>
        <v>0</v>
      </c>
      <c r="N23" s="1">
        <v>0</v>
      </c>
      <c r="O23" s="1">
        <f>O51+AP23</f>
        <v>0</v>
      </c>
      <c r="P23" s="1">
        <v>0</v>
      </c>
      <c r="Q23" s="1">
        <f t="shared" si="19"/>
        <v>0</v>
      </c>
      <c r="R23" s="1">
        <f t="shared" si="19"/>
        <v>0</v>
      </c>
      <c r="S23" s="1">
        <f t="shared" si="19"/>
        <v>0</v>
      </c>
      <c r="T23" s="19">
        <f t="shared" si="19"/>
        <v>0</v>
      </c>
      <c r="U23" s="19">
        <v>0</v>
      </c>
      <c r="V23" s="19">
        <v>0</v>
      </c>
      <c r="W23" s="1">
        <f t="shared" si="20"/>
        <v>0</v>
      </c>
      <c r="X23" s="2">
        <f t="shared" si="20"/>
        <v>0</v>
      </c>
      <c r="Y23" s="1">
        <f aca="true" t="shared" si="21" ref="Y23:Z26">Y51+AZ23</f>
        <v>0</v>
      </c>
      <c r="Z23" s="2">
        <f t="shared" si="21"/>
        <v>0</v>
      </c>
      <c r="AA23" s="28"/>
      <c r="AB23" s="113" t="s">
        <v>63</v>
      </c>
      <c r="AC23" s="114"/>
      <c r="AD23" s="130"/>
      <c r="AE23" s="72" t="s">
        <v>15</v>
      </c>
      <c r="AF23" s="66"/>
      <c r="AG23" s="20">
        <f t="shared" si="7"/>
        <v>1</v>
      </c>
      <c r="AH23" s="20"/>
      <c r="AI23" s="20">
        <f t="shared" si="15"/>
        <v>1</v>
      </c>
      <c r="AJ23" s="20">
        <f t="shared" si="16"/>
        <v>0</v>
      </c>
      <c r="AK23" s="41">
        <v>1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</row>
    <row r="24" spans="1:53" ht="15" customHeight="1">
      <c r="A24" s="13"/>
      <c r="B24" s="103"/>
      <c r="C24" s="103"/>
      <c r="D24" s="119"/>
      <c r="E24" s="69" t="s">
        <v>16</v>
      </c>
      <c r="F24" s="65"/>
      <c r="G24" s="1">
        <f>H24+I24</f>
        <v>14</v>
      </c>
      <c r="H24" s="1">
        <f t="shared" si="12"/>
        <v>2</v>
      </c>
      <c r="I24" s="1">
        <f t="shared" si="6"/>
        <v>12</v>
      </c>
      <c r="J24" s="1">
        <v>1</v>
      </c>
      <c r="K24" s="1">
        <v>10</v>
      </c>
      <c r="L24" s="1">
        <f t="shared" si="18"/>
        <v>0</v>
      </c>
      <c r="M24" s="1">
        <f t="shared" si="18"/>
        <v>0</v>
      </c>
      <c r="N24" s="1">
        <f>N52+AO24</f>
        <v>0</v>
      </c>
      <c r="O24" s="1">
        <v>0</v>
      </c>
      <c r="P24" s="1">
        <v>1</v>
      </c>
      <c r="Q24" s="1">
        <v>2</v>
      </c>
      <c r="R24" s="1">
        <f t="shared" si="19"/>
        <v>0</v>
      </c>
      <c r="S24" s="1">
        <f t="shared" si="19"/>
        <v>0</v>
      </c>
      <c r="T24" s="19">
        <f t="shared" si="19"/>
        <v>0</v>
      </c>
      <c r="U24" s="19">
        <v>0</v>
      </c>
      <c r="V24" s="19">
        <v>0</v>
      </c>
      <c r="W24" s="1">
        <f t="shared" si="20"/>
        <v>0</v>
      </c>
      <c r="X24" s="2">
        <f t="shared" si="20"/>
        <v>0</v>
      </c>
      <c r="Y24" s="1">
        <f t="shared" si="21"/>
        <v>0</v>
      </c>
      <c r="Z24" s="2">
        <f t="shared" si="21"/>
        <v>0</v>
      </c>
      <c r="AA24" s="13"/>
      <c r="AB24" s="103"/>
      <c r="AC24" s="103"/>
      <c r="AD24" s="119"/>
      <c r="AE24" s="69" t="s">
        <v>16</v>
      </c>
      <c r="AF24" s="65"/>
      <c r="AG24" s="20">
        <f>AI24+AJ24</f>
        <v>1</v>
      </c>
      <c r="AH24" s="20"/>
      <c r="AI24" s="20">
        <f t="shared" si="15"/>
        <v>0</v>
      </c>
      <c r="AJ24" s="20">
        <f t="shared" si="16"/>
        <v>1</v>
      </c>
      <c r="AK24" s="41">
        <v>0</v>
      </c>
      <c r="AL24" s="41">
        <v>1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</row>
    <row r="25" spans="1:53" ht="15" customHeight="1">
      <c r="A25" s="13"/>
      <c r="B25" s="103"/>
      <c r="C25" s="103"/>
      <c r="D25" s="119"/>
      <c r="E25" s="72" t="s">
        <v>17</v>
      </c>
      <c r="F25" s="66"/>
      <c r="G25" s="2">
        <f>H25+I25</f>
        <v>24</v>
      </c>
      <c r="H25" s="1">
        <f t="shared" si="12"/>
        <v>4</v>
      </c>
      <c r="I25" s="1">
        <f t="shared" si="6"/>
        <v>20</v>
      </c>
      <c r="J25" s="2">
        <v>2</v>
      </c>
      <c r="K25" s="2">
        <v>17</v>
      </c>
      <c r="L25" s="2">
        <v>1</v>
      </c>
      <c r="M25" s="2">
        <v>0</v>
      </c>
      <c r="N25" s="2">
        <f>N53+AO25</f>
        <v>0</v>
      </c>
      <c r="O25" s="2">
        <f>O53+AP25</f>
        <v>0</v>
      </c>
      <c r="P25" s="2">
        <v>1</v>
      </c>
      <c r="Q25" s="2">
        <v>0</v>
      </c>
      <c r="R25" s="2">
        <f>R53+AS25</f>
        <v>0</v>
      </c>
      <c r="S25" s="2">
        <v>0</v>
      </c>
      <c r="T25" s="22">
        <f>T53+AU25</f>
        <v>0</v>
      </c>
      <c r="U25" s="22">
        <v>0</v>
      </c>
      <c r="V25" s="22">
        <v>2</v>
      </c>
      <c r="W25" s="2">
        <f>W53+AX25</f>
        <v>0</v>
      </c>
      <c r="X25" s="2">
        <v>0</v>
      </c>
      <c r="Y25" s="2">
        <f t="shared" si="21"/>
        <v>0</v>
      </c>
      <c r="Z25" s="2">
        <v>1</v>
      </c>
      <c r="AA25" s="13"/>
      <c r="AB25" s="103"/>
      <c r="AC25" s="103"/>
      <c r="AD25" s="119"/>
      <c r="AE25" s="72" t="s">
        <v>17</v>
      </c>
      <c r="AF25" s="66"/>
      <c r="AG25" s="24">
        <f>AI25+AJ25</f>
        <v>1</v>
      </c>
      <c r="AH25" s="24"/>
      <c r="AI25" s="20">
        <f t="shared" si="15"/>
        <v>0</v>
      </c>
      <c r="AJ25" s="20">
        <f>AL25+AN25+AP25+AR25+AT25+AU25+AY25+AW25+BA25</f>
        <v>1</v>
      </c>
      <c r="AK25" s="41">
        <v>0</v>
      </c>
      <c r="AL25" s="41">
        <v>1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</row>
    <row r="26" spans="1:53" ht="15" customHeight="1">
      <c r="A26" s="17"/>
      <c r="B26" s="25"/>
      <c r="C26" s="17"/>
      <c r="D26" s="58" t="s">
        <v>38</v>
      </c>
      <c r="E26" s="68" t="s">
        <v>18</v>
      </c>
      <c r="F26" s="23"/>
      <c r="G26" s="21">
        <f>H26+I26</f>
        <v>5</v>
      </c>
      <c r="H26" s="21">
        <f t="shared" si="12"/>
        <v>0</v>
      </c>
      <c r="I26" s="21">
        <f>K26+M26+O26+Q26+S26+T26+X26+Z26+V26</f>
        <v>5</v>
      </c>
      <c r="J26" s="21">
        <f>J54+AK26</f>
        <v>0</v>
      </c>
      <c r="K26" s="21">
        <v>3</v>
      </c>
      <c r="L26" s="21">
        <f>L54+AM26</f>
        <v>0</v>
      </c>
      <c r="M26" s="21">
        <f>M54+AN26</f>
        <v>0</v>
      </c>
      <c r="N26" s="21">
        <f>N54+AO26</f>
        <v>0</v>
      </c>
      <c r="O26" s="21">
        <f>O54+AP26</f>
        <v>0</v>
      </c>
      <c r="P26" s="21">
        <f>P54+AQ26</f>
        <v>0</v>
      </c>
      <c r="Q26" s="21">
        <f>Q54+AR26</f>
        <v>0</v>
      </c>
      <c r="R26" s="21">
        <f>R54+AS26</f>
        <v>0</v>
      </c>
      <c r="S26" s="21">
        <v>1</v>
      </c>
      <c r="T26" s="25">
        <f>T54+AU26</f>
        <v>0</v>
      </c>
      <c r="U26" s="25">
        <v>0</v>
      </c>
      <c r="V26" s="25">
        <v>0</v>
      </c>
      <c r="W26" s="21">
        <f>W54+AX26</f>
        <v>0</v>
      </c>
      <c r="X26" s="21">
        <f>X54+AY26</f>
        <v>0</v>
      </c>
      <c r="Y26" s="21">
        <f t="shared" si="21"/>
        <v>0</v>
      </c>
      <c r="Z26" s="21">
        <v>1</v>
      </c>
      <c r="AA26" s="17"/>
      <c r="AB26" s="25"/>
      <c r="AC26" s="17"/>
      <c r="AD26" s="58" t="s">
        <v>38</v>
      </c>
      <c r="AE26" s="68" t="s">
        <v>18</v>
      </c>
      <c r="AF26" s="23"/>
      <c r="AG26" s="21">
        <f>AI26+AJ26</f>
        <v>0</v>
      </c>
      <c r="AH26" s="21"/>
      <c r="AI26" s="21">
        <f>AK26+AM26+AO26+AQ26+AS26+AX26+AZ26+AV26</f>
        <v>0</v>
      </c>
      <c r="AJ26" s="21">
        <f>AL26+AN26+AP26+AR26+AT26+AU26+AY26+BA26+AW26</f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</row>
    <row r="27" ht="15.75" customHeight="1">
      <c r="C27" s="26"/>
    </row>
    <row r="28" ht="15.75" customHeight="1">
      <c r="C28" s="27"/>
    </row>
    <row r="29" ht="15.75" customHeight="1">
      <c r="C29" s="27"/>
    </row>
    <row r="30" spans="3:53" s="6" customFormat="1" ht="30" customHeight="1">
      <c r="C30" s="10"/>
      <c r="D30" s="10"/>
      <c r="E30" s="11"/>
      <c r="F30" s="11"/>
      <c r="H30" s="78"/>
      <c r="I30" s="78"/>
      <c r="J30" s="78"/>
      <c r="K30" s="40" t="s">
        <v>78</v>
      </c>
      <c r="L30" s="11" t="s">
        <v>7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2"/>
      <c r="Z30" s="12"/>
      <c r="AA30" s="12"/>
      <c r="AB30" s="12"/>
      <c r="AC30" s="10"/>
      <c r="AD30" s="10"/>
      <c r="AE30" s="11"/>
      <c r="AF30" s="11"/>
      <c r="AH30" s="53"/>
      <c r="AI30" s="53"/>
      <c r="AJ30" s="53"/>
      <c r="AK30" s="53"/>
      <c r="AL30" s="40" t="s">
        <v>79</v>
      </c>
      <c r="AM30" s="11" t="s">
        <v>41</v>
      </c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2"/>
      <c r="BA30" s="12"/>
    </row>
    <row r="31" spans="1:53" ht="15" customHeight="1">
      <c r="A31" s="124" t="s">
        <v>32</v>
      </c>
      <c r="B31" s="125"/>
      <c r="C31" s="125"/>
      <c r="D31" s="125"/>
      <c r="E31" s="125"/>
      <c r="F31" s="126"/>
      <c r="G31" s="62" t="s">
        <v>43</v>
      </c>
      <c r="H31" s="29"/>
      <c r="I31" s="30"/>
      <c r="J31" s="29" t="s">
        <v>44</v>
      </c>
      <c r="K31" s="29"/>
      <c r="L31" s="29" t="s">
        <v>45</v>
      </c>
      <c r="M31" s="30"/>
      <c r="N31" s="29" t="s">
        <v>46</v>
      </c>
      <c r="O31" s="30"/>
      <c r="P31" s="29" t="s">
        <v>47</v>
      </c>
      <c r="Q31" s="30"/>
      <c r="R31" s="29" t="s">
        <v>48</v>
      </c>
      <c r="S31" s="30"/>
      <c r="T31" s="79" t="s">
        <v>49</v>
      </c>
      <c r="U31" s="107" t="s">
        <v>81</v>
      </c>
      <c r="V31" s="108"/>
      <c r="W31" s="29" t="s">
        <v>2</v>
      </c>
      <c r="X31" s="31"/>
      <c r="Y31" s="107" t="s">
        <v>3</v>
      </c>
      <c r="Z31" s="110"/>
      <c r="AA31" s="50"/>
      <c r="AB31" s="124" t="s">
        <v>30</v>
      </c>
      <c r="AC31" s="125"/>
      <c r="AD31" s="126"/>
      <c r="AE31" s="29" t="s">
        <v>51</v>
      </c>
      <c r="AF31" s="29"/>
      <c r="AG31" s="32"/>
      <c r="AH31" s="29"/>
      <c r="AI31" s="29"/>
      <c r="AJ31" s="30"/>
      <c r="AK31" s="29" t="s">
        <v>50</v>
      </c>
      <c r="AL31" s="29"/>
      <c r="AM31" s="29" t="s">
        <v>45</v>
      </c>
      <c r="AN31" s="30"/>
      <c r="AO31" s="29" t="s">
        <v>46</v>
      </c>
      <c r="AP31" s="30"/>
      <c r="AQ31" s="29" t="s">
        <v>47</v>
      </c>
      <c r="AR31" s="30"/>
      <c r="AS31" s="29" t="s">
        <v>48</v>
      </c>
      <c r="AT31" s="30"/>
      <c r="AU31" s="87" t="s">
        <v>49</v>
      </c>
      <c r="AV31" s="107" t="s">
        <v>81</v>
      </c>
      <c r="AW31" s="108"/>
      <c r="AX31" s="29" t="s">
        <v>2</v>
      </c>
      <c r="AY31" s="31"/>
      <c r="AZ31" s="32" t="s">
        <v>3</v>
      </c>
      <c r="BA31" s="33"/>
    </row>
    <row r="32" spans="1:54" s="16" customFormat="1" ht="15" customHeight="1">
      <c r="A32" s="127"/>
      <c r="B32" s="127"/>
      <c r="C32" s="127"/>
      <c r="D32" s="127"/>
      <c r="E32" s="127"/>
      <c r="F32" s="128"/>
      <c r="G32" s="15" t="s">
        <v>4</v>
      </c>
      <c r="H32" s="15" t="s">
        <v>5</v>
      </c>
      <c r="I32" s="15" t="s">
        <v>6</v>
      </c>
      <c r="J32" s="15" t="s">
        <v>5</v>
      </c>
      <c r="K32" s="14" t="s">
        <v>6</v>
      </c>
      <c r="L32" s="15" t="s">
        <v>5</v>
      </c>
      <c r="M32" s="15" t="s">
        <v>6</v>
      </c>
      <c r="N32" s="15" t="s">
        <v>5</v>
      </c>
      <c r="O32" s="15" t="s">
        <v>6</v>
      </c>
      <c r="P32" s="15" t="s">
        <v>5</v>
      </c>
      <c r="Q32" s="15" t="s">
        <v>6</v>
      </c>
      <c r="R32" s="15" t="s">
        <v>5</v>
      </c>
      <c r="S32" s="15" t="s">
        <v>6</v>
      </c>
      <c r="T32" s="80" t="s">
        <v>6</v>
      </c>
      <c r="U32" s="15" t="s">
        <v>5</v>
      </c>
      <c r="V32" s="34" t="s">
        <v>6</v>
      </c>
      <c r="W32" s="15" t="s">
        <v>5</v>
      </c>
      <c r="X32" s="34" t="s">
        <v>6</v>
      </c>
      <c r="Y32" s="34" t="s">
        <v>5</v>
      </c>
      <c r="Z32" s="35" t="s">
        <v>6</v>
      </c>
      <c r="AA32" s="51"/>
      <c r="AB32" s="127"/>
      <c r="AC32" s="127"/>
      <c r="AD32" s="128"/>
      <c r="AE32" s="74" t="s">
        <v>77</v>
      </c>
      <c r="AF32" s="75"/>
      <c r="AG32" s="76" t="s">
        <v>83</v>
      </c>
      <c r="AH32" s="77"/>
      <c r="AI32" s="15" t="s">
        <v>5</v>
      </c>
      <c r="AJ32" s="15" t="s">
        <v>6</v>
      </c>
      <c r="AK32" s="15" t="s">
        <v>5</v>
      </c>
      <c r="AL32" s="14" t="s">
        <v>6</v>
      </c>
      <c r="AM32" s="15" t="s">
        <v>5</v>
      </c>
      <c r="AN32" s="15" t="s">
        <v>6</v>
      </c>
      <c r="AO32" s="15" t="s">
        <v>5</v>
      </c>
      <c r="AP32" s="15" t="s">
        <v>6</v>
      </c>
      <c r="AQ32" s="15" t="s">
        <v>5</v>
      </c>
      <c r="AR32" s="15" t="s">
        <v>6</v>
      </c>
      <c r="AS32" s="15" t="s">
        <v>5</v>
      </c>
      <c r="AT32" s="15" t="s">
        <v>6</v>
      </c>
      <c r="AU32" s="88" t="s">
        <v>86</v>
      </c>
      <c r="AV32" s="15" t="s">
        <v>5</v>
      </c>
      <c r="AW32" s="34" t="s">
        <v>6</v>
      </c>
      <c r="AX32" s="15" t="s">
        <v>5</v>
      </c>
      <c r="AY32" s="34" t="s">
        <v>6</v>
      </c>
      <c r="AZ32" s="15" t="s">
        <v>5</v>
      </c>
      <c r="BA32" s="35" t="s">
        <v>6</v>
      </c>
      <c r="BB32" s="7"/>
    </row>
    <row r="33" spans="1:53" ht="16.5" customHeight="1">
      <c r="A33" s="133" t="s">
        <v>33</v>
      </c>
      <c r="B33" s="116"/>
      <c r="C33" s="116"/>
      <c r="D33" s="116"/>
      <c r="E33" s="116"/>
      <c r="F33" s="48"/>
      <c r="G33" s="1">
        <f>H33+I33</f>
        <v>56207</v>
      </c>
      <c r="H33" s="1">
        <f>J33+L33+N33+P33+R33+W33+Y33+U33</f>
        <v>29140</v>
      </c>
      <c r="I33" s="1">
        <f>K33+M33+O33+Q33+S33+T33+X33+Z33+V33</f>
        <v>27067</v>
      </c>
      <c r="J33" s="1">
        <f>J34+J41+J43+J46+J47+J49+J50+J48</f>
        <v>23496</v>
      </c>
      <c r="K33" s="1">
        <f aca="true" t="shared" si="22" ref="K33:Z33">K34+K41+K43+K46+K47+K49+K50+K48</f>
        <v>21742</v>
      </c>
      <c r="L33" s="1">
        <f t="shared" si="22"/>
        <v>385</v>
      </c>
      <c r="M33" s="1">
        <f t="shared" si="22"/>
        <v>541</v>
      </c>
      <c r="N33" s="1">
        <f t="shared" si="22"/>
        <v>2801</v>
      </c>
      <c r="O33" s="1">
        <f t="shared" si="22"/>
        <v>201</v>
      </c>
      <c r="P33" s="1">
        <f t="shared" si="22"/>
        <v>1173</v>
      </c>
      <c r="Q33" s="1">
        <f t="shared" si="22"/>
        <v>2236</v>
      </c>
      <c r="R33" s="1">
        <f t="shared" si="22"/>
        <v>91</v>
      </c>
      <c r="S33" s="1">
        <f t="shared" si="22"/>
        <v>293</v>
      </c>
      <c r="T33" s="1">
        <f t="shared" si="22"/>
        <v>79</v>
      </c>
      <c r="U33" s="1">
        <f t="shared" si="22"/>
        <v>4</v>
      </c>
      <c r="V33" s="1">
        <f t="shared" si="22"/>
        <v>68</v>
      </c>
      <c r="W33" s="1">
        <f t="shared" si="22"/>
        <v>608</v>
      </c>
      <c r="X33" s="1">
        <f t="shared" si="22"/>
        <v>962</v>
      </c>
      <c r="Y33" s="1">
        <f t="shared" si="22"/>
        <v>582</v>
      </c>
      <c r="Z33" s="1">
        <f t="shared" si="22"/>
        <v>945</v>
      </c>
      <c r="AA33" s="1"/>
      <c r="AB33" s="99" t="s">
        <v>8</v>
      </c>
      <c r="AC33" s="131" t="s">
        <v>39</v>
      </c>
      <c r="AD33" s="132"/>
      <c r="AE33" s="36">
        <v>30550</v>
      </c>
      <c r="AF33" s="37"/>
      <c r="AG33" s="81">
        <f>AI33+AJ33</f>
        <v>31730</v>
      </c>
      <c r="AH33" s="60"/>
      <c r="AI33" s="36">
        <f>AK33+AM33+AO33+AQ33+AS33+AX33+AZ33+AV33</f>
        <v>19122</v>
      </c>
      <c r="AJ33" s="36">
        <f>AL33+AN33+AP33+AR33+AT33+AU33+AY33+BA33+AW33</f>
        <v>12608</v>
      </c>
      <c r="AK33" s="36">
        <f>AK35+AK37+AK39</f>
        <v>17397</v>
      </c>
      <c r="AL33" s="36">
        <f aca="true" t="shared" si="23" ref="AL33:BA34">AL35+AL37+AL39</f>
        <v>11371</v>
      </c>
      <c r="AM33" s="36">
        <f t="shared" si="23"/>
        <v>45</v>
      </c>
      <c r="AN33" s="36">
        <f t="shared" si="23"/>
        <v>31</v>
      </c>
      <c r="AO33" s="36">
        <f t="shared" si="23"/>
        <v>477</v>
      </c>
      <c r="AP33" s="36">
        <f t="shared" si="23"/>
        <v>21</v>
      </c>
      <c r="AQ33" s="36">
        <f t="shared" si="23"/>
        <v>426</v>
      </c>
      <c r="AR33" s="36">
        <f t="shared" si="23"/>
        <v>286</v>
      </c>
      <c r="AS33" s="36">
        <f t="shared" si="23"/>
        <v>8</v>
      </c>
      <c r="AT33" s="36">
        <f t="shared" si="23"/>
        <v>37</v>
      </c>
      <c r="AU33" s="36">
        <f t="shared" si="23"/>
        <v>1</v>
      </c>
      <c r="AV33" s="36">
        <f t="shared" si="23"/>
        <v>1</v>
      </c>
      <c r="AW33" s="37">
        <f t="shared" si="23"/>
        <v>7</v>
      </c>
      <c r="AX33" s="36">
        <f t="shared" si="23"/>
        <v>482</v>
      </c>
      <c r="AY33" s="37">
        <f t="shared" si="23"/>
        <v>636</v>
      </c>
      <c r="AZ33" s="36">
        <f t="shared" si="23"/>
        <v>286</v>
      </c>
      <c r="BA33" s="37">
        <f t="shared" si="23"/>
        <v>218</v>
      </c>
    </row>
    <row r="34" spans="3:53" ht="15.75" customHeight="1">
      <c r="C34" s="52"/>
      <c r="D34" s="29" t="s">
        <v>4</v>
      </c>
      <c r="E34" s="29"/>
      <c r="F34" s="67"/>
      <c r="G34" s="1">
        <f>SUM(G35:G40)</f>
        <v>29982</v>
      </c>
      <c r="H34" s="1">
        <f aca="true" t="shared" si="24" ref="H34:H43">J34+L34+N34+P34+R34+W34+Y34+U34</f>
        <v>15590</v>
      </c>
      <c r="I34" s="1">
        <f>K34+M34+O34+Q34+S34+T34+X34+Z34+V34</f>
        <v>14392</v>
      </c>
      <c r="J34" s="41">
        <f aca="true" t="shared" si="25" ref="J34:Y34">SUM(J35:J40)</f>
        <v>13908</v>
      </c>
      <c r="K34" s="41">
        <f t="shared" si="25"/>
        <v>12643</v>
      </c>
      <c r="L34" s="41">
        <f t="shared" si="25"/>
        <v>54</v>
      </c>
      <c r="M34" s="41">
        <f t="shared" si="25"/>
        <v>69</v>
      </c>
      <c r="N34" s="41">
        <f t="shared" si="25"/>
        <v>490</v>
      </c>
      <c r="O34" s="41">
        <f t="shared" si="25"/>
        <v>32</v>
      </c>
      <c r="P34" s="41">
        <f t="shared" si="25"/>
        <v>427</v>
      </c>
      <c r="Q34" s="41">
        <f t="shared" si="25"/>
        <v>490</v>
      </c>
      <c r="R34" s="41">
        <f t="shared" si="25"/>
        <v>13</v>
      </c>
      <c r="S34" s="41">
        <f t="shared" si="25"/>
        <v>74</v>
      </c>
      <c r="T34" s="41">
        <f t="shared" si="25"/>
        <v>78</v>
      </c>
      <c r="U34" s="41">
        <f t="shared" si="25"/>
        <v>2</v>
      </c>
      <c r="V34" s="41">
        <f t="shared" si="25"/>
        <v>10</v>
      </c>
      <c r="W34" s="41">
        <f t="shared" si="25"/>
        <v>429</v>
      </c>
      <c r="X34" s="41">
        <f t="shared" si="25"/>
        <v>641</v>
      </c>
      <c r="Y34" s="41">
        <f t="shared" si="25"/>
        <v>267</v>
      </c>
      <c r="Z34" s="41">
        <f>SUM(Z35:Z40)</f>
        <v>355</v>
      </c>
      <c r="AA34" s="41"/>
      <c r="AB34" s="128"/>
      <c r="AC34" s="122" t="s">
        <v>14</v>
      </c>
      <c r="AD34" s="123"/>
      <c r="AE34" s="36">
        <v>3787</v>
      </c>
      <c r="AF34" s="37"/>
      <c r="AG34" s="82">
        <f>AI34+AJ34</f>
        <v>3473</v>
      </c>
      <c r="AH34" s="60"/>
      <c r="AI34" s="36">
        <f>AK34+AM34+AO34+AQ34+AS34+AX34+AZ34+AV34</f>
        <v>207</v>
      </c>
      <c r="AJ34" s="36">
        <f>AL34+AN34+AP34+AR34+AT34+AU34+AY34+BA34+AW34</f>
        <v>3266</v>
      </c>
      <c r="AK34" s="36">
        <f>AK36+AK38+AK40</f>
        <v>147</v>
      </c>
      <c r="AL34" s="36">
        <f t="shared" si="23"/>
        <v>2729</v>
      </c>
      <c r="AM34" s="36">
        <f t="shared" si="23"/>
        <v>12</v>
      </c>
      <c r="AN34" s="36">
        <f t="shared" si="23"/>
        <v>42</v>
      </c>
      <c r="AO34" s="36">
        <f t="shared" si="23"/>
        <v>18</v>
      </c>
      <c r="AP34" s="36">
        <f t="shared" si="23"/>
        <v>11</v>
      </c>
      <c r="AQ34" s="36">
        <f t="shared" si="23"/>
        <v>4</v>
      </c>
      <c r="AR34" s="36">
        <f t="shared" si="23"/>
        <v>206</v>
      </c>
      <c r="AS34" s="36">
        <f t="shared" si="23"/>
        <v>7</v>
      </c>
      <c r="AT34" s="36">
        <f t="shared" si="23"/>
        <v>43</v>
      </c>
      <c r="AU34" s="36">
        <f t="shared" si="23"/>
        <v>0</v>
      </c>
      <c r="AV34" s="36">
        <f t="shared" si="23"/>
        <v>1</v>
      </c>
      <c r="AW34" s="36">
        <f t="shared" si="23"/>
        <v>3</v>
      </c>
      <c r="AX34" s="36">
        <f t="shared" si="23"/>
        <v>7</v>
      </c>
      <c r="AY34" s="37">
        <f t="shared" si="23"/>
        <v>75</v>
      </c>
      <c r="AZ34" s="36">
        <f t="shared" si="23"/>
        <v>11</v>
      </c>
      <c r="BA34" s="37">
        <f t="shared" si="23"/>
        <v>157</v>
      </c>
    </row>
    <row r="35" spans="1:53" ht="15.75" customHeight="1">
      <c r="A35" s="73" t="s">
        <v>67</v>
      </c>
      <c r="B35" s="112" t="s">
        <v>58</v>
      </c>
      <c r="C35" s="119"/>
      <c r="D35" s="100" t="s">
        <v>34</v>
      </c>
      <c r="E35" s="113"/>
      <c r="F35" s="57"/>
      <c r="G35" s="1">
        <f aca="true" t="shared" si="26" ref="G35:G51">H35+I35</f>
        <v>26440</v>
      </c>
      <c r="H35" s="1">
        <f t="shared" si="24"/>
        <v>15344</v>
      </c>
      <c r="I35" s="1">
        <f aca="true" t="shared" si="27" ref="I35:I53">K35+M35+O35+Q35+S35+T35+X35+Z35+V35</f>
        <v>11096</v>
      </c>
      <c r="J35" s="41">
        <v>13758</v>
      </c>
      <c r="K35" s="41">
        <v>9967</v>
      </c>
      <c r="L35" s="41">
        <v>41</v>
      </c>
      <c r="M35" s="41">
        <v>27</v>
      </c>
      <c r="N35" s="41">
        <v>452</v>
      </c>
      <c r="O35" s="41">
        <v>19</v>
      </c>
      <c r="P35" s="41">
        <v>409</v>
      </c>
      <c r="Q35" s="41">
        <v>278</v>
      </c>
      <c r="R35" s="41">
        <v>6</v>
      </c>
      <c r="S35" s="41">
        <v>33</v>
      </c>
      <c r="T35" s="41">
        <v>1</v>
      </c>
      <c r="U35" s="41">
        <v>1</v>
      </c>
      <c r="V35" s="41">
        <v>7</v>
      </c>
      <c r="W35" s="41">
        <v>423</v>
      </c>
      <c r="X35" s="41">
        <v>564</v>
      </c>
      <c r="Y35" s="41">
        <v>254</v>
      </c>
      <c r="Z35" s="41">
        <v>200</v>
      </c>
      <c r="AA35" s="41"/>
      <c r="AB35" s="99" t="s">
        <v>9</v>
      </c>
      <c r="AC35" s="131" t="s">
        <v>39</v>
      </c>
      <c r="AD35" s="132"/>
      <c r="AE35" s="3">
        <v>76</v>
      </c>
      <c r="AF35" s="4"/>
      <c r="AG35" s="82">
        <f aca="true" t="shared" si="28" ref="AG35:AG40">AI35+AJ35</f>
        <v>84</v>
      </c>
      <c r="AH35" s="60"/>
      <c r="AI35" s="36">
        <f aca="true" t="shared" si="29" ref="AI35:AI40">AK35+AM35+AO35+AQ35+AS35+AX35+AZ35+AV35</f>
        <v>40</v>
      </c>
      <c r="AJ35" s="36">
        <f aca="true" t="shared" si="30" ref="AJ35:AJ40">AL35+AN35+AP35+AR35+AT35+AU35+AY35+BA35+AW35</f>
        <v>44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4">
        <v>0</v>
      </c>
      <c r="AZ35" s="4">
        <v>40</v>
      </c>
      <c r="BA35" s="4">
        <v>44</v>
      </c>
    </row>
    <row r="36" spans="2:53" ht="15.75" customHeight="1">
      <c r="B36" s="49"/>
      <c r="C36" s="48"/>
      <c r="D36" s="111" t="s">
        <v>35</v>
      </c>
      <c r="E36" s="112"/>
      <c r="F36" s="57"/>
      <c r="G36" s="1">
        <f t="shared" si="26"/>
        <v>3385</v>
      </c>
      <c r="H36" s="1">
        <f t="shared" si="24"/>
        <v>196</v>
      </c>
      <c r="I36" s="1">
        <f t="shared" si="27"/>
        <v>3189</v>
      </c>
      <c r="J36" s="41">
        <v>138</v>
      </c>
      <c r="K36" s="41">
        <v>2659</v>
      </c>
      <c r="L36" s="41">
        <v>12</v>
      </c>
      <c r="M36" s="41">
        <v>41</v>
      </c>
      <c r="N36" s="41">
        <v>18</v>
      </c>
      <c r="O36" s="41">
        <v>11</v>
      </c>
      <c r="P36" s="41">
        <v>3</v>
      </c>
      <c r="Q36" s="41">
        <v>206</v>
      </c>
      <c r="R36" s="41">
        <v>7</v>
      </c>
      <c r="S36" s="41">
        <v>39</v>
      </c>
      <c r="T36" s="41">
        <v>0</v>
      </c>
      <c r="U36" s="41">
        <v>1</v>
      </c>
      <c r="V36" s="41">
        <v>3</v>
      </c>
      <c r="W36" s="41">
        <v>6</v>
      </c>
      <c r="X36" s="41">
        <v>75</v>
      </c>
      <c r="Y36" s="41">
        <v>11</v>
      </c>
      <c r="Z36" s="41">
        <v>155</v>
      </c>
      <c r="AA36" s="41"/>
      <c r="AB36" s="128"/>
      <c r="AC36" s="122" t="s">
        <v>14</v>
      </c>
      <c r="AD36" s="123"/>
      <c r="AE36" s="3">
        <v>13</v>
      </c>
      <c r="AF36" s="4"/>
      <c r="AG36" s="82">
        <f t="shared" si="28"/>
        <v>19</v>
      </c>
      <c r="AH36" s="60"/>
      <c r="AI36" s="36">
        <f t="shared" si="29"/>
        <v>1</v>
      </c>
      <c r="AJ36" s="36">
        <f t="shared" si="30"/>
        <v>18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4">
        <v>0</v>
      </c>
      <c r="AZ36" s="4">
        <v>1</v>
      </c>
      <c r="BA36" s="4">
        <v>18</v>
      </c>
    </row>
    <row r="37" spans="2:53" ht="15.75" customHeight="1">
      <c r="B37" s="118" t="s">
        <v>64</v>
      </c>
      <c r="C37" s="119"/>
      <c r="D37" s="111" t="s">
        <v>31</v>
      </c>
      <c r="E37" s="118"/>
      <c r="F37" s="59"/>
      <c r="G37" s="1">
        <f t="shared" si="26"/>
        <v>25</v>
      </c>
      <c r="H37" s="1">
        <f t="shared" si="24"/>
        <v>10</v>
      </c>
      <c r="I37" s="1">
        <f t="shared" si="27"/>
        <v>15</v>
      </c>
      <c r="J37" s="41">
        <v>7</v>
      </c>
      <c r="K37" s="41">
        <v>10</v>
      </c>
      <c r="L37" s="41">
        <v>0</v>
      </c>
      <c r="M37" s="41">
        <v>1</v>
      </c>
      <c r="N37" s="41">
        <v>3</v>
      </c>
      <c r="O37" s="41">
        <v>0</v>
      </c>
      <c r="P37" s="41">
        <v>0</v>
      </c>
      <c r="Q37" s="41">
        <v>1</v>
      </c>
      <c r="R37" s="41">
        <v>0</v>
      </c>
      <c r="S37" s="41">
        <v>1</v>
      </c>
      <c r="T37" s="41">
        <v>0</v>
      </c>
      <c r="U37" s="41">
        <v>0</v>
      </c>
      <c r="V37" s="41">
        <v>0</v>
      </c>
      <c r="W37" s="41">
        <v>0</v>
      </c>
      <c r="X37" s="41">
        <v>2</v>
      </c>
      <c r="Y37" s="41">
        <v>0</v>
      </c>
      <c r="Z37" s="41">
        <v>0</v>
      </c>
      <c r="AA37" s="41"/>
      <c r="AB37" s="99" t="s">
        <v>10</v>
      </c>
      <c r="AC37" s="131" t="s">
        <v>39</v>
      </c>
      <c r="AD37" s="132"/>
      <c r="AE37" s="3">
        <v>17539</v>
      </c>
      <c r="AF37" s="4"/>
      <c r="AG37" s="82">
        <f t="shared" si="28"/>
        <v>18322</v>
      </c>
      <c r="AH37" s="60"/>
      <c r="AI37" s="36">
        <f t="shared" si="29"/>
        <v>10736</v>
      </c>
      <c r="AJ37" s="36">
        <f t="shared" si="30"/>
        <v>7586</v>
      </c>
      <c r="AK37" s="3">
        <v>9384</v>
      </c>
      <c r="AL37" s="3">
        <v>6639</v>
      </c>
      <c r="AM37" s="3">
        <v>45</v>
      </c>
      <c r="AN37" s="3">
        <v>31</v>
      </c>
      <c r="AO37" s="3">
        <v>448</v>
      </c>
      <c r="AP37" s="3">
        <v>21</v>
      </c>
      <c r="AQ37" s="3">
        <v>347</v>
      </c>
      <c r="AR37" s="3">
        <v>210</v>
      </c>
      <c r="AS37" s="3">
        <v>1</v>
      </c>
      <c r="AT37" s="3">
        <v>20</v>
      </c>
      <c r="AU37" s="3">
        <v>1</v>
      </c>
      <c r="AV37" s="3">
        <v>1</v>
      </c>
      <c r="AW37" s="3">
        <v>7</v>
      </c>
      <c r="AX37" s="3">
        <v>300</v>
      </c>
      <c r="AY37" s="4">
        <v>506</v>
      </c>
      <c r="AZ37" s="4">
        <v>210</v>
      </c>
      <c r="BA37" s="4">
        <v>151</v>
      </c>
    </row>
    <row r="38" spans="2:53" ht="15.75" customHeight="1">
      <c r="B38" s="118" t="s">
        <v>26</v>
      </c>
      <c r="C38" s="119"/>
      <c r="D38" s="111" t="s">
        <v>36</v>
      </c>
      <c r="E38" s="112"/>
      <c r="F38" s="57"/>
      <c r="G38" s="1">
        <f t="shared" si="26"/>
        <v>0</v>
      </c>
      <c r="H38" s="1">
        <f t="shared" si="24"/>
        <v>0</v>
      </c>
      <c r="I38" s="1">
        <f t="shared" si="27"/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/>
      <c r="AB38" s="128"/>
      <c r="AC38" s="122" t="s">
        <v>14</v>
      </c>
      <c r="AD38" s="123"/>
      <c r="AE38" s="3">
        <v>2714</v>
      </c>
      <c r="AF38" s="4"/>
      <c r="AG38" s="82">
        <f t="shared" si="28"/>
        <v>2582</v>
      </c>
      <c r="AH38" s="60"/>
      <c r="AI38" s="36">
        <f t="shared" si="29"/>
        <v>125</v>
      </c>
      <c r="AJ38" s="36">
        <f t="shared" si="30"/>
        <v>2457</v>
      </c>
      <c r="AK38" s="3">
        <v>84</v>
      </c>
      <c r="AL38" s="3">
        <v>2007</v>
      </c>
      <c r="AM38" s="3">
        <v>12</v>
      </c>
      <c r="AN38" s="3">
        <v>42</v>
      </c>
      <c r="AO38" s="3">
        <v>16</v>
      </c>
      <c r="AP38" s="3">
        <v>11</v>
      </c>
      <c r="AQ38" s="3">
        <v>3</v>
      </c>
      <c r="AR38" s="3">
        <v>183</v>
      </c>
      <c r="AS38" s="3">
        <v>1</v>
      </c>
      <c r="AT38" s="3">
        <v>28</v>
      </c>
      <c r="AU38" s="3">
        <v>0</v>
      </c>
      <c r="AV38" s="3">
        <v>1</v>
      </c>
      <c r="AW38" s="3">
        <v>3</v>
      </c>
      <c r="AX38" s="3">
        <v>4</v>
      </c>
      <c r="AY38" s="4">
        <v>64</v>
      </c>
      <c r="AZ38" s="4">
        <v>4</v>
      </c>
      <c r="BA38" s="4">
        <v>119</v>
      </c>
    </row>
    <row r="39" spans="2:53" ht="15.75" customHeight="1">
      <c r="B39" s="47"/>
      <c r="C39" s="48"/>
      <c r="D39" s="111" t="s">
        <v>20</v>
      </c>
      <c r="E39" s="112"/>
      <c r="F39" s="57"/>
      <c r="G39" s="1">
        <f t="shared" si="26"/>
        <v>132</v>
      </c>
      <c r="H39" s="1">
        <f t="shared" si="24"/>
        <v>40</v>
      </c>
      <c r="I39" s="1">
        <f t="shared" si="27"/>
        <v>92</v>
      </c>
      <c r="J39" s="41">
        <v>5</v>
      </c>
      <c r="K39" s="41">
        <v>7</v>
      </c>
      <c r="L39" s="41">
        <v>1</v>
      </c>
      <c r="M39" s="41">
        <v>0</v>
      </c>
      <c r="N39" s="41">
        <v>17</v>
      </c>
      <c r="O39" s="41">
        <v>2</v>
      </c>
      <c r="P39" s="41">
        <v>15</v>
      </c>
      <c r="Q39" s="41">
        <v>5</v>
      </c>
      <c r="R39" s="41">
        <v>0</v>
      </c>
      <c r="S39" s="41">
        <v>1</v>
      </c>
      <c r="T39" s="41">
        <v>77</v>
      </c>
      <c r="U39" s="41">
        <v>0</v>
      </c>
      <c r="V39" s="41">
        <v>0</v>
      </c>
      <c r="W39" s="41">
        <v>0</v>
      </c>
      <c r="X39" s="41">
        <v>0</v>
      </c>
      <c r="Y39" s="41">
        <v>2</v>
      </c>
      <c r="Z39" s="41">
        <v>0</v>
      </c>
      <c r="AA39" s="41"/>
      <c r="AB39" s="99" t="s">
        <v>11</v>
      </c>
      <c r="AC39" s="131" t="s">
        <v>39</v>
      </c>
      <c r="AD39" s="132"/>
      <c r="AE39" s="3">
        <v>12935</v>
      </c>
      <c r="AF39" s="4"/>
      <c r="AG39" s="82">
        <f t="shared" si="28"/>
        <v>13324</v>
      </c>
      <c r="AH39" s="60"/>
      <c r="AI39" s="36">
        <f t="shared" si="29"/>
        <v>8346</v>
      </c>
      <c r="AJ39" s="36">
        <f t="shared" si="30"/>
        <v>4978</v>
      </c>
      <c r="AK39" s="3">
        <v>8013</v>
      </c>
      <c r="AL39" s="3">
        <v>4732</v>
      </c>
      <c r="AM39" s="3">
        <v>0</v>
      </c>
      <c r="AN39" s="3">
        <v>0</v>
      </c>
      <c r="AO39" s="3">
        <v>29</v>
      </c>
      <c r="AP39" s="3">
        <v>0</v>
      </c>
      <c r="AQ39" s="3">
        <v>79</v>
      </c>
      <c r="AR39" s="3">
        <v>76</v>
      </c>
      <c r="AS39" s="3">
        <v>7</v>
      </c>
      <c r="AT39" s="3">
        <v>17</v>
      </c>
      <c r="AU39" s="3">
        <v>0</v>
      </c>
      <c r="AV39" s="3">
        <v>0</v>
      </c>
      <c r="AW39" s="3">
        <v>0</v>
      </c>
      <c r="AX39" s="3">
        <v>182</v>
      </c>
      <c r="AY39" s="4">
        <v>130</v>
      </c>
      <c r="AZ39" s="4">
        <v>36</v>
      </c>
      <c r="BA39" s="4">
        <v>23</v>
      </c>
    </row>
    <row r="40" spans="2:53" ht="15.75" customHeight="1">
      <c r="B40" s="25"/>
      <c r="C40" s="18"/>
      <c r="D40" s="136" t="s">
        <v>82</v>
      </c>
      <c r="E40" s="98"/>
      <c r="F40" s="63"/>
      <c r="G40" s="1">
        <f t="shared" si="26"/>
        <v>0</v>
      </c>
      <c r="H40" s="1">
        <f t="shared" si="24"/>
        <v>0</v>
      </c>
      <c r="I40" s="1">
        <f t="shared" si="27"/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/>
      <c r="AB40" s="128"/>
      <c r="AC40" s="122" t="s">
        <v>14</v>
      </c>
      <c r="AD40" s="123"/>
      <c r="AE40" s="38">
        <v>1060</v>
      </c>
      <c r="AF40" s="38"/>
      <c r="AG40" s="61">
        <f t="shared" si="28"/>
        <v>872</v>
      </c>
      <c r="AH40" s="61"/>
      <c r="AI40" s="39">
        <f t="shared" si="29"/>
        <v>81</v>
      </c>
      <c r="AJ40" s="39">
        <f t="shared" si="30"/>
        <v>791</v>
      </c>
      <c r="AK40" s="38">
        <v>63</v>
      </c>
      <c r="AL40" s="38">
        <v>722</v>
      </c>
      <c r="AM40" s="38">
        <v>0</v>
      </c>
      <c r="AN40" s="38">
        <v>0</v>
      </c>
      <c r="AO40" s="38">
        <v>2</v>
      </c>
      <c r="AP40" s="38">
        <v>0</v>
      </c>
      <c r="AQ40" s="38">
        <v>1</v>
      </c>
      <c r="AR40" s="38">
        <v>23</v>
      </c>
      <c r="AS40" s="38">
        <v>6</v>
      </c>
      <c r="AT40" s="38">
        <v>15</v>
      </c>
      <c r="AU40" s="38">
        <v>0</v>
      </c>
      <c r="AV40" s="38">
        <v>0</v>
      </c>
      <c r="AW40" s="38">
        <v>0</v>
      </c>
      <c r="AX40" s="38">
        <v>3</v>
      </c>
      <c r="AY40" s="38">
        <v>11</v>
      </c>
      <c r="AZ40" s="38">
        <v>6</v>
      </c>
      <c r="BA40" s="38">
        <v>20</v>
      </c>
    </row>
    <row r="41" spans="1:53" ht="15" customHeight="1">
      <c r="A41" s="70" t="s">
        <v>68</v>
      </c>
      <c r="B41" s="113" t="s">
        <v>37</v>
      </c>
      <c r="C41" s="114"/>
      <c r="D41" s="114"/>
      <c r="E41" s="114"/>
      <c r="F41" s="55"/>
      <c r="G41" s="1">
        <f t="shared" si="26"/>
        <v>10245</v>
      </c>
      <c r="H41" s="1">
        <f t="shared" si="24"/>
        <v>4232</v>
      </c>
      <c r="I41" s="1">
        <f t="shared" si="27"/>
        <v>6013</v>
      </c>
      <c r="J41" s="41">
        <v>2992</v>
      </c>
      <c r="K41" s="41">
        <v>4603</v>
      </c>
      <c r="L41" s="41">
        <v>130</v>
      </c>
      <c r="M41" s="41">
        <v>173</v>
      </c>
      <c r="N41" s="41">
        <v>595</v>
      </c>
      <c r="O41" s="41">
        <v>46</v>
      </c>
      <c r="P41" s="41">
        <v>287</v>
      </c>
      <c r="Q41" s="41">
        <v>572</v>
      </c>
      <c r="R41" s="41">
        <v>24</v>
      </c>
      <c r="S41" s="41">
        <v>123</v>
      </c>
      <c r="T41" s="41">
        <v>0</v>
      </c>
      <c r="U41" s="41">
        <v>0</v>
      </c>
      <c r="V41" s="41">
        <v>17</v>
      </c>
      <c r="W41" s="41">
        <v>50</v>
      </c>
      <c r="X41" s="41">
        <v>155</v>
      </c>
      <c r="Y41" s="41">
        <v>154</v>
      </c>
      <c r="Z41" s="41">
        <v>324</v>
      </c>
      <c r="AA41" s="41"/>
      <c r="AB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2.75" customHeight="1">
      <c r="A42" s="17"/>
      <c r="B42" s="22"/>
      <c r="C42" s="104" t="s">
        <v>21</v>
      </c>
      <c r="D42" s="102"/>
      <c r="E42" s="102"/>
      <c r="F42" s="54"/>
      <c r="G42" s="1"/>
      <c r="H42" s="1">
        <f t="shared" si="24"/>
        <v>0</v>
      </c>
      <c r="I42" s="1">
        <f t="shared" si="27"/>
        <v>0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12"/>
      <c r="AD42" s="12"/>
      <c r="AE42" s="10"/>
      <c r="AF42" s="10"/>
      <c r="AG42" s="10"/>
      <c r="AH42" s="10"/>
      <c r="AI42" s="10"/>
      <c r="AJ42" s="10"/>
      <c r="AK42" s="10"/>
      <c r="AL42" s="40" t="s">
        <v>80</v>
      </c>
      <c r="AM42" s="11" t="s">
        <v>40</v>
      </c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2"/>
      <c r="BA42" s="12"/>
    </row>
    <row r="43" spans="1:53" ht="15.75" customHeight="1">
      <c r="A43" s="6" t="s">
        <v>69</v>
      </c>
      <c r="B43" s="129" t="s">
        <v>22</v>
      </c>
      <c r="C43" s="130"/>
      <c r="D43" s="115" t="s">
        <v>27</v>
      </c>
      <c r="E43" s="116"/>
      <c r="F43" s="117"/>
      <c r="G43" s="1">
        <f t="shared" si="26"/>
        <v>3962</v>
      </c>
      <c r="H43" s="1">
        <f t="shared" si="24"/>
        <v>2966</v>
      </c>
      <c r="I43" s="1">
        <f t="shared" si="27"/>
        <v>996</v>
      </c>
      <c r="J43" s="41">
        <f aca="true" t="shared" si="31" ref="J43:Z43">J44+J45</f>
        <v>2884</v>
      </c>
      <c r="K43" s="41">
        <f t="shared" si="31"/>
        <v>915</v>
      </c>
      <c r="L43" s="41">
        <f t="shared" si="31"/>
        <v>2</v>
      </c>
      <c r="M43" s="41">
        <f t="shared" si="31"/>
        <v>1</v>
      </c>
      <c r="N43" s="41">
        <f t="shared" si="31"/>
        <v>11</v>
      </c>
      <c r="O43" s="41">
        <f t="shared" si="31"/>
        <v>3</v>
      </c>
      <c r="P43" s="41">
        <f t="shared" si="31"/>
        <v>8</v>
      </c>
      <c r="Q43" s="41">
        <f t="shared" si="31"/>
        <v>10</v>
      </c>
      <c r="R43" s="41">
        <f t="shared" si="31"/>
        <v>6</v>
      </c>
      <c r="S43" s="41">
        <f t="shared" si="31"/>
        <v>3</v>
      </c>
      <c r="T43" s="41">
        <f t="shared" si="31"/>
        <v>0</v>
      </c>
      <c r="U43" s="41">
        <f t="shared" si="31"/>
        <v>0</v>
      </c>
      <c r="V43" s="41">
        <f t="shared" si="31"/>
        <v>3</v>
      </c>
      <c r="W43" s="41">
        <f t="shared" si="31"/>
        <v>52</v>
      </c>
      <c r="X43" s="41">
        <f t="shared" si="31"/>
        <v>53</v>
      </c>
      <c r="Y43" s="41">
        <f t="shared" si="31"/>
        <v>3</v>
      </c>
      <c r="Z43" s="41">
        <f t="shared" si="31"/>
        <v>8</v>
      </c>
      <c r="AA43" s="41"/>
      <c r="AB43" s="124" t="s">
        <v>29</v>
      </c>
      <c r="AC43" s="125"/>
      <c r="AD43" s="125"/>
      <c r="AE43" s="125"/>
      <c r="AF43" s="126"/>
      <c r="AG43" s="29" t="s">
        <v>52</v>
      </c>
      <c r="AH43" s="29"/>
      <c r="AI43" s="29"/>
      <c r="AJ43" s="30"/>
      <c r="AK43" s="29" t="s">
        <v>53</v>
      </c>
      <c r="AL43" s="29"/>
      <c r="AM43" s="29" t="s">
        <v>54</v>
      </c>
      <c r="AN43" s="30"/>
      <c r="AO43" s="29" t="s">
        <v>55</v>
      </c>
      <c r="AP43" s="30"/>
      <c r="AQ43" s="29" t="s">
        <v>56</v>
      </c>
      <c r="AR43" s="30"/>
      <c r="AS43" s="29" t="s">
        <v>57</v>
      </c>
      <c r="AT43" s="30"/>
      <c r="AU43" s="105" t="s">
        <v>49</v>
      </c>
      <c r="AV43" s="107" t="s">
        <v>81</v>
      </c>
      <c r="AW43" s="108"/>
      <c r="AX43" s="29" t="s">
        <v>2</v>
      </c>
      <c r="AY43" s="31"/>
      <c r="AZ43" s="32" t="s">
        <v>3</v>
      </c>
      <c r="BA43" s="33"/>
    </row>
    <row r="44" spans="2:53" ht="15.75" customHeight="1">
      <c r="B44" s="89" t="s">
        <v>28</v>
      </c>
      <c r="C44" s="119"/>
      <c r="D44" s="100" t="s">
        <v>60</v>
      </c>
      <c r="E44" s="113"/>
      <c r="F44" s="64"/>
      <c r="G44" s="1">
        <f t="shared" si="26"/>
        <v>3506</v>
      </c>
      <c r="H44" s="1">
        <f>J44+L44+N44+P44+R44+W44+Y44+U44</f>
        <v>2681</v>
      </c>
      <c r="I44" s="1">
        <f t="shared" si="27"/>
        <v>825</v>
      </c>
      <c r="J44" s="41">
        <v>2618</v>
      </c>
      <c r="K44" s="41">
        <v>789</v>
      </c>
      <c r="L44" s="41">
        <v>2</v>
      </c>
      <c r="M44" s="41">
        <v>0</v>
      </c>
      <c r="N44" s="41">
        <v>7</v>
      </c>
      <c r="O44" s="41">
        <v>3</v>
      </c>
      <c r="P44" s="41">
        <v>6</v>
      </c>
      <c r="Q44" s="41">
        <v>6</v>
      </c>
      <c r="R44" s="41">
        <v>1</v>
      </c>
      <c r="S44" s="41">
        <v>1</v>
      </c>
      <c r="T44" s="41">
        <v>0</v>
      </c>
      <c r="U44" s="41">
        <v>0</v>
      </c>
      <c r="V44" s="41">
        <v>0</v>
      </c>
      <c r="W44" s="41">
        <v>47</v>
      </c>
      <c r="X44" s="41">
        <v>26</v>
      </c>
      <c r="Y44" s="41">
        <v>0</v>
      </c>
      <c r="Z44" s="41">
        <v>0</v>
      </c>
      <c r="AA44" s="41"/>
      <c r="AB44" s="127"/>
      <c r="AC44" s="127"/>
      <c r="AD44" s="127"/>
      <c r="AE44" s="127"/>
      <c r="AF44" s="128"/>
      <c r="AG44" s="62" t="s">
        <v>4</v>
      </c>
      <c r="AH44" s="30"/>
      <c r="AI44" s="15" t="s">
        <v>5</v>
      </c>
      <c r="AJ44" s="15" t="s">
        <v>6</v>
      </c>
      <c r="AK44" s="15" t="s">
        <v>5</v>
      </c>
      <c r="AL44" s="14" t="s">
        <v>6</v>
      </c>
      <c r="AM44" s="15" t="s">
        <v>5</v>
      </c>
      <c r="AN44" s="15" t="s">
        <v>6</v>
      </c>
      <c r="AO44" s="15" t="s">
        <v>5</v>
      </c>
      <c r="AP44" s="15" t="s">
        <v>6</v>
      </c>
      <c r="AQ44" s="15" t="s">
        <v>5</v>
      </c>
      <c r="AR44" s="15" t="s">
        <v>6</v>
      </c>
      <c r="AS44" s="15" t="s">
        <v>5</v>
      </c>
      <c r="AT44" s="15" t="s">
        <v>6</v>
      </c>
      <c r="AU44" s="106"/>
      <c r="AV44" s="15" t="s">
        <v>5</v>
      </c>
      <c r="AW44" s="34" t="s">
        <v>6</v>
      </c>
      <c r="AX44" s="15" t="s">
        <v>5</v>
      </c>
      <c r="AY44" s="34" t="s">
        <v>6</v>
      </c>
      <c r="AZ44" s="15" t="s">
        <v>5</v>
      </c>
      <c r="BA44" s="35" t="s">
        <v>6</v>
      </c>
    </row>
    <row r="45" spans="2:53" ht="15.75" customHeight="1">
      <c r="B45" s="98"/>
      <c r="C45" s="90"/>
      <c r="D45" s="101" t="s">
        <v>19</v>
      </c>
      <c r="E45" s="102"/>
      <c r="F45" s="64"/>
      <c r="G45" s="1">
        <f t="shared" si="26"/>
        <v>456</v>
      </c>
      <c r="H45" s="1">
        <f aca="true" t="shared" si="32" ref="H45:H53">J45+L45+N45+P45+R45+W45+Y45+U45</f>
        <v>285</v>
      </c>
      <c r="I45" s="1">
        <f t="shared" si="27"/>
        <v>171</v>
      </c>
      <c r="J45" s="43">
        <v>266</v>
      </c>
      <c r="K45" s="44">
        <v>126</v>
      </c>
      <c r="L45" s="44">
        <v>0</v>
      </c>
      <c r="M45" s="44">
        <v>1</v>
      </c>
      <c r="N45" s="44">
        <v>4</v>
      </c>
      <c r="O45" s="44">
        <v>0</v>
      </c>
      <c r="P45" s="44">
        <v>2</v>
      </c>
      <c r="Q45" s="44">
        <v>4</v>
      </c>
      <c r="R45" s="44">
        <v>5</v>
      </c>
      <c r="S45" s="44">
        <v>2</v>
      </c>
      <c r="T45" s="44">
        <v>0</v>
      </c>
      <c r="U45" s="44">
        <v>0</v>
      </c>
      <c r="V45" s="44">
        <v>3</v>
      </c>
      <c r="W45" s="44">
        <v>5</v>
      </c>
      <c r="X45" s="44">
        <v>27</v>
      </c>
      <c r="Y45" s="44">
        <v>3</v>
      </c>
      <c r="Z45" s="44">
        <v>8</v>
      </c>
      <c r="AA45" s="44"/>
      <c r="AB45" s="99" t="s">
        <v>12</v>
      </c>
      <c r="AC45" s="92" t="s">
        <v>84</v>
      </c>
      <c r="AD45" s="137"/>
      <c r="AE45" s="134" t="s">
        <v>66</v>
      </c>
      <c r="AF45" s="135"/>
      <c r="AG45" s="36">
        <f aca="true" t="shared" si="33" ref="AG45:AG52">AI45+AJ45</f>
        <v>3835</v>
      </c>
      <c r="AH45" s="36"/>
      <c r="AI45" s="36">
        <f>AK45+AM45+AO45+AQ45+AS45+AX45+AZ45+AV45</f>
        <v>2928</v>
      </c>
      <c r="AJ45" s="36">
        <f aca="true" t="shared" si="34" ref="AJ45:AJ52">AL45+AN45+AP45+AR45+AT45+AU45+AY45+BA45+AW45</f>
        <v>907</v>
      </c>
      <c r="AK45" s="3">
        <v>2841</v>
      </c>
      <c r="AL45" s="3">
        <v>844</v>
      </c>
      <c r="AM45" s="3">
        <v>1</v>
      </c>
      <c r="AN45" s="3">
        <v>0</v>
      </c>
      <c r="AO45" s="3">
        <v>5</v>
      </c>
      <c r="AP45" s="3">
        <v>6</v>
      </c>
      <c r="AQ45" s="3">
        <v>3</v>
      </c>
      <c r="AR45" s="3">
        <v>2</v>
      </c>
      <c r="AS45" s="3">
        <v>0</v>
      </c>
      <c r="AT45" s="3">
        <v>1</v>
      </c>
      <c r="AU45" s="3">
        <v>0</v>
      </c>
      <c r="AV45" s="3">
        <v>0</v>
      </c>
      <c r="AW45" s="3">
        <v>0</v>
      </c>
      <c r="AX45" s="3">
        <v>71</v>
      </c>
      <c r="AY45" s="4">
        <v>46</v>
      </c>
      <c r="AZ45" s="4">
        <v>7</v>
      </c>
      <c r="BA45" s="4">
        <v>8</v>
      </c>
    </row>
    <row r="46" spans="1:53" ht="15.75" customHeight="1">
      <c r="A46" s="71" t="s">
        <v>70</v>
      </c>
      <c r="B46" s="133" t="s">
        <v>23</v>
      </c>
      <c r="C46" s="116"/>
      <c r="D46" s="116"/>
      <c r="E46" s="116"/>
      <c r="F46" s="56"/>
      <c r="G46" s="1">
        <f t="shared" si="26"/>
        <v>203</v>
      </c>
      <c r="H46" s="1">
        <f t="shared" si="32"/>
        <v>156</v>
      </c>
      <c r="I46" s="1">
        <f t="shared" si="27"/>
        <v>47</v>
      </c>
      <c r="J46" s="44">
        <v>115</v>
      </c>
      <c r="K46" s="44">
        <v>39</v>
      </c>
      <c r="L46" s="44">
        <v>8</v>
      </c>
      <c r="M46" s="44">
        <v>1</v>
      </c>
      <c r="N46" s="44">
        <v>27</v>
      </c>
      <c r="O46" s="44">
        <v>3</v>
      </c>
      <c r="P46" s="44">
        <v>3</v>
      </c>
      <c r="Q46" s="44">
        <v>0</v>
      </c>
      <c r="R46" s="44">
        <v>0</v>
      </c>
      <c r="S46" s="44">
        <v>1</v>
      </c>
      <c r="T46" s="44">
        <v>0</v>
      </c>
      <c r="U46" s="44">
        <v>0</v>
      </c>
      <c r="V46" s="44">
        <v>0</v>
      </c>
      <c r="W46" s="44">
        <v>3</v>
      </c>
      <c r="X46" s="44">
        <v>1</v>
      </c>
      <c r="Y46" s="44">
        <v>0</v>
      </c>
      <c r="Z46" s="44">
        <v>2</v>
      </c>
      <c r="AA46" s="44"/>
      <c r="AB46" s="91"/>
      <c r="AC46" s="122"/>
      <c r="AD46" s="138"/>
      <c r="AE46" s="120" t="s">
        <v>65</v>
      </c>
      <c r="AF46" s="121"/>
      <c r="AG46" s="36">
        <f t="shared" si="33"/>
        <v>32</v>
      </c>
      <c r="AH46" s="36"/>
      <c r="AI46" s="36">
        <f>AK46+AM46+AO46+AQ46+AS46+AX46+AZ46+AV46</f>
        <v>7</v>
      </c>
      <c r="AJ46" s="36">
        <f t="shared" si="34"/>
        <v>25</v>
      </c>
      <c r="AK46" s="3">
        <v>7</v>
      </c>
      <c r="AL46" s="3">
        <v>24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4">
        <v>1</v>
      </c>
      <c r="AZ46" s="4">
        <v>0</v>
      </c>
      <c r="BA46" s="4">
        <v>0</v>
      </c>
    </row>
    <row r="47" spans="1:53" ht="15.75" customHeight="1">
      <c r="A47" s="6" t="s">
        <v>71</v>
      </c>
      <c r="B47" s="133" t="s">
        <v>62</v>
      </c>
      <c r="C47" s="116"/>
      <c r="D47" s="116"/>
      <c r="E47" s="116"/>
      <c r="F47" s="48"/>
      <c r="G47" s="1">
        <f t="shared" si="26"/>
        <v>8032</v>
      </c>
      <c r="H47" s="1">
        <f t="shared" si="32"/>
        <v>4326</v>
      </c>
      <c r="I47" s="1">
        <f t="shared" si="27"/>
        <v>3706</v>
      </c>
      <c r="J47" s="44">
        <v>2022</v>
      </c>
      <c r="K47" s="44">
        <v>2059</v>
      </c>
      <c r="L47" s="44">
        <v>176</v>
      </c>
      <c r="M47" s="44">
        <v>238</v>
      </c>
      <c r="N47" s="44">
        <v>1557</v>
      </c>
      <c r="O47" s="44">
        <v>85</v>
      </c>
      <c r="P47" s="44">
        <v>384</v>
      </c>
      <c r="Q47" s="44">
        <v>1027</v>
      </c>
      <c r="R47" s="44">
        <v>41</v>
      </c>
      <c r="S47" s="44">
        <v>64</v>
      </c>
      <c r="T47" s="44">
        <v>0</v>
      </c>
      <c r="U47" s="44">
        <v>2</v>
      </c>
      <c r="V47" s="44">
        <v>35</v>
      </c>
      <c r="W47" s="44">
        <v>45</v>
      </c>
      <c r="X47" s="44">
        <v>37</v>
      </c>
      <c r="Y47" s="44">
        <v>99</v>
      </c>
      <c r="Z47" s="44">
        <v>161</v>
      </c>
      <c r="AA47" s="44"/>
      <c r="AB47" s="91"/>
      <c r="AC47" s="94" t="s">
        <v>85</v>
      </c>
      <c r="AD47" s="95"/>
      <c r="AE47" s="134" t="s">
        <v>66</v>
      </c>
      <c r="AF47" s="135"/>
      <c r="AG47" s="36">
        <f t="shared" si="33"/>
        <v>731</v>
      </c>
      <c r="AH47" s="36"/>
      <c r="AI47" s="36">
        <f aca="true" t="shared" si="35" ref="AI47:AI52">AK47+AM47+AO47+AQ47+AS47+AX47+AZ47+AV47</f>
        <v>578</v>
      </c>
      <c r="AJ47" s="36">
        <f t="shared" si="34"/>
        <v>153</v>
      </c>
      <c r="AK47" s="3">
        <v>561</v>
      </c>
      <c r="AL47" s="3">
        <v>143</v>
      </c>
      <c r="AM47" s="3">
        <v>0</v>
      </c>
      <c r="AN47" s="3">
        <v>0</v>
      </c>
      <c r="AO47" s="3">
        <v>0</v>
      </c>
      <c r="AP47" s="3">
        <v>1</v>
      </c>
      <c r="AQ47" s="3">
        <v>3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13</v>
      </c>
      <c r="AY47" s="4">
        <v>9</v>
      </c>
      <c r="AZ47" s="4">
        <v>1</v>
      </c>
      <c r="BA47" s="4">
        <v>0</v>
      </c>
    </row>
    <row r="48" spans="1:53" ht="15.75" customHeight="1">
      <c r="A48" s="71" t="s">
        <v>72</v>
      </c>
      <c r="B48" s="133" t="s">
        <v>75</v>
      </c>
      <c r="C48" s="116"/>
      <c r="D48" s="116"/>
      <c r="E48" s="116"/>
      <c r="F48" s="56"/>
      <c r="G48" s="1">
        <f>H48+I48</f>
        <v>826</v>
      </c>
      <c r="H48" s="1">
        <f t="shared" si="32"/>
        <v>239</v>
      </c>
      <c r="I48" s="1">
        <f t="shared" si="27"/>
        <v>587</v>
      </c>
      <c r="J48" s="44">
        <v>182</v>
      </c>
      <c r="K48" s="44">
        <v>444</v>
      </c>
      <c r="L48" s="44">
        <v>3</v>
      </c>
      <c r="M48" s="44">
        <v>12</v>
      </c>
      <c r="N48" s="44">
        <v>23</v>
      </c>
      <c r="O48" s="44">
        <v>12</v>
      </c>
      <c r="P48" s="44">
        <v>19</v>
      </c>
      <c r="Q48" s="44">
        <v>57</v>
      </c>
      <c r="R48" s="44">
        <v>0</v>
      </c>
      <c r="S48" s="44">
        <v>5</v>
      </c>
      <c r="T48" s="44">
        <v>0</v>
      </c>
      <c r="U48" s="44">
        <v>0</v>
      </c>
      <c r="V48" s="44">
        <v>2</v>
      </c>
      <c r="W48" s="44">
        <v>3</v>
      </c>
      <c r="X48" s="44">
        <v>25</v>
      </c>
      <c r="Y48" s="44">
        <v>9</v>
      </c>
      <c r="Z48" s="44">
        <v>30</v>
      </c>
      <c r="AA48" s="44"/>
      <c r="AB48" s="91"/>
      <c r="AC48" s="139"/>
      <c r="AD48" s="140"/>
      <c r="AE48" s="120" t="s">
        <v>65</v>
      </c>
      <c r="AF48" s="121"/>
      <c r="AG48" s="36">
        <f t="shared" si="33"/>
        <v>13</v>
      </c>
      <c r="AH48" s="36"/>
      <c r="AI48" s="36">
        <f t="shared" si="35"/>
        <v>3</v>
      </c>
      <c r="AJ48" s="36">
        <f t="shared" si="34"/>
        <v>10</v>
      </c>
      <c r="AK48" s="3">
        <v>3</v>
      </c>
      <c r="AL48" s="3">
        <v>8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f>AS50+AS52+AS55</f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4">
        <v>2</v>
      </c>
      <c r="AZ48" s="4">
        <v>0</v>
      </c>
      <c r="BA48" s="4">
        <v>0</v>
      </c>
    </row>
    <row r="49" spans="1:53" ht="15.75" customHeight="1">
      <c r="A49" s="71" t="s">
        <v>73</v>
      </c>
      <c r="B49" s="133" t="s">
        <v>24</v>
      </c>
      <c r="C49" s="116"/>
      <c r="D49" s="116"/>
      <c r="E49" s="116"/>
      <c r="F49" s="56"/>
      <c r="G49" s="1">
        <f t="shared" si="26"/>
        <v>2954</v>
      </c>
      <c r="H49" s="1">
        <f t="shared" si="32"/>
        <v>1629</v>
      </c>
      <c r="I49" s="1">
        <f t="shared" si="27"/>
        <v>1325</v>
      </c>
      <c r="J49" s="44">
        <v>1392</v>
      </c>
      <c r="K49" s="44">
        <v>1039</v>
      </c>
      <c r="L49" s="44">
        <v>12</v>
      </c>
      <c r="M49" s="44">
        <v>47</v>
      </c>
      <c r="N49" s="44">
        <v>98</v>
      </c>
      <c r="O49" s="44">
        <v>20</v>
      </c>
      <c r="P49" s="44">
        <v>45</v>
      </c>
      <c r="Q49" s="44">
        <v>80</v>
      </c>
      <c r="R49" s="44">
        <v>7</v>
      </c>
      <c r="S49" s="44">
        <v>23</v>
      </c>
      <c r="T49" s="44">
        <v>1</v>
      </c>
      <c r="U49" s="44">
        <v>0</v>
      </c>
      <c r="V49" s="44">
        <v>1</v>
      </c>
      <c r="W49" s="44">
        <v>25</v>
      </c>
      <c r="X49" s="44">
        <v>50</v>
      </c>
      <c r="Y49" s="44">
        <v>50</v>
      </c>
      <c r="Z49" s="44">
        <v>64</v>
      </c>
      <c r="AA49" s="44"/>
      <c r="AB49" s="99" t="s">
        <v>13</v>
      </c>
      <c r="AC49" s="92" t="s">
        <v>84</v>
      </c>
      <c r="AD49" s="130"/>
      <c r="AE49" s="83" t="s">
        <v>66</v>
      </c>
      <c r="AF49" s="84"/>
      <c r="AG49" s="36">
        <f t="shared" si="33"/>
        <v>21</v>
      </c>
      <c r="AH49" s="36"/>
      <c r="AI49" s="36">
        <f t="shared" si="35"/>
        <v>18</v>
      </c>
      <c r="AJ49" s="36">
        <f t="shared" si="34"/>
        <v>3</v>
      </c>
      <c r="AK49" s="3">
        <v>18</v>
      </c>
      <c r="AL49" s="3">
        <v>3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4">
        <v>0</v>
      </c>
      <c r="AZ49" s="4">
        <v>0</v>
      </c>
      <c r="BA49" s="4">
        <v>0</v>
      </c>
    </row>
    <row r="50" spans="1:53" ht="15.75" customHeight="1">
      <c r="A50" s="6" t="s">
        <v>74</v>
      </c>
      <c r="B50" s="133" t="s">
        <v>25</v>
      </c>
      <c r="C50" s="116"/>
      <c r="D50" s="116"/>
      <c r="E50" s="116"/>
      <c r="F50" s="48"/>
      <c r="G50" s="1">
        <f t="shared" si="26"/>
        <v>3</v>
      </c>
      <c r="H50" s="1">
        <f t="shared" si="32"/>
        <v>2</v>
      </c>
      <c r="I50" s="1">
        <f t="shared" si="27"/>
        <v>1</v>
      </c>
      <c r="J50" s="44">
        <v>1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1</v>
      </c>
      <c r="X50" s="44">
        <v>0</v>
      </c>
      <c r="Y50" s="44">
        <v>0</v>
      </c>
      <c r="Z50" s="44">
        <v>1</v>
      </c>
      <c r="AA50" s="44"/>
      <c r="AB50" s="91"/>
      <c r="AC50" s="93"/>
      <c r="AD50" s="90"/>
      <c r="AE50" s="85" t="s">
        <v>65</v>
      </c>
      <c r="AF50" s="86"/>
      <c r="AG50" s="36">
        <f t="shared" si="33"/>
        <v>1</v>
      </c>
      <c r="AH50" s="36"/>
      <c r="AI50" s="36">
        <f t="shared" si="35"/>
        <v>0</v>
      </c>
      <c r="AJ50" s="36">
        <f t="shared" si="34"/>
        <v>1</v>
      </c>
      <c r="AK50" s="3">
        <v>0</v>
      </c>
      <c r="AL50" s="3">
        <v>1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4">
        <v>0</v>
      </c>
      <c r="AZ50" s="4">
        <v>0</v>
      </c>
      <c r="BA50" s="4">
        <v>0</v>
      </c>
    </row>
    <row r="51" spans="1:53" ht="15" customHeight="1">
      <c r="A51" s="28"/>
      <c r="B51" s="113" t="s">
        <v>63</v>
      </c>
      <c r="C51" s="114"/>
      <c r="D51" s="130"/>
      <c r="E51" s="72" t="s">
        <v>15</v>
      </c>
      <c r="F51" s="66"/>
      <c r="G51" s="1">
        <f t="shared" si="26"/>
        <v>0</v>
      </c>
      <c r="H51" s="1">
        <f t="shared" si="32"/>
        <v>0</v>
      </c>
      <c r="I51" s="1">
        <f t="shared" si="27"/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/>
      <c r="AB51" s="91"/>
      <c r="AC51" s="94" t="s">
        <v>85</v>
      </c>
      <c r="AD51" s="95"/>
      <c r="AE51" s="83" t="s">
        <v>66</v>
      </c>
      <c r="AF51" s="84"/>
      <c r="AG51" s="36">
        <f t="shared" si="33"/>
        <v>24</v>
      </c>
      <c r="AH51" s="36"/>
      <c r="AI51" s="36">
        <f t="shared" si="35"/>
        <v>17</v>
      </c>
      <c r="AJ51" s="36">
        <f t="shared" si="34"/>
        <v>7</v>
      </c>
      <c r="AK51" s="3">
        <v>17</v>
      </c>
      <c r="AL51" s="3">
        <v>7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4">
        <v>0</v>
      </c>
      <c r="AZ51" s="4">
        <v>0</v>
      </c>
      <c r="BA51" s="4">
        <v>0</v>
      </c>
    </row>
    <row r="52" spans="1:53" ht="15" customHeight="1">
      <c r="A52" s="13"/>
      <c r="B52" s="103"/>
      <c r="C52" s="103"/>
      <c r="D52" s="119"/>
      <c r="E52" s="69" t="s">
        <v>16</v>
      </c>
      <c r="F52" s="65"/>
      <c r="G52" s="1">
        <f>H52+I52</f>
        <v>13</v>
      </c>
      <c r="H52" s="1">
        <f t="shared" si="32"/>
        <v>2</v>
      </c>
      <c r="I52" s="1">
        <f t="shared" si="27"/>
        <v>11</v>
      </c>
      <c r="J52" s="44">
        <v>1</v>
      </c>
      <c r="K52" s="44">
        <v>9</v>
      </c>
      <c r="L52" s="44">
        <v>0</v>
      </c>
      <c r="M52" s="44">
        <v>0</v>
      </c>
      <c r="N52" s="44">
        <v>0</v>
      </c>
      <c r="O52" s="44">
        <v>0</v>
      </c>
      <c r="P52" s="44">
        <v>1</v>
      </c>
      <c r="Q52" s="44">
        <v>2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/>
      <c r="AB52" s="128"/>
      <c r="AC52" s="96"/>
      <c r="AD52" s="97"/>
      <c r="AE52" s="85" t="s">
        <v>65</v>
      </c>
      <c r="AF52" s="86"/>
      <c r="AG52" s="39">
        <f t="shared" si="33"/>
        <v>2</v>
      </c>
      <c r="AH52" s="39"/>
      <c r="AI52" s="39">
        <f t="shared" si="35"/>
        <v>0</v>
      </c>
      <c r="AJ52" s="39">
        <f t="shared" si="34"/>
        <v>2</v>
      </c>
      <c r="AK52" s="38">
        <v>0</v>
      </c>
      <c r="AL52" s="38">
        <v>2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</row>
    <row r="53" spans="1:32" ht="15" customHeight="1">
      <c r="A53" s="13"/>
      <c r="B53" s="103"/>
      <c r="C53" s="103"/>
      <c r="D53" s="119"/>
      <c r="E53" s="72" t="s">
        <v>17</v>
      </c>
      <c r="F53" s="66"/>
      <c r="G53" s="2">
        <f>H53+I53</f>
        <v>23</v>
      </c>
      <c r="H53" s="1">
        <f t="shared" si="32"/>
        <v>4</v>
      </c>
      <c r="I53" s="1">
        <f t="shared" si="27"/>
        <v>19</v>
      </c>
      <c r="J53" s="44">
        <v>2</v>
      </c>
      <c r="K53" s="44">
        <v>16</v>
      </c>
      <c r="L53" s="44">
        <v>1</v>
      </c>
      <c r="M53" s="44">
        <v>0</v>
      </c>
      <c r="N53" s="44">
        <v>0</v>
      </c>
      <c r="O53" s="44">
        <v>0</v>
      </c>
      <c r="P53" s="44">
        <v>1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2</v>
      </c>
      <c r="W53" s="44">
        <v>0</v>
      </c>
      <c r="X53" s="44">
        <v>0</v>
      </c>
      <c r="Y53" s="44">
        <v>0</v>
      </c>
      <c r="Z53" s="44">
        <v>1</v>
      </c>
      <c r="AA53" s="44"/>
      <c r="AF53" s="28"/>
    </row>
    <row r="54" spans="1:53" ht="15" customHeight="1">
      <c r="A54" s="17"/>
      <c r="B54" s="25"/>
      <c r="C54" s="17"/>
      <c r="D54" s="58" t="s">
        <v>38</v>
      </c>
      <c r="E54" s="68" t="s">
        <v>18</v>
      </c>
      <c r="F54" s="23"/>
      <c r="G54" s="21">
        <f>H54+I54</f>
        <v>5</v>
      </c>
      <c r="H54" s="21">
        <f>J54+L54+N54+P54+R54+W54+Y54+U54</f>
        <v>0</v>
      </c>
      <c r="I54" s="21">
        <f>K54+M54+O54+Q54+S54+T54+X54+Z54+V54</f>
        <v>5</v>
      </c>
      <c r="J54" s="45">
        <v>0</v>
      </c>
      <c r="K54" s="45">
        <v>3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1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1</v>
      </c>
      <c r="AA54" s="44"/>
      <c r="AB54" s="22"/>
      <c r="AC54" s="6"/>
      <c r="AD54" s="6"/>
      <c r="AE54" s="6"/>
      <c r="AF54" s="12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</sheetData>
  <sheetProtection sheet="1" objects="1" scenarios="1"/>
  <mergeCells count="106">
    <mergeCell ref="AB37:AB38"/>
    <mergeCell ref="AC14:AE14"/>
    <mergeCell ref="AA3:AF4"/>
    <mergeCell ref="AA5:AE5"/>
    <mergeCell ref="AB7:AC7"/>
    <mergeCell ref="AD7:AE7"/>
    <mergeCell ref="AB49:AB52"/>
    <mergeCell ref="AC49:AD50"/>
    <mergeCell ref="AC51:AD52"/>
    <mergeCell ref="AC45:AD46"/>
    <mergeCell ref="AB45:AB48"/>
    <mergeCell ref="AC47:AD48"/>
    <mergeCell ref="B20:E20"/>
    <mergeCell ref="AB20:AE20"/>
    <mergeCell ref="B51:D53"/>
    <mergeCell ref="B47:E47"/>
    <mergeCell ref="B49:E49"/>
    <mergeCell ref="B50:E50"/>
    <mergeCell ref="B48:E48"/>
    <mergeCell ref="C42:E42"/>
    <mergeCell ref="D43:F43"/>
    <mergeCell ref="D39:E39"/>
    <mergeCell ref="B46:E46"/>
    <mergeCell ref="B43:C43"/>
    <mergeCell ref="B44:C45"/>
    <mergeCell ref="D44:E44"/>
    <mergeCell ref="D45:E45"/>
    <mergeCell ref="B41:E41"/>
    <mergeCell ref="D38:E38"/>
    <mergeCell ref="B37:C37"/>
    <mergeCell ref="B38:C38"/>
    <mergeCell ref="D37:E37"/>
    <mergeCell ref="D40:E40"/>
    <mergeCell ref="AD10:AE10"/>
    <mergeCell ref="AC36:AD36"/>
    <mergeCell ref="B16:C17"/>
    <mergeCell ref="B18:E18"/>
    <mergeCell ref="B19:E19"/>
    <mergeCell ref="AB18:AE18"/>
    <mergeCell ref="D16:E16"/>
    <mergeCell ref="D17:E17"/>
    <mergeCell ref="AB16:AC17"/>
    <mergeCell ref="B15:C15"/>
    <mergeCell ref="B9:C9"/>
    <mergeCell ref="B10:C10"/>
    <mergeCell ref="C14:E14"/>
    <mergeCell ref="D15:F15"/>
    <mergeCell ref="D9:E9"/>
    <mergeCell ref="D10:E10"/>
    <mergeCell ref="D11:E11"/>
    <mergeCell ref="B13:E13"/>
    <mergeCell ref="D12:E12"/>
    <mergeCell ref="B21:E21"/>
    <mergeCell ref="B22:E22"/>
    <mergeCell ref="AB21:AE21"/>
    <mergeCell ref="AB22:AE22"/>
    <mergeCell ref="B23:D25"/>
    <mergeCell ref="D36:E36"/>
    <mergeCell ref="AB33:AB34"/>
    <mergeCell ref="AB35:AB36"/>
    <mergeCell ref="Y31:Z31"/>
    <mergeCell ref="B35:C35"/>
    <mergeCell ref="A31:F32"/>
    <mergeCell ref="A33:E33"/>
    <mergeCell ref="D35:E35"/>
    <mergeCell ref="AB23:AD25"/>
    <mergeCell ref="A3:F4"/>
    <mergeCell ref="D7:E7"/>
    <mergeCell ref="D8:E8"/>
    <mergeCell ref="A5:E5"/>
    <mergeCell ref="B7:C7"/>
    <mergeCell ref="AD8:AE8"/>
    <mergeCell ref="AE47:AF47"/>
    <mergeCell ref="AE45:AF45"/>
    <mergeCell ref="AE46:AF46"/>
    <mergeCell ref="AB43:AF44"/>
    <mergeCell ref="AC33:AD33"/>
    <mergeCell ref="AC34:AD34"/>
    <mergeCell ref="AC38:AD38"/>
    <mergeCell ref="AD12:AE12"/>
    <mergeCell ref="AB39:AB40"/>
    <mergeCell ref="AE48:AF48"/>
    <mergeCell ref="AC40:AD40"/>
    <mergeCell ref="AB31:AD32"/>
    <mergeCell ref="AB15:AC15"/>
    <mergeCell ref="AC35:AD35"/>
    <mergeCell ref="AC39:AD39"/>
    <mergeCell ref="AB19:AE19"/>
    <mergeCell ref="AD16:AE16"/>
    <mergeCell ref="AD17:AE17"/>
    <mergeCell ref="AC37:AD37"/>
    <mergeCell ref="R3:S3"/>
    <mergeCell ref="U3:V3"/>
    <mergeCell ref="U31:V31"/>
    <mergeCell ref="AD11:AE11"/>
    <mergeCell ref="AB13:AE13"/>
    <mergeCell ref="AD15:AF15"/>
    <mergeCell ref="Y3:Z3"/>
    <mergeCell ref="AB9:AC9"/>
    <mergeCell ref="AD9:AE9"/>
    <mergeCell ref="AB10:AC10"/>
    <mergeCell ref="AU43:AU44"/>
    <mergeCell ref="AV3:AW3"/>
    <mergeCell ref="AV31:AW31"/>
    <mergeCell ref="AV43:AW43"/>
    <mergeCell ref="AU3:AU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8" r:id="rId1"/>
  <headerFooter alignWithMargins="0">
    <oddFooter>&amp;C- &amp;P+87 -</oddFooter>
  </headerFooter>
  <colBreaks count="3" manualBreakCount="3">
    <brk id="11" max="65535" man="1"/>
    <brk id="26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2007-11-13T06:32:34Z</cp:lastPrinted>
  <dcterms:created xsi:type="dcterms:W3CDTF">1999-10-06T23:56:52Z</dcterms:created>
  <dcterms:modified xsi:type="dcterms:W3CDTF">2008-02-14T08:16:59Z</dcterms:modified>
  <cp:category/>
  <cp:version/>
  <cp:contentType/>
  <cp:contentStatus/>
</cp:coreProperties>
</file>