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4920" windowHeight="6480" activeTab="0"/>
  </bookViews>
  <sheets>
    <sheet name="第４２表" sheetId="1" r:id="rId1"/>
  </sheets>
  <definedNames>
    <definedName name="_xlnm.Print_Area" localSheetId="0">'第４２表'!$A$1:$AR$112</definedName>
  </definedNames>
  <calcPr fullCalcOnLoad="1"/>
</workbook>
</file>

<file path=xl/sharedStrings.xml><?xml version="1.0" encoding="utf-8"?>
<sst xmlns="http://schemas.openxmlformats.org/spreadsheetml/2006/main" count="314" uniqueCount="163">
  <si>
    <t>高等学校</t>
  </si>
  <si>
    <t>Ａ</t>
  </si>
  <si>
    <t>就</t>
  </si>
  <si>
    <t>短期大学</t>
  </si>
  <si>
    <t>盲・聾・</t>
  </si>
  <si>
    <t>（専門課程）</t>
  </si>
  <si>
    <t>Ｅ</t>
  </si>
  <si>
    <t>就職している者（再掲）</t>
  </si>
  <si>
    <t>の</t>
  </si>
  <si>
    <t>通信教</t>
  </si>
  <si>
    <t>区　　分</t>
  </si>
  <si>
    <t>養護学校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</si>
  <si>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</si>
  <si>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</si>
  <si>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</si>
  <si>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</si>
  <si>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</si>
  <si>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</si>
  <si>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</si>
  <si>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</si>
  <si>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</si>
  <si>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</si>
  <si>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</si>
  <si>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</si>
  <si>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</si>
  <si>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</si>
  <si>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</si>
  <si>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</si>
  <si>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</si>
  <si>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</si>
  <si>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</si>
  <si>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</si>
  <si>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</si>
  <si>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</si>
  <si>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</si>
  <si>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</si>
  <si>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</si>
  <si>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</si>
  <si>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</si>
  <si>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</si>
  <si>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</si>
  <si>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</si>
  <si>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</si>
  <si>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</si>
  <si>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</si>
  <si>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</si>
  <si>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</si>
  <si>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</si>
  <si>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</si>
  <si>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</si>
  <si>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</si>
  <si>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</si>
  <si>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</si>
  <si>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</si>
  <si>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</si>
  <si>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</si>
  <si>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</si>
  <si>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</si>
  <si>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</si>
  <si>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</si>
  <si>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</si>
  <si>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</si>
  <si>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</si>
  <si>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</si>
  <si>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死亡・</t>
  </si>
  <si>
    <t>　不詳</t>
  </si>
  <si>
    <t>左記以外</t>
  </si>
  <si>
    <t>の者</t>
  </si>
  <si>
    <t>仕 事 に</t>
  </si>
  <si>
    <t>就いた者</t>
  </si>
  <si>
    <t>平成17年３月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</si>
  <si>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</si>
  <si>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</si>
  <si>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</si>
  <si>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</si>
  <si>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</si>
  <si>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</si>
  <si>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</si>
  <si>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</si>
  <si>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</si>
  <si>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</si>
  <si>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</si>
  <si>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</si>
  <si>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</si>
  <si>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</si>
  <si>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</si>
  <si>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</si>
  <si>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</si>
  <si>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</si>
  <si>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</si>
  <si>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</si>
  <si>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</si>
  <si>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</si>
  <si>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</si>
  <si>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</si>
  <si>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</si>
  <si>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</si>
  <si>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</si>
  <si>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</si>
  <si>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</si>
  <si>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</si>
  <si>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</si>
  <si>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</si>
  <si>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</si>
  <si>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</si>
  <si>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</si>
  <si>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</si>
  <si>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</si>
  <si>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</si>
  <si>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</si>
  <si>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</si>
  <si>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</si>
  <si>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</si>
  <si>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</si>
  <si>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</si>
  <si>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</si>
  <si>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</si>
  <si>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</si>
  <si>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</si>
  <si>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</si>
  <si>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</si>
  <si>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</si>
  <si>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</si>
  <si>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</si>
  <si>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</si>
  <si>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</si>
  <si>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</si>
  <si>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</si>
  <si>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</si>
  <si>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</si>
  <si>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</si>
  <si>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</si>
  <si>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</si>
  <si>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</si>
  <si>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</si>
  <si>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</si>
  <si>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</si>
  <si>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</si>
  <si>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</si>
  <si>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</si>
  <si>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</si>
  <si>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</si>
  <si>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</si>
  <si>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</si>
  <si>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</si>
  <si>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</si>
  <si>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</si>
  <si>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</si>
  <si>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</si>
  <si>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</si>
  <si>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</si>
  <si>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</si>
  <si>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</si>
  <si>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</si>
  <si>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</si>
  <si>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</si>
  <si>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</si>
  <si>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</si>
  <si>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</si>
  <si>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</si>
  <si>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平成18年３月</t>
  </si>
  <si>
    <t>　第４２表　　市　　町　　村　　別　　進　　路　　別　　</t>
  </si>
  <si>
    <t>(本 科)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</si>
</sst>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distributed" vertical="top"/>
    </xf>
    <xf numFmtId="178" fontId="4" fillId="0" borderId="1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Continuous" vertical="top"/>
    </xf>
    <xf numFmtId="0" fontId="4" fillId="0" borderId="3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8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" xfId="0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Continuous"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178" fontId="8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 vertical="top"/>
    </xf>
    <xf numFmtId="178" fontId="0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shrinkToFit="1"/>
    </xf>
    <xf numFmtId="178" fontId="8" fillId="0" borderId="0" xfId="21" applyNumberFormat="1" applyFont="1" applyFill="1" applyBorder="1" applyAlignment="1">
      <alignment/>
      <protection/>
    </xf>
    <xf numFmtId="0" fontId="5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8" xfId="0" applyFont="1" applyFill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5"/>
  <sheetViews>
    <sheetView tabSelected="1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2" sqref="A2"/>
    </sheetView>
  </sheetViews>
  <sheetFormatPr defaultColWidth="8.796875" defaultRowHeight="14.25"/>
  <cols>
    <col min="1" max="1" width="11.59765625" style="37" customWidth="1"/>
    <col min="2" max="2" width="0.8984375" style="37" customWidth="1"/>
    <col min="3" max="6" width="6.59765625" style="10" customWidth="1"/>
    <col min="7" max="7" width="6.3984375" style="10" customWidth="1"/>
    <col min="8" max="8" width="4.398437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9" width="5.59765625" style="10" customWidth="1"/>
    <col min="20" max="23" width="5.19921875" style="10" customWidth="1"/>
    <col min="24" max="25" width="4" style="10" customWidth="1"/>
    <col min="26" max="27" width="5.3984375" style="10" customWidth="1"/>
    <col min="28" max="31" width="5.09765625" style="10" customWidth="1"/>
    <col min="32" max="33" width="3.09765625" style="10" customWidth="1"/>
    <col min="34" max="41" width="3" style="10" customWidth="1"/>
    <col min="42" max="42" width="4.59765625" style="10" customWidth="1"/>
    <col min="43" max="43" width="5.3984375" style="10" customWidth="1"/>
    <col min="44" max="44" width="4.3984375" style="10" customWidth="1"/>
    <col min="45" max="45" width="7" style="10" customWidth="1"/>
    <col min="46" max="48" width="1.69921875" style="10" customWidth="1"/>
    <col min="49" max="16384" width="9" style="10" customWidth="1"/>
  </cols>
  <sheetData>
    <row r="1" spans="1:44" s="1" customFormat="1" ht="13.5">
      <c r="A1" s="13" t="s">
        <v>0</v>
      </c>
      <c r="AR1" s="14" t="s">
        <v>0</v>
      </c>
    </row>
    <row r="2" spans="1:44" s="1" customFormat="1" ht="30" customHeight="1">
      <c r="A2" s="36"/>
      <c r="B2" s="36"/>
      <c r="C2" s="8"/>
      <c r="D2" s="8"/>
      <c r="E2" s="8"/>
      <c r="F2" s="8"/>
      <c r="G2" s="8"/>
      <c r="H2" s="8"/>
      <c r="I2" s="8"/>
      <c r="J2" s="8"/>
      <c r="K2" s="8"/>
      <c r="L2" s="41"/>
      <c r="M2" s="8"/>
      <c r="N2" s="8"/>
      <c r="O2" s="8"/>
      <c r="P2" s="8"/>
      <c r="Q2" s="8"/>
      <c r="R2" s="8"/>
      <c r="S2" s="77" t="s">
        <v>161</v>
      </c>
      <c r="T2" s="41" t="s">
        <v>50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99" t="s">
        <v>10</v>
      </c>
      <c r="B3" s="97"/>
      <c r="C3" s="96" t="s">
        <v>45</v>
      </c>
      <c r="D3" s="103"/>
      <c r="E3" s="97"/>
      <c r="F3" s="108" t="s">
        <v>52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57" t="s">
        <v>48</v>
      </c>
      <c r="S3" s="58"/>
      <c r="T3" s="54" t="s">
        <v>37</v>
      </c>
      <c r="U3" s="54"/>
      <c r="V3" s="54"/>
      <c r="W3" s="54"/>
      <c r="X3" s="63" t="s">
        <v>32</v>
      </c>
      <c r="Y3" s="11"/>
      <c r="Z3" s="96" t="s">
        <v>6</v>
      </c>
      <c r="AA3" s="103"/>
      <c r="AB3" s="96" t="s">
        <v>61</v>
      </c>
      <c r="AC3" s="97"/>
      <c r="AD3" s="99" t="s">
        <v>36</v>
      </c>
      <c r="AE3" s="97"/>
      <c r="AF3" s="96" t="s">
        <v>62</v>
      </c>
      <c r="AG3" s="97"/>
      <c r="AH3" s="67" t="s">
        <v>54</v>
      </c>
      <c r="AI3" s="67"/>
      <c r="AJ3" s="67"/>
      <c r="AK3" s="67"/>
      <c r="AL3" s="67"/>
      <c r="AM3" s="67"/>
      <c r="AN3" s="67"/>
      <c r="AO3" s="51"/>
      <c r="AP3" s="70" t="s">
        <v>1</v>
      </c>
      <c r="AQ3" s="19"/>
      <c r="AR3" s="74" t="s">
        <v>2</v>
      </c>
    </row>
    <row r="4" spans="1:44" ht="15" customHeight="1">
      <c r="A4" s="100"/>
      <c r="B4" s="101"/>
      <c r="C4" s="104"/>
      <c r="D4" s="100"/>
      <c r="E4" s="101"/>
      <c r="F4" s="3"/>
      <c r="G4" s="11"/>
      <c r="I4" s="11"/>
      <c r="J4" s="50" t="s">
        <v>40</v>
      </c>
      <c r="K4" s="51"/>
      <c r="L4" s="111" t="s">
        <v>49</v>
      </c>
      <c r="M4" s="112"/>
      <c r="O4" s="11"/>
      <c r="P4" s="56" t="s">
        <v>4</v>
      </c>
      <c r="Q4" s="51"/>
      <c r="R4" s="57" t="s">
        <v>5</v>
      </c>
      <c r="S4" s="58"/>
      <c r="T4" s="54" t="s">
        <v>59</v>
      </c>
      <c r="U4" s="54"/>
      <c r="V4" s="54"/>
      <c r="W4" s="54"/>
      <c r="X4" s="64" t="s">
        <v>31</v>
      </c>
      <c r="Y4" s="51"/>
      <c r="AA4" s="3"/>
      <c r="AB4" s="107" t="s">
        <v>63</v>
      </c>
      <c r="AC4" s="101"/>
      <c r="AE4" s="11"/>
      <c r="AG4" s="11"/>
      <c r="AH4" s="55" t="s">
        <v>55</v>
      </c>
      <c r="AI4" s="55"/>
      <c r="AJ4" s="55"/>
      <c r="AK4" s="55"/>
      <c r="AL4" s="55"/>
      <c r="AM4" s="55"/>
      <c r="AN4" s="55"/>
      <c r="AO4" s="53"/>
      <c r="AP4" s="71" t="s">
        <v>8</v>
      </c>
      <c r="AQ4" s="72" t="s">
        <v>9</v>
      </c>
      <c r="AR4" s="74"/>
    </row>
    <row r="5" spans="1:44" ht="15" customHeight="1">
      <c r="A5" s="100"/>
      <c r="B5" s="101"/>
      <c r="C5" s="104"/>
      <c r="D5" s="100"/>
      <c r="E5" s="101"/>
      <c r="F5" s="105" t="s">
        <v>44</v>
      </c>
      <c r="G5" s="106"/>
      <c r="H5" s="105" t="s">
        <v>3</v>
      </c>
      <c r="I5" s="106"/>
      <c r="J5" s="50" t="s">
        <v>41</v>
      </c>
      <c r="K5" s="51"/>
      <c r="L5" s="113"/>
      <c r="M5" s="114"/>
      <c r="N5" s="107" t="s">
        <v>0</v>
      </c>
      <c r="O5" s="101"/>
      <c r="P5" s="56" t="s">
        <v>11</v>
      </c>
      <c r="Q5" s="51"/>
      <c r="R5" s="57" t="s">
        <v>12</v>
      </c>
      <c r="S5" s="58"/>
      <c r="T5" s="50" t="s">
        <v>38</v>
      </c>
      <c r="U5" s="55"/>
      <c r="V5" s="55"/>
      <c r="W5" s="53"/>
      <c r="X5" s="54" t="s">
        <v>33</v>
      </c>
      <c r="Y5" s="51"/>
      <c r="Z5" s="107" t="s">
        <v>19</v>
      </c>
      <c r="AA5" s="115"/>
      <c r="AB5" s="107" t="s">
        <v>68</v>
      </c>
      <c r="AC5" s="101"/>
      <c r="AD5" s="54" t="s">
        <v>66</v>
      </c>
      <c r="AE5" s="51"/>
      <c r="AF5" s="107" t="s">
        <v>64</v>
      </c>
      <c r="AG5" s="117"/>
      <c r="AH5" s="20"/>
      <c r="AI5" s="12"/>
      <c r="AK5" s="12"/>
      <c r="AL5" s="4"/>
      <c r="AM5" s="4"/>
      <c r="AN5" s="20"/>
      <c r="AO5" s="12"/>
      <c r="AP5" s="71" t="s">
        <v>13</v>
      </c>
      <c r="AQ5" s="72" t="s">
        <v>14</v>
      </c>
      <c r="AR5" s="74" t="s">
        <v>15</v>
      </c>
    </row>
    <row r="6" spans="1:44" ht="15" customHeight="1">
      <c r="A6" s="100"/>
      <c r="B6" s="101"/>
      <c r="C6" s="104"/>
      <c r="D6" s="100"/>
      <c r="E6" s="101"/>
      <c r="F6" s="5"/>
      <c r="G6" s="17"/>
      <c r="H6" s="5"/>
      <c r="I6" s="17"/>
      <c r="J6" s="50" t="s">
        <v>42</v>
      </c>
      <c r="K6" s="51"/>
      <c r="L6" s="113"/>
      <c r="M6" s="114"/>
      <c r="N6" s="4"/>
      <c r="O6" s="12"/>
      <c r="P6" s="56" t="s">
        <v>16</v>
      </c>
      <c r="Q6" s="51"/>
      <c r="R6" s="59" t="s">
        <v>56</v>
      </c>
      <c r="S6" s="58"/>
      <c r="T6" s="62" t="s">
        <v>17</v>
      </c>
      <c r="U6" s="51"/>
      <c r="V6" s="96" t="s">
        <v>18</v>
      </c>
      <c r="W6" s="97"/>
      <c r="X6" s="54" t="s">
        <v>34</v>
      </c>
      <c r="Y6" s="51"/>
      <c r="AB6" s="105" t="s">
        <v>69</v>
      </c>
      <c r="AC6" s="116"/>
      <c r="AD6" s="105" t="s">
        <v>67</v>
      </c>
      <c r="AE6" s="118"/>
      <c r="AF6" s="119" t="s">
        <v>65</v>
      </c>
      <c r="AG6" s="118"/>
      <c r="AH6" s="68" t="s">
        <v>20</v>
      </c>
      <c r="AI6" s="69"/>
      <c r="AJ6" s="65" t="s">
        <v>21</v>
      </c>
      <c r="AK6" s="69"/>
      <c r="AL6" s="65" t="s">
        <v>22</v>
      </c>
      <c r="AM6" s="66"/>
      <c r="AN6" s="68" t="s">
        <v>39</v>
      </c>
      <c r="AO6" s="69"/>
      <c r="AP6" s="71" t="s">
        <v>23</v>
      </c>
      <c r="AQ6" s="72" t="s">
        <v>24</v>
      </c>
      <c r="AR6" s="74"/>
    </row>
    <row r="7" spans="1:44" s="18" customFormat="1" ht="15" customHeight="1">
      <c r="A7" s="100"/>
      <c r="B7" s="101"/>
      <c r="C7" s="98"/>
      <c r="D7" s="102"/>
      <c r="E7" s="95"/>
      <c r="F7" s="48" t="s">
        <v>25</v>
      </c>
      <c r="G7" s="49"/>
      <c r="H7" s="48" t="s">
        <v>162</v>
      </c>
      <c r="I7" s="49"/>
      <c r="J7" s="52" t="s">
        <v>43</v>
      </c>
      <c r="K7" s="53"/>
      <c r="L7" s="52" t="s">
        <v>60</v>
      </c>
      <c r="M7" s="53"/>
      <c r="N7" s="52" t="s">
        <v>26</v>
      </c>
      <c r="O7" s="53"/>
      <c r="P7" s="94" t="s">
        <v>26</v>
      </c>
      <c r="Q7" s="95"/>
      <c r="R7" s="79" t="s">
        <v>57</v>
      </c>
      <c r="S7" s="60"/>
      <c r="T7" s="61" t="s">
        <v>53</v>
      </c>
      <c r="U7" s="53"/>
      <c r="V7" s="98"/>
      <c r="W7" s="95"/>
      <c r="X7" s="55" t="s">
        <v>35</v>
      </c>
      <c r="Y7" s="53"/>
      <c r="Z7" s="21"/>
      <c r="AA7" s="2"/>
      <c r="AB7" s="23"/>
      <c r="AC7" s="81"/>
      <c r="AD7" s="21"/>
      <c r="AE7" s="21"/>
      <c r="AF7" s="23"/>
      <c r="AG7" s="22"/>
      <c r="AH7" s="23"/>
      <c r="AI7" s="22"/>
      <c r="AJ7" s="21"/>
      <c r="AK7" s="22"/>
      <c r="AL7" s="21"/>
      <c r="AM7" s="21"/>
      <c r="AN7" s="23"/>
      <c r="AO7" s="22"/>
      <c r="AP7" s="42" t="s">
        <v>27</v>
      </c>
      <c r="AQ7" s="73" t="s">
        <v>28</v>
      </c>
      <c r="AR7" s="43" t="s">
        <v>27</v>
      </c>
    </row>
    <row r="8" spans="1:44" ht="18" customHeight="1">
      <c r="A8" s="102"/>
      <c r="B8" s="95"/>
      <c r="C8" s="42" t="s">
        <v>47</v>
      </c>
      <c r="D8" s="42" t="s">
        <v>29</v>
      </c>
      <c r="E8" s="42" t="s">
        <v>30</v>
      </c>
      <c r="F8" s="42" t="s">
        <v>29</v>
      </c>
      <c r="G8" s="42" t="s">
        <v>30</v>
      </c>
      <c r="H8" s="42" t="s">
        <v>29</v>
      </c>
      <c r="I8" s="42" t="s">
        <v>30</v>
      </c>
      <c r="J8" s="42" t="s">
        <v>29</v>
      </c>
      <c r="K8" s="42" t="s">
        <v>30</v>
      </c>
      <c r="L8" s="42" t="s">
        <v>29</v>
      </c>
      <c r="M8" s="42" t="s">
        <v>30</v>
      </c>
      <c r="N8" s="42" t="s">
        <v>29</v>
      </c>
      <c r="O8" s="42" t="s">
        <v>30</v>
      </c>
      <c r="P8" s="42" t="s">
        <v>29</v>
      </c>
      <c r="Q8" s="42" t="s">
        <v>30</v>
      </c>
      <c r="R8" s="42" t="s">
        <v>29</v>
      </c>
      <c r="S8" s="43" t="s">
        <v>30</v>
      </c>
      <c r="T8" s="42" t="s">
        <v>29</v>
      </c>
      <c r="U8" s="42" t="s">
        <v>30</v>
      </c>
      <c r="V8" s="42" t="s">
        <v>29</v>
      </c>
      <c r="W8" s="42" t="s">
        <v>30</v>
      </c>
      <c r="X8" s="42" t="s">
        <v>29</v>
      </c>
      <c r="Y8" s="42" t="s">
        <v>30</v>
      </c>
      <c r="Z8" s="42" t="s">
        <v>29</v>
      </c>
      <c r="AA8" s="42" t="s">
        <v>30</v>
      </c>
      <c r="AB8" s="42" t="s">
        <v>29</v>
      </c>
      <c r="AC8" s="42" t="s">
        <v>30</v>
      </c>
      <c r="AD8" s="42" t="s">
        <v>29</v>
      </c>
      <c r="AE8" s="42" t="s">
        <v>30</v>
      </c>
      <c r="AF8" s="42" t="s">
        <v>29</v>
      </c>
      <c r="AG8" s="43" t="s">
        <v>30</v>
      </c>
      <c r="AH8" s="44" t="s">
        <v>29</v>
      </c>
      <c r="AI8" s="42" t="s">
        <v>30</v>
      </c>
      <c r="AJ8" s="42" t="s">
        <v>29</v>
      </c>
      <c r="AK8" s="42" t="s">
        <v>30</v>
      </c>
      <c r="AL8" s="42" t="s">
        <v>29</v>
      </c>
      <c r="AM8" s="42" t="s">
        <v>30</v>
      </c>
      <c r="AN8" s="42" t="s">
        <v>29</v>
      </c>
      <c r="AO8" s="42" t="s">
        <v>30</v>
      </c>
      <c r="AP8" s="80" t="s">
        <v>58</v>
      </c>
      <c r="AQ8" s="80" t="s">
        <v>58</v>
      </c>
      <c r="AR8" s="92" t="s">
        <v>58</v>
      </c>
    </row>
    <row r="9" spans="1:44" ht="24" customHeight="1">
      <c r="A9" s="45" t="s">
        <v>70</v>
      </c>
      <c r="B9" s="24"/>
      <c r="C9" s="25">
        <v>58048</v>
      </c>
      <c r="D9" s="25">
        <v>30092</v>
      </c>
      <c r="E9" s="25">
        <v>27956</v>
      </c>
      <c r="F9" s="6">
        <v>13729</v>
      </c>
      <c r="G9" s="6">
        <v>9669</v>
      </c>
      <c r="H9" s="6">
        <v>299</v>
      </c>
      <c r="I9" s="6">
        <v>3527</v>
      </c>
      <c r="J9" s="6">
        <v>11</v>
      </c>
      <c r="K9" s="6">
        <v>15</v>
      </c>
      <c r="L9" s="6">
        <v>2</v>
      </c>
      <c r="M9" s="6">
        <v>1</v>
      </c>
      <c r="N9" s="7">
        <v>35</v>
      </c>
      <c r="O9" s="7">
        <v>105</v>
      </c>
      <c r="P9" s="7">
        <v>0</v>
      </c>
      <c r="Q9" s="7">
        <v>0</v>
      </c>
      <c r="R9" s="7">
        <v>5346</v>
      </c>
      <c r="S9" s="7">
        <v>6801</v>
      </c>
      <c r="T9" s="6">
        <v>3174</v>
      </c>
      <c r="U9" s="6">
        <v>1114</v>
      </c>
      <c r="V9" s="6">
        <v>326</v>
      </c>
      <c r="W9" s="6">
        <v>290</v>
      </c>
      <c r="X9" s="6">
        <v>152</v>
      </c>
      <c r="Y9" s="6">
        <v>37</v>
      </c>
      <c r="Z9" s="6">
        <v>4106</v>
      </c>
      <c r="AA9" s="6">
        <v>3494</v>
      </c>
      <c r="AB9" s="82">
        <v>698</v>
      </c>
      <c r="AC9" s="82">
        <v>1145</v>
      </c>
      <c r="AD9" s="6">
        <v>2203</v>
      </c>
      <c r="AE9" s="7">
        <v>1755</v>
      </c>
      <c r="AF9" s="7">
        <v>11</v>
      </c>
      <c r="AG9" s="7">
        <v>3</v>
      </c>
      <c r="AH9" s="7">
        <v>3</v>
      </c>
      <c r="AI9" s="7">
        <v>0</v>
      </c>
      <c r="AJ9" s="7">
        <v>2</v>
      </c>
      <c r="AK9" s="7">
        <v>16</v>
      </c>
      <c r="AL9" s="7">
        <v>6</v>
      </c>
      <c r="AM9" s="7">
        <v>41</v>
      </c>
      <c r="AN9" s="76">
        <v>0</v>
      </c>
      <c r="AO9" s="76">
        <v>0</v>
      </c>
      <c r="AP9" s="26">
        <v>47.2</v>
      </c>
      <c r="AQ9" s="26">
        <v>47.1</v>
      </c>
      <c r="AR9" s="27">
        <v>13.2</v>
      </c>
    </row>
    <row r="10" spans="1:44" s="30" customFormat="1" ht="24" customHeight="1">
      <c r="A10" s="46" t="s">
        <v>160</v>
      </c>
      <c r="B10" s="28"/>
      <c r="C10" s="93">
        <f>SUM(C11,C22:C51,C63:C111)</f>
        <v>57299</v>
      </c>
      <c r="D10" s="93">
        <f>SUM(D11,D22:D51,D63:D111)</f>
        <v>29997</v>
      </c>
      <c r="E10" s="93">
        <f>SUM(E11,E22:E51,E63:E111)</f>
        <v>27302</v>
      </c>
      <c r="F10" s="93">
        <f>SUM(F11,F22:F51,F63:F111)</f>
        <v>14697</v>
      </c>
      <c r="G10" s="93">
        <f aca="true" t="shared" si="0" ref="G10:AO10">SUM(G11,G22:G51,G63:G111)</f>
        <v>10250</v>
      </c>
      <c r="H10" s="93">
        <f t="shared" si="0"/>
        <v>287</v>
      </c>
      <c r="I10" s="93">
        <f t="shared" si="0"/>
        <v>3365</v>
      </c>
      <c r="J10" s="93">
        <f t="shared" si="0"/>
        <v>11</v>
      </c>
      <c r="K10" s="93">
        <f t="shared" si="0"/>
        <v>18</v>
      </c>
      <c r="L10" s="93">
        <f t="shared" si="0"/>
        <v>0</v>
      </c>
      <c r="M10" s="93">
        <f t="shared" si="0"/>
        <v>0</v>
      </c>
      <c r="N10" s="93">
        <f t="shared" si="0"/>
        <v>34</v>
      </c>
      <c r="O10" s="93">
        <f t="shared" si="0"/>
        <v>96</v>
      </c>
      <c r="P10" s="93">
        <f t="shared" si="0"/>
        <v>1</v>
      </c>
      <c r="Q10" s="93">
        <f t="shared" si="0"/>
        <v>0</v>
      </c>
      <c r="R10" s="93">
        <f t="shared" si="0"/>
        <v>4825</v>
      </c>
      <c r="S10" s="93">
        <f t="shared" si="0"/>
        <v>6215</v>
      </c>
      <c r="T10" s="93">
        <f t="shared" si="0"/>
        <v>3148</v>
      </c>
      <c r="U10" s="93">
        <f t="shared" si="0"/>
        <v>1294</v>
      </c>
      <c r="V10" s="93">
        <f t="shared" si="0"/>
        <v>374</v>
      </c>
      <c r="W10" s="93">
        <f t="shared" si="0"/>
        <v>214</v>
      </c>
      <c r="X10" s="93">
        <f t="shared" si="0"/>
        <v>143</v>
      </c>
      <c r="Y10" s="93">
        <f t="shared" si="0"/>
        <v>42</v>
      </c>
      <c r="Z10" s="93">
        <f t="shared" si="0"/>
        <v>4314</v>
      </c>
      <c r="AA10" s="93">
        <f t="shared" si="0"/>
        <v>3557</v>
      </c>
      <c r="AB10" s="93">
        <f t="shared" si="0"/>
        <v>424</v>
      </c>
      <c r="AC10" s="93">
        <f t="shared" si="0"/>
        <v>723</v>
      </c>
      <c r="AD10" s="93">
        <f t="shared" si="0"/>
        <v>1738</v>
      </c>
      <c r="AE10" s="93">
        <f t="shared" si="0"/>
        <v>1528</v>
      </c>
      <c r="AF10" s="93">
        <f t="shared" si="0"/>
        <v>1</v>
      </c>
      <c r="AG10" s="93">
        <f t="shared" si="0"/>
        <v>0</v>
      </c>
      <c r="AH10" s="93">
        <f t="shared" si="0"/>
        <v>2</v>
      </c>
      <c r="AI10" s="93">
        <f t="shared" si="0"/>
        <v>0</v>
      </c>
      <c r="AJ10" s="93">
        <f t="shared" si="0"/>
        <v>5</v>
      </c>
      <c r="AK10" s="93">
        <f t="shared" si="0"/>
        <v>10</v>
      </c>
      <c r="AL10" s="93">
        <f t="shared" si="0"/>
        <v>2</v>
      </c>
      <c r="AM10" s="93">
        <f t="shared" si="0"/>
        <v>29</v>
      </c>
      <c r="AN10" s="93">
        <f t="shared" si="0"/>
        <v>0</v>
      </c>
      <c r="AO10" s="93">
        <f t="shared" si="0"/>
        <v>0</v>
      </c>
      <c r="AP10" s="29">
        <f>(F10+G10+H10+I10+J10+K10+L10+M10+N10+O10+P10+Q10)/C10*100</f>
        <v>50.19110281156739</v>
      </c>
      <c r="AQ10" s="29">
        <f aca="true" t="shared" si="1" ref="AQ10:AQ50">(F10+G10+H10+I10+L10+M10+N10+O10+P10+Q10)/C10*100</f>
        <v>50.14049110804726</v>
      </c>
      <c r="AR10" s="78">
        <f>(Z10+AA10+AH10+AI10+AJ10+AK10+AL10+AM10+AN10+AO10)/C10*100</f>
        <v>13.820485523307562</v>
      </c>
    </row>
    <row r="11" spans="1:44" ht="24" customHeight="1">
      <c r="A11" s="83" t="s">
        <v>46</v>
      </c>
      <c r="B11" s="16"/>
      <c r="C11" s="25">
        <f>D11+E11</f>
        <v>11984</v>
      </c>
      <c r="D11" s="31">
        <f>F11+H11+J11+L11+N11+P11+R11+T11+V11+X11+Z11+AD11+AF11+AB11</f>
        <v>5912</v>
      </c>
      <c r="E11" s="31">
        <f aca="true" t="shared" si="2" ref="E11:E50">G11+I11+K11+M11+O11+Q11+S11+U11+W11+Y11+AA11+AE11+AG11+AC11</f>
        <v>6072</v>
      </c>
      <c r="F11" s="25">
        <f>SUM(F12:F21)</f>
        <v>3204</v>
      </c>
      <c r="G11" s="25">
        <f aca="true" t="shared" si="3" ref="G11:Q11">SUM(G12:G21)</f>
        <v>2922</v>
      </c>
      <c r="H11" s="25">
        <f t="shared" si="3"/>
        <v>56</v>
      </c>
      <c r="I11" s="25">
        <f t="shared" si="3"/>
        <v>626</v>
      </c>
      <c r="J11" s="25">
        <f t="shared" si="3"/>
        <v>0</v>
      </c>
      <c r="K11" s="25">
        <f t="shared" si="3"/>
        <v>2</v>
      </c>
      <c r="L11" s="25">
        <f t="shared" si="3"/>
        <v>0</v>
      </c>
      <c r="M11" s="25">
        <f t="shared" si="3"/>
        <v>0</v>
      </c>
      <c r="N11" s="25">
        <f t="shared" si="3"/>
        <v>0</v>
      </c>
      <c r="O11" s="25">
        <f t="shared" si="3"/>
        <v>75</v>
      </c>
      <c r="P11" s="25">
        <f t="shared" si="3"/>
        <v>0</v>
      </c>
      <c r="Q11" s="25">
        <f t="shared" si="3"/>
        <v>0</v>
      </c>
      <c r="R11" s="25">
        <f>SUM(R12:R21)</f>
        <v>787</v>
      </c>
      <c r="S11" s="25">
        <f aca="true" t="shared" si="4" ref="S11:AO11">SUM(S12:S21)</f>
        <v>1125</v>
      </c>
      <c r="T11" s="25">
        <f t="shared" si="4"/>
        <v>694</v>
      </c>
      <c r="U11" s="25">
        <f t="shared" si="4"/>
        <v>321</v>
      </c>
      <c r="V11" s="25">
        <f t="shared" si="4"/>
        <v>51</v>
      </c>
      <c r="W11" s="25">
        <f t="shared" si="4"/>
        <v>18</v>
      </c>
      <c r="X11" s="25">
        <f t="shared" si="4"/>
        <v>28</v>
      </c>
      <c r="Y11" s="25">
        <f t="shared" si="4"/>
        <v>12</v>
      </c>
      <c r="Z11" s="25">
        <f t="shared" si="4"/>
        <v>650</v>
      </c>
      <c r="AA11" s="25">
        <f t="shared" si="4"/>
        <v>605</v>
      </c>
      <c r="AB11" s="25">
        <f t="shared" si="4"/>
        <v>60</v>
      </c>
      <c r="AC11" s="25">
        <f t="shared" si="4"/>
        <v>81</v>
      </c>
      <c r="AD11" s="25">
        <f t="shared" si="4"/>
        <v>382</v>
      </c>
      <c r="AE11" s="25">
        <f t="shared" si="4"/>
        <v>285</v>
      </c>
      <c r="AF11" s="25">
        <f t="shared" si="4"/>
        <v>0</v>
      </c>
      <c r="AG11" s="25">
        <f t="shared" si="4"/>
        <v>0</v>
      </c>
      <c r="AH11" s="25">
        <f t="shared" si="4"/>
        <v>0</v>
      </c>
      <c r="AI11" s="25">
        <f t="shared" si="4"/>
        <v>0</v>
      </c>
      <c r="AJ11" s="25">
        <f t="shared" si="4"/>
        <v>0</v>
      </c>
      <c r="AK11" s="25">
        <f t="shared" si="4"/>
        <v>1</v>
      </c>
      <c r="AL11" s="25">
        <f t="shared" si="4"/>
        <v>0</v>
      </c>
      <c r="AM11" s="25">
        <f t="shared" si="4"/>
        <v>0</v>
      </c>
      <c r="AN11" s="25">
        <f t="shared" si="4"/>
        <v>0</v>
      </c>
      <c r="AO11" s="25">
        <f t="shared" si="4"/>
        <v>0</v>
      </c>
      <c r="AP11" s="26">
        <f>(F11+G11+H11+I11+J11+K11+L11+M11+N11+O11+P11+Q11)/C11*100</f>
        <v>57.45160213618158</v>
      </c>
      <c r="AQ11" s="26">
        <f>(F11+G11+H11+I11+L11+M11+N11+O11+P11+Q11)/C11*100</f>
        <v>57.434913217623496</v>
      </c>
      <c r="AR11" s="27">
        <f>(Z11+AA11+AH11+AI11+AJ11+AK11+AL11+AM11+AN11+AO11)/C11*100</f>
        <v>10.480640854472629</v>
      </c>
    </row>
    <row r="12" spans="1:44" ht="22.5" customHeight="1">
      <c r="A12" s="84" t="s">
        <v>71</v>
      </c>
      <c r="B12" s="16"/>
      <c r="C12" s="25">
        <f>D12+E12</f>
        <v>1622</v>
      </c>
      <c r="D12" s="31">
        <f aca="true" t="shared" si="5" ref="D12:D50">F12+H12+J12+L12+N12+P12+R12+T12+V12+X12+Z12+AD12+AF12+AB12</f>
        <v>854</v>
      </c>
      <c r="E12" s="31">
        <f t="shared" si="2"/>
        <v>768</v>
      </c>
      <c r="F12" s="25">
        <v>589</v>
      </c>
      <c r="G12" s="25">
        <v>334</v>
      </c>
      <c r="H12" s="25">
        <v>7</v>
      </c>
      <c r="I12" s="25">
        <v>110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121</v>
      </c>
      <c r="S12" s="25">
        <v>201</v>
      </c>
      <c r="T12" s="25">
        <v>45</v>
      </c>
      <c r="U12" s="25">
        <v>24</v>
      </c>
      <c r="V12" s="25">
        <v>14</v>
      </c>
      <c r="W12" s="25">
        <v>7</v>
      </c>
      <c r="X12" s="25">
        <v>2</v>
      </c>
      <c r="Y12" s="25">
        <v>0</v>
      </c>
      <c r="Z12" s="25">
        <v>43</v>
      </c>
      <c r="AA12" s="25">
        <v>43</v>
      </c>
      <c r="AB12" s="25">
        <v>9</v>
      </c>
      <c r="AC12" s="25">
        <v>18</v>
      </c>
      <c r="AD12" s="25">
        <v>24</v>
      </c>
      <c r="AE12" s="25">
        <v>31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6">
        <f>(F12+G12+H12+I12+J12+K12+L12+M12+N12+O12+P12+Q12)/C12*100</f>
        <v>64.11837237977805</v>
      </c>
      <c r="AQ12" s="26">
        <f>(F12+G12+H12+I12+L12+M12+N12+O12+P12+Q12)/C12*100</f>
        <v>64.11837237977805</v>
      </c>
      <c r="AR12" s="27">
        <f>(Z12+AA12+AH12+AI12+AJ12+AK12+AL12+AM12+AN12+AO12)/C12*100</f>
        <v>5.30209617755857</v>
      </c>
    </row>
    <row r="13" spans="1:44" ht="16.5" customHeight="1">
      <c r="A13" s="84" t="s">
        <v>72</v>
      </c>
      <c r="B13" s="16"/>
      <c r="C13" s="25">
        <f>D13+E13</f>
        <v>752</v>
      </c>
      <c r="D13" s="31">
        <f t="shared" si="5"/>
        <v>472</v>
      </c>
      <c r="E13" s="31">
        <f t="shared" si="2"/>
        <v>280</v>
      </c>
      <c r="F13" s="25">
        <v>148</v>
      </c>
      <c r="G13" s="25">
        <v>109</v>
      </c>
      <c r="H13" s="25">
        <v>5</v>
      </c>
      <c r="I13" s="25">
        <v>27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48</v>
      </c>
      <c r="S13" s="25">
        <v>69</v>
      </c>
      <c r="T13" s="25">
        <v>33</v>
      </c>
      <c r="U13" s="25">
        <v>13</v>
      </c>
      <c r="V13" s="25">
        <v>3</v>
      </c>
      <c r="W13" s="25">
        <v>2</v>
      </c>
      <c r="X13" s="25">
        <v>7</v>
      </c>
      <c r="Y13" s="25">
        <v>0</v>
      </c>
      <c r="Z13" s="25">
        <v>164</v>
      </c>
      <c r="AA13" s="25">
        <v>15</v>
      </c>
      <c r="AB13" s="25">
        <v>13</v>
      </c>
      <c r="AC13" s="25">
        <v>9</v>
      </c>
      <c r="AD13" s="25">
        <v>51</v>
      </c>
      <c r="AE13" s="25">
        <v>35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6">
        <f>(F13+G13+H13+I13+J13+K13+L13+M13+N13+O13+P13+Q13)/C13*100</f>
        <v>38.56382978723404</v>
      </c>
      <c r="AQ13" s="26">
        <f>(F13+G13+H13+I13+L13+M13+N13+O13+P13+Q13)/C13*100</f>
        <v>38.430851063829785</v>
      </c>
      <c r="AR13" s="27">
        <f>(Z13+AA13+AH13+AI13+AJ13+AK13+AL13+AM13+AN13+AO13)/C13*100</f>
        <v>23.8031914893617</v>
      </c>
    </row>
    <row r="14" spans="1:44" ht="16.5" customHeight="1">
      <c r="A14" s="84" t="s">
        <v>73</v>
      </c>
      <c r="B14" s="16"/>
      <c r="C14" s="25">
        <f>D14+E14</f>
        <v>1203</v>
      </c>
      <c r="D14" s="31">
        <f t="shared" si="5"/>
        <v>466</v>
      </c>
      <c r="E14" s="31">
        <f t="shared" si="2"/>
        <v>737</v>
      </c>
      <c r="F14" s="25">
        <v>331</v>
      </c>
      <c r="G14" s="25">
        <v>375</v>
      </c>
      <c r="H14" s="25">
        <v>2</v>
      </c>
      <c r="I14" s="25">
        <v>114</v>
      </c>
      <c r="J14" s="25">
        <v>0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42</v>
      </c>
      <c r="S14" s="25">
        <v>164</v>
      </c>
      <c r="T14" s="25">
        <v>53</v>
      </c>
      <c r="U14" s="25">
        <v>40</v>
      </c>
      <c r="V14" s="25">
        <v>11</v>
      </c>
      <c r="W14" s="25">
        <v>0</v>
      </c>
      <c r="X14" s="25">
        <v>1</v>
      </c>
      <c r="Y14" s="25">
        <v>0</v>
      </c>
      <c r="Z14" s="25">
        <v>4</v>
      </c>
      <c r="AA14" s="25">
        <v>24</v>
      </c>
      <c r="AB14" s="25">
        <v>0</v>
      </c>
      <c r="AC14" s="25">
        <v>1</v>
      </c>
      <c r="AD14" s="25">
        <v>22</v>
      </c>
      <c r="AE14" s="25">
        <v>18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6">
        <f>(F14+G14+H14+I14+J14+K14+L14+M14+N14+O14+P14+Q14)/C14*100</f>
        <v>68.41230257689111</v>
      </c>
      <c r="AQ14" s="26">
        <f>(F14+G14+H14+I14+L14+M14+N14+O14+P14+Q14)/C14*100</f>
        <v>68.3291770573566</v>
      </c>
      <c r="AR14" s="27">
        <f>(Z14+AA14+AH14+AI14+AJ14+AK14+AL14+AM14+AN14+AO14)/C14*100</f>
        <v>2.3275145469659186</v>
      </c>
    </row>
    <row r="15" spans="1:44" ht="16.5" customHeight="1">
      <c r="A15" s="84" t="s">
        <v>74</v>
      </c>
      <c r="B15" s="16"/>
      <c r="C15" s="25">
        <f aca="true" t="shared" si="6" ref="C15:C50">D15+E15</f>
        <v>1009</v>
      </c>
      <c r="D15" s="31">
        <f t="shared" si="5"/>
        <v>558</v>
      </c>
      <c r="E15" s="31">
        <f t="shared" si="2"/>
        <v>451</v>
      </c>
      <c r="F15" s="25">
        <v>293</v>
      </c>
      <c r="G15" s="25">
        <v>120</v>
      </c>
      <c r="H15" s="25">
        <v>6</v>
      </c>
      <c r="I15" s="25">
        <v>43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1</v>
      </c>
      <c r="P15" s="25">
        <v>0</v>
      </c>
      <c r="Q15" s="25">
        <v>0</v>
      </c>
      <c r="R15" s="25">
        <v>47</v>
      </c>
      <c r="S15" s="25">
        <v>89</v>
      </c>
      <c r="T15" s="25">
        <v>109</v>
      </c>
      <c r="U15" s="25">
        <v>15</v>
      </c>
      <c r="V15" s="25">
        <v>8</v>
      </c>
      <c r="W15" s="25">
        <v>5</v>
      </c>
      <c r="X15" s="25">
        <v>2</v>
      </c>
      <c r="Y15" s="25">
        <v>4</v>
      </c>
      <c r="Z15" s="25">
        <v>30</v>
      </c>
      <c r="AA15" s="25">
        <v>130</v>
      </c>
      <c r="AB15" s="25">
        <v>10</v>
      </c>
      <c r="AC15" s="25">
        <v>19</v>
      </c>
      <c r="AD15" s="25">
        <v>53</v>
      </c>
      <c r="AE15" s="25">
        <v>25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6">
        <f aca="true" t="shared" si="7" ref="AP15:AP50">(F15+G15+H15+I15+J15+K15+L15+M15+N15+O15+P15+Q15)/C15*100</f>
        <v>45.88701684836472</v>
      </c>
      <c r="AQ15" s="26">
        <f t="shared" si="1"/>
        <v>45.88701684836472</v>
      </c>
      <c r="AR15" s="27">
        <f aca="true" t="shared" si="8" ref="AR15:AR50">(Z15+AA15+AH15+AI15+AJ15+AK15+AL15+AM15+AN15+AO15)/C15*100</f>
        <v>15.857284440039642</v>
      </c>
    </row>
    <row r="16" spans="1:44" ht="16.5" customHeight="1">
      <c r="A16" s="84" t="s">
        <v>75</v>
      </c>
      <c r="B16" s="16"/>
      <c r="C16" s="25">
        <f t="shared" si="6"/>
        <v>1013</v>
      </c>
      <c r="D16" s="31">
        <f t="shared" si="5"/>
        <v>248</v>
      </c>
      <c r="E16" s="31">
        <f t="shared" si="2"/>
        <v>765</v>
      </c>
      <c r="F16" s="25">
        <v>99</v>
      </c>
      <c r="G16" s="25">
        <v>481</v>
      </c>
      <c r="H16" s="25">
        <v>3</v>
      </c>
      <c r="I16" s="25">
        <v>47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65</v>
      </c>
      <c r="S16" s="25">
        <v>112</v>
      </c>
      <c r="T16" s="25">
        <v>10</v>
      </c>
      <c r="U16" s="25">
        <v>32</v>
      </c>
      <c r="V16" s="25">
        <v>0</v>
      </c>
      <c r="W16" s="25">
        <v>0</v>
      </c>
      <c r="X16" s="25">
        <v>1</v>
      </c>
      <c r="Y16" s="25">
        <v>2</v>
      </c>
      <c r="Z16" s="25">
        <v>48</v>
      </c>
      <c r="AA16" s="25">
        <v>46</v>
      </c>
      <c r="AB16" s="25">
        <v>7</v>
      </c>
      <c r="AC16" s="25">
        <v>9</v>
      </c>
      <c r="AD16" s="25">
        <v>15</v>
      </c>
      <c r="AE16" s="25">
        <v>36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6">
        <f t="shared" si="7"/>
        <v>62.19151036525172</v>
      </c>
      <c r="AQ16" s="26">
        <f t="shared" si="1"/>
        <v>62.19151036525172</v>
      </c>
      <c r="AR16" s="27">
        <f t="shared" si="8"/>
        <v>9.279368213228036</v>
      </c>
    </row>
    <row r="17" spans="1:44" ht="22.5" customHeight="1">
      <c r="A17" s="84" t="s">
        <v>76</v>
      </c>
      <c r="B17" s="16"/>
      <c r="C17" s="25">
        <f t="shared" si="6"/>
        <v>557</v>
      </c>
      <c r="D17" s="31">
        <f t="shared" si="5"/>
        <v>317</v>
      </c>
      <c r="E17" s="31">
        <f t="shared" si="2"/>
        <v>240</v>
      </c>
      <c r="F17" s="25">
        <v>126</v>
      </c>
      <c r="G17" s="25">
        <v>79</v>
      </c>
      <c r="H17" s="25">
        <v>1</v>
      </c>
      <c r="I17" s="25">
        <v>19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74</v>
      </c>
      <c r="P17" s="25">
        <v>0</v>
      </c>
      <c r="Q17" s="25">
        <v>0</v>
      </c>
      <c r="R17" s="25">
        <v>36</v>
      </c>
      <c r="S17" s="25">
        <v>34</v>
      </c>
      <c r="T17" s="25">
        <v>29</v>
      </c>
      <c r="U17" s="25">
        <v>20</v>
      </c>
      <c r="V17" s="25">
        <v>2</v>
      </c>
      <c r="W17" s="25">
        <v>0</v>
      </c>
      <c r="X17" s="25">
        <v>1</v>
      </c>
      <c r="Y17" s="25">
        <v>2</v>
      </c>
      <c r="Z17" s="25">
        <v>106</v>
      </c>
      <c r="AA17" s="25">
        <v>7</v>
      </c>
      <c r="AB17" s="25">
        <v>9</v>
      </c>
      <c r="AC17" s="25">
        <v>0</v>
      </c>
      <c r="AD17" s="25">
        <v>7</v>
      </c>
      <c r="AE17" s="25">
        <v>5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6">
        <f t="shared" si="7"/>
        <v>53.680430879712745</v>
      </c>
      <c r="AQ17" s="26">
        <f t="shared" si="1"/>
        <v>53.680430879712745</v>
      </c>
      <c r="AR17" s="27">
        <f t="shared" si="8"/>
        <v>20.287253141831236</v>
      </c>
    </row>
    <row r="18" spans="1:44" ht="16.5" customHeight="1">
      <c r="A18" s="84" t="s">
        <v>77</v>
      </c>
      <c r="B18" s="16"/>
      <c r="C18" s="25">
        <f t="shared" si="6"/>
        <v>1725</v>
      </c>
      <c r="D18" s="31">
        <f t="shared" si="5"/>
        <v>691</v>
      </c>
      <c r="E18" s="31">
        <f t="shared" si="2"/>
        <v>1034</v>
      </c>
      <c r="F18" s="25">
        <v>362</v>
      </c>
      <c r="G18" s="25">
        <v>633</v>
      </c>
      <c r="H18" s="25">
        <v>0</v>
      </c>
      <c r="I18" s="25">
        <v>38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17</v>
      </c>
      <c r="S18" s="25">
        <v>132</v>
      </c>
      <c r="T18" s="25">
        <v>245</v>
      </c>
      <c r="U18" s="25">
        <v>114</v>
      </c>
      <c r="V18" s="25">
        <v>13</v>
      </c>
      <c r="W18" s="25">
        <v>0</v>
      </c>
      <c r="X18" s="25">
        <v>0</v>
      </c>
      <c r="Y18" s="25">
        <v>0</v>
      </c>
      <c r="Z18" s="25">
        <v>5</v>
      </c>
      <c r="AA18" s="25">
        <v>56</v>
      </c>
      <c r="AB18" s="25">
        <v>1</v>
      </c>
      <c r="AC18" s="25">
        <v>9</v>
      </c>
      <c r="AD18" s="25">
        <v>48</v>
      </c>
      <c r="AE18" s="25">
        <v>52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1</v>
      </c>
      <c r="AL18" s="25">
        <v>0</v>
      </c>
      <c r="AM18" s="25">
        <v>0</v>
      </c>
      <c r="AN18" s="25">
        <v>0</v>
      </c>
      <c r="AO18" s="25">
        <v>0</v>
      </c>
      <c r="AP18" s="26">
        <f t="shared" si="7"/>
        <v>59.88405797101449</v>
      </c>
      <c r="AQ18" s="26">
        <f t="shared" si="1"/>
        <v>59.88405797101449</v>
      </c>
      <c r="AR18" s="27">
        <f t="shared" si="8"/>
        <v>3.5942028985507246</v>
      </c>
    </row>
    <row r="19" spans="1:44" ht="16.5" customHeight="1">
      <c r="A19" s="84" t="s">
        <v>78</v>
      </c>
      <c r="B19" s="16"/>
      <c r="C19" s="25">
        <f t="shared" si="6"/>
        <v>1698</v>
      </c>
      <c r="D19" s="31">
        <f t="shared" si="5"/>
        <v>1064</v>
      </c>
      <c r="E19" s="31">
        <f t="shared" si="2"/>
        <v>634</v>
      </c>
      <c r="F19" s="25">
        <v>494</v>
      </c>
      <c r="G19" s="25">
        <v>224</v>
      </c>
      <c r="H19" s="25">
        <v>15</v>
      </c>
      <c r="I19" s="25">
        <v>80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255</v>
      </c>
      <c r="S19" s="25">
        <v>130</v>
      </c>
      <c r="T19" s="25">
        <v>30</v>
      </c>
      <c r="U19" s="25">
        <v>8</v>
      </c>
      <c r="V19" s="25">
        <v>0</v>
      </c>
      <c r="W19" s="25">
        <v>3</v>
      </c>
      <c r="X19" s="25">
        <v>5</v>
      </c>
      <c r="Y19" s="25">
        <v>0</v>
      </c>
      <c r="Z19" s="25">
        <v>151</v>
      </c>
      <c r="AA19" s="25">
        <v>147</v>
      </c>
      <c r="AB19" s="25">
        <v>2</v>
      </c>
      <c r="AC19" s="25">
        <v>3</v>
      </c>
      <c r="AD19" s="25">
        <v>112</v>
      </c>
      <c r="AE19" s="25">
        <v>39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6">
        <f t="shared" si="7"/>
        <v>47.879858657243815</v>
      </c>
      <c r="AQ19" s="26">
        <f t="shared" si="1"/>
        <v>47.879858657243815</v>
      </c>
      <c r="AR19" s="27">
        <f t="shared" si="8"/>
        <v>17.550058892815077</v>
      </c>
    </row>
    <row r="20" spans="1:44" ht="16.5" customHeight="1">
      <c r="A20" s="84" t="s">
        <v>79</v>
      </c>
      <c r="B20" s="16"/>
      <c r="C20" s="25">
        <f t="shared" si="6"/>
        <v>1111</v>
      </c>
      <c r="D20" s="31">
        <f t="shared" si="5"/>
        <v>519</v>
      </c>
      <c r="E20" s="31">
        <f t="shared" si="2"/>
        <v>592</v>
      </c>
      <c r="F20" s="25">
        <v>374</v>
      </c>
      <c r="G20" s="25">
        <v>359</v>
      </c>
      <c r="H20" s="25">
        <v>15</v>
      </c>
      <c r="I20" s="25">
        <v>90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67</v>
      </c>
      <c r="S20" s="25">
        <v>70</v>
      </c>
      <c r="T20" s="25">
        <v>22</v>
      </c>
      <c r="U20" s="25">
        <v>31</v>
      </c>
      <c r="V20" s="25">
        <v>0</v>
      </c>
      <c r="W20" s="25">
        <v>1</v>
      </c>
      <c r="X20" s="25">
        <v>4</v>
      </c>
      <c r="Y20" s="25">
        <v>4</v>
      </c>
      <c r="Z20" s="25">
        <v>20</v>
      </c>
      <c r="AA20" s="25">
        <v>15</v>
      </c>
      <c r="AB20" s="25">
        <v>5</v>
      </c>
      <c r="AC20" s="25">
        <v>6</v>
      </c>
      <c r="AD20" s="25">
        <v>12</v>
      </c>
      <c r="AE20" s="25">
        <v>16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6">
        <f t="shared" si="7"/>
        <v>75.42754275427542</v>
      </c>
      <c r="AQ20" s="26">
        <f t="shared" si="1"/>
        <v>75.42754275427542</v>
      </c>
      <c r="AR20" s="27">
        <f t="shared" si="8"/>
        <v>3.1503150315031503</v>
      </c>
    </row>
    <row r="21" spans="1:44" ht="16.5" customHeight="1">
      <c r="A21" s="84" t="s">
        <v>80</v>
      </c>
      <c r="B21" s="16"/>
      <c r="C21" s="25">
        <f t="shared" si="6"/>
        <v>1294</v>
      </c>
      <c r="D21" s="31">
        <f t="shared" si="5"/>
        <v>723</v>
      </c>
      <c r="E21" s="31">
        <f t="shared" si="2"/>
        <v>571</v>
      </c>
      <c r="F21" s="25">
        <v>388</v>
      </c>
      <c r="G21" s="25">
        <v>208</v>
      </c>
      <c r="H21" s="25">
        <v>2</v>
      </c>
      <c r="I21" s="25">
        <v>58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89</v>
      </c>
      <c r="S21" s="25">
        <v>124</v>
      </c>
      <c r="T21" s="25">
        <v>118</v>
      </c>
      <c r="U21" s="25">
        <v>24</v>
      </c>
      <c r="V21" s="25">
        <v>0</v>
      </c>
      <c r="W21" s="25">
        <v>0</v>
      </c>
      <c r="X21" s="25">
        <v>5</v>
      </c>
      <c r="Y21" s="25">
        <v>0</v>
      </c>
      <c r="Z21" s="25">
        <v>79</v>
      </c>
      <c r="AA21" s="25">
        <v>122</v>
      </c>
      <c r="AB21" s="25">
        <v>4</v>
      </c>
      <c r="AC21" s="25">
        <v>7</v>
      </c>
      <c r="AD21" s="25">
        <v>38</v>
      </c>
      <c r="AE21" s="25">
        <v>28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6">
        <f t="shared" si="7"/>
        <v>50.695517774343124</v>
      </c>
      <c r="AQ21" s="26">
        <f t="shared" si="1"/>
        <v>50.695517774343124</v>
      </c>
      <c r="AR21" s="27">
        <f t="shared" si="8"/>
        <v>15.533230293663062</v>
      </c>
    </row>
    <row r="22" spans="1:44" ht="22.5" customHeight="1">
      <c r="A22" s="83" t="s">
        <v>81</v>
      </c>
      <c r="B22" s="16"/>
      <c r="C22" s="25">
        <f t="shared" si="6"/>
        <v>4818</v>
      </c>
      <c r="D22" s="31">
        <f t="shared" si="5"/>
        <v>2520</v>
      </c>
      <c r="E22" s="31">
        <f t="shared" si="2"/>
        <v>2298</v>
      </c>
      <c r="F22" s="25">
        <v>1277</v>
      </c>
      <c r="G22" s="25">
        <v>1279</v>
      </c>
      <c r="H22" s="25">
        <v>6</v>
      </c>
      <c r="I22" s="25">
        <v>221</v>
      </c>
      <c r="J22" s="25">
        <v>0</v>
      </c>
      <c r="K22" s="25">
        <v>0</v>
      </c>
      <c r="L22" s="25">
        <v>0</v>
      </c>
      <c r="M22" s="25">
        <v>0</v>
      </c>
      <c r="N22" s="25">
        <v>1</v>
      </c>
      <c r="O22" s="25">
        <v>1</v>
      </c>
      <c r="P22" s="25">
        <v>1</v>
      </c>
      <c r="Q22" s="25">
        <v>0</v>
      </c>
      <c r="R22" s="25">
        <v>184</v>
      </c>
      <c r="S22" s="25">
        <v>292</v>
      </c>
      <c r="T22" s="25">
        <v>546</v>
      </c>
      <c r="U22" s="25">
        <v>190</v>
      </c>
      <c r="V22" s="25">
        <v>117</v>
      </c>
      <c r="W22" s="25">
        <v>12</v>
      </c>
      <c r="X22" s="25">
        <v>6</v>
      </c>
      <c r="Y22" s="25">
        <v>1</v>
      </c>
      <c r="Z22" s="25">
        <v>245</v>
      </c>
      <c r="AA22" s="25">
        <v>173</v>
      </c>
      <c r="AB22" s="25">
        <v>25</v>
      </c>
      <c r="AC22" s="25">
        <v>40</v>
      </c>
      <c r="AD22" s="25">
        <v>112</v>
      </c>
      <c r="AE22" s="25">
        <v>89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2</v>
      </c>
      <c r="AN22" s="25">
        <v>0</v>
      </c>
      <c r="AO22" s="25">
        <v>0</v>
      </c>
      <c r="AP22" s="26">
        <f t="shared" si="7"/>
        <v>57.82482357824824</v>
      </c>
      <c r="AQ22" s="26">
        <f t="shared" si="1"/>
        <v>57.82482357824824</v>
      </c>
      <c r="AR22" s="27">
        <f t="shared" si="8"/>
        <v>8.7173100871731</v>
      </c>
    </row>
    <row r="23" spans="1:44" ht="16.5" customHeight="1">
      <c r="A23" s="83" t="s">
        <v>82</v>
      </c>
      <c r="B23" s="16"/>
      <c r="C23" s="25">
        <f t="shared" si="6"/>
        <v>2087</v>
      </c>
      <c r="D23" s="31">
        <f t="shared" si="5"/>
        <v>1051</v>
      </c>
      <c r="E23" s="31">
        <f t="shared" si="2"/>
        <v>1036</v>
      </c>
      <c r="F23" s="25">
        <v>417</v>
      </c>
      <c r="G23" s="25">
        <v>377</v>
      </c>
      <c r="H23" s="25">
        <v>10</v>
      </c>
      <c r="I23" s="25">
        <v>62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172</v>
      </c>
      <c r="S23" s="25">
        <v>202</v>
      </c>
      <c r="T23" s="25">
        <v>223</v>
      </c>
      <c r="U23" s="25">
        <v>93</v>
      </c>
      <c r="V23" s="25">
        <v>4</v>
      </c>
      <c r="W23" s="25">
        <v>16</v>
      </c>
      <c r="X23" s="25">
        <v>1</v>
      </c>
      <c r="Y23" s="25">
        <v>1</v>
      </c>
      <c r="Z23" s="25">
        <v>190</v>
      </c>
      <c r="AA23" s="25">
        <v>187</v>
      </c>
      <c r="AB23" s="25">
        <v>18</v>
      </c>
      <c r="AC23" s="25">
        <v>37</v>
      </c>
      <c r="AD23" s="25">
        <v>16</v>
      </c>
      <c r="AE23" s="25">
        <v>61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2</v>
      </c>
      <c r="AM23" s="25">
        <v>3</v>
      </c>
      <c r="AN23" s="25">
        <v>0</v>
      </c>
      <c r="AO23" s="25">
        <v>0</v>
      </c>
      <c r="AP23" s="26">
        <f t="shared" si="7"/>
        <v>41.494968854815525</v>
      </c>
      <c r="AQ23" s="26">
        <f t="shared" si="1"/>
        <v>41.494968854815525</v>
      </c>
      <c r="AR23" s="27">
        <f t="shared" si="8"/>
        <v>18.30378533780546</v>
      </c>
    </row>
    <row r="24" spans="1:44" ht="16.5" customHeight="1">
      <c r="A24" s="83" t="s">
        <v>83</v>
      </c>
      <c r="B24" s="16"/>
      <c r="C24" s="25">
        <f t="shared" si="6"/>
        <v>2084</v>
      </c>
      <c r="D24" s="31">
        <f t="shared" si="5"/>
        <v>1041</v>
      </c>
      <c r="E24" s="31">
        <f t="shared" si="2"/>
        <v>1043</v>
      </c>
      <c r="F24" s="25">
        <v>446</v>
      </c>
      <c r="G24" s="25">
        <v>275</v>
      </c>
      <c r="H24" s="25">
        <v>11</v>
      </c>
      <c r="I24" s="25">
        <v>153</v>
      </c>
      <c r="J24" s="25">
        <v>0</v>
      </c>
      <c r="K24" s="25">
        <v>2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0</v>
      </c>
      <c r="R24" s="25">
        <v>218</v>
      </c>
      <c r="S24" s="25">
        <v>321</v>
      </c>
      <c r="T24" s="25">
        <v>20</v>
      </c>
      <c r="U24" s="25">
        <v>7</v>
      </c>
      <c r="V24" s="25">
        <v>7</v>
      </c>
      <c r="W24" s="25">
        <v>12</v>
      </c>
      <c r="X24" s="25">
        <v>10</v>
      </c>
      <c r="Y24" s="25">
        <v>5</v>
      </c>
      <c r="Z24" s="25">
        <v>230</v>
      </c>
      <c r="AA24" s="25">
        <v>137</v>
      </c>
      <c r="AB24" s="25">
        <v>21</v>
      </c>
      <c r="AC24" s="25">
        <v>42</v>
      </c>
      <c r="AD24" s="25">
        <v>78</v>
      </c>
      <c r="AE24" s="25">
        <v>88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6">
        <f t="shared" si="7"/>
        <v>42.61036468330134</v>
      </c>
      <c r="AQ24" s="26">
        <f t="shared" si="1"/>
        <v>42.51439539347409</v>
      </c>
      <c r="AR24" s="27">
        <f t="shared" si="8"/>
        <v>17.610364683301345</v>
      </c>
    </row>
    <row r="25" spans="1:44" ht="16.5" customHeight="1">
      <c r="A25" s="83" t="s">
        <v>84</v>
      </c>
      <c r="B25" s="16"/>
      <c r="C25" s="25">
        <f t="shared" si="6"/>
        <v>460</v>
      </c>
      <c r="D25" s="31">
        <f t="shared" si="5"/>
        <v>264</v>
      </c>
      <c r="E25" s="31">
        <f t="shared" si="2"/>
        <v>196</v>
      </c>
      <c r="F25" s="25">
        <v>52</v>
      </c>
      <c r="G25" s="25">
        <v>35</v>
      </c>
      <c r="H25" s="25">
        <v>3</v>
      </c>
      <c r="I25" s="25">
        <v>40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74</v>
      </c>
      <c r="U25" s="25">
        <v>80</v>
      </c>
      <c r="V25" s="25">
        <v>8</v>
      </c>
      <c r="W25" s="25">
        <v>8</v>
      </c>
      <c r="X25" s="25">
        <v>0</v>
      </c>
      <c r="Y25" s="25">
        <v>0</v>
      </c>
      <c r="Z25" s="25">
        <v>115</v>
      </c>
      <c r="AA25" s="25">
        <v>26</v>
      </c>
      <c r="AB25" s="25">
        <v>4</v>
      </c>
      <c r="AC25" s="25">
        <v>4</v>
      </c>
      <c r="AD25" s="25">
        <v>8</v>
      </c>
      <c r="AE25" s="25">
        <v>3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6">
        <f t="shared" si="7"/>
        <v>28.26086956521739</v>
      </c>
      <c r="AQ25" s="26">
        <f t="shared" si="1"/>
        <v>28.26086956521739</v>
      </c>
      <c r="AR25" s="27">
        <f t="shared" si="8"/>
        <v>30.65217391304348</v>
      </c>
    </row>
    <row r="26" spans="1:44" ht="16.5" customHeight="1">
      <c r="A26" s="83" t="s">
        <v>85</v>
      </c>
      <c r="B26" s="16"/>
      <c r="C26" s="25">
        <f t="shared" si="6"/>
        <v>635</v>
      </c>
      <c r="D26" s="31">
        <f t="shared" si="5"/>
        <v>369</v>
      </c>
      <c r="E26" s="31">
        <f t="shared" si="2"/>
        <v>266</v>
      </c>
      <c r="F26" s="25">
        <v>111</v>
      </c>
      <c r="G26" s="25">
        <v>53</v>
      </c>
      <c r="H26" s="25">
        <v>1</v>
      </c>
      <c r="I26" s="25">
        <v>43</v>
      </c>
      <c r="J26" s="25">
        <v>0</v>
      </c>
      <c r="K26" s="25">
        <v>0</v>
      </c>
      <c r="L26" s="25">
        <v>0</v>
      </c>
      <c r="M26" s="25">
        <v>0</v>
      </c>
      <c r="N26" s="25">
        <v>11</v>
      </c>
      <c r="O26" s="25">
        <v>0</v>
      </c>
      <c r="P26" s="25">
        <v>0</v>
      </c>
      <c r="Q26" s="25">
        <v>0</v>
      </c>
      <c r="R26" s="25">
        <v>122</v>
      </c>
      <c r="S26" s="25">
        <v>111</v>
      </c>
      <c r="T26" s="25">
        <v>0</v>
      </c>
      <c r="U26" s="25">
        <v>1</v>
      </c>
      <c r="V26" s="25">
        <v>2</v>
      </c>
      <c r="W26" s="25">
        <v>1</v>
      </c>
      <c r="X26" s="25">
        <v>2</v>
      </c>
      <c r="Y26" s="25">
        <v>0</v>
      </c>
      <c r="Z26" s="25">
        <v>110</v>
      </c>
      <c r="AA26" s="25">
        <v>42</v>
      </c>
      <c r="AB26" s="25">
        <v>1</v>
      </c>
      <c r="AC26" s="25">
        <v>3</v>
      </c>
      <c r="AD26" s="25">
        <v>9</v>
      </c>
      <c r="AE26" s="25">
        <v>12</v>
      </c>
      <c r="AF26" s="25">
        <v>0</v>
      </c>
      <c r="AG26" s="25">
        <v>0</v>
      </c>
      <c r="AH26" s="25">
        <v>1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v>0</v>
      </c>
      <c r="AP26" s="26">
        <f t="shared" si="7"/>
        <v>34.488188976377955</v>
      </c>
      <c r="AQ26" s="26">
        <f t="shared" si="1"/>
        <v>34.488188976377955</v>
      </c>
      <c r="AR26" s="27">
        <f t="shared" si="8"/>
        <v>24.251968503937007</v>
      </c>
    </row>
    <row r="27" spans="1:44" ht="22.5" customHeight="1">
      <c r="A27" s="83" t="s">
        <v>86</v>
      </c>
      <c r="B27" s="16"/>
      <c r="C27" s="25">
        <f t="shared" si="6"/>
        <v>1807</v>
      </c>
      <c r="D27" s="31">
        <f t="shared" si="5"/>
        <v>887</v>
      </c>
      <c r="E27" s="31">
        <f t="shared" si="2"/>
        <v>920</v>
      </c>
      <c r="F27" s="25">
        <v>437</v>
      </c>
      <c r="G27" s="25">
        <v>339</v>
      </c>
      <c r="H27" s="25">
        <v>3</v>
      </c>
      <c r="I27" s="25">
        <v>101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148</v>
      </c>
      <c r="S27" s="25">
        <v>214</v>
      </c>
      <c r="T27" s="25">
        <v>115</v>
      </c>
      <c r="U27" s="25">
        <v>58</v>
      </c>
      <c r="V27" s="25">
        <v>34</v>
      </c>
      <c r="W27" s="25">
        <v>10</v>
      </c>
      <c r="X27" s="25">
        <v>2</v>
      </c>
      <c r="Y27" s="25">
        <v>0</v>
      </c>
      <c r="Z27" s="25">
        <v>87</v>
      </c>
      <c r="AA27" s="25">
        <v>95</v>
      </c>
      <c r="AB27" s="25">
        <v>14</v>
      </c>
      <c r="AC27" s="25">
        <v>43</v>
      </c>
      <c r="AD27" s="25">
        <v>47</v>
      </c>
      <c r="AE27" s="25">
        <v>60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6">
        <f t="shared" si="7"/>
        <v>48.69950193691201</v>
      </c>
      <c r="AQ27" s="26">
        <f t="shared" si="1"/>
        <v>48.69950193691201</v>
      </c>
      <c r="AR27" s="27">
        <f t="shared" si="8"/>
        <v>10.071942446043165</v>
      </c>
    </row>
    <row r="28" spans="1:44" ht="16.5" customHeight="1">
      <c r="A28" s="83" t="s">
        <v>87</v>
      </c>
      <c r="B28" s="16"/>
      <c r="C28" s="25">
        <f t="shared" si="6"/>
        <v>964</v>
      </c>
      <c r="D28" s="31">
        <f t="shared" si="5"/>
        <v>526</v>
      </c>
      <c r="E28" s="31">
        <f t="shared" si="2"/>
        <v>438</v>
      </c>
      <c r="F28" s="25">
        <v>182</v>
      </c>
      <c r="G28" s="25">
        <v>108</v>
      </c>
      <c r="H28" s="25">
        <v>4</v>
      </c>
      <c r="I28" s="25">
        <v>46</v>
      </c>
      <c r="J28" s="25">
        <v>2</v>
      </c>
      <c r="K28" s="25">
        <v>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83</v>
      </c>
      <c r="S28" s="25">
        <v>107</v>
      </c>
      <c r="T28" s="25">
        <v>73</v>
      </c>
      <c r="U28" s="25">
        <v>20</v>
      </c>
      <c r="V28" s="25">
        <v>5</v>
      </c>
      <c r="W28" s="25">
        <v>9</v>
      </c>
      <c r="X28" s="25">
        <v>6</v>
      </c>
      <c r="Y28" s="25">
        <v>0</v>
      </c>
      <c r="Z28" s="25">
        <v>72</v>
      </c>
      <c r="AA28" s="25">
        <v>56</v>
      </c>
      <c r="AB28" s="25">
        <v>38</v>
      </c>
      <c r="AC28" s="25">
        <v>20</v>
      </c>
      <c r="AD28" s="25">
        <v>61</v>
      </c>
      <c r="AE28" s="25">
        <v>71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3</v>
      </c>
      <c r="AL28" s="25">
        <v>0</v>
      </c>
      <c r="AM28" s="25">
        <v>1</v>
      </c>
      <c r="AN28" s="25">
        <v>0</v>
      </c>
      <c r="AO28" s="25">
        <v>0</v>
      </c>
      <c r="AP28" s="26">
        <f t="shared" si="7"/>
        <v>35.58091286307054</v>
      </c>
      <c r="AQ28" s="26">
        <f t="shared" si="1"/>
        <v>35.26970954356847</v>
      </c>
      <c r="AR28" s="27">
        <f t="shared" si="8"/>
        <v>13.692946058091287</v>
      </c>
    </row>
    <row r="29" spans="1:44" ht="16.5" customHeight="1">
      <c r="A29" s="83" t="s">
        <v>88</v>
      </c>
      <c r="B29" s="16"/>
      <c r="C29" s="25">
        <f t="shared" si="6"/>
        <v>977</v>
      </c>
      <c r="D29" s="31">
        <f t="shared" si="5"/>
        <v>593</v>
      </c>
      <c r="E29" s="31">
        <f t="shared" si="2"/>
        <v>384</v>
      </c>
      <c r="F29" s="25">
        <v>350</v>
      </c>
      <c r="G29" s="25">
        <v>220</v>
      </c>
      <c r="H29" s="25">
        <v>24</v>
      </c>
      <c r="I29" s="25">
        <v>39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107</v>
      </c>
      <c r="S29" s="25">
        <v>61</v>
      </c>
      <c r="T29" s="25">
        <v>42</v>
      </c>
      <c r="U29" s="25">
        <v>17</v>
      </c>
      <c r="V29" s="25">
        <v>6</v>
      </c>
      <c r="W29" s="25">
        <v>5</v>
      </c>
      <c r="X29" s="25">
        <v>0</v>
      </c>
      <c r="Y29" s="25">
        <v>0</v>
      </c>
      <c r="Z29" s="25">
        <v>52</v>
      </c>
      <c r="AA29" s="25">
        <v>32</v>
      </c>
      <c r="AB29" s="25">
        <v>0</v>
      </c>
      <c r="AC29" s="25">
        <v>0</v>
      </c>
      <c r="AD29" s="25">
        <v>12</v>
      </c>
      <c r="AE29" s="25">
        <v>10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1</v>
      </c>
      <c r="AL29" s="25">
        <v>0</v>
      </c>
      <c r="AM29" s="25">
        <v>0</v>
      </c>
      <c r="AN29" s="25">
        <v>0</v>
      </c>
      <c r="AO29" s="25">
        <v>0</v>
      </c>
      <c r="AP29" s="26">
        <f t="shared" si="7"/>
        <v>64.79017400204708</v>
      </c>
      <c r="AQ29" s="26">
        <f t="shared" si="1"/>
        <v>64.79017400204708</v>
      </c>
      <c r="AR29" s="27">
        <f t="shared" si="8"/>
        <v>8.700102354145343</v>
      </c>
    </row>
    <row r="30" spans="1:44" ht="16.5" customHeight="1">
      <c r="A30" s="83" t="s">
        <v>89</v>
      </c>
      <c r="B30" s="16"/>
      <c r="C30" s="25">
        <f t="shared" si="6"/>
        <v>2043</v>
      </c>
      <c r="D30" s="31">
        <f t="shared" si="5"/>
        <v>1231</v>
      </c>
      <c r="E30" s="31">
        <f t="shared" si="2"/>
        <v>812</v>
      </c>
      <c r="F30" s="25">
        <v>702</v>
      </c>
      <c r="G30" s="25">
        <v>277</v>
      </c>
      <c r="H30" s="25">
        <v>9</v>
      </c>
      <c r="I30" s="25">
        <v>86</v>
      </c>
      <c r="J30" s="25">
        <v>0</v>
      </c>
      <c r="K30" s="25">
        <v>0</v>
      </c>
      <c r="L30" s="25">
        <v>0</v>
      </c>
      <c r="M30" s="25">
        <v>0</v>
      </c>
      <c r="N30" s="25">
        <v>3</v>
      </c>
      <c r="O30" s="25">
        <v>0</v>
      </c>
      <c r="P30" s="25">
        <v>0</v>
      </c>
      <c r="Q30" s="25">
        <v>0</v>
      </c>
      <c r="R30" s="25">
        <v>182</v>
      </c>
      <c r="S30" s="25">
        <v>254</v>
      </c>
      <c r="T30" s="25">
        <v>53</v>
      </c>
      <c r="U30" s="25">
        <v>8</v>
      </c>
      <c r="V30" s="25">
        <v>2</v>
      </c>
      <c r="W30" s="25">
        <v>2</v>
      </c>
      <c r="X30" s="25">
        <v>1</v>
      </c>
      <c r="Y30" s="25">
        <v>1</v>
      </c>
      <c r="Z30" s="25">
        <v>181</v>
      </c>
      <c r="AA30" s="25">
        <v>110</v>
      </c>
      <c r="AB30" s="25">
        <v>4</v>
      </c>
      <c r="AC30" s="25">
        <v>5</v>
      </c>
      <c r="AD30" s="25">
        <v>94</v>
      </c>
      <c r="AE30" s="25">
        <v>69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1</v>
      </c>
      <c r="AN30" s="25">
        <v>0</v>
      </c>
      <c r="AO30" s="25">
        <v>0</v>
      </c>
      <c r="AP30" s="26">
        <f t="shared" si="7"/>
        <v>52.71659324522761</v>
      </c>
      <c r="AQ30" s="26">
        <f t="shared" si="1"/>
        <v>52.71659324522761</v>
      </c>
      <c r="AR30" s="27">
        <f t="shared" si="8"/>
        <v>14.292706803720021</v>
      </c>
    </row>
    <row r="31" spans="1:44" ht="16.5" customHeight="1">
      <c r="A31" s="83" t="s">
        <v>90</v>
      </c>
      <c r="B31" s="16"/>
      <c r="C31" s="25">
        <f t="shared" si="6"/>
        <v>1186</v>
      </c>
      <c r="D31" s="31">
        <f t="shared" si="5"/>
        <v>716</v>
      </c>
      <c r="E31" s="31">
        <f t="shared" si="2"/>
        <v>470</v>
      </c>
      <c r="F31" s="25">
        <v>450</v>
      </c>
      <c r="G31" s="25">
        <v>296</v>
      </c>
      <c r="H31" s="25">
        <v>7</v>
      </c>
      <c r="I31" s="25">
        <v>38</v>
      </c>
      <c r="J31" s="25">
        <v>1</v>
      </c>
      <c r="K31" s="25">
        <v>1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38</v>
      </c>
      <c r="S31" s="25">
        <v>84</v>
      </c>
      <c r="T31" s="25">
        <v>133</v>
      </c>
      <c r="U31" s="25">
        <v>24</v>
      </c>
      <c r="V31" s="25">
        <v>45</v>
      </c>
      <c r="W31" s="25">
        <v>4</v>
      </c>
      <c r="X31" s="25">
        <v>0</v>
      </c>
      <c r="Y31" s="25">
        <v>0</v>
      </c>
      <c r="Z31" s="25">
        <v>8</v>
      </c>
      <c r="AA31" s="25">
        <v>11</v>
      </c>
      <c r="AB31" s="25">
        <v>0</v>
      </c>
      <c r="AC31" s="25">
        <v>2</v>
      </c>
      <c r="AD31" s="25">
        <v>34</v>
      </c>
      <c r="AE31" s="25">
        <v>10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6">
        <f t="shared" si="7"/>
        <v>66.86340640809443</v>
      </c>
      <c r="AQ31" s="26">
        <f t="shared" si="1"/>
        <v>66.69477234401349</v>
      </c>
      <c r="AR31" s="27">
        <f t="shared" si="8"/>
        <v>1.6020236087689714</v>
      </c>
    </row>
    <row r="32" spans="1:44" ht="22.5" customHeight="1">
      <c r="A32" s="83" t="s">
        <v>91</v>
      </c>
      <c r="B32" s="16"/>
      <c r="C32" s="25">
        <f t="shared" si="6"/>
        <v>2175</v>
      </c>
      <c r="D32" s="31">
        <f t="shared" si="5"/>
        <v>1317</v>
      </c>
      <c r="E32" s="31">
        <f t="shared" si="2"/>
        <v>858</v>
      </c>
      <c r="F32" s="25">
        <v>716</v>
      </c>
      <c r="G32" s="25">
        <v>514</v>
      </c>
      <c r="H32" s="25">
        <v>2</v>
      </c>
      <c r="I32" s="25">
        <v>89</v>
      </c>
      <c r="J32" s="25">
        <v>0</v>
      </c>
      <c r="K32" s="25">
        <v>1</v>
      </c>
      <c r="L32" s="25">
        <v>0</v>
      </c>
      <c r="M32" s="25">
        <v>0</v>
      </c>
      <c r="N32" s="25">
        <v>0</v>
      </c>
      <c r="O32" s="25">
        <v>2</v>
      </c>
      <c r="P32" s="25">
        <v>0</v>
      </c>
      <c r="Q32" s="25">
        <v>0</v>
      </c>
      <c r="R32" s="25">
        <v>91</v>
      </c>
      <c r="S32" s="25">
        <v>135</v>
      </c>
      <c r="T32" s="25">
        <v>299</v>
      </c>
      <c r="U32" s="25">
        <v>45</v>
      </c>
      <c r="V32" s="25">
        <v>0</v>
      </c>
      <c r="W32" s="25">
        <v>1</v>
      </c>
      <c r="X32" s="25">
        <v>6</v>
      </c>
      <c r="Y32" s="25">
        <v>0</v>
      </c>
      <c r="Z32" s="25">
        <v>147</v>
      </c>
      <c r="AA32" s="25">
        <v>26</v>
      </c>
      <c r="AB32" s="25">
        <v>7</v>
      </c>
      <c r="AC32" s="25">
        <v>9</v>
      </c>
      <c r="AD32" s="25">
        <v>49</v>
      </c>
      <c r="AE32" s="25">
        <v>36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6">
        <f t="shared" si="7"/>
        <v>60.8735632183908</v>
      </c>
      <c r="AQ32" s="26">
        <f t="shared" si="1"/>
        <v>60.827586206896555</v>
      </c>
      <c r="AR32" s="27">
        <f t="shared" si="8"/>
        <v>7.954022988505748</v>
      </c>
    </row>
    <row r="33" spans="1:44" ht="16.5" customHeight="1">
      <c r="A33" s="83" t="s">
        <v>92</v>
      </c>
      <c r="B33" s="16"/>
      <c r="C33" s="25">
        <f t="shared" si="6"/>
        <v>1679</v>
      </c>
      <c r="D33" s="31">
        <f t="shared" si="5"/>
        <v>844</v>
      </c>
      <c r="E33" s="31">
        <f t="shared" si="2"/>
        <v>835</v>
      </c>
      <c r="F33" s="25">
        <v>337</v>
      </c>
      <c r="G33" s="25">
        <v>232</v>
      </c>
      <c r="H33" s="25">
        <v>6</v>
      </c>
      <c r="I33" s="25">
        <v>191</v>
      </c>
      <c r="J33" s="25">
        <v>0</v>
      </c>
      <c r="K33" s="25">
        <v>1</v>
      </c>
      <c r="L33" s="25">
        <v>0</v>
      </c>
      <c r="M33" s="25">
        <v>0</v>
      </c>
      <c r="N33" s="25">
        <v>0</v>
      </c>
      <c r="O33" s="25">
        <v>1</v>
      </c>
      <c r="P33" s="25">
        <v>0</v>
      </c>
      <c r="Q33" s="25">
        <v>0</v>
      </c>
      <c r="R33" s="25">
        <v>121</v>
      </c>
      <c r="S33" s="25">
        <v>190</v>
      </c>
      <c r="T33" s="25">
        <v>126</v>
      </c>
      <c r="U33" s="25">
        <v>41</v>
      </c>
      <c r="V33" s="25">
        <v>4</v>
      </c>
      <c r="W33" s="25">
        <v>3</v>
      </c>
      <c r="X33" s="25">
        <v>1</v>
      </c>
      <c r="Y33" s="25">
        <v>3</v>
      </c>
      <c r="Z33" s="25">
        <v>212</v>
      </c>
      <c r="AA33" s="25">
        <v>110</v>
      </c>
      <c r="AB33" s="25">
        <v>22</v>
      </c>
      <c r="AC33" s="25">
        <v>33</v>
      </c>
      <c r="AD33" s="25">
        <v>15</v>
      </c>
      <c r="AE33" s="25">
        <v>30</v>
      </c>
      <c r="AF33" s="25">
        <v>0</v>
      </c>
      <c r="AG33" s="25">
        <v>0</v>
      </c>
      <c r="AH33" s="25">
        <v>0</v>
      </c>
      <c r="AI33" s="25">
        <v>0</v>
      </c>
      <c r="AJ33" s="25">
        <v>1</v>
      </c>
      <c r="AK33" s="25">
        <v>1</v>
      </c>
      <c r="AL33" s="25">
        <v>0</v>
      </c>
      <c r="AM33" s="25">
        <v>1</v>
      </c>
      <c r="AN33" s="25">
        <v>0</v>
      </c>
      <c r="AO33" s="25">
        <v>0</v>
      </c>
      <c r="AP33" s="26">
        <f t="shared" si="7"/>
        <v>45.741512805241214</v>
      </c>
      <c r="AQ33" s="26">
        <f t="shared" si="1"/>
        <v>45.68195354377605</v>
      </c>
      <c r="AR33" s="27">
        <f t="shared" si="8"/>
        <v>19.356759976176296</v>
      </c>
    </row>
    <row r="34" spans="1:44" ht="16.5" customHeight="1">
      <c r="A34" s="83" t="s">
        <v>93</v>
      </c>
      <c r="B34" s="16"/>
      <c r="C34" s="25">
        <f t="shared" si="6"/>
        <v>717</v>
      </c>
      <c r="D34" s="31">
        <f t="shared" si="5"/>
        <v>339</v>
      </c>
      <c r="E34" s="31">
        <f t="shared" si="2"/>
        <v>378</v>
      </c>
      <c r="F34" s="25">
        <v>162</v>
      </c>
      <c r="G34" s="25">
        <v>60</v>
      </c>
      <c r="H34" s="25">
        <v>8</v>
      </c>
      <c r="I34" s="25">
        <v>40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62</v>
      </c>
      <c r="S34" s="25">
        <v>116</v>
      </c>
      <c r="T34" s="25">
        <v>7</v>
      </c>
      <c r="U34" s="25">
        <v>1</v>
      </c>
      <c r="V34" s="25">
        <v>1</v>
      </c>
      <c r="W34" s="25">
        <v>1</v>
      </c>
      <c r="X34" s="25">
        <v>1</v>
      </c>
      <c r="Y34" s="25">
        <v>1</v>
      </c>
      <c r="Z34" s="25">
        <v>60</v>
      </c>
      <c r="AA34" s="25">
        <v>98</v>
      </c>
      <c r="AB34" s="25">
        <v>6</v>
      </c>
      <c r="AC34" s="25">
        <v>35</v>
      </c>
      <c r="AD34" s="25">
        <v>32</v>
      </c>
      <c r="AE34" s="25">
        <v>26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1</v>
      </c>
      <c r="AN34" s="25">
        <v>0</v>
      </c>
      <c r="AO34" s="25">
        <v>0</v>
      </c>
      <c r="AP34" s="26">
        <f t="shared" si="7"/>
        <v>37.65690376569037</v>
      </c>
      <c r="AQ34" s="26">
        <f t="shared" si="1"/>
        <v>37.65690376569037</v>
      </c>
      <c r="AR34" s="27">
        <f t="shared" si="8"/>
        <v>22.17573221757322</v>
      </c>
    </row>
    <row r="35" spans="1:44" ht="16.5" customHeight="1">
      <c r="A35" s="83" t="s">
        <v>94</v>
      </c>
      <c r="B35" s="16"/>
      <c r="C35" s="25">
        <f t="shared" si="6"/>
        <v>584</v>
      </c>
      <c r="D35" s="31">
        <f t="shared" si="5"/>
        <v>217</v>
      </c>
      <c r="E35" s="31">
        <f t="shared" si="2"/>
        <v>367</v>
      </c>
      <c r="F35" s="25">
        <v>92</v>
      </c>
      <c r="G35" s="25">
        <v>17</v>
      </c>
      <c r="H35" s="25">
        <v>3</v>
      </c>
      <c r="I35" s="25">
        <v>66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62</v>
      </c>
      <c r="S35" s="25">
        <v>159</v>
      </c>
      <c r="T35" s="25">
        <v>0</v>
      </c>
      <c r="U35" s="25">
        <v>0</v>
      </c>
      <c r="V35" s="25">
        <v>0</v>
      </c>
      <c r="W35" s="25">
        <v>9</v>
      </c>
      <c r="X35" s="25">
        <v>5</v>
      </c>
      <c r="Y35" s="25">
        <v>0</v>
      </c>
      <c r="Z35" s="25">
        <v>26</v>
      </c>
      <c r="AA35" s="25">
        <v>57</v>
      </c>
      <c r="AB35" s="25">
        <v>17</v>
      </c>
      <c r="AC35" s="25">
        <v>33</v>
      </c>
      <c r="AD35" s="25">
        <v>12</v>
      </c>
      <c r="AE35" s="25">
        <v>26</v>
      </c>
      <c r="AF35" s="25">
        <v>0</v>
      </c>
      <c r="AG35" s="25">
        <v>0</v>
      </c>
      <c r="AH35" s="25">
        <v>0</v>
      </c>
      <c r="AI35" s="25">
        <v>0</v>
      </c>
      <c r="AJ35" s="25">
        <v>1</v>
      </c>
      <c r="AK35" s="25">
        <v>0</v>
      </c>
      <c r="AL35" s="25">
        <v>0</v>
      </c>
      <c r="AM35" s="25">
        <v>7</v>
      </c>
      <c r="AN35" s="25">
        <v>0</v>
      </c>
      <c r="AO35" s="25">
        <v>0</v>
      </c>
      <c r="AP35" s="26">
        <f t="shared" si="7"/>
        <v>30.47945205479452</v>
      </c>
      <c r="AQ35" s="26">
        <f t="shared" si="1"/>
        <v>30.47945205479452</v>
      </c>
      <c r="AR35" s="27">
        <f t="shared" si="8"/>
        <v>15.582191780821919</v>
      </c>
    </row>
    <row r="36" spans="1:44" ht="16.5" customHeight="1">
      <c r="A36" s="83" t="s">
        <v>95</v>
      </c>
      <c r="B36" s="16"/>
      <c r="C36" s="25">
        <f t="shared" si="6"/>
        <v>1427</v>
      </c>
      <c r="D36" s="31">
        <f t="shared" si="5"/>
        <v>721</v>
      </c>
      <c r="E36" s="31">
        <f t="shared" si="2"/>
        <v>706</v>
      </c>
      <c r="F36" s="25">
        <v>368</v>
      </c>
      <c r="G36" s="25">
        <v>182</v>
      </c>
      <c r="H36" s="25">
        <v>5</v>
      </c>
      <c r="I36" s="25">
        <v>123</v>
      </c>
      <c r="J36" s="25">
        <v>2</v>
      </c>
      <c r="K36" s="25">
        <v>0</v>
      </c>
      <c r="L36" s="25">
        <v>0</v>
      </c>
      <c r="M36" s="25">
        <v>0</v>
      </c>
      <c r="N36" s="25">
        <v>14</v>
      </c>
      <c r="O36" s="25">
        <v>7</v>
      </c>
      <c r="P36" s="25">
        <v>0</v>
      </c>
      <c r="Q36" s="25">
        <v>0</v>
      </c>
      <c r="R36" s="25">
        <v>188</v>
      </c>
      <c r="S36" s="25">
        <v>265</v>
      </c>
      <c r="T36" s="25">
        <v>31</v>
      </c>
      <c r="U36" s="25">
        <v>13</v>
      </c>
      <c r="V36" s="25">
        <v>2</v>
      </c>
      <c r="W36" s="25">
        <v>4</v>
      </c>
      <c r="X36" s="25">
        <v>2</v>
      </c>
      <c r="Y36" s="25">
        <v>0</v>
      </c>
      <c r="Z36" s="25">
        <v>79</v>
      </c>
      <c r="AA36" s="25">
        <v>78</v>
      </c>
      <c r="AB36" s="25">
        <v>2</v>
      </c>
      <c r="AC36" s="25">
        <v>4</v>
      </c>
      <c r="AD36" s="25">
        <v>28</v>
      </c>
      <c r="AE36" s="25">
        <v>30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2</v>
      </c>
      <c r="AN36" s="25">
        <v>0</v>
      </c>
      <c r="AO36" s="25">
        <v>0</v>
      </c>
      <c r="AP36" s="26">
        <f t="shared" si="7"/>
        <v>49.12403644008409</v>
      </c>
      <c r="AQ36" s="26">
        <f t="shared" si="1"/>
        <v>48.983882270497546</v>
      </c>
      <c r="AR36" s="27">
        <f t="shared" si="8"/>
        <v>11.142256482130342</v>
      </c>
    </row>
    <row r="37" spans="1:44" ht="22.5" customHeight="1">
      <c r="A37" s="83" t="s">
        <v>96</v>
      </c>
      <c r="B37" s="16"/>
      <c r="C37" s="25">
        <f t="shared" si="6"/>
        <v>1418</v>
      </c>
      <c r="D37" s="31">
        <f t="shared" si="5"/>
        <v>786</v>
      </c>
      <c r="E37" s="31">
        <f t="shared" si="2"/>
        <v>632</v>
      </c>
      <c r="F37" s="25">
        <v>363</v>
      </c>
      <c r="G37" s="25">
        <v>120</v>
      </c>
      <c r="H37" s="25">
        <v>12</v>
      </c>
      <c r="I37" s="25">
        <v>79</v>
      </c>
      <c r="J37" s="25">
        <v>0</v>
      </c>
      <c r="K37" s="25">
        <v>2</v>
      </c>
      <c r="L37" s="25">
        <v>0</v>
      </c>
      <c r="M37" s="25">
        <v>0</v>
      </c>
      <c r="N37" s="25">
        <v>2</v>
      </c>
      <c r="O37" s="25">
        <v>1</v>
      </c>
      <c r="P37" s="25">
        <v>0</v>
      </c>
      <c r="Q37" s="25">
        <v>0</v>
      </c>
      <c r="R37" s="25">
        <v>196</v>
      </c>
      <c r="S37" s="25">
        <v>189</v>
      </c>
      <c r="T37" s="25">
        <v>8</v>
      </c>
      <c r="U37" s="25">
        <v>4</v>
      </c>
      <c r="V37" s="25">
        <v>0</v>
      </c>
      <c r="W37" s="25">
        <v>4</v>
      </c>
      <c r="X37" s="25">
        <v>15</v>
      </c>
      <c r="Y37" s="25">
        <v>5</v>
      </c>
      <c r="Z37" s="25">
        <v>105</v>
      </c>
      <c r="AA37" s="25">
        <v>145</v>
      </c>
      <c r="AB37" s="25">
        <v>18</v>
      </c>
      <c r="AC37" s="25">
        <v>32</v>
      </c>
      <c r="AD37" s="25">
        <v>67</v>
      </c>
      <c r="AE37" s="25">
        <v>51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6">
        <f t="shared" si="7"/>
        <v>40.83215796897038</v>
      </c>
      <c r="AQ37" s="26">
        <f t="shared" si="1"/>
        <v>40.691114245416074</v>
      </c>
      <c r="AR37" s="27">
        <f t="shared" si="8"/>
        <v>17.63046544428773</v>
      </c>
    </row>
    <row r="38" spans="1:44" ht="16.5" customHeight="1">
      <c r="A38" s="83" t="s">
        <v>97</v>
      </c>
      <c r="B38" s="16"/>
      <c r="C38" s="25">
        <f t="shared" si="6"/>
        <v>1047</v>
      </c>
      <c r="D38" s="31">
        <f t="shared" si="5"/>
        <v>483</v>
      </c>
      <c r="E38" s="31">
        <f t="shared" si="2"/>
        <v>564</v>
      </c>
      <c r="F38" s="25">
        <v>218</v>
      </c>
      <c r="G38" s="25">
        <v>115</v>
      </c>
      <c r="H38" s="25">
        <v>4</v>
      </c>
      <c r="I38" s="25">
        <v>96</v>
      </c>
      <c r="J38" s="25">
        <v>0</v>
      </c>
      <c r="K38" s="25">
        <v>1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126</v>
      </c>
      <c r="S38" s="25">
        <v>168</v>
      </c>
      <c r="T38" s="25">
        <v>28</v>
      </c>
      <c r="U38" s="25">
        <v>6</v>
      </c>
      <c r="V38" s="25">
        <v>0</v>
      </c>
      <c r="W38" s="25">
        <v>6</v>
      </c>
      <c r="X38" s="25">
        <v>5</v>
      </c>
      <c r="Y38" s="25">
        <v>1</v>
      </c>
      <c r="Z38" s="25">
        <v>70</v>
      </c>
      <c r="AA38" s="25">
        <v>105</v>
      </c>
      <c r="AB38" s="25">
        <v>8</v>
      </c>
      <c r="AC38" s="25">
        <v>35</v>
      </c>
      <c r="AD38" s="25">
        <v>24</v>
      </c>
      <c r="AE38" s="25">
        <v>31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6">
        <f t="shared" si="7"/>
        <v>41.45176695319962</v>
      </c>
      <c r="AQ38" s="26">
        <f t="shared" si="1"/>
        <v>41.35625596943648</v>
      </c>
      <c r="AR38" s="27">
        <f t="shared" si="8"/>
        <v>16.714422158548235</v>
      </c>
    </row>
    <row r="39" spans="1:44" ht="16.5" customHeight="1">
      <c r="A39" s="83" t="s">
        <v>98</v>
      </c>
      <c r="B39" s="16"/>
      <c r="C39" s="25">
        <f t="shared" si="6"/>
        <v>2270</v>
      </c>
      <c r="D39" s="31">
        <f t="shared" si="5"/>
        <v>1148</v>
      </c>
      <c r="E39" s="31">
        <f t="shared" si="2"/>
        <v>1122</v>
      </c>
      <c r="F39" s="25">
        <v>646</v>
      </c>
      <c r="G39" s="25">
        <v>553</v>
      </c>
      <c r="H39" s="25">
        <v>6</v>
      </c>
      <c r="I39" s="25">
        <v>109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175</v>
      </c>
      <c r="S39" s="25">
        <v>220</v>
      </c>
      <c r="T39" s="25">
        <v>100</v>
      </c>
      <c r="U39" s="25">
        <v>40</v>
      </c>
      <c r="V39" s="25">
        <v>12</v>
      </c>
      <c r="W39" s="25">
        <v>3</v>
      </c>
      <c r="X39" s="25">
        <v>2</v>
      </c>
      <c r="Y39" s="25">
        <v>0</v>
      </c>
      <c r="Z39" s="25">
        <v>114</v>
      </c>
      <c r="AA39" s="25">
        <v>101</v>
      </c>
      <c r="AB39" s="25">
        <v>17</v>
      </c>
      <c r="AC39" s="25">
        <v>32</v>
      </c>
      <c r="AD39" s="25">
        <v>76</v>
      </c>
      <c r="AE39" s="25">
        <v>64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6">
        <f t="shared" si="7"/>
        <v>57.885462555066084</v>
      </c>
      <c r="AQ39" s="26">
        <f t="shared" si="1"/>
        <v>57.885462555066084</v>
      </c>
      <c r="AR39" s="27">
        <f t="shared" si="8"/>
        <v>9.47136563876652</v>
      </c>
    </row>
    <row r="40" spans="1:44" ht="16.5" customHeight="1">
      <c r="A40" s="83" t="s">
        <v>99</v>
      </c>
      <c r="B40" s="16"/>
      <c r="C40" s="25">
        <f t="shared" si="6"/>
        <v>871</v>
      </c>
      <c r="D40" s="31">
        <f t="shared" si="5"/>
        <v>462</v>
      </c>
      <c r="E40" s="31">
        <f t="shared" si="2"/>
        <v>409</v>
      </c>
      <c r="F40" s="25">
        <v>293</v>
      </c>
      <c r="G40" s="25">
        <v>267</v>
      </c>
      <c r="H40" s="25">
        <v>7</v>
      </c>
      <c r="I40" s="25">
        <v>24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38</v>
      </c>
      <c r="S40" s="25">
        <v>55</v>
      </c>
      <c r="T40" s="25">
        <v>86</v>
      </c>
      <c r="U40" s="25">
        <v>36</v>
      </c>
      <c r="V40" s="25">
        <v>19</v>
      </c>
      <c r="W40" s="25">
        <v>8</v>
      </c>
      <c r="X40" s="25">
        <v>1</v>
      </c>
      <c r="Y40" s="25">
        <v>1</v>
      </c>
      <c r="Z40" s="25">
        <v>6</v>
      </c>
      <c r="AA40" s="25">
        <v>3</v>
      </c>
      <c r="AB40" s="25">
        <v>0</v>
      </c>
      <c r="AC40" s="25">
        <v>0</v>
      </c>
      <c r="AD40" s="25">
        <v>12</v>
      </c>
      <c r="AE40" s="25">
        <v>15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6">
        <f t="shared" si="7"/>
        <v>67.85304247990815</v>
      </c>
      <c r="AQ40" s="26">
        <f t="shared" si="1"/>
        <v>67.85304247990815</v>
      </c>
      <c r="AR40" s="27">
        <f t="shared" si="8"/>
        <v>1.0332950631458095</v>
      </c>
    </row>
    <row r="41" spans="1:44" ht="16.5" customHeight="1">
      <c r="A41" s="83" t="s">
        <v>100</v>
      </c>
      <c r="B41" s="16"/>
      <c r="C41" s="25">
        <f t="shared" si="6"/>
        <v>418</v>
      </c>
      <c r="D41" s="31">
        <f t="shared" si="5"/>
        <v>177</v>
      </c>
      <c r="E41" s="31">
        <f t="shared" si="2"/>
        <v>241</v>
      </c>
      <c r="F41" s="25">
        <v>75</v>
      </c>
      <c r="G41" s="25">
        <v>55</v>
      </c>
      <c r="H41" s="25">
        <v>1</v>
      </c>
      <c r="I41" s="25">
        <v>36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44</v>
      </c>
      <c r="S41" s="25">
        <v>68</v>
      </c>
      <c r="T41" s="25">
        <v>5</v>
      </c>
      <c r="U41" s="25">
        <v>3</v>
      </c>
      <c r="V41" s="25">
        <v>0</v>
      </c>
      <c r="W41" s="25">
        <v>0</v>
      </c>
      <c r="X41" s="25">
        <v>1</v>
      </c>
      <c r="Y41" s="25">
        <v>0</v>
      </c>
      <c r="Z41" s="25">
        <v>15</v>
      </c>
      <c r="AA41" s="25">
        <v>33</v>
      </c>
      <c r="AB41" s="25">
        <v>11</v>
      </c>
      <c r="AC41" s="25">
        <v>30</v>
      </c>
      <c r="AD41" s="25">
        <v>24</v>
      </c>
      <c r="AE41" s="25">
        <v>16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6">
        <f t="shared" si="7"/>
        <v>40.19138755980861</v>
      </c>
      <c r="AQ41" s="26">
        <f t="shared" si="1"/>
        <v>39.952153110047846</v>
      </c>
      <c r="AR41" s="27">
        <f t="shared" si="8"/>
        <v>11.483253588516746</v>
      </c>
    </row>
    <row r="42" spans="1:44" ht="22.5" customHeight="1">
      <c r="A42" s="83" t="s">
        <v>101</v>
      </c>
      <c r="B42" s="16"/>
      <c r="C42" s="25">
        <f t="shared" si="6"/>
        <v>1494</v>
      </c>
      <c r="D42" s="31">
        <f t="shared" si="5"/>
        <v>770</v>
      </c>
      <c r="E42" s="31">
        <f t="shared" si="2"/>
        <v>724</v>
      </c>
      <c r="F42" s="25">
        <v>391</v>
      </c>
      <c r="G42" s="25">
        <v>277</v>
      </c>
      <c r="H42" s="25">
        <v>13</v>
      </c>
      <c r="I42" s="25">
        <v>125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123</v>
      </c>
      <c r="S42" s="25">
        <v>189</v>
      </c>
      <c r="T42" s="25">
        <v>94</v>
      </c>
      <c r="U42" s="25">
        <v>30</v>
      </c>
      <c r="V42" s="25">
        <v>6</v>
      </c>
      <c r="W42" s="25">
        <v>2</v>
      </c>
      <c r="X42" s="25">
        <v>2</v>
      </c>
      <c r="Y42" s="25">
        <v>2</v>
      </c>
      <c r="Z42" s="25">
        <v>64</v>
      </c>
      <c r="AA42" s="25">
        <v>45</v>
      </c>
      <c r="AB42" s="25">
        <v>15</v>
      </c>
      <c r="AC42" s="25">
        <v>13</v>
      </c>
      <c r="AD42" s="25">
        <v>62</v>
      </c>
      <c r="AE42" s="25">
        <v>40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6">
        <f t="shared" si="7"/>
        <v>54.01606425702812</v>
      </c>
      <c r="AQ42" s="26">
        <f t="shared" si="1"/>
        <v>53.94912985274431</v>
      </c>
      <c r="AR42" s="27">
        <f t="shared" si="8"/>
        <v>7.295850066934404</v>
      </c>
    </row>
    <row r="43" spans="1:44" ht="16.5" customHeight="1">
      <c r="A43" s="83" t="s">
        <v>102</v>
      </c>
      <c r="B43" s="16"/>
      <c r="C43" s="25">
        <f t="shared" si="6"/>
        <v>212</v>
      </c>
      <c r="D43" s="31">
        <f t="shared" si="5"/>
        <v>122</v>
      </c>
      <c r="E43" s="31">
        <f t="shared" si="2"/>
        <v>90</v>
      </c>
      <c r="F43" s="25">
        <v>37</v>
      </c>
      <c r="G43" s="25">
        <v>13</v>
      </c>
      <c r="H43" s="25">
        <v>1</v>
      </c>
      <c r="I43" s="25">
        <v>2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47</v>
      </c>
      <c r="S43" s="25">
        <v>36</v>
      </c>
      <c r="T43" s="25">
        <v>2</v>
      </c>
      <c r="U43" s="25">
        <v>2</v>
      </c>
      <c r="V43" s="25">
        <v>0</v>
      </c>
      <c r="W43" s="25">
        <v>0</v>
      </c>
      <c r="X43" s="25">
        <v>0</v>
      </c>
      <c r="Y43" s="25">
        <v>0</v>
      </c>
      <c r="Z43" s="25">
        <v>17</v>
      </c>
      <c r="AA43" s="25">
        <v>21</v>
      </c>
      <c r="AB43" s="25">
        <v>0</v>
      </c>
      <c r="AC43" s="25">
        <v>2</v>
      </c>
      <c r="AD43" s="25">
        <v>18</v>
      </c>
      <c r="AE43" s="25">
        <v>14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6">
        <f t="shared" si="7"/>
        <v>25</v>
      </c>
      <c r="AQ43" s="26">
        <f t="shared" si="1"/>
        <v>25</v>
      </c>
      <c r="AR43" s="27">
        <f t="shared" si="8"/>
        <v>17.92452830188679</v>
      </c>
    </row>
    <row r="44" spans="1:44" ht="16.5" customHeight="1">
      <c r="A44" s="83" t="s">
        <v>103</v>
      </c>
      <c r="B44" s="16"/>
      <c r="C44" s="25">
        <f t="shared" si="6"/>
        <v>695</v>
      </c>
      <c r="D44" s="31">
        <f t="shared" si="5"/>
        <v>364</v>
      </c>
      <c r="E44" s="31">
        <f t="shared" si="2"/>
        <v>331</v>
      </c>
      <c r="F44" s="25">
        <v>187</v>
      </c>
      <c r="G44" s="25">
        <v>114</v>
      </c>
      <c r="H44" s="25">
        <v>5</v>
      </c>
      <c r="I44" s="25">
        <v>76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2</v>
      </c>
      <c r="P44" s="25">
        <v>0</v>
      </c>
      <c r="Q44" s="25">
        <v>0</v>
      </c>
      <c r="R44" s="25">
        <v>80</v>
      </c>
      <c r="S44" s="25">
        <v>107</v>
      </c>
      <c r="T44" s="25">
        <v>18</v>
      </c>
      <c r="U44" s="25">
        <v>3</v>
      </c>
      <c r="V44" s="25">
        <v>0</v>
      </c>
      <c r="W44" s="25">
        <v>3</v>
      </c>
      <c r="X44" s="25">
        <v>1</v>
      </c>
      <c r="Y44" s="25">
        <v>0</v>
      </c>
      <c r="Z44" s="25">
        <v>18</v>
      </c>
      <c r="AA44" s="25">
        <v>4</v>
      </c>
      <c r="AB44" s="25">
        <v>16</v>
      </c>
      <c r="AC44" s="25">
        <v>7</v>
      </c>
      <c r="AD44" s="25">
        <v>39</v>
      </c>
      <c r="AE44" s="25">
        <v>15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6">
        <f t="shared" si="7"/>
        <v>55.25179856115108</v>
      </c>
      <c r="AQ44" s="26">
        <f t="shared" si="1"/>
        <v>55.25179856115108</v>
      </c>
      <c r="AR44" s="27">
        <f t="shared" si="8"/>
        <v>3.1654676258992804</v>
      </c>
    </row>
    <row r="45" spans="1:44" ht="16.5" customHeight="1">
      <c r="A45" s="83" t="s">
        <v>104</v>
      </c>
      <c r="B45" s="16"/>
      <c r="C45" s="25">
        <f t="shared" si="6"/>
        <v>809</v>
      </c>
      <c r="D45" s="31">
        <f t="shared" si="5"/>
        <v>567</v>
      </c>
      <c r="E45" s="31">
        <f t="shared" si="2"/>
        <v>242</v>
      </c>
      <c r="F45" s="25">
        <v>407</v>
      </c>
      <c r="G45" s="25">
        <v>48</v>
      </c>
      <c r="H45" s="25">
        <v>4</v>
      </c>
      <c r="I45" s="25">
        <v>47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79</v>
      </c>
      <c r="S45" s="25">
        <v>77</v>
      </c>
      <c r="T45" s="25">
        <v>3</v>
      </c>
      <c r="U45" s="25">
        <v>0</v>
      </c>
      <c r="V45" s="25">
        <v>0</v>
      </c>
      <c r="W45" s="25">
        <v>0</v>
      </c>
      <c r="X45" s="25">
        <v>16</v>
      </c>
      <c r="Y45" s="25">
        <v>3</v>
      </c>
      <c r="Z45" s="25">
        <v>26</v>
      </c>
      <c r="AA45" s="25">
        <v>38</v>
      </c>
      <c r="AB45" s="25">
        <v>0</v>
      </c>
      <c r="AC45" s="25">
        <v>0</v>
      </c>
      <c r="AD45" s="25">
        <v>32</v>
      </c>
      <c r="AE45" s="25">
        <v>29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6">
        <f t="shared" si="7"/>
        <v>62.54635352286774</v>
      </c>
      <c r="AQ45" s="26">
        <f t="shared" si="1"/>
        <v>62.54635352286774</v>
      </c>
      <c r="AR45" s="27">
        <f t="shared" si="8"/>
        <v>7.911001236093942</v>
      </c>
    </row>
    <row r="46" spans="1:44" ht="16.5" customHeight="1">
      <c r="A46" s="83" t="s">
        <v>105</v>
      </c>
      <c r="B46" s="16"/>
      <c r="C46" s="25">
        <f t="shared" si="6"/>
        <v>430</v>
      </c>
      <c r="D46" s="31">
        <f t="shared" si="5"/>
        <v>185</v>
      </c>
      <c r="E46" s="31">
        <f t="shared" si="2"/>
        <v>245</v>
      </c>
      <c r="F46" s="25">
        <v>93</v>
      </c>
      <c r="G46" s="25">
        <v>132</v>
      </c>
      <c r="H46" s="25">
        <v>0</v>
      </c>
      <c r="I46" s="25">
        <v>29</v>
      </c>
      <c r="J46" s="25">
        <v>2</v>
      </c>
      <c r="K46" s="25">
        <v>0</v>
      </c>
      <c r="L46" s="25">
        <v>0</v>
      </c>
      <c r="M46" s="25">
        <v>0</v>
      </c>
      <c r="N46" s="25">
        <v>0</v>
      </c>
      <c r="O46" s="25">
        <v>1</v>
      </c>
      <c r="P46" s="25">
        <v>0</v>
      </c>
      <c r="Q46" s="25">
        <v>0</v>
      </c>
      <c r="R46" s="25">
        <v>34</v>
      </c>
      <c r="S46" s="25">
        <v>31</v>
      </c>
      <c r="T46" s="25">
        <v>17</v>
      </c>
      <c r="U46" s="25">
        <v>12</v>
      </c>
      <c r="V46" s="25">
        <v>0</v>
      </c>
      <c r="W46" s="25">
        <v>0</v>
      </c>
      <c r="X46" s="25">
        <v>1</v>
      </c>
      <c r="Y46" s="25">
        <v>0</v>
      </c>
      <c r="Z46" s="25">
        <v>26</v>
      </c>
      <c r="AA46" s="25">
        <v>19</v>
      </c>
      <c r="AB46" s="25">
        <v>7</v>
      </c>
      <c r="AC46" s="25">
        <v>15</v>
      </c>
      <c r="AD46" s="25">
        <v>5</v>
      </c>
      <c r="AE46" s="25">
        <v>6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6">
        <f t="shared" si="7"/>
        <v>59.76744186046512</v>
      </c>
      <c r="AQ46" s="26">
        <f t="shared" si="1"/>
        <v>59.30232558139535</v>
      </c>
      <c r="AR46" s="27">
        <f t="shared" si="8"/>
        <v>10.465116279069768</v>
      </c>
    </row>
    <row r="47" spans="1:44" ht="22.5" customHeight="1">
      <c r="A47" s="83" t="s">
        <v>106</v>
      </c>
      <c r="B47" s="16"/>
      <c r="C47" s="25">
        <f t="shared" si="6"/>
        <v>1367</v>
      </c>
      <c r="D47" s="31">
        <f t="shared" si="5"/>
        <v>972</v>
      </c>
      <c r="E47" s="31">
        <f t="shared" si="2"/>
        <v>395</v>
      </c>
      <c r="F47" s="25">
        <v>563</v>
      </c>
      <c r="G47" s="25">
        <v>99</v>
      </c>
      <c r="H47" s="25">
        <v>9</v>
      </c>
      <c r="I47" s="25">
        <v>56</v>
      </c>
      <c r="J47" s="25">
        <v>1</v>
      </c>
      <c r="K47" s="25">
        <v>0</v>
      </c>
      <c r="L47" s="25">
        <v>0</v>
      </c>
      <c r="M47" s="25">
        <v>0</v>
      </c>
      <c r="N47" s="25">
        <v>2</v>
      </c>
      <c r="O47" s="25">
        <v>4</v>
      </c>
      <c r="P47" s="25">
        <v>0</v>
      </c>
      <c r="Q47" s="25">
        <v>0</v>
      </c>
      <c r="R47" s="25">
        <v>124</v>
      </c>
      <c r="S47" s="25">
        <v>100</v>
      </c>
      <c r="T47" s="25">
        <v>29</v>
      </c>
      <c r="U47" s="25">
        <v>5</v>
      </c>
      <c r="V47" s="25">
        <v>1</v>
      </c>
      <c r="W47" s="25">
        <v>2</v>
      </c>
      <c r="X47" s="25">
        <v>3</v>
      </c>
      <c r="Y47" s="25">
        <v>1</v>
      </c>
      <c r="Z47" s="25">
        <v>101</v>
      </c>
      <c r="AA47" s="25">
        <v>93</v>
      </c>
      <c r="AB47" s="25">
        <v>0</v>
      </c>
      <c r="AC47" s="25">
        <v>1</v>
      </c>
      <c r="AD47" s="25">
        <v>139</v>
      </c>
      <c r="AE47" s="25">
        <v>34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6">
        <f t="shared" si="7"/>
        <v>53.69422092172641</v>
      </c>
      <c r="AQ47" s="26">
        <f t="shared" si="1"/>
        <v>53.62106803218727</v>
      </c>
      <c r="AR47" s="27">
        <f t="shared" si="8"/>
        <v>14.191660570592537</v>
      </c>
    </row>
    <row r="48" spans="1:44" ht="16.5" customHeight="1">
      <c r="A48" s="83" t="s">
        <v>107</v>
      </c>
      <c r="B48" s="16"/>
      <c r="C48" s="25">
        <f t="shared" si="6"/>
        <v>473</v>
      </c>
      <c r="D48" s="31">
        <f t="shared" si="5"/>
        <v>255</v>
      </c>
      <c r="E48" s="31">
        <f t="shared" si="2"/>
        <v>218</v>
      </c>
      <c r="F48" s="25">
        <v>109</v>
      </c>
      <c r="G48" s="25">
        <v>30</v>
      </c>
      <c r="H48" s="25">
        <v>3</v>
      </c>
      <c r="I48" s="25">
        <v>38</v>
      </c>
      <c r="J48" s="25">
        <v>1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81</v>
      </c>
      <c r="S48" s="25">
        <v>90</v>
      </c>
      <c r="T48" s="25">
        <v>11</v>
      </c>
      <c r="U48" s="25">
        <v>0</v>
      </c>
      <c r="V48" s="25">
        <v>1</v>
      </c>
      <c r="W48" s="25">
        <v>3</v>
      </c>
      <c r="X48" s="25">
        <v>1</v>
      </c>
      <c r="Y48" s="25">
        <v>1</v>
      </c>
      <c r="Z48" s="25">
        <v>42</v>
      </c>
      <c r="AA48" s="25">
        <v>38</v>
      </c>
      <c r="AB48" s="25">
        <v>3</v>
      </c>
      <c r="AC48" s="25">
        <v>8</v>
      </c>
      <c r="AD48" s="25">
        <v>3</v>
      </c>
      <c r="AE48" s="25">
        <v>10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6">
        <f t="shared" si="7"/>
        <v>38.266384778012686</v>
      </c>
      <c r="AQ48" s="26">
        <f t="shared" si="1"/>
        <v>38.05496828752643</v>
      </c>
      <c r="AR48" s="27">
        <f t="shared" si="8"/>
        <v>16.913319238900634</v>
      </c>
    </row>
    <row r="49" spans="1:44" ht="16.5" customHeight="1">
      <c r="A49" s="83" t="s">
        <v>108</v>
      </c>
      <c r="B49" s="16"/>
      <c r="C49" s="25">
        <f t="shared" si="6"/>
        <v>875</v>
      </c>
      <c r="D49" s="31">
        <f t="shared" si="5"/>
        <v>374</v>
      </c>
      <c r="E49" s="31">
        <f t="shared" si="2"/>
        <v>501</v>
      </c>
      <c r="F49" s="25">
        <v>137</v>
      </c>
      <c r="G49" s="25">
        <v>201</v>
      </c>
      <c r="H49" s="25">
        <v>0</v>
      </c>
      <c r="I49" s="25">
        <v>89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74</v>
      </c>
      <c r="S49" s="25">
        <v>148</v>
      </c>
      <c r="T49" s="25">
        <v>12</v>
      </c>
      <c r="U49" s="25">
        <v>6</v>
      </c>
      <c r="V49" s="25">
        <v>19</v>
      </c>
      <c r="W49" s="25">
        <v>15</v>
      </c>
      <c r="X49" s="25">
        <v>2</v>
      </c>
      <c r="Y49" s="25">
        <v>0</v>
      </c>
      <c r="Z49" s="25">
        <v>101</v>
      </c>
      <c r="AA49" s="25">
        <v>19</v>
      </c>
      <c r="AB49" s="25">
        <v>3</v>
      </c>
      <c r="AC49" s="25">
        <v>0</v>
      </c>
      <c r="AD49" s="25">
        <v>25</v>
      </c>
      <c r="AE49" s="25">
        <v>23</v>
      </c>
      <c r="AF49" s="25">
        <v>1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6">
        <f t="shared" si="7"/>
        <v>48.8</v>
      </c>
      <c r="AQ49" s="26">
        <f t="shared" si="1"/>
        <v>48.8</v>
      </c>
      <c r="AR49" s="27">
        <f t="shared" si="8"/>
        <v>13.714285714285715</v>
      </c>
    </row>
    <row r="50" spans="1:44" ht="16.5" customHeight="1">
      <c r="A50" s="83" t="s">
        <v>109</v>
      </c>
      <c r="B50" s="16"/>
      <c r="C50" s="25">
        <f t="shared" si="6"/>
        <v>227</v>
      </c>
      <c r="D50" s="31">
        <f t="shared" si="5"/>
        <v>106</v>
      </c>
      <c r="E50" s="31">
        <f t="shared" si="2"/>
        <v>121</v>
      </c>
      <c r="F50" s="25">
        <v>46</v>
      </c>
      <c r="G50" s="25">
        <v>8</v>
      </c>
      <c r="H50" s="25">
        <v>1</v>
      </c>
      <c r="I50" s="25">
        <v>12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30</v>
      </c>
      <c r="S50" s="25">
        <v>47</v>
      </c>
      <c r="T50" s="25">
        <v>0</v>
      </c>
      <c r="U50" s="25">
        <v>0</v>
      </c>
      <c r="V50" s="25">
        <v>0</v>
      </c>
      <c r="W50" s="25">
        <v>0</v>
      </c>
      <c r="X50" s="25">
        <v>2</v>
      </c>
      <c r="Y50" s="25">
        <v>1</v>
      </c>
      <c r="Z50" s="25">
        <v>17</v>
      </c>
      <c r="AA50" s="25">
        <v>35</v>
      </c>
      <c r="AB50" s="25">
        <v>0</v>
      </c>
      <c r="AC50" s="25">
        <v>0</v>
      </c>
      <c r="AD50" s="25">
        <v>10</v>
      </c>
      <c r="AE50" s="25">
        <v>18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6">
        <f t="shared" si="7"/>
        <v>29.515418502202646</v>
      </c>
      <c r="AQ50" s="26">
        <f t="shared" si="1"/>
        <v>29.515418502202646</v>
      </c>
      <c r="AR50" s="27">
        <f t="shared" si="8"/>
        <v>22.90748898678414</v>
      </c>
    </row>
    <row r="51" spans="1:44" ht="16.5" customHeight="1">
      <c r="A51" s="83" t="s">
        <v>110</v>
      </c>
      <c r="B51" s="16"/>
      <c r="C51" s="25">
        <f>D51+E51</f>
        <v>331</v>
      </c>
      <c r="D51" s="31">
        <f>F51+H51+J51+L51+N51+P51+R51+T51+V51+X51+Z51+AD51+AF51+AB51</f>
        <v>172</v>
      </c>
      <c r="E51" s="31">
        <f>G51+I51+K51+M51+O51+Q51+S51+U51+W51+Y51+AA51+AE51+AG51+AC51</f>
        <v>159</v>
      </c>
      <c r="F51" s="25">
        <v>50</v>
      </c>
      <c r="G51" s="25">
        <v>9</v>
      </c>
      <c r="H51" s="25">
        <v>1</v>
      </c>
      <c r="I51" s="25">
        <v>12</v>
      </c>
      <c r="J51" s="25">
        <v>0</v>
      </c>
      <c r="K51" s="25">
        <v>1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37</v>
      </c>
      <c r="S51" s="25">
        <v>35</v>
      </c>
      <c r="T51" s="25">
        <v>0</v>
      </c>
      <c r="U51" s="25">
        <v>0</v>
      </c>
      <c r="V51" s="25">
        <v>3</v>
      </c>
      <c r="W51" s="25">
        <v>3</v>
      </c>
      <c r="X51" s="25">
        <v>0</v>
      </c>
      <c r="Y51" s="25">
        <v>0</v>
      </c>
      <c r="Z51" s="25">
        <v>74</v>
      </c>
      <c r="AA51" s="25">
        <v>83</v>
      </c>
      <c r="AB51" s="25">
        <v>3</v>
      </c>
      <c r="AC51" s="25">
        <v>5</v>
      </c>
      <c r="AD51" s="25">
        <v>4</v>
      </c>
      <c r="AE51" s="25">
        <v>11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6">
        <f>(F51+G51+H51+I51+J51+K51+L51+M51+N51+O51+P51+Q51)/C51*100</f>
        <v>22.054380664652566</v>
      </c>
      <c r="AQ51" s="26">
        <f>(F51+G51+H51+I51+L51+M51+N51+O51+P51+Q51)/C51*100</f>
        <v>21.75226586102719</v>
      </c>
      <c r="AR51" s="27">
        <f>(Z51+AA51+AH51+AI51+AJ51+AK51+AL51+AM51+AN51+AO51)/C51*100</f>
        <v>47.43202416918429</v>
      </c>
    </row>
    <row r="52" spans="1:2" ht="6.75" customHeight="1">
      <c r="A52"/>
      <c r="B52" s="16"/>
    </row>
    <row r="53" spans="1:44" s="35" customFormat="1" ht="6.75" customHeight="1">
      <c r="A53" s="85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4"/>
      <c r="AR53" s="47"/>
    </row>
    <row r="54" spans="1:44" s="1" customFormat="1" ht="13.5">
      <c r="A54" s="13" t="s">
        <v>0</v>
      </c>
      <c r="AR54" s="14" t="s">
        <v>0</v>
      </c>
    </row>
    <row r="55" spans="1:44" s="1" customFormat="1" ht="30" customHeight="1">
      <c r="A55" s="36"/>
      <c r="B55" s="36"/>
      <c r="C55" s="8"/>
      <c r="D55" s="8"/>
      <c r="E55" s="8"/>
      <c r="F55" s="8"/>
      <c r="G55" s="8"/>
      <c r="H55" s="8"/>
      <c r="I55" s="8"/>
      <c r="J55" s="8"/>
      <c r="K55" s="8"/>
      <c r="L55" s="41"/>
      <c r="M55" s="8"/>
      <c r="N55" s="8"/>
      <c r="O55" s="8"/>
      <c r="P55" s="8"/>
      <c r="Q55" s="8"/>
      <c r="R55" s="8"/>
      <c r="S55" s="77" t="s">
        <v>161</v>
      </c>
      <c r="T55" s="41" t="s">
        <v>51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8" customHeight="1">
      <c r="A56" s="99" t="s">
        <v>10</v>
      </c>
      <c r="B56" s="97"/>
      <c r="C56" s="96" t="s">
        <v>45</v>
      </c>
      <c r="D56" s="103"/>
      <c r="E56" s="97"/>
      <c r="F56" s="108" t="s">
        <v>52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57" t="s">
        <v>48</v>
      </c>
      <c r="S56" s="58"/>
      <c r="T56" s="54" t="s">
        <v>37</v>
      </c>
      <c r="U56" s="54"/>
      <c r="V56" s="54"/>
      <c r="W56" s="54"/>
      <c r="X56" s="63" t="s">
        <v>32</v>
      </c>
      <c r="Y56" s="11"/>
      <c r="Z56" s="96" t="s">
        <v>6</v>
      </c>
      <c r="AA56" s="103"/>
      <c r="AB56" s="96" t="s">
        <v>61</v>
      </c>
      <c r="AC56" s="97"/>
      <c r="AD56" s="99" t="s">
        <v>36</v>
      </c>
      <c r="AE56" s="97"/>
      <c r="AF56" s="96" t="s">
        <v>62</v>
      </c>
      <c r="AG56" s="97"/>
      <c r="AH56" s="67" t="s">
        <v>54</v>
      </c>
      <c r="AI56" s="67"/>
      <c r="AJ56" s="67"/>
      <c r="AK56" s="67"/>
      <c r="AL56" s="67"/>
      <c r="AM56" s="67"/>
      <c r="AN56" s="67"/>
      <c r="AO56" s="51"/>
      <c r="AP56" s="70" t="s">
        <v>1</v>
      </c>
      <c r="AQ56" s="19"/>
      <c r="AR56" s="74" t="s">
        <v>2</v>
      </c>
    </row>
    <row r="57" spans="1:44" ht="15" customHeight="1">
      <c r="A57" s="100"/>
      <c r="B57" s="101"/>
      <c r="C57" s="104"/>
      <c r="D57" s="100"/>
      <c r="E57" s="101"/>
      <c r="F57" s="3"/>
      <c r="G57" s="11"/>
      <c r="I57" s="11"/>
      <c r="J57" s="50" t="s">
        <v>40</v>
      </c>
      <c r="K57" s="51"/>
      <c r="L57" s="111" t="s">
        <v>49</v>
      </c>
      <c r="M57" s="112"/>
      <c r="O57" s="11"/>
      <c r="P57" s="56" t="s">
        <v>4</v>
      </c>
      <c r="Q57" s="51"/>
      <c r="R57" s="57" t="s">
        <v>5</v>
      </c>
      <c r="S57" s="58"/>
      <c r="T57" s="54" t="s">
        <v>59</v>
      </c>
      <c r="U57" s="54"/>
      <c r="V57" s="54"/>
      <c r="W57" s="54"/>
      <c r="X57" s="64" t="s">
        <v>31</v>
      </c>
      <c r="Y57" s="51"/>
      <c r="AA57" s="3"/>
      <c r="AB57" s="107" t="s">
        <v>63</v>
      </c>
      <c r="AC57" s="101"/>
      <c r="AE57" s="11"/>
      <c r="AG57" s="11"/>
      <c r="AH57" s="55" t="s">
        <v>7</v>
      </c>
      <c r="AI57" s="55"/>
      <c r="AJ57" s="55"/>
      <c r="AK57" s="55"/>
      <c r="AL57" s="55"/>
      <c r="AM57" s="55"/>
      <c r="AN57" s="55"/>
      <c r="AO57" s="53"/>
      <c r="AP57" s="71" t="s">
        <v>8</v>
      </c>
      <c r="AQ57" s="72" t="s">
        <v>9</v>
      </c>
      <c r="AR57" s="74"/>
    </row>
    <row r="58" spans="1:44" ht="15" customHeight="1">
      <c r="A58" s="100"/>
      <c r="B58" s="101"/>
      <c r="C58" s="104"/>
      <c r="D58" s="100"/>
      <c r="E58" s="101"/>
      <c r="F58" s="105" t="s">
        <v>44</v>
      </c>
      <c r="G58" s="106"/>
      <c r="H58" s="105" t="s">
        <v>3</v>
      </c>
      <c r="I58" s="106"/>
      <c r="J58" s="50" t="s">
        <v>41</v>
      </c>
      <c r="K58" s="51"/>
      <c r="L58" s="113"/>
      <c r="M58" s="114"/>
      <c r="N58" s="107" t="s">
        <v>0</v>
      </c>
      <c r="O58" s="101"/>
      <c r="P58" s="56" t="s">
        <v>11</v>
      </c>
      <c r="Q58" s="51"/>
      <c r="R58" s="57" t="s">
        <v>12</v>
      </c>
      <c r="S58" s="58"/>
      <c r="T58" s="50" t="s">
        <v>38</v>
      </c>
      <c r="U58" s="55"/>
      <c r="V58" s="55"/>
      <c r="W58" s="53"/>
      <c r="X58" s="54" t="s">
        <v>33</v>
      </c>
      <c r="Y58" s="51"/>
      <c r="Z58" s="107" t="s">
        <v>19</v>
      </c>
      <c r="AA58" s="115"/>
      <c r="AB58" s="107" t="s">
        <v>68</v>
      </c>
      <c r="AC58" s="101"/>
      <c r="AD58" s="54" t="s">
        <v>66</v>
      </c>
      <c r="AE58" s="51"/>
      <c r="AF58" s="107" t="s">
        <v>64</v>
      </c>
      <c r="AG58" s="117"/>
      <c r="AH58" s="20"/>
      <c r="AI58" s="12"/>
      <c r="AK58" s="12"/>
      <c r="AL58" s="4"/>
      <c r="AM58" s="4"/>
      <c r="AN58" s="20"/>
      <c r="AO58" s="12"/>
      <c r="AP58" s="71" t="s">
        <v>13</v>
      </c>
      <c r="AQ58" s="72" t="s">
        <v>14</v>
      </c>
      <c r="AR58" s="74" t="s">
        <v>15</v>
      </c>
    </row>
    <row r="59" spans="1:44" ht="15" customHeight="1">
      <c r="A59" s="100"/>
      <c r="B59" s="101"/>
      <c r="C59" s="104"/>
      <c r="D59" s="100"/>
      <c r="E59" s="101"/>
      <c r="F59" s="5"/>
      <c r="G59" s="17"/>
      <c r="H59" s="5"/>
      <c r="I59" s="17"/>
      <c r="J59" s="50" t="s">
        <v>42</v>
      </c>
      <c r="K59" s="51"/>
      <c r="L59" s="113"/>
      <c r="M59" s="114"/>
      <c r="N59" s="4"/>
      <c r="O59" s="12"/>
      <c r="P59" s="56" t="s">
        <v>16</v>
      </c>
      <c r="Q59" s="51"/>
      <c r="R59" s="59" t="s">
        <v>56</v>
      </c>
      <c r="S59" s="58"/>
      <c r="T59" s="62" t="s">
        <v>17</v>
      </c>
      <c r="U59" s="51"/>
      <c r="V59" s="96" t="s">
        <v>18</v>
      </c>
      <c r="W59" s="97"/>
      <c r="X59" s="54" t="s">
        <v>34</v>
      </c>
      <c r="Y59" s="51"/>
      <c r="AB59" s="105" t="s">
        <v>69</v>
      </c>
      <c r="AC59" s="116"/>
      <c r="AD59" s="105" t="s">
        <v>67</v>
      </c>
      <c r="AE59" s="118"/>
      <c r="AF59" s="119" t="s">
        <v>65</v>
      </c>
      <c r="AG59" s="118"/>
      <c r="AH59" s="68" t="s">
        <v>20</v>
      </c>
      <c r="AI59" s="69"/>
      <c r="AJ59" s="65" t="s">
        <v>21</v>
      </c>
      <c r="AK59" s="69"/>
      <c r="AL59" s="65" t="s">
        <v>22</v>
      </c>
      <c r="AM59" s="66"/>
      <c r="AN59" s="68" t="s">
        <v>39</v>
      </c>
      <c r="AO59" s="69"/>
      <c r="AP59" s="71" t="s">
        <v>23</v>
      </c>
      <c r="AQ59" s="72" t="s">
        <v>24</v>
      </c>
      <c r="AR59" s="74"/>
    </row>
    <row r="60" spans="1:44" s="18" customFormat="1" ht="15" customHeight="1">
      <c r="A60" s="100"/>
      <c r="B60" s="101"/>
      <c r="C60" s="98"/>
      <c r="D60" s="102"/>
      <c r="E60" s="95"/>
      <c r="F60" s="48" t="s">
        <v>25</v>
      </c>
      <c r="G60" s="49"/>
      <c r="H60" s="48" t="s">
        <v>162</v>
      </c>
      <c r="I60" s="49"/>
      <c r="J60" s="52" t="s">
        <v>43</v>
      </c>
      <c r="K60" s="53"/>
      <c r="L60" s="52" t="s">
        <v>60</v>
      </c>
      <c r="M60" s="53"/>
      <c r="N60" s="52" t="s">
        <v>26</v>
      </c>
      <c r="O60" s="53"/>
      <c r="P60" s="94" t="s">
        <v>26</v>
      </c>
      <c r="Q60" s="95"/>
      <c r="R60" s="79" t="s">
        <v>57</v>
      </c>
      <c r="S60" s="60"/>
      <c r="T60" s="61" t="s">
        <v>53</v>
      </c>
      <c r="U60" s="53"/>
      <c r="V60" s="98"/>
      <c r="W60" s="95"/>
      <c r="X60" s="55" t="s">
        <v>35</v>
      </c>
      <c r="Y60" s="53"/>
      <c r="Z60" s="21"/>
      <c r="AA60" s="2"/>
      <c r="AB60" s="23"/>
      <c r="AC60" s="81"/>
      <c r="AD60" s="23"/>
      <c r="AE60" s="21"/>
      <c r="AF60" s="23"/>
      <c r="AG60" s="22"/>
      <c r="AH60" s="23"/>
      <c r="AI60" s="22"/>
      <c r="AJ60" s="21"/>
      <c r="AK60" s="22"/>
      <c r="AL60" s="21"/>
      <c r="AM60" s="21"/>
      <c r="AN60" s="23"/>
      <c r="AO60" s="22"/>
      <c r="AP60" s="42" t="s">
        <v>27</v>
      </c>
      <c r="AQ60" s="73" t="s">
        <v>28</v>
      </c>
      <c r="AR60" s="43" t="s">
        <v>27</v>
      </c>
    </row>
    <row r="61" spans="1:44" ht="18" customHeight="1">
      <c r="A61" s="102"/>
      <c r="B61" s="95"/>
      <c r="C61" s="42" t="s">
        <v>47</v>
      </c>
      <c r="D61" s="42" t="s">
        <v>29</v>
      </c>
      <c r="E61" s="42" t="s">
        <v>30</v>
      </c>
      <c r="F61" s="42" t="s">
        <v>29</v>
      </c>
      <c r="G61" s="42" t="s">
        <v>30</v>
      </c>
      <c r="H61" s="42" t="s">
        <v>29</v>
      </c>
      <c r="I61" s="42" t="s">
        <v>30</v>
      </c>
      <c r="J61" s="42" t="s">
        <v>29</v>
      </c>
      <c r="K61" s="42" t="s">
        <v>30</v>
      </c>
      <c r="L61" s="42" t="s">
        <v>29</v>
      </c>
      <c r="M61" s="42" t="s">
        <v>30</v>
      </c>
      <c r="N61" s="42" t="s">
        <v>29</v>
      </c>
      <c r="O61" s="42" t="s">
        <v>30</v>
      </c>
      <c r="P61" s="42" t="s">
        <v>29</v>
      </c>
      <c r="Q61" s="42" t="s">
        <v>30</v>
      </c>
      <c r="R61" s="42" t="s">
        <v>29</v>
      </c>
      <c r="S61" s="43" t="s">
        <v>30</v>
      </c>
      <c r="T61" s="42" t="s">
        <v>29</v>
      </c>
      <c r="U61" s="42" t="s">
        <v>30</v>
      </c>
      <c r="V61" s="42" t="s">
        <v>29</v>
      </c>
      <c r="W61" s="42" t="s">
        <v>30</v>
      </c>
      <c r="X61" s="42" t="s">
        <v>29</v>
      </c>
      <c r="Y61" s="42" t="s">
        <v>30</v>
      </c>
      <c r="Z61" s="42" t="s">
        <v>29</v>
      </c>
      <c r="AA61" s="42" t="s">
        <v>30</v>
      </c>
      <c r="AB61" s="42" t="s">
        <v>29</v>
      </c>
      <c r="AC61" s="42" t="s">
        <v>30</v>
      </c>
      <c r="AD61" s="42" t="s">
        <v>29</v>
      </c>
      <c r="AE61" s="42" t="s">
        <v>30</v>
      </c>
      <c r="AF61" s="42" t="s">
        <v>29</v>
      </c>
      <c r="AG61" s="43" t="s">
        <v>30</v>
      </c>
      <c r="AH61" s="44" t="s">
        <v>29</v>
      </c>
      <c r="AI61" s="42" t="s">
        <v>30</v>
      </c>
      <c r="AJ61" s="42" t="s">
        <v>29</v>
      </c>
      <c r="AK61" s="42" t="s">
        <v>30</v>
      </c>
      <c r="AL61" s="42" t="s">
        <v>29</v>
      </c>
      <c r="AM61" s="42" t="s">
        <v>30</v>
      </c>
      <c r="AN61" s="42" t="s">
        <v>29</v>
      </c>
      <c r="AO61" s="42" t="s">
        <v>30</v>
      </c>
      <c r="AP61" s="80" t="s">
        <v>58</v>
      </c>
      <c r="AQ61" s="80" t="s">
        <v>58</v>
      </c>
      <c r="AR61" s="92" t="s">
        <v>58</v>
      </c>
    </row>
    <row r="62" spans="1:44" ht="9.75" customHeight="1">
      <c r="A62" s="86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5" customHeight="1">
      <c r="A63" s="83" t="s">
        <v>111</v>
      </c>
      <c r="B63" s="16"/>
      <c r="C63" s="25">
        <f>D63+E63</f>
        <v>136</v>
      </c>
      <c r="D63" s="31">
        <f aca="true" t="shared" si="9" ref="D63:E66">F63+H63+J63+L63+N63+P63+R63+T63+V63+X63+Z63+AD63+AF63+AB63</f>
        <v>85</v>
      </c>
      <c r="E63" s="31">
        <f t="shared" si="9"/>
        <v>51</v>
      </c>
      <c r="F63" s="38">
        <v>23</v>
      </c>
      <c r="G63" s="38">
        <v>2</v>
      </c>
      <c r="H63" s="38">
        <v>1</v>
      </c>
      <c r="I63" s="38">
        <v>5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20</v>
      </c>
      <c r="S63" s="38">
        <v>14</v>
      </c>
      <c r="T63" s="38">
        <v>0</v>
      </c>
      <c r="U63" s="38">
        <v>0</v>
      </c>
      <c r="V63" s="38">
        <v>0</v>
      </c>
      <c r="W63" s="38">
        <v>0</v>
      </c>
      <c r="X63" s="38">
        <v>1</v>
      </c>
      <c r="Y63" s="38">
        <v>0</v>
      </c>
      <c r="Z63" s="38">
        <v>33</v>
      </c>
      <c r="AA63" s="38">
        <v>25</v>
      </c>
      <c r="AB63" s="38">
        <v>0</v>
      </c>
      <c r="AC63" s="38">
        <v>1</v>
      </c>
      <c r="AD63" s="38">
        <v>7</v>
      </c>
      <c r="AE63" s="38">
        <v>4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9">
        <v>0</v>
      </c>
      <c r="AP63" s="26">
        <f>(F63+G63+H63+I63+J63+K63+L63+M63+N63+O63+P63+Q63)/C63*100</f>
        <v>22.794117647058822</v>
      </c>
      <c r="AQ63" s="26">
        <f>(F63+G63+H63+I63+L63+M63+N63+O63+P63+Q63)/C63*100</f>
        <v>22.794117647058822</v>
      </c>
      <c r="AR63" s="27">
        <f aca="true" t="shared" si="10" ref="AR63:AR71">(Z63+AA63+AH63+AI63+AJ63+AK63+AL63+AM63+AN63+AO63)/C63*100</f>
        <v>42.64705882352941</v>
      </c>
    </row>
    <row r="64" spans="1:44" ht="15" customHeight="1">
      <c r="A64" s="87" t="s">
        <v>112</v>
      </c>
      <c r="B64" s="16"/>
      <c r="C64" s="25">
        <f>D64+E64</f>
        <v>549</v>
      </c>
      <c r="D64" s="31">
        <f t="shared" si="9"/>
        <v>351</v>
      </c>
      <c r="E64" s="31">
        <f t="shared" si="9"/>
        <v>198</v>
      </c>
      <c r="F64" s="38">
        <v>77</v>
      </c>
      <c r="G64" s="38">
        <v>24</v>
      </c>
      <c r="H64" s="38">
        <v>0</v>
      </c>
      <c r="I64" s="38">
        <v>18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83</v>
      </c>
      <c r="S64" s="38">
        <v>44</v>
      </c>
      <c r="T64" s="38">
        <v>0</v>
      </c>
      <c r="U64" s="38">
        <v>0</v>
      </c>
      <c r="V64" s="38">
        <v>0</v>
      </c>
      <c r="W64" s="38">
        <v>1</v>
      </c>
      <c r="X64" s="38">
        <v>3</v>
      </c>
      <c r="Y64" s="38">
        <v>0</v>
      </c>
      <c r="Z64" s="38">
        <v>161</v>
      </c>
      <c r="AA64" s="38">
        <v>65</v>
      </c>
      <c r="AB64" s="38">
        <v>1</v>
      </c>
      <c r="AC64" s="38">
        <v>0</v>
      </c>
      <c r="AD64" s="38">
        <v>26</v>
      </c>
      <c r="AE64" s="38">
        <v>46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3</v>
      </c>
      <c r="AL64" s="38">
        <v>0</v>
      </c>
      <c r="AM64" s="38">
        <v>0</v>
      </c>
      <c r="AN64" s="38">
        <v>0</v>
      </c>
      <c r="AO64" s="39">
        <v>0</v>
      </c>
      <c r="AP64" s="26">
        <f>(F64+G64+H64+I64+J64+K64+L64+M64+N64+O64+P64+Q64)/C64*100</f>
        <v>21.67577413479053</v>
      </c>
      <c r="AQ64" s="26">
        <f>(F64+G64+H64+I64+L64+M64+N64+O64+P64+Q64)/C64*100</f>
        <v>21.67577413479053</v>
      </c>
      <c r="AR64" s="27">
        <f t="shared" si="10"/>
        <v>41.712204007285976</v>
      </c>
    </row>
    <row r="65" spans="1:44" ht="15" customHeight="1">
      <c r="A65" s="88" t="s">
        <v>113</v>
      </c>
      <c r="B65" s="16"/>
      <c r="C65" s="25">
        <f>D65+E65</f>
        <v>113</v>
      </c>
      <c r="D65" s="31">
        <f t="shared" si="9"/>
        <v>42</v>
      </c>
      <c r="E65" s="31">
        <f t="shared" si="9"/>
        <v>71</v>
      </c>
      <c r="F65" s="38">
        <v>6</v>
      </c>
      <c r="G65" s="38">
        <v>1</v>
      </c>
      <c r="H65" s="38">
        <v>1</v>
      </c>
      <c r="I65" s="38">
        <v>10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8</v>
      </c>
      <c r="S65" s="38">
        <v>20</v>
      </c>
      <c r="T65" s="38">
        <v>0</v>
      </c>
      <c r="U65" s="38">
        <v>0</v>
      </c>
      <c r="V65" s="38">
        <v>0</v>
      </c>
      <c r="W65" s="38">
        <v>0</v>
      </c>
      <c r="X65" s="38">
        <v>1</v>
      </c>
      <c r="Y65" s="38">
        <v>0</v>
      </c>
      <c r="Z65" s="38">
        <v>17</v>
      </c>
      <c r="AA65" s="38">
        <v>22</v>
      </c>
      <c r="AB65" s="38">
        <v>9</v>
      </c>
      <c r="AC65" s="38">
        <v>16</v>
      </c>
      <c r="AD65" s="38">
        <v>0</v>
      </c>
      <c r="AE65" s="38">
        <v>2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9">
        <v>0</v>
      </c>
      <c r="AP65" s="26">
        <f aca="true" t="shared" si="11" ref="AP65:AP70">(F65+G65+H65+I65+J65+K65+L65+M65+N65+O65+P65+Q65)/C65*100</f>
        <v>15.929203539823009</v>
      </c>
      <c r="AQ65" s="26">
        <f aca="true" t="shared" si="12" ref="AQ65:AQ70">(F65+G65+H65+I65+L65+M65+N65+O65+P65+Q65)/C65*100</f>
        <v>15.929203539823009</v>
      </c>
      <c r="AR65" s="27">
        <f t="shared" si="10"/>
        <v>34.51327433628318</v>
      </c>
    </row>
    <row r="66" spans="1:44" ht="15" customHeight="1">
      <c r="A66" s="89" t="s">
        <v>114</v>
      </c>
      <c r="B66" s="16"/>
      <c r="C66" s="25">
        <f>D66+E66</f>
        <v>1011</v>
      </c>
      <c r="D66" s="31">
        <f t="shared" si="9"/>
        <v>415</v>
      </c>
      <c r="E66" s="31">
        <f t="shared" si="9"/>
        <v>596</v>
      </c>
      <c r="F66" s="38">
        <v>237</v>
      </c>
      <c r="G66" s="38">
        <v>217</v>
      </c>
      <c r="H66" s="38">
        <v>2</v>
      </c>
      <c r="I66" s="38">
        <v>106</v>
      </c>
      <c r="J66" s="38">
        <v>0</v>
      </c>
      <c r="K66" s="38">
        <v>1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91</v>
      </c>
      <c r="S66" s="38">
        <v>201</v>
      </c>
      <c r="T66" s="38">
        <v>44</v>
      </c>
      <c r="U66" s="38">
        <v>8</v>
      </c>
      <c r="V66" s="38">
        <v>0</v>
      </c>
      <c r="W66" s="38">
        <v>2</v>
      </c>
      <c r="X66" s="38">
        <v>0</v>
      </c>
      <c r="Y66" s="38">
        <v>0</v>
      </c>
      <c r="Z66" s="38">
        <v>16</v>
      </c>
      <c r="AA66" s="38">
        <v>21</v>
      </c>
      <c r="AB66" s="38">
        <v>10</v>
      </c>
      <c r="AC66" s="38">
        <v>15</v>
      </c>
      <c r="AD66" s="38">
        <v>15</v>
      </c>
      <c r="AE66" s="38">
        <v>25</v>
      </c>
      <c r="AF66" s="38">
        <v>0</v>
      </c>
      <c r="AG66" s="38">
        <v>0</v>
      </c>
      <c r="AH66" s="38">
        <v>0</v>
      </c>
      <c r="AI66" s="38">
        <v>0</v>
      </c>
      <c r="AJ66" s="38">
        <v>2</v>
      </c>
      <c r="AK66" s="38">
        <v>1</v>
      </c>
      <c r="AL66" s="38">
        <v>0</v>
      </c>
      <c r="AM66" s="38">
        <v>0</v>
      </c>
      <c r="AN66" s="38">
        <v>0</v>
      </c>
      <c r="AO66" s="39">
        <v>0</v>
      </c>
      <c r="AP66" s="26">
        <f t="shared" si="11"/>
        <v>55.687438180019775</v>
      </c>
      <c r="AQ66" s="26">
        <f t="shared" si="12"/>
        <v>55.588526211671606</v>
      </c>
      <c r="AR66" s="27">
        <f t="shared" si="10"/>
        <v>3.956478733926805</v>
      </c>
    </row>
    <row r="67" spans="1:44" ht="15" customHeight="1">
      <c r="A67" s="89" t="s">
        <v>115</v>
      </c>
      <c r="B67" s="16"/>
      <c r="C67" s="25">
        <f>D67+E67</f>
        <v>341</v>
      </c>
      <c r="D67" s="31">
        <f>F67+H67+J67+L67+N67+P67+R67+T67+V67+X67+Z67+AD67+AF67+AB67</f>
        <v>126</v>
      </c>
      <c r="E67" s="31">
        <f>G67+I67+K67+M67+O67+Q67+S67+U67+W67+Y67+AA67+AE67+AG67+AC67</f>
        <v>215</v>
      </c>
      <c r="F67" s="38">
        <v>23</v>
      </c>
      <c r="G67" s="38">
        <v>7</v>
      </c>
      <c r="H67" s="38">
        <v>3</v>
      </c>
      <c r="I67" s="38">
        <v>16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34</v>
      </c>
      <c r="S67" s="38">
        <v>42</v>
      </c>
      <c r="T67" s="38">
        <v>0</v>
      </c>
      <c r="U67" s="38">
        <v>0</v>
      </c>
      <c r="V67" s="38">
        <v>0</v>
      </c>
      <c r="W67" s="38">
        <v>3</v>
      </c>
      <c r="X67" s="38">
        <v>0</v>
      </c>
      <c r="Y67" s="38">
        <v>0</v>
      </c>
      <c r="Z67" s="38">
        <v>63</v>
      </c>
      <c r="AA67" s="38">
        <v>118</v>
      </c>
      <c r="AB67" s="38">
        <v>1</v>
      </c>
      <c r="AC67" s="38">
        <v>25</v>
      </c>
      <c r="AD67" s="38">
        <v>2</v>
      </c>
      <c r="AE67" s="38">
        <v>4</v>
      </c>
      <c r="AF67" s="38">
        <v>0</v>
      </c>
      <c r="AG67" s="38">
        <v>0</v>
      </c>
      <c r="AH67" s="38">
        <v>1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9">
        <v>0</v>
      </c>
      <c r="AP67" s="26">
        <f t="shared" si="11"/>
        <v>14.369501466275661</v>
      </c>
      <c r="AQ67" s="26">
        <f t="shared" si="12"/>
        <v>14.369501466275661</v>
      </c>
      <c r="AR67" s="27">
        <f t="shared" si="10"/>
        <v>53.3724340175953</v>
      </c>
    </row>
    <row r="68" spans="1:44" ht="18.75" customHeight="1">
      <c r="A68" s="83" t="s">
        <v>116</v>
      </c>
      <c r="B68" s="16"/>
      <c r="C68" s="25">
        <f aca="true" t="shared" si="13" ref="C68:C75">D68+E68</f>
        <v>91</v>
      </c>
      <c r="D68" s="31">
        <f aca="true" t="shared" si="14" ref="D68:D75">F68+H68+J68+L68+N68+P68+R68+T68+V68+X68+Z68+AD68+AF68+AB68</f>
        <v>59</v>
      </c>
      <c r="E68" s="31">
        <f aca="true" t="shared" si="15" ref="E68:E75">G68+I68+K68+M68+O68+Q68+S68+U68+W68+Y68+AA68+AE68+AG68+AC68</f>
        <v>32</v>
      </c>
      <c r="F68" s="38">
        <v>5</v>
      </c>
      <c r="G68" s="38">
        <v>0</v>
      </c>
      <c r="H68" s="38">
        <v>0</v>
      </c>
      <c r="I68" s="38">
        <v>1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12</v>
      </c>
      <c r="S68" s="38">
        <v>6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34</v>
      </c>
      <c r="AA68" s="38">
        <v>11</v>
      </c>
      <c r="AB68" s="38">
        <v>0</v>
      </c>
      <c r="AC68" s="38">
        <v>0</v>
      </c>
      <c r="AD68" s="38">
        <v>8</v>
      </c>
      <c r="AE68" s="38">
        <v>14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9">
        <v>0</v>
      </c>
      <c r="AP68" s="26">
        <f t="shared" si="11"/>
        <v>6.593406593406594</v>
      </c>
      <c r="AQ68" s="26">
        <f t="shared" si="12"/>
        <v>6.593406593406594</v>
      </c>
      <c r="AR68" s="27">
        <f t="shared" si="10"/>
        <v>49.45054945054945</v>
      </c>
    </row>
    <row r="69" spans="1:44" ht="15" customHeight="1">
      <c r="A69" s="83" t="s">
        <v>117</v>
      </c>
      <c r="B69" s="16"/>
      <c r="C69" s="25">
        <f t="shared" si="13"/>
        <v>137</v>
      </c>
      <c r="D69" s="31">
        <f t="shared" si="14"/>
        <v>70</v>
      </c>
      <c r="E69" s="31">
        <f t="shared" si="15"/>
        <v>67</v>
      </c>
      <c r="F69" s="38">
        <v>12</v>
      </c>
      <c r="G69" s="38">
        <v>3</v>
      </c>
      <c r="H69" s="38">
        <v>0</v>
      </c>
      <c r="I69" s="38">
        <v>3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22</v>
      </c>
      <c r="S69" s="38">
        <v>12</v>
      </c>
      <c r="T69" s="38">
        <v>0</v>
      </c>
      <c r="U69" s="38">
        <v>0</v>
      </c>
      <c r="V69" s="38">
        <v>0</v>
      </c>
      <c r="W69" s="38">
        <v>1</v>
      </c>
      <c r="X69" s="38">
        <v>0</v>
      </c>
      <c r="Y69" s="38">
        <v>0</v>
      </c>
      <c r="Z69" s="38">
        <v>33</v>
      </c>
      <c r="AA69" s="38">
        <v>37</v>
      </c>
      <c r="AB69" s="38">
        <v>0</v>
      </c>
      <c r="AC69" s="38">
        <v>0</v>
      </c>
      <c r="AD69" s="38">
        <v>3</v>
      </c>
      <c r="AE69" s="38">
        <v>11</v>
      </c>
      <c r="AF69" s="38">
        <v>0</v>
      </c>
      <c r="AG69" s="38">
        <v>0</v>
      </c>
      <c r="AH69" s="38">
        <v>0</v>
      </c>
      <c r="AI69" s="38">
        <v>0</v>
      </c>
      <c r="AJ69" s="38">
        <v>1</v>
      </c>
      <c r="AK69" s="38">
        <v>0</v>
      </c>
      <c r="AL69" s="38">
        <v>0</v>
      </c>
      <c r="AM69" s="38">
        <v>1</v>
      </c>
      <c r="AN69" s="38">
        <v>0</v>
      </c>
      <c r="AO69" s="39">
        <v>0</v>
      </c>
      <c r="AP69" s="26">
        <f t="shared" si="11"/>
        <v>13.138686131386862</v>
      </c>
      <c r="AQ69" s="26">
        <f t="shared" si="12"/>
        <v>13.138686131386862</v>
      </c>
      <c r="AR69" s="27">
        <f t="shared" si="10"/>
        <v>52.55474452554745</v>
      </c>
    </row>
    <row r="70" spans="1:44" ht="15" customHeight="1">
      <c r="A70" s="83" t="s">
        <v>118</v>
      </c>
      <c r="B70" s="16"/>
      <c r="C70" s="25">
        <f t="shared" si="13"/>
        <v>148</v>
      </c>
      <c r="D70" s="31">
        <f t="shared" si="14"/>
        <v>78</v>
      </c>
      <c r="E70" s="31">
        <f t="shared" si="15"/>
        <v>70</v>
      </c>
      <c r="F70" s="38">
        <v>5</v>
      </c>
      <c r="G70" s="38">
        <v>2</v>
      </c>
      <c r="H70" s="38">
        <v>0</v>
      </c>
      <c r="I70" s="38">
        <v>2</v>
      </c>
      <c r="J70" s="38">
        <v>0</v>
      </c>
      <c r="K70" s="38">
        <v>1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11</v>
      </c>
      <c r="S70" s="38">
        <v>7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41</v>
      </c>
      <c r="AA70" s="38">
        <v>36</v>
      </c>
      <c r="AB70" s="38">
        <v>17</v>
      </c>
      <c r="AC70" s="38">
        <v>18</v>
      </c>
      <c r="AD70" s="38">
        <v>4</v>
      </c>
      <c r="AE70" s="38">
        <v>4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9">
        <v>0</v>
      </c>
      <c r="AP70" s="26">
        <f t="shared" si="11"/>
        <v>6.756756756756757</v>
      </c>
      <c r="AQ70" s="26">
        <f t="shared" si="12"/>
        <v>6.081081081081082</v>
      </c>
      <c r="AR70" s="27">
        <f t="shared" si="10"/>
        <v>52.02702702702703</v>
      </c>
    </row>
    <row r="71" spans="1:44" ht="15" customHeight="1">
      <c r="A71" s="83" t="s">
        <v>119</v>
      </c>
      <c r="B71" s="16"/>
      <c r="C71" s="25">
        <f t="shared" si="13"/>
        <v>345</v>
      </c>
      <c r="D71" s="31">
        <f t="shared" si="14"/>
        <v>198</v>
      </c>
      <c r="E71" s="31">
        <f t="shared" si="15"/>
        <v>147</v>
      </c>
      <c r="F71" s="38">
        <v>42</v>
      </c>
      <c r="G71" s="38">
        <v>10</v>
      </c>
      <c r="H71" s="38">
        <v>6</v>
      </c>
      <c r="I71" s="38">
        <v>15</v>
      </c>
      <c r="J71" s="38">
        <v>1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43</v>
      </c>
      <c r="S71" s="38">
        <v>28</v>
      </c>
      <c r="T71" s="38">
        <v>1</v>
      </c>
      <c r="U71" s="38">
        <v>2</v>
      </c>
      <c r="V71" s="38">
        <v>0</v>
      </c>
      <c r="W71" s="38">
        <v>3</v>
      </c>
      <c r="X71" s="38">
        <v>3</v>
      </c>
      <c r="Y71" s="38">
        <v>0</v>
      </c>
      <c r="Z71" s="38">
        <v>89</v>
      </c>
      <c r="AA71" s="38">
        <v>61</v>
      </c>
      <c r="AB71" s="38">
        <v>7</v>
      </c>
      <c r="AC71" s="38">
        <v>16</v>
      </c>
      <c r="AD71" s="38">
        <v>6</v>
      </c>
      <c r="AE71" s="38">
        <v>12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3</v>
      </c>
      <c r="AN71" s="38">
        <v>0</v>
      </c>
      <c r="AO71" s="39">
        <v>0</v>
      </c>
      <c r="AP71" s="26">
        <f>(F71+G71+H71+I71+J71+K71+L71+M71+N71+O71+P71+Q71)/C71*100</f>
        <v>21.44927536231884</v>
      </c>
      <c r="AQ71" s="26">
        <f>(F71+G71+H71+I71+L71+M71+N71+O71+P71+Q71)/C71*100</f>
        <v>21.15942028985507</v>
      </c>
      <c r="AR71" s="27">
        <f t="shared" si="10"/>
        <v>44.34782608695652</v>
      </c>
    </row>
    <row r="72" spans="1:2" ht="18.75" customHeight="1">
      <c r="A72" s="90" t="s">
        <v>120</v>
      </c>
      <c r="B72" s="16"/>
    </row>
    <row r="73" spans="1:44" ht="15" customHeight="1">
      <c r="A73" s="83" t="s">
        <v>121</v>
      </c>
      <c r="B73" s="16"/>
      <c r="C73" s="25">
        <f t="shared" si="13"/>
        <v>1263</v>
      </c>
      <c r="D73" s="31">
        <f t="shared" si="14"/>
        <v>646</v>
      </c>
      <c r="E73" s="31">
        <f t="shared" si="15"/>
        <v>617</v>
      </c>
      <c r="F73" s="38">
        <v>381</v>
      </c>
      <c r="G73" s="38">
        <v>293</v>
      </c>
      <c r="H73" s="38">
        <v>11</v>
      </c>
      <c r="I73" s="38">
        <v>75</v>
      </c>
      <c r="J73" s="38">
        <v>0</v>
      </c>
      <c r="K73" s="38">
        <v>1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105</v>
      </c>
      <c r="S73" s="38">
        <v>119</v>
      </c>
      <c r="T73" s="38">
        <v>113</v>
      </c>
      <c r="U73" s="38">
        <v>106</v>
      </c>
      <c r="V73" s="38">
        <v>13</v>
      </c>
      <c r="W73" s="38">
        <v>3</v>
      </c>
      <c r="X73" s="38">
        <v>0</v>
      </c>
      <c r="Y73" s="38">
        <v>0</v>
      </c>
      <c r="Z73" s="38">
        <v>17</v>
      </c>
      <c r="AA73" s="38">
        <v>10</v>
      </c>
      <c r="AB73" s="38">
        <v>0</v>
      </c>
      <c r="AC73" s="38">
        <v>0</v>
      </c>
      <c r="AD73" s="38">
        <v>6</v>
      </c>
      <c r="AE73" s="38">
        <v>10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9">
        <v>0</v>
      </c>
      <c r="AP73" s="26">
        <f>(F73+G73+H73+I73+J73+K73+L73+M73+N73+O73+P73+Q73)/C73*100</f>
        <v>60.25336500395883</v>
      </c>
      <c r="AQ73" s="26">
        <f>(F73+G73+H73+I73+L73+M73+N73+O73+P73+Q73)/C73*100</f>
        <v>60.1741884402217</v>
      </c>
      <c r="AR73" s="27">
        <f>(Z73+AA73+AH73+AI73+AJ73+AK73+AL73+AM73+AN73+AO73)/C73*100</f>
        <v>2.137767220902613</v>
      </c>
    </row>
    <row r="74" spans="1:2" ht="18.75" customHeight="1">
      <c r="A74" s="90" t="s">
        <v>122</v>
      </c>
      <c r="B74" s="16"/>
    </row>
    <row r="75" spans="1:44" ht="15" customHeight="1">
      <c r="A75" s="83" t="s">
        <v>123</v>
      </c>
      <c r="B75" s="16"/>
      <c r="C75" s="25">
        <f t="shared" si="13"/>
        <v>0</v>
      </c>
      <c r="D75" s="31">
        <f t="shared" si="14"/>
        <v>0</v>
      </c>
      <c r="E75" s="31">
        <f t="shared" si="15"/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9">
        <v>0</v>
      </c>
      <c r="AP75" s="91">
        <v>0</v>
      </c>
      <c r="AQ75" s="91">
        <v>0</v>
      </c>
      <c r="AR75" s="91">
        <v>0</v>
      </c>
    </row>
    <row r="76" spans="1:44" ht="15" customHeight="1">
      <c r="A76" s="83" t="s">
        <v>124</v>
      </c>
      <c r="B76" s="16"/>
      <c r="C76" s="25">
        <f>D76+E76</f>
        <v>386</v>
      </c>
      <c r="D76" s="31">
        <f>F76+H76+J76+L76+N76+P76+R76+T76+V76+X76+Z76+AD76+AF76+AB76</f>
        <v>277</v>
      </c>
      <c r="E76" s="31">
        <f>G76+I76+K76+M76+O76+Q76+S76+U76+W76+Y76+AA76+AE76+AG76+AC76</f>
        <v>109</v>
      </c>
      <c r="F76" s="38">
        <v>159</v>
      </c>
      <c r="G76" s="38">
        <v>27</v>
      </c>
      <c r="H76" s="38">
        <v>3</v>
      </c>
      <c r="I76" s="38">
        <v>22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75</v>
      </c>
      <c r="S76" s="38">
        <v>39</v>
      </c>
      <c r="T76" s="38">
        <v>16</v>
      </c>
      <c r="U76" s="38">
        <v>2</v>
      </c>
      <c r="V76" s="38">
        <v>0</v>
      </c>
      <c r="W76" s="38">
        <v>0</v>
      </c>
      <c r="X76" s="38">
        <v>0</v>
      </c>
      <c r="Y76" s="38">
        <v>0</v>
      </c>
      <c r="Z76" s="38">
        <v>21</v>
      </c>
      <c r="AA76" s="38">
        <v>16</v>
      </c>
      <c r="AB76" s="38">
        <v>0</v>
      </c>
      <c r="AC76" s="38">
        <v>0</v>
      </c>
      <c r="AD76" s="38">
        <v>3</v>
      </c>
      <c r="AE76" s="38">
        <v>3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9">
        <v>0</v>
      </c>
      <c r="AP76" s="26">
        <f>(F76+G76+H76+I76+J76+K76+L76+M76+N76+O76+P76+Q76)/C76*100</f>
        <v>54.66321243523316</v>
      </c>
      <c r="AQ76" s="26">
        <f>(F76+G76+H76+I76+L76+M76+N76+O76+P76+Q76)/C76*100</f>
        <v>54.66321243523316</v>
      </c>
      <c r="AR76" s="27">
        <f>(Z76+AA76+AH76+AI76+AJ76+AK76+AL76+AM76+AN76+AO76)/C76*100</f>
        <v>9.585492227979273</v>
      </c>
    </row>
    <row r="77" spans="1:44" ht="15" customHeight="1">
      <c r="A77" s="83" t="s">
        <v>125</v>
      </c>
      <c r="B77" s="16"/>
      <c r="C77" s="25">
        <f aca="true" t="shared" si="16" ref="C77:C82">D77+E77</f>
        <v>481</v>
      </c>
      <c r="D77" s="31">
        <f aca="true" t="shared" si="17" ref="D77:D95">F77+H77+J77+L77+N77+P77+R77+T77+V77+X77+Z77+AD77+AF77+AB77</f>
        <v>316</v>
      </c>
      <c r="E77" s="31">
        <f aca="true" t="shared" si="18" ref="E77:E95">G77+I77+K77+M77+O77+Q77+S77+U77+W77+Y77+AA77+AE77+AG77+AC77</f>
        <v>165</v>
      </c>
      <c r="F77" s="38">
        <v>200</v>
      </c>
      <c r="G77" s="38">
        <v>32</v>
      </c>
      <c r="H77" s="38">
        <v>4</v>
      </c>
      <c r="I77" s="38">
        <v>20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55</v>
      </c>
      <c r="S77" s="38">
        <v>53</v>
      </c>
      <c r="T77" s="38">
        <v>20</v>
      </c>
      <c r="U77" s="38">
        <v>5</v>
      </c>
      <c r="V77" s="38">
        <v>2</v>
      </c>
      <c r="W77" s="38">
        <v>2</v>
      </c>
      <c r="X77" s="38">
        <v>0</v>
      </c>
      <c r="Y77" s="38">
        <v>1</v>
      </c>
      <c r="Z77" s="38">
        <v>30</v>
      </c>
      <c r="AA77" s="38">
        <v>35</v>
      </c>
      <c r="AB77" s="38">
        <v>2</v>
      </c>
      <c r="AC77" s="38">
        <v>10</v>
      </c>
      <c r="AD77" s="38">
        <v>3</v>
      </c>
      <c r="AE77" s="38">
        <v>7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1</v>
      </c>
      <c r="AN77" s="38">
        <v>0</v>
      </c>
      <c r="AO77" s="39">
        <v>0</v>
      </c>
      <c r="AP77" s="26">
        <f>(F77+G77+H77+I77+J77+K77+L77+M77+N77+O77+P77+Q77)/C77*100</f>
        <v>53.222453222453225</v>
      </c>
      <c r="AQ77" s="26">
        <f>(F77+G77+H77+I77+L77+M77+N77+O77+P77+Q77)/C77*100</f>
        <v>53.222453222453225</v>
      </c>
      <c r="AR77" s="27">
        <f>(Z77+AA77+AH77+AI77+AJ77+AK77+AL77+AM77+AN77+AO77)/C77*100</f>
        <v>13.721413721413722</v>
      </c>
    </row>
    <row r="78" spans="1:2" ht="18.75" customHeight="1">
      <c r="A78" s="90" t="s">
        <v>126</v>
      </c>
      <c r="B78" s="16"/>
    </row>
    <row r="79" spans="1:44" ht="15" customHeight="1">
      <c r="A79" s="83" t="s">
        <v>127</v>
      </c>
      <c r="B79" s="16"/>
      <c r="C79" s="25">
        <f t="shared" si="16"/>
        <v>253</v>
      </c>
      <c r="D79" s="31">
        <f t="shared" si="17"/>
        <v>146</v>
      </c>
      <c r="E79" s="31">
        <f t="shared" si="18"/>
        <v>107</v>
      </c>
      <c r="F79" s="38">
        <v>34</v>
      </c>
      <c r="G79" s="38">
        <v>2</v>
      </c>
      <c r="H79" s="38">
        <v>6</v>
      </c>
      <c r="I79" s="38">
        <v>19</v>
      </c>
      <c r="J79" s="38">
        <v>0</v>
      </c>
      <c r="K79" s="38">
        <v>1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39</v>
      </c>
      <c r="S79" s="38">
        <v>31</v>
      </c>
      <c r="T79" s="38">
        <v>1</v>
      </c>
      <c r="U79" s="38">
        <v>0</v>
      </c>
      <c r="V79" s="38">
        <v>0</v>
      </c>
      <c r="W79" s="38">
        <v>2</v>
      </c>
      <c r="X79" s="38">
        <v>2</v>
      </c>
      <c r="Y79" s="38">
        <v>0</v>
      </c>
      <c r="Z79" s="38">
        <v>51</v>
      </c>
      <c r="AA79" s="38">
        <v>40</v>
      </c>
      <c r="AB79" s="38">
        <v>9</v>
      </c>
      <c r="AC79" s="38">
        <v>11</v>
      </c>
      <c r="AD79" s="38">
        <v>4</v>
      </c>
      <c r="AE79" s="38">
        <v>1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1</v>
      </c>
      <c r="AN79" s="38">
        <v>0</v>
      </c>
      <c r="AO79" s="39">
        <v>0</v>
      </c>
      <c r="AP79" s="26">
        <f>(F79+G79+H79+I79+J79+K79+L79+M79+N79+O79+P79+Q79)/C79*100</f>
        <v>24.50592885375494</v>
      </c>
      <c r="AQ79" s="26">
        <f>(F79+G79+H79+I79+L79+M79+N79+O79+P79+Q79)/C79*100</f>
        <v>24.110671936758894</v>
      </c>
      <c r="AR79" s="27">
        <f>(Z79+AA79+AH79+AI79+AJ79+AK79+AL79+AM79+AN79+AO79)/C79*100</f>
        <v>36.36363636363637</v>
      </c>
    </row>
    <row r="80" spans="1:44" ht="15" customHeight="1">
      <c r="A80" s="83" t="s">
        <v>128</v>
      </c>
      <c r="B80" s="16"/>
      <c r="C80" s="25">
        <f t="shared" si="16"/>
        <v>267</v>
      </c>
      <c r="D80" s="31">
        <f t="shared" si="17"/>
        <v>0</v>
      </c>
      <c r="E80" s="31">
        <f t="shared" si="18"/>
        <v>267</v>
      </c>
      <c r="F80" s="38">
        <v>0</v>
      </c>
      <c r="G80" s="38">
        <v>211</v>
      </c>
      <c r="H80" s="38">
        <v>0</v>
      </c>
      <c r="I80" s="38">
        <v>21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17</v>
      </c>
      <c r="T80" s="38">
        <v>0</v>
      </c>
      <c r="U80" s="38">
        <v>0</v>
      </c>
      <c r="V80" s="38">
        <v>0</v>
      </c>
      <c r="W80" s="38">
        <v>15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3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9">
        <v>0</v>
      </c>
      <c r="AP80" s="26">
        <f>(F80+G80+H80+I80+J80+K80+L80+M80+N80+O80+P80+Q80)/C80*100</f>
        <v>86.89138576779027</v>
      </c>
      <c r="AQ80" s="26">
        <f>(F80+G80+H80+I80+L80+M80+N80+O80+P80+Q80)/C80*100</f>
        <v>86.89138576779027</v>
      </c>
      <c r="AR80" s="27">
        <f>(Z80+AA80+AH80+AI80+AJ80+AK80+AL80+AM80+AN80+AO80)/C80*100</f>
        <v>0</v>
      </c>
    </row>
    <row r="81" spans="1:44" ht="15" customHeight="1">
      <c r="A81" s="83" t="s">
        <v>129</v>
      </c>
      <c r="B81" s="16"/>
      <c r="C81" s="25">
        <f t="shared" si="16"/>
        <v>287</v>
      </c>
      <c r="D81" s="31">
        <f t="shared" si="17"/>
        <v>140</v>
      </c>
      <c r="E81" s="31">
        <f t="shared" si="18"/>
        <v>147</v>
      </c>
      <c r="F81" s="38">
        <v>66</v>
      </c>
      <c r="G81" s="38">
        <v>23</v>
      </c>
      <c r="H81" s="38">
        <v>2</v>
      </c>
      <c r="I81" s="38">
        <v>32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38</v>
      </c>
      <c r="S81" s="38">
        <v>67</v>
      </c>
      <c r="T81" s="38">
        <v>0</v>
      </c>
      <c r="U81" s="38">
        <v>0</v>
      </c>
      <c r="V81" s="38">
        <v>0</v>
      </c>
      <c r="W81" s="38">
        <v>1</v>
      </c>
      <c r="X81" s="38">
        <v>0</v>
      </c>
      <c r="Y81" s="38">
        <v>0</v>
      </c>
      <c r="Z81" s="38">
        <v>12</v>
      </c>
      <c r="AA81" s="38">
        <v>10</v>
      </c>
      <c r="AB81" s="38">
        <v>1</v>
      </c>
      <c r="AC81" s="38">
        <v>3</v>
      </c>
      <c r="AD81" s="38">
        <v>21</v>
      </c>
      <c r="AE81" s="38">
        <v>11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9">
        <v>0</v>
      </c>
      <c r="AP81" s="26">
        <f>(F81+G81+H81+I81+J81+K81+L81+M81+N81+O81+P81+Q81)/C81*100</f>
        <v>42.857142857142854</v>
      </c>
      <c r="AQ81" s="26">
        <f>(F81+G81+H81+I81+L81+M81+N81+O81+P81+Q81)/C81*100</f>
        <v>42.857142857142854</v>
      </c>
      <c r="AR81" s="27">
        <f>(Z81+AA81+AH81+AI81+AJ81+AK81+AL81+AM81+AN81+AO81)/C81*100</f>
        <v>7.665505226480835</v>
      </c>
    </row>
    <row r="82" spans="1:44" ht="15" customHeight="1">
      <c r="A82" s="83" t="s">
        <v>130</v>
      </c>
      <c r="B82" s="16"/>
      <c r="C82" s="25">
        <f t="shared" si="16"/>
        <v>0</v>
      </c>
      <c r="D82" s="31">
        <f t="shared" si="17"/>
        <v>0</v>
      </c>
      <c r="E82" s="31">
        <f t="shared" si="18"/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9">
        <v>0</v>
      </c>
      <c r="AP82" s="7">
        <v>0</v>
      </c>
      <c r="AQ82" s="7">
        <v>0</v>
      </c>
      <c r="AR82" s="7">
        <v>0</v>
      </c>
    </row>
    <row r="83" spans="1:44" ht="15" customHeight="1">
      <c r="A83" s="83" t="s">
        <v>131</v>
      </c>
      <c r="B83" s="16"/>
      <c r="C83" s="25">
        <f>D83+E83</f>
        <v>0</v>
      </c>
      <c r="D83" s="31">
        <f>F83+H83+J83+L83+N83+P83+R83+T83+V83+X83+Z83+AD83+AF83+AB83</f>
        <v>0</v>
      </c>
      <c r="E83" s="31">
        <f>G83+I83+K83+M83+O83+Q83+S83+U83+W83+Y83+AA83+AE83+AG83+AC83</f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9">
        <v>0</v>
      </c>
      <c r="AP83" s="91">
        <v>0</v>
      </c>
      <c r="AQ83" s="91">
        <v>0</v>
      </c>
      <c r="AR83" s="91">
        <v>0</v>
      </c>
    </row>
    <row r="84" spans="1:44" ht="15" customHeight="1">
      <c r="A84" s="83" t="s">
        <v>132</v>
      </c>
      <c r="B84" s="16"/>
      <c r="C84" s="25">
        <f>D84+E84</f>
        <v>231</v>
      </c>
      <c r="D84" s="31">
        <f t="shared" si="17"/>
        <v>105</v>
      </c>
      <c r="E84" s="31">
        <f t="shared" si="18"/>
        <v>126</v>
      </c>
      <c r="F84" s="38">
        <v>34</v>
      </c>
      <c r="G84" s="38">
        <v>6</v>
      </c>
      <c r="H84" s="38">
        <v>1</v>
      </c>
      <c r="I84" s="38">
        <v>11</v>
      </c>
      <c r="J84" s="38">
        <v>0</v>
      </c>
      <c r="K84" s="38">
        <v>1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49</v>
      </c>
      <c r="S84" s="38">
        <v>45</v>
      </c>
      <c r="T84" s="38">
        <v>0</v>
      </c>
      <c r="U84" s="38">
        <v>0</v>
      </c>
      <c r="V84" s="38">
        <v>0</v>
      </c>
      <c r="W84" s="38">
        <v>2</v>
      </c>
      <c r="X84" s="38">
        <v>0</v>
      </c>
      <c r="Y84" s="38">
        <v>0</v>
      </c>
      <c r="Z84" s="38">
        <v>13</v>
      </c>
      <c r="AA84" s="38">
        <v>36</v>
      </c>
      <c r="AB84" s="38">
        <v>3</v>
      </c>
      <c r="AC84" s="38">
        <v>21</v>
      </c>
      <c r="AD84" s="38">
        <v>5</v>
      </c>
      <c r="AE84" s="38">
        <v>4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2</v>
      </c>
      <c r="AN84" s="38">
        <v>0</v>
      </c>
      <c r="AO84" s="39">
        <v>0</v>
      </c>
      <c r="AP84" s="26">
        <f>(F84+G84+H84+I84+J84+K84+L84+M84+N84+O84+P84+Q84)/C84*100</f>
        <v>22.943722943722943</v>
      </c>
      <c r="AQ84" s="26">
        <f>(F84+G84+H84+I84+L84+M84+N84+O84+P84+Q84)/C84*100</f>
        <v>22.51082251082251</v>
      </c>
      <c r="AR84" s="27">
        <f>(Z84+AA84+AH84+AI84+AJ84+AK84+AL84+AM84+AN84+AO84)/C84*100</f>
        <v>22.07792207792208</v>
      </c>
    </row>
    <row r="85" spans="1:44" ht="15" customHeight="1">
      <c r="A85" s="83" t="s">
        <v>133</v>
      </c>
      <c r="B85" s="16"/>
      <c r="C85" s="25">
        <f>D85+E85</f>
        <v>118</v>
      </c>
      <c r="D85" s="31">
        <f t="shared" si="17"/>
        <v>118</v>
      </c>
      <c r="E85" s="31">
        <f t="shared" si="18"/>
        <v>0</v>
      </c>
      <c r="F85" s="38">
        <v>10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20</v>
      </c>
      <c r="S85" s="38">
        <v>0</v>
      </c>
      <c r="T85" s="38">
        <v>0</v>
      </c>
      <c r="U85" s="38">
        <v>0</v>
      </c>
      <c r="V85" s="38">
        <v>2</v>
      </c>
      <c r="W85" s="38">
        <v>0</v>
      </c>
      <c r="X85" s="38">
        <v>0</v>
      </c>
      <c r="Y85" s="38">
        <v>0</v>
      </c>
      <c r="Z85" s="38">
        <v>73</v>
      </c>
      <c r="AA85" s="38">
        <v>0</v>
      </c>
      <c r="AB85" s="38">
        <v>13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9">
        <v>0</v>
      </c>
      <c r="AP85" s="26">
        <f>(F85+G85+H85+I85+J85+K85+L85+M85+N85+O85+P85+Q85)/C85*100</f>
        <v>8.47457627118644</v>
      </c>
      <c r="AQ85" s="26">
        <f>(F85+G85+H85+I85+L85+M85+N85+O85+P85+Q85)/C85*100</f>
        <v>8.47457627118644</v>
      </c>
      <c r="AR85" s="27">
        <f>(Z85+AA85+AH85+AI85+AJ85+AK85+AL85+AM85+AN85+AO85)/C85*100</f>
        <v>61.86440677966102</v>
      </c>
    </row>
    <row r="86" spans="1:44" ht="18.75" customHeight="1">
      <c r="A86" s="90" t="s">
        <v>134</v>
      </c>
      <c r="B86" s="16"/>
      <c r="C86" s="25"/>
      <c r="D86" s="31"/>
      <c r="E86" s="3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9"/>
      <c r="AP86" s="7"/>
      <c r="AQ86" s="7"/>
      <c r="AR86" s="7"/>
    </row>
    <row r="87" spans="1:44" ht="15" customHeight="1">
      <c r="A87" s="83" t="s">
        <v>135</v>
      </c>
      <c r="B87" s="16"/>
      <c r="C87" s="25">
        <f>D87+E87</f>
        <v>0</v>
      </c>
      <c r="D87" s="31">
        <f t="shared" si="17"/>
        <v>0</v>
      </c>
      <c r="E87" s="31">
        <f t="shared" si="18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9">
        <v>0</v>
      </c>
      <c r="AP87" s="7">
        <v>0</v>
      </c>
      <c r="AQ87" s="7">
        <v>0</v>
      </c>
      <c r="AR87" s="7">
        <v>0</v>
      </c>
    </row>
    <row r="88" spans="1:44" ht="15" customHeight="1">
      <c r="A88" s="83" t="s">
        <v>136</v>
      </c>
      <c r="B88" s="16"/>
      <c r="C88" s="25">
        <f>D88+E88</f>
        <v>130</v>
      </c>
      <c r="D88" s="31">
        <f t="shared" si="17"/>
        <v>49</v>
      </c>
      <c r="E88" s="31">
        <f t="shared" si="18"/>
        <v>81</v>
      </c>
      <c r="F88" s="38">
        <v>10</v>
      </c>
      <c r="G88" s="38">
        <v>2</v>
      </c>
      <c r="H88" s="38">
        <v>0</v>
      </c>
      <c r="I88" s="38">
        <v>4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11</v>
      </c>
      <c r="S88" s="38">
        <v>23</v>
      </c>
      <c r="T88" s="38">
        <v>0</v>
      </c>
      <c r="U88" s="38">
        <v>0</v>
      </c>
      <c r="V88" s="38">
        <v>0</v>
      </c>
      <c r="W88" s="38">
        <v>1</v>
      </c>
      <c r="X88" s="38">
        <v>1</v>
      </c>
      <c r="Y88" s="38">
        <v>0</v>
      </c>
      <c r="Z88" s="38">
        <v>25</v>
      </c>
      <c r="AA88" s="38">
        <v>49</v>
      </c>
      <c r="AB88" s="38">
        <v>0</v>
      </c>
      <c r="AC88" s="38">
        <v>0</v>
      </c>
      <c r="AD88" s="38">
        <v>2</v>
      </c>
      <c r="AE88" s="38">
        <v>2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9">
        <v>0</v>
      </c>
      <c r="AP88" s="26">
        <f>(F88+G88+H88+I88+J88+K88+L88+M88+N88+O88+P88+Q88)/C88*100</f>
        <v>12.307692307692308</v>
      </c>
      <c r="AQ88" s="26">
        <f>(F88+G88+H88+I88+L88+M88+N88+O88+P88+Q88)/C88*100</f>
        <v>12.307692307692308</v>
      </c>
      <c r="AR88" s="27">
        <f>(Z88+AA88+AH88+AI88+AJ88+AK88+AL88+AM88+AN88+AO88)/C88*100</f>
        <v>56.92307692307692</v>
      </c>
    </row>
    <row r="89" spans="1:44" ht="15" customHeight="1">
      <c r="A89" s="83" t="s">
        <v>137</v>
      </c>
      <c r="B89" s="16"/>
      <c r="C89" s="25">
        <f>D89+E89</f>
        <v>0</v>
      </c>
      <c r="D89" s="31">
        <f>F89+H89+J89+L89+N89+P89+R89+T89+V89+X89+Z89+AD89+AF89+AB89</f>
        <v>0</v>
      </c>
      <c r="E89" s="31">
        <f>G89+I89+K89+M89+O89+Q89+S89+U89+W89+Y89+AA89+AE89+AG89+AC89</f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9">
        <v>0</v>
      </c>
      <c r="AP89" s="7">
        <v>0</v>
      </c>
      <c r="AQ89" s="7">
        <v>0</v>
      </c>
      <c r="AR89" s="7">
        <v>0</v>
      </c>
    </row>
    <row r="90" spans="1:44" ht="15" customHeight="1">
      <c r="A90" s="83" t="s">
        <v>138</v>
      </c>
      <c r="B90" s="16"/>
      <c r="C90" s="25">
        <f aca="true" t="shared" si="19" ref="C90:C95">D90+E90</f>
        <v>120</v>
      </c>
      <c r="D90" s="31">
        <f t="shared" si="17"/>
        <v>47</v>
      </c>
      <c r="E90" s="31">
        <f t="shared" si="18"/>
        <v>73</v>
      </c>
      <c r="F90" s="38">
        <v>2</v>
      </c>
      <c r="G90" s="38">
        <v>4</v>
      </c>
      <c r="H90" s="38">
        <v>0</v>
      </c>
      <c r="I90" s="38">
        <v>9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17</v>
      </c>
      <c r="S90" s="38">
        <v>11</v>
      </c>
      <c r="T90" s="38">
        <v>0</v>
      </c>
      <c r="U90" s="38">
        <v>0</v>
      </c>
      <c r="V90" s="38">
        <v>0</v>
      </c>
      <c r="W90" s="38">
        <v>1</v>
      </c>
      <c r="X90" s="38">
        <v>2</v>
      </c>
      <c r="Y90" s="38">
        <v>0</v>
      </c>
      <c r="Z90" s="38">
        <v>26</v>
      </c>
      <c r="AA90" s="38">
        <v>37</v>
      </c>
      <c r="AB90" s="38">
        <v>0</v>
      </c>
      <c r="AC90" s="38">
        <v>0</v>
      </c>
      <c r="AD90" s="38">
        <v>0</v>
      </c>
      <c r="AE90" s="38">
        <v>11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9">
        <v>0</v>
      </c>
      <c r="AP90" s="26">
        <f>(F90+G90+H90+I90+J90+K90+L90+M90+N90+O90+P90+Q90)/C90*100</f>
        <v>12.5</v>
      </c>
      <c r="AQ90" s="26">
        <f>(F90+G90+H90+I90+L90+M90+N90+O90+P90+Q90)/C90*100</f>
        <v>12.5</v>
      </c>
      <c r="AR90" s="27">
        <f>(Z90+AA90+AH90+AI90+AJ90+AK90+AL90+AM90+AN90+AO90)/C90*100</f>
        <v>52.5</v>
      </c>
    </row>
    <row r="91" spans="1:44" ht="15" customHeight="1">
      <c r="A91" s="83" t="s">
        <v>139</v>
      </c>
      <c r="B91" s="16"/>
      <c r="C91" s="25">
        <f t="shared" si="19"/>
        <v>0</v>
      </c>
      <c r="D91" s="31">
        <f t="shared" si="17"/>
        <v>0</v>
      </c>
      <c r="E91" s="31">
        <f t="shared" si="18"/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9">
        <v>0</v>
      </c>
      <c r="AP91" s="7">
        <v>0</v>
      </c>
      <c r="AQ91" s="7">
        <v>0</v>
      </c>
      <c r="AR91" s="7">
        <v>0</v>
      </c>
    </row>
    <row r="92" spans="1:2" ht="18.75" customHeight="1">
      <c r="A92" s="90" t="s">
        <v>140</v>
      </c>
      <c r="B92" s="16"/>
    </row>
    <row r="93" spans="1:44" ht="15" customHeight="1">
      <c r="A93" s="83" t="s">
        <v>141</v>
      </c>
      <c r="B93" s="16"/>
      <c r="C93" s="25">
        <f t="shared" si="19"/>
        <v>0</v>
      </c>
      <c r="D93" s="31">
        <f t="shared" si="17"/>
        <v>0</v>
      </c>
      <c r="E93" s="31">
        <f t="shared" si="18"/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9">
        <v>0</v>
      </c>
      <c r="AP93" s="7">
        <v>0</v>
      </c>
      <c r="AQ93" s="7">
        <v>0</v>
      </c>
      <c r="AR93" s="7">
        <v>0</v>
      </c>
    </row>
    <row r="94" spans="1:44" ht="15" customHeight="1">
      <c r="A94" s="83" t="s">
        <v>142</v>
      </c>
      <c r="B94" s="16"/>
      <c r="C94" s="25">
        <f t="shared" si="19"/>
        <v>0</v>
      </c>
      <c r="D94" s="31">
        <f t="shared" si="17"/>
        <v>0</v>
      </c>
      <c r="E94" s="31">
        <f t="shared" si="18"/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9">
        <v>0</v>
      </c>
      <c r="AP94" s="91">
        <v>0</v>
      </c>
      <c r="AQ94" s="91">
        <v>0</v>
      </c>
      <c r="AR94" s="91">
        <v>0</v>
      </c>
    </row>
    <row r="95" spans="1:44" ht="15" customHeight="1">
      <c r="A95" s="83" t="s">
        <v>143</v>
      </c>
      <c r="B95" s="16"/>
      <c r="C95" s="25">
        <f t="shared" si="19"/>
        <v>0</v>
      </c>
      <c r="D95" s="31">
        <f t="shared" si="17"/>
        <v>0</v>
      </c>
      <c r="E95" s="31">
        <f t="shared" si="18"/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9">
        <v>0</v>
      </c>
      <c r="AP95" s="7">
        <v>0</v>
      </c>
      <c r="AQ95" s="7">
        <v>0</v>
      </c>
      <c r="AR95" s="7">
        <v>0</v>
      </c>
    </row>
    <row r="96" spans="1:44" ht="18.75" customHeight="1">
      <c r="A96" s="90" t="s">
        <v>144</v>
      </c>
      <c r="B96" s="16"/>
      <c r="C96" s="25"/>
      <c r="D96" s="31"/>
      <c r="E96" s="3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9"/>
      <c r="AP96" s="26"/>
      <c r="AQ96" s="26"/>
      <c r="AR96" s="27"/>
    </row>
    <row r="97" spans="1:44" ht="15" customHeight="1">
      <c r="A97" s="83" t="s">
        <v>145</v>
      </c>
      <c r="B97" s="16"/>
      <c r="C97" s="25">
        <f>D97+E97</f>
        <v>0</v>
      </c>
      <c r="D97" s="31">
        <f>F97+H97+J97+L97+N97+P97+R97+T97+V97+X97+Z97+AD97+AF97+AB97</f>
        <v>0</v>
      </c>
      <c r="E97" s="31">
        <f>G97+I97+K97+M97+O97+Q97+S97+U97+W97+Y97+AA97+AE97+AG97+AC97</f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9">
        <v>0</v>
      </c>
      <c r="AP97" s="91">
        <v>0</v>
      </c>
      <c r="AQ97" s="91">
        <v>0</v>
      </c>
      <c r="AR97" s="91">
        <v>0</v>
      </c>
    </row>
    <row r="98" spans="1:44" ht="15" customHeight="1">
      <c r="A98" s="83" t="s">
        <v>146</v>
      </c>
      <c r="B98" s="16"/>
      <c r="C98" s="25">
        <f aca="true" t="shared" si="20" ref="C98:C111">D98+E98</f>
        <v>138</v>
      </c>
      <c r="D98" s="31">
        <f aca="true" t="shared" si="21" ref="D98:E102">F98+H98+J98+L98+N98+P98+R98+T98+V98+X98+Z98+AD98+AF98+AB98</f>
        <v>73</v>
      </c>
      <c r="E98" s="31">
        <f t="shared" si="21"/>
        <v>65</v>
      </c>
      <c r="F98" s="38">
        <v>5</v>
      </c>
      <c r="G98" s="38">
        <v>2</v>
      </c>
      <c r="H98" s="38">
        <v>2</v>
      </c>
      <c r="I98" s="38">
        <v>4</v>
      </c>
      <c r="J98" s="38">
        <v>0</v>
      </c>
      <c r="K98" s="38">
        <v>0</v>
      </c>
      <c r="L98" s="38">
        <v>0</v>
      </c>
      <c r="M98" s="38">
        <v>0</v>
      </c>
      <c r="N98" s="38">
        <v>1</v>
      </c>
      <c r="O98" s="38">
        <v>1</v>
      </c>
      <c r="P98" s="38">
        <v>0</v>
      </c>
      <c r="Q98" s="38">
        <v>0</v>
      </c>
      <c r="R98" s="38">
        <v>27</v>
      </c>
      <c r="S98" s="38">
        <v>13</v>
      </c>
      <c r="T98" s="38">
        <v>0</v>
      </c>
      <c r="U98" s="38">
        <v>0</v>
      </c>
      <c r="V98" s="38">
        <v>0</v>
      </c>
      <c r="W98" s="38">
        <v>0</v>
      </c>
      <c r="X98" s="38">
        <v>1</v>
      </c>
      <c r="Y98" s="38">
        <v>0</v>
      </c>
      <c r="Z98" s="38">
        <v>26</v>
      </c>
      <c r="AA98" s="38">
        <v>26</v>
      </c>
      <c r="AB98" s="38">
        <v>0</v>
      </c>
      <c r="AC98" s="38">
        <v>0</v>
      </c>
      <c r="AD98" s="38">
        <v>11</v>
      </c>
      <c r="AE98" s="38">
        <v>19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9">
        <v>0</v>
      </c>
      <c r="AP98" s="26">
        <f>(F98+G98+H98+I98+J98+K98+L98+M98+N98+O98+P98+Q98)/C98*100</f>
        <v>10.869565217391305</v>
      </c>
      <c r="AQ98" s="26">
        <f>(F98+G98+H98+I98+L98+M98+N98+O98+P98+Q98)/C98*100</f>
        <v>10.869565217391305</v>
      </c>
      <c r="AR98" s="27">
        <f>(Z98+AA98+AH98+AI98+AJ98+AK98+AL98+AM98+AN98+AO98)/C98*100</f>
        <v>37.68115942028986</v>
      </c>
    </row>
    <row r="99" spans="1:44" ht="18.75" customHeight="1">
      <c r="A99" s="90" t="s">
        <v>147</v>
      </c>
      <c r="B99" s="16"/>
      <c r="C99" s="25"/>
      <c r="D99" s="31"/>
      <c r="E99" s="31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9"/>
      <c r="AP99" s="7"/>
      <c r="AQ99" s="7"/>
      <c r="AR99" s="7"/>
    </row>
    <row r="100" spans="1:44" ht="15" customHeight="1">
      <c r="A100" s="83" t="s">
        <v>148</v>
      </c>
      <c r="B100" s="16"/>
      <c r="C100" s="25">
        <f t="shared" si="20"/>
        <v>59</v>
      </c>
      <c r="D100" s="31">
        <f t="shared" si="21"/>
        <v>47</v>
      </c>
      <c r="E100" s="31">
        <f t="shared" si="21"/>
        <v>12</v>
      </c>
      <c r="F100" s="38">
        <v>5</v>
      </c>
      <c r="G100" s="38">
        <v>2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16</v>
      </c>
      <c r="S100" s="38">
        <v>5</v>
      </c>
      <c r="T100" s="38">
        <v>0</v>
      </c>
      <c r="U100" s="38">
        <v>0</v>
      </c>
      <c r="V100" s="38">
        <v>0</v>
      </c>
      <c r="W100" s="38">
        <v>0</v>
      </c>
      <c r="X100" s="38">
        <v>1</v>
      </c>
      <c r="Y100" s="38">
        <v>0</v>
      </c>
      <c r="Z100" s="38">
        <v>19</v>
      </c>
      <c r="AA100" s="38">
        <v>5</v>
      </c>
      <c r="AB100" s="38">
        <v>2</v>
      </c>
      <c r="AC100" s="38">
        <v>0</v>
      </c>
      <c r="AD100" s="38">
        <v>4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9">
        <v>0</v>
      </c>
      <c r="AP100" s="26">
        <f>(F100+G100+H100+I100+J100+K100+L100+M100+N100+O100+P100+Q100)/C100*100</f>
        <v>11.864406779661017</v>
      </c>
      <c r="AQ100" s="26">
        <f>(F100+G100+H100+I100+L100+M100+N100+O100+P100+Q100)/C100*100</f>
        <v>11.864406779661017</v>
      </c>
      <c r="AR100" s="27">
        <f>(Z100+AA100+AH100+AI100+AJ100+AK100+AL100+AM100+AN100+AO100)/C100*100</f>
        <v>40.67796610169492</v>
      </c>
    </row>
    <row r="101" spans="1:44" ht="15" customHeight="1">
      <c r="A101" s="83" t="s">
        <v>149</v>
      </c>
      <c r="B101" s="16"/>
      <c r="C101" s="25">
        <f t="shared" si="20"/>
        <v>107</v>
      </c>
      <c r="D101" s="31">
        <f t="shared" si="21"/>
        <v>72</v>
      </c>
      <c r="E101" s="31">
        <f t="shared" si="21"/>
        <v>35</v>
      </c>
      <c r="F101" s="38">
        <v>5</v>
      </c>
      <c r="G101" s="38">
        <v>0</v>
      </c>
      <c r="H101" s="38">
        <v>1</v>
      </c>
      <c r="I101" s="38">
        <v>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12</v>
      </c>
      <c r="S101" s="38">
        <v>7</v>
      </c>
      <c r="T101" s="38">
        <v>0</v>
      </c>
      <c r="U101" s="38">
        <v>0</v>
      </c>
      <c r="V101" s="38">
        <v>1</v>
      </c>
      <c r="W101" s="38">
        <v>0</v>
      </c>
      <c r="X101" s="38">
        <v>0</v>
      </c>
      <c r="Y101" s="38">
        <v>0</v>
      </c>
      <c r="Z101" s="38">
        <v>45</v>
      </c>
      <c r="AA101" s="38">
        <v>20</v>
      </c>
      <c r="AB101" s="38">
        <v>0</v>
      </c>
      <c r="AC101" s="38">
        <v>0</v>
      </c>
      <c r="AD101" s="38">
        <v>8</v>
      </c>
      <c r="AE101" s="38">
        <v>6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9">
        <v>0</v>
      </c>
      <c r="AP101" s="26">
        <f>(F101+G101+H101+I101+J101+K101+L101+M101+N101+O101+P101+Q101)/C101*100</f>
        <v>7.476635514018691</v>
      </c>
      <c r="AQ101" s="26">
        <f>(F101+G101+H101+I101+L101+M101+N101+O101+P101+Q101)/C101*100</f>
        <v>7.476635514018691</v>
      </c>
      <c r="AR101" s="27">
        <f>(Z101+AA101+AH101+AI101+AJ101+AK101+AL101+AM101+AN101+AO101)/C101*100</f>
        <v>60.747663551401864</v>
      </c>
    </row>
    <row r="102" spans="1:44" ht="15" customHeight="1">
      <c r="A102" s="83" t="s">
        <v>150</v>
      </c>
      <c r="B102" s="16"/>
      <c r="C102" s="25">
        <f t="shared" si="20"/>
        <v>0</v>
      </c>
      <c r="D102" s="31">
        <f t="shared" si="21"/>
        <v>0</v>
      </c>
      <c r="E102" s="31">
        <f t="shared" si="21"/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0</v>
      </c>
      <c r="AO102" s="39">
        <v>0</v>
      </c>
      <c r="AP102" s="7">
        <v>0</v>
      </c>
      <c r="AQ102" s="7">
        <v>0</v>
      </c>
      <c r="AR102" s="7">
        <v>0</v>
      </c>
    </row>
    <row r="103" spans="1:44" ht="18.75" customHeight="1">
      <c r="A103" s="90" t="s">
        <v>151</v>
      </c>
      <c r="B103" s="16"/>
      <c r="C103" s="25"/>
      <c r="D103" s="31"/>
      <c r="E103" s="31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9"/>
      <c r="AP103" s="26"/>
      <c r="AQ103" s="26"/>
      <c r="AR103" s="26"/>
    </row>
    <row r="104" spans="1:44" ht="15" customHeight="1">
      <c r="A104" s="83" t="s">
        <v>152</v>
      </c>
      <c r="B104" s="16"/>
      <c r="C104" s="25">
        <f t="shared" si="20"/>
        <v>230</v>
      </c>
      <c r="D104" s="31">
        <f aca="true" t="shared" si="22" ref="D104:E106">F104+H104+J104+L104+N104+P104+R104+T104+V104+X104+Z104+AD104+AF104+AB104</f>
        <v>110</v>
      </c>
      <c r="E104" s="31">
        <f t="shared" si="22"/>
        <v>120</v>
      </c>
      <c r="F104" s="38">
        <v>47</v>
      </c>
      <c r="G104" s="38">
        <v>7</v>
      </c>
      <c r="H104" s="38">
        <v>1</v>
      </c>
      <c r="I104" s="38">
        <v>28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40</v>
      </c>
      <c r="S104" s="38">
        <v>54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10</v>
      </c>
      <c r="AA104" s="38">
        <v>23</v>
      </c>
      <c r="AB104" s="38">
        <v>0</v>
      </c>
      <c r="AC104" s="38">
        <v>0</v>
      </c>
      <c r="AD104" s="38">
        <v>12</v>
      </c>
      <c r="AE104" s="38">
        <v>8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9">
        <v>0</v>
      </c>
      <c r="AP104" s="26">
        <f aca="true" t="shared" si="23" ref="AP104:AP111">(F104+G104+H104+I104+J104+K104+L104+M104+N104+O104+P104+Q104)/C104*100</f>
        <v>36.08695652173913</v>
      </c>
      <c r="AQ104" s="26">
        <f>(F104+G104+H104+I104+L104+M104+N104+O104+P104+Q104)/C104*100</f>
        <v>36.08695652173913</v>
      </c>
      <c r="AR104" s="27">
        <f>(Z104+AA104+AH104+AI104+AJ104+AK104+AL104+AM104+AN104+AO104)/C104*100</f>
        <v>14.347826086956522</v>
      </c>
    </row>
    <row r="105" spans="1:44" ht="15" customHeight="1">
      <c r="A105" s="83" t="s">
        <v>153</v>
      </c>
      <c r="B105" s="16"/>
      <c r="C105" s="25">
        <f t="shared" si="20"/>
        <v>218</v>
      </c>
      <c r="D105" s="31">
        <f t="shared" si="22"/>
        <v>101</v>
      </c>
      <c r="E105" s="31">
        <f t="shared" si="22"/>
        <v>117</v>
      </c>
      <c r="F105" s="38">
        <v>43</v>
      </c>
      <c r="G105" s="38">
        <v>15</v>
      </c>
      <c r="H105" s="38">
        <v>1</v>
      </c>
      <c r="I105" s="38">
        <v>26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33</v>
      </c>
      <c r="U105" s="38">
        <v>43</v>
      </c>
      <c r="V105" s="38">
        <v>0</v>
      </c>
      <c r="W105" s="38">
        <v>3</v>
      </c>
      <c r="X105" s="38">
        <v>0</v>
      </c>
      <c r="Y105" s="38">
        <v>0</v>
      </c>
      <c r="Z105" s="38">
        <v>19</v>
      </c>
      <c r="AA105" s="38">
        <v>30</v>
      </c>
      <c r="AB105" s="38">
        <v>1</v>
      </c>
      <c r="AC105" s="38">
        <v>0</v>
      </c>
      <c r="AD105" s="38">
        <v>4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1</v>
      </c>
      <c r="AN105" s="38">
        <v>0</v>
      </c>
      <c r="AO105" s="39">
        <v>0</v>
      </c>
      <c r="AP105" s="26">
        <f t="shared" si="23"/>
        <v>38.99082568807339</v>
      </c>
      <c r="AQ105" s="40">
        <f>(F105+G105+H105+I105+L105+M105+N105+O105+P105+Q105)/C105*100</f>
        <v>38.99082568807339</v>
      </c>
      <c r="AR105" s="27">
        <f>(Z105+AA105+AH105+AI105+AJ105+AK105+AL105+AM105+AN105+AO105)/C105*100</f>
        <v>22.93577981651376</v>
      </c>
    </row>
    <row r="106" spans="1:44" ht="15" customHeight="1">
      <c r="A106" s="83" t="s">
        <v>154</v>
      </c>
      <c r="B106" s="16"/>
      <c r="C106" s="25">
        <f t="shared" si="20"/>
        <v>89</v>
      </c>
      <c r="D106" s="31">
        <f t="shared" si="22"/>
        <v>60</v>
      </c>
      <c r="E106" s="31">
        <f t="shared" si="22"/>
        <v>29</v>
      </c>
      <c r="F106" s="38">
        <v>11</v>
      </c>
      <c r="G106" s="38">
        <v>3</v>
      </c>
      <c r="H106" s="38">
        <v>2</v>
      </c>
      <c r="I106" s="38">
        <v>4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10</v>
      </c>
      <c r="S106" s="38">
        <v>6</v>
      </c>
      <c r="T106" s="38">
        <v>0</v>
      </c>
      <c r="U106" s="38">
        <v>0</v>
      </c>
      <c r="V106" s="38">
        <v>2</v>
      </c>
      <c r="W106" s="38">
        <v>1</v>
      </c>
      <c r="X106" s="38">
        <v>0</v>
      </c>
      <c r="Y106" s="38">
        <v>0</v>
      </c>
      <c r="Z106" s="38">
        <v>30</v>
      </c>
      <c r="AA106" s="38">
        <v>10</v>
      </c>
      <c r="AB106" s="38">
        <v>2</v>
      </c>
      <c r="AC106" s="38">
        <v>2</v>
      </c>
      <c r="AD106" s="38">
        <v>3</v>
      </c>
      <c r="AE106" s="38">
        <v>3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0</v>
      </c>
      <c r="AO106" s="39">
        <v>0</v>
      </c>
      <c r="AP106" s="26">
        <f t="shared" si="23"/>
        <v>22.47191011235955</v>
      </c>
      <c r="AQ106" s="40">
        <f>(F106+G106+H106+I106+L106+M106+N106+O106+P106+Q106)/C106*100</f>
        <v>22.47191011235955</v>
      </c>
      <c r="AR106" s="27">
        <f>(Z106+AA106+AH106+AI106+AJ106+AK106+AL106+AM106+AN106+AO106)/C106*100</f>
        <v>44.9438202247191</v>
      </c>
    </row>
    <row r="107" spans="1:44" ht="18.75" customHeight="1">
      <c r="A107" s="90" t="s">
        <v>155</v>
      </c>
      <c r="B107" s="16"/>
      <c r="C107" s="25"/>
      <c r="D107" s="31"/>
      <c r="E107" s="31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9"/>
      <c r="AP107" s="26"/>
      <c r="AQ107" s="26"/>
      <c r="AR107" s="26"/>
    </row>
    <row r="108" spans="1:44" ht="15" customHeight="1">
      <c r="A108" s="83" t="s">
        <v>156</v>
      </c>
      <c r="B108" s="16"/>
      <c r="C108" s="25">
        <f t="shared" si="20"/>
        <v>174</v>
      </c>
      <c r="D108" s="31">
        <f aca="true" t="shared" si="24" ref="D108:E111">F108+H108+J108+L108+N108+P108+R108+T108+V108+X108+Z108+AD108+AF108+AB108</f>
        <v>93</v>
      </c>
      <c r="E108" s="31">
        <f t="shared" si="24"/>
        <v>81</v>
      </c>
      <c r="F108" s="38">
        <v>15</v>
      </c>
      <c r="G108" s="38">
        <v>1</v>
      </c>
      <c r="H108" s="38">
        <v>6</v>
      </c>
      <c r="I108" s="38">
        <v>7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28</v>
      </c>
      <c r="S108" s="38">
        <v>25</v>
      </c>
      <c r="T108" s="38">
        <v>0</v>
      </c>
      <c r="U108" s="38">
        <v>0</v>
      </c>
      <c r="V108" s="38">
        <v>1</v>
      </c>
      <c r="W108" s="38">
        <v>0</v>
      </c>
      <c r="X108" s="38">
        <v>0</v>
      </c>
      <c r="Y108" s="38">
        <v>1</v>
      </c>
      <c r="Z108" s="38">
        <v>38</v>
      </c>
      <c r="AA108" s="38">
        <v>36</v>
      </c>
      <c r="AB108" s="38">
        <v>0</v>
      </c>
      <c r="AC108" s="38">
        <v>0</v>
      </c>
      <c r="AD108" s="38">
        <v>5</v>
      </c>
      <c r="AE108" s="38">
        <v>11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9">
        <v>0</v>
      </c>
      <c r="AP108" s="26">
        <f t="shared" si="23"/>
        <v>16.666666666666664</v>
      </c>
      <c r="AQ108" s="40">
        <f>(F108+G108+H108+I108+L108+M108+N108+O108+P108+Q108)/C108*100</f>
        <v>16.666666666666664</v>
      </c>
      <c r="AR108" s="27">
        <f>(Z108+AA108+AH108+AI108+AJ108+AK108+AL108+AM108+AN108+AO108)/C108*100</f>
        <v>42.5287356321839</v>
      </c>
    </row>
    <row r="109" spans="1:44" ht="15" customHeight="1">
      <c r="A109" s="83" t="s">
        <v>157</v>
      </c>
      <c r="B109" s="16"/>
      <c r="C109" s="25">
        <f t="shared" si="20"/>
        <v>278</v>
      </c>
      <c r="D109" s="31">
        <f t="shared" si="24"/>
        <v>144</v>
      </c>
      <c r="E109" s="31">
        <f t="shared" si="24"/>
        <v>134</v>
      </c>
      <c r="F109" s="38">
        <v>59</v>
      </c>
      <c r="G109" s="38">
        <v>13</v>
      </c>
      <c r="H109" s="38">
        <v>2</v>
      </c>
      <c r="I109" s="38">
        <v>40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49</v>
      </c>
      <c r="U109" s="38">
        <v>59</v>
      </c>
      <c r="V109" s="38">
        <v>1</v>
      </c>
      <c r="W109" s="38">
        <v>2</v>
      </c>
      <c r="X109" s="38">
        <v>3</v>
      </c>
      <c r="Y109" s="38">
        <v>0</v>
      </c>
      <c r="Z109" s="38">
        <v>15</v>
      </c>
      <c r="AA109" s="38">
        <v>14</v>
      </c>
      <c r="AB109" s="38">
        <v>0</v>
      </c>
      <c r="AC109" s="38">
        <v>0</v>
      </c>
      <c r="AD109" s="38">
        <v>15</v>
      </c>
      <c r="AE109" s="38">
        <v>6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9">
        <v>0</v>
      </c>
      <c r="AP109" s="26">
        <f t="shared" si="23"/>
        <v>41.007194244604314</v>
      </c>
      <c r="AQ109" s="40">
        <f>(F109+G109+H109+I109+L109+M109+N109+O109+P109+Q109)/C109*100</f>
        <v>41.007194244604314</v>
      </c>
      <c r="AR109" s="27">
        <f>(Z109+AA109+AH109+AI109+AJ109+AK109+AL109+AM109+AN109+AO109)/C109*100</f>
        <v>10.431654676258994</v>
      </c>
    </row>
    <row r="110" spans="1:44" ht="15" customHeight="1">
      <c r="A110" s="83" t="s">
        <v>158</v>
      </c>
      <c r="B110" s="16"/>
      <c r="C110" s="25">
        <f t="shared" si="20"/>
        <v>837</v>
      </c>
      <c r="D110" s="31">
        <f t="shared" si="24"/>
        <v>468</v>
      </c>
      <c r="E110" s="31">
        <f t="shared" si="24"/>
        <v>369</v>
      </c>
      <c r="F110" s="38">
        <v>254</v>
      </c>
      <c r="G110" s="38">
        <v>97</v>
      </c>
      <c r="H110" s="38">
        <v>7</v>
      </c>
      <c r="I110" s="38">
        <v>64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75</v>
      </c>
      <c r="S110" s="38">
        <v>99</v>
      </c>
      <c r="T110" s="38">
        <v>22</v>
      </c>
      <c r="U110" s="38">
        <v>2</v>
      </c>
      <c r="V110" s="38">
        <v>1</v>
      </c>
      <c r="W110" s="38">
        <v>5</v>
      </c>
      <c r="X110" s="38">
        <v>2</v>
      </c>
      <c r="Y110" s="38">
        <v>1</v>
      </c>
      <c r="Z110" s="38">
        <v>74</v>
      </c>
      <c r="AA110" s="38">
        <v>81</v>
      </c>
      <c r="AB110" s="38">
        <v>6</v>
      </c>
      <c r="AC110" s="38">
        <v>14</v>
      </c>
      <c r="AD110" s="38">
        <v>27</v>
      </c>
      <c r="AE110" s="38">
        <v>6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1</v>
      </c>
      <c r="AN110" s="38">
        <v>0</v>
      </c>
      <c r="AO110" s="39">
        <v>0</v>
      </c>
      <c r="AP110" s="26">
        <f t="shared" si="23"/>
        <v>50.418160095579445</v>
      </c>
      <c r="AQ110" s="40">
        <f>(F110+G110+H110+I110+L110+M110+N110+O110+P110+Q110)/C110*100</f>
        <v>50.418160095579445</v>
      </c>
      <c r="AR110" s="27">
        <f>(Z110+AA110+AH110+AI110+AJ110+AK110+AL110+AM110+AN110+AO110)/C110*100</f>
        <v>18.63799283154122</v>
      </c>
    </row>
    <row r="111" spans="1:44" ht="15" customHeight="1">
      <c r="A111" s="83" t="s">
        <v>159</v>
      </c>
      <c r="B111" s="16"/>
      <c r="C111" s="25">
        <f t="shared" si="20"/>
        <v>198</v>
      </c>
      <c r="D111" s="31">
        <f t="shared" si="24"/>
        <v>70</v>
      </c>
      <c r="E111" s="31">
        <f t="shared" si="24"/>
        <v>128</v>
      </c>
      <c r="F111" s="38">
        <v>9</v>
      </c>
      <c r="G111" s="38">
        <v>17</v>
      </c>
      <c r="H111" s="38">
        <v>0</v>
      </c>
      <c r="I111" s="38">
        <v>7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31</v>
      </c>
      <c r="S111" s="38">
        <v>31</v>
      </c>
      <c r="T111" s="38">
        <v>0</v>
      </c>
      <c r="U111" s="38">
        <v>1</v>
      </c>
      <c r="V111" s="38">
        <v>2</v>
      </c>
      <c r="W111" s="38">
        <v>2</v>
      </c>
      <c r="X111" s="38">
        <v>0</v>
      </c>
      <c r="Y111" s="38">
        <v>0</v>
      </c>
      <c r="Z111" s="38">
        <v>23</v>
      </c>
      <c r="AA111" s="38">
        <v>58</v>
      </c>
      <c r="AB111" s="38">
        <v>0</v>
      </c>
      <c r="AC111" s="38">
        <v>0</v>
      </c>
      <c r="AD111" s="38">
        <v>5</v>
      </c>
      <c r="AE111" s="38">
        <v>12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9">
        <v>0</v>
      </c>
      <c r="AP111" s="26">
        <f t="shared" si="23"/>
        <v>16.666666666666664</v>
      </c>
      <c r="AQ111" s="40">
        <f>(F111+G111+H111+I111+L111+M111+N111+O111+P111+Q111)/C111*100</f>
        <v>16.666666666666664</v>
      </c>
      <c r="AR111" s="27">
        <f>(Z111+AA111+AH111+AI111+AJ111+AK111+AL111+AM111+AN111+AO111)/C111*100</f>
        <v>40.909090909090914</v>
      </c>
    </row>
    <row r="112" spans="1:44" s="35" customFormat="1" ht="9.75" customHeight="1">
      <c r="A112" s="85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75"/>
      <c r="AP112" s="34"/>
      <c r="AQ112" s="34"/>
      <c r="AR112" s="47"/>
    </row>
    <row r="113" spans="1:30" ht="96" customHeight="1">
      <c r="A113" s="15"/>
      <c r="B113" s="15"/>
      <c r="C113" s="4"/>
      <c r="D113" s="31"/>
      <c r="E113" s="31"/>
      <c r="F113" s="4"/>
      <c r="G113" s="4"/>
      <c r="H113" s="4"/>
      <c r="I113" s="4"/>
      <c r="J113" s="4"/>
      <c r="K113" s="4"/>
      <c r="L113" s="4"/>
      <c r="M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">
      <c r="A114" s="15"/>
      <c r="B114" s="1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">
      <c r="A115" s="15"/>
      <c r="B115" s="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</sheetData>
  <sheetProtection sheet="1" objects="1" scenarios="1"/>
  <mergeCells count="40">
    <mergeCell ref="AF58:AG58"/>
    <mergeCell ref="AD59:AE59"/>
    <mergeCell ref="AF59:AG59"/>
    <mergeCell ref="AF5:AG5"/>
    <mergeCell ref="AF6:AG6"/>
    <mergeCell ref="AD6:AE6"/>
    <mergeCell ref="AB4:AC4"/>
    <mergeCell ref="AF56:AG56"/>
    <mergeCell ref="Z56:AA56"/>
    <mergeCell ref="AD56:AE56"/>
    <mergeCell ref="AB56:AC56"/>
    <mergeCell ref="Z5:AA5"/>
    <mergeCell ref="AB5:AC5"/>
    <mergeCell ref="P7:Q7"/>
    <mergeCell ref="Z58:AA58"/>
    <mergeCell ref="AB58:AC58"/>
    <mergeCell ref="AB59:AC59"/>
    <mergeCell ref="AB57:AC57"/>
    <mergeCell ref="V6:W7"/>
    <mergeCell ref="AB6:AC6"/>
    <mergeCell ref="F58:G58"/>
    <mergeCell ref="AF3:AG3"/>
    <mergeCell ref="H5:I5"/>
    <mergeCell ref="Z3:AA3"/>
    <mergeCell ref="AD3:AE3"/>
    <mergeCell ref="F3:Q3"/>
    <mergeCell ref="L4:M6"/>
    <mergeCell ref="F5:G5"/>
    <mergeCell ref="AB3:AC3"/>
    <mergeCell ref="N5:O5"/>
    <mergeCell ref="P60:Q60"/>
    <mergeCell ref="V59:W60"/>
    <mergeCell ref="A3:B8"/>
    <mergeCell ref="C3:E7"/>
    <mergeCell ref="H58:I58"/>
    <mergeCell ref="N58:O58"/>
    <mergeCell ref="A56:B61"/>
    <mergeCell ref="C56:E60"/>
    <mergeCell ref="F56:Q56"/>
    <mergeCell ref="L57:M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&amp;C&amp;12- &amp;P+97 -</oddFooter>
  </headerFooter>
  <rowBreaks count="1" manualBreakCount="1">
    <brk id="53" max="255" man="1"/>
  </rowBreaks>
  <colBreaks count="1" manualBreakCount="1">
    <brk id="19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2007-01-09T00:37:28Z</cp:lastPrinted>
  <dcterms:created xsi:type="dcterms:W3CDTF">1999-10-07T06:51:32Z</dcterms:created>
  <dcterms:modified xsi:type="dcterms:W3CDTF">2007-02-14T06:52:06Z</dcterms:modified>
  <cp:category/>
  <cp:version/>
  <cp:contentType/>
  <cp:contentStatus/>
</cp:coreProperties>
</file>