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935" windowHeight="4110" tabRatio="601" activeTab="0"/>
  </bookViews>
  <sheets>
    <sheet name="第36・37・38表" sheetId="1" r:id="rId1"/>
  </sheets>
  <definedNames/>
  <calcPr fullCalcOnLoad="1"/>
</workbook>
</file>

<file path=xl/sharedStrings.xml><?xml version="1.0" encoding="utf-8"?>
<sst xmlns="http://schemas.openxmlformats.org/spreadsheetml/2006/main" count="290" uniqueCount="85">
  <si>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</si>
  <si>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</si>
  <si>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</si>
  <si>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</si>
  <si>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</si>
  <si>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</si>
  <si>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</si>
  <si>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盲・聾・養護学校高等部（専攻科）</t>
  </si>
  <si>
    <t>　（　全　日　制　）　（　つ　づ　き　）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</si>
  <si>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</si>
  <si>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</si>
  <si>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</si>
  <si>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</si>
  <si>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</si>
  <si>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</si>
  <si>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</si>
  <si>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</si>
  <si>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</si>
  <si>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</si>
  <si>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</si>
  <si>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</si>
  <si>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</si>
  <si>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</si>
  <si>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</si>
  <si>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</si>
  <si>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</si>
  <si>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</si>
  <si>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</si>
  <si>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</si>
  <si>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</si>
  <si>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</si>
  <si>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</si>
  <si>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</si>
  <si>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</si>
  <si>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</si>
  <si>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</si>
  <si>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</si>
  <si>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</si>
  <si>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</si>
  <si>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</si>
  <si>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</si>
  <si>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</si>
  <si>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</si>
  <si>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　（　定　時　制　）　（　つ　づ　き　）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</si>
  <si>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</si>
  <si>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</si>
  <si>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</si>
  <si>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</si>
  <si>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</si>
  <si>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</si>
  <si>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</si>
  <si>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</si>
  <si>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</si>
  <si>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</si>
  <si>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</si>
  <si>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</si>
  <si>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</si>
  <si>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</si>
  <si>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</si>
  <si>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</si>
  <si>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</si>
  <si>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</si>
  <si>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</si>
  <si>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</si>
  <si>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</si>
  <si>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</si>
  <si>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</si>
  <si>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</si>
  <si>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</si>
  <si>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</si>
  <si>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</si>
  <si>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</si>
  <si>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</si>
  <si>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</si>
  <si>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</si>
  <si>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</si>
  <si>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</si>
  <si>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</si>
  <si>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平成17年度</t>
  </si>
  <si>
    <t>平成18年度</t>
  </si>
  <si>
    <t>平成17年３月卒業者</t>
  </si>
  <si>
    <t>平成16年３月以前卒業者</t>
  </si>
  <si>
    <t>第３６表　　進　路　別　卒　業　者　数</t>
  </si>
  <si>
    <t>第３７表　　大　学　・　短　期　大　学　へ　の</t>
  </si>
  <si>
    <t>第３８表　　卒　業　年　次　別　大　学　・　短　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</si>
</sst>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7" width="6.69921875" style="7" customWidth="1"/>
    <col min="18" max="18" width="5.59765625" style="7" customWidth="1"/>
    <col min="19" max="24" width="6.69921875" style="7" customWidth="1"/>
    <col min="25" max="25" width="3.09765625" style="7" customWidth="1"/>
    <col min="26" max="26" width="6.59765625" style="46" customWidth="1"/>
    <col min="27" max="27" width="7.59765625" style="7" customWidth="1"/>
    <col min="28" max="28" width="14.09765625" style="7" customWidth="1"/>
    <col min="29" max="29" width="11.3984375" style="7" customWidth="1"/>
    <col min="30" max="30" width="0.8984375" style="7" customWidth="1"/>
    <col min="31" max="31" width="10.59765625" style="7" customWidth="1"/>
    <col min="32" max="32" width="0.8984375" style="7" customWidth="1"/>
    <col min="33" max="34" width="8" style="7" customWidth="1"/>
    <col min="35" max="35" width="7.09765625" style="7" customWidth="1"/>
    <col min="36" max="36" width="8" style="7" customWidth="1"/>
    <col min="37" max="42" width="6.69921875" style="7" customWidth="1"/>
    <col min="43" max="44" width="5.59765625" style="7" customWidth="1"/>
    <col min="45" max="49" width="6.69921875" style="7" customWidth="1"/>
    <col min="50" max="50" width="42.59765625" style="7" customWidth="1"/>
    <col min="51" max="53" width="1.69921875" style="7" customWidth="1"/>
    <col min="54" max="16384" width="9" style="7" customWidth="1"/>
  </cols>
  <sheetData>
    <row r="1" spans="1:49" s="6" customFormat="1" ht="13.5" customHeight="1">
      <c r="A1" s="5" t="s">
        <v>0</v>
      </c>
      <c r="V1" s="7"/>
      <c r="W1" s="8"/>
      <c r="X1" s="9" t="s">
        <v>0</v>
      </c>
      <c r="Y1" s="5" t="s">
        <v>0</v>
      </c>
      <c r="AU1" s="7"/>
      <c r="AV1" s="8"/>
      <c r="AW1" s="9" t="s">
        <v>0</v>
      </c>
    </row>
    <row r="2" spans="3:49" s="6" customFormat="1" ht="30" customHeight="1">
      <c r="C2" s="10"/>
      <c r="D2" s="10"/>
      <c r="E2" s="11"/>
      <c r="F2" s="11"/>
      <c r="H2" s="78"/>
      <c r="I2" s="78"/>
      <c r="J2" s="78"/>
      <c r="K2" s="40" t="s">
        <v>82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F2" s="53"/>
      <c r="AG2" s="53"/>
      <c r="AH2" s="53"/>
      <c r="AI2" s="53"/>
      <c r="AJ2" s="40" t="s">
        <v>82</v>
      </c>
      <c r="AK2" s="11" t="s">
        <v>43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2"/>
      <c r="AW2" s="12"/>
    </row>
    <row r="3" spans="1:49" ht="15" customHeight="1">
      <c r="A3" s="130" t="s">
        <v>33</v>
      </c>
      <c r="B3" s="131"/>
      <c r="C3" s="131"/>
      <c r="D3" s="131"/>
      <c r="E3" s="131"/>
      <c r="F3" s="132"/>
      <c r="G3" s="62" t="s">
        <v>44</v>
      </c>
      <c r="H3" s="29"/>
      <c r="I3" s="30"/>
      <c r="J3" s="29" t="s">
        <v>45</v>
      </c>
      <c r="K3" s="29"/>
      <c r="L3" s="29" t="s">
        <v>46</v>
      </c>
      <c r="M3" s="30"/>
      <c r="N3" s="29" t="s">
        <v>47</v>
      </c>
      <c r="O3" s="30"/>
      <c r="P3" s="29" t="s">
        <v>48</v>
      </c>
      <c r="Q3" s="30"/>
      <c r="R3" s="29" t="s">
        <v>49</v>
      </c>
      <c r="S3" s="30"/>
      <c r="T3" s="79" t="s">
        <v>50</v>
      </c>
      <c r="U3" s="29" t="s">
        <v>2</v>
      </c>
      <c r="V3" s="31"/>
      <c r="W3" s="125" t="s">
        <v>3</v>
      </c>
      <c r="X3" s="126"/>
      <c r="Y3" s="130" t="s">
        <v>33</v>
      </c>
      <c r="Z3" s="131"/>
      <c r="AA3" s="131"/>
      <c r="AB3" s="131"/>
      <c r="AC3" s="131"/>
      <c r="AD3" s="132"/>
      <c r="AE3" s="62" t="s">
        <v>44</v>
      </c>
      <c r="AF3" s="29"/>
      <c r="AG3" s="29"/>
      <c r="AH3" s="30"/>
      <c r="AI3" s="29" t="s">
        <v>51</v>
      </c>
      <c r="AJ3" s="29"/>
      <c r="AK3" s="29" t="s">
        <v>46</v>
      </c>
      <c r="AL3" s="30"/>
      <c r="AM3" s="29" t="s">
        <v>47</v>
      </c>
      <c r="AN3" s="30"/>
      <c r="AO3" s="29" t="s">
        <v>48</v>
      </c>
      <c r="AP3" s="30"/>
      <c r="AQ3" s="29" t="s">
        <v>49</v>
      </c>
      <c r="AR3" s="30"/>
      <c r="AS3" s="92" t="s">
        <v>50</v>
      </c>
      <c r="AT3" s="29" t="s">
        <v>2</v>
      </c>
      <c r="AU3" s="31"/>
      <c r="AV3" s="33" t="s">
        <v>3</v>
      </c>
      <c r="AW3" s="33"/>
    </row>
    <row r="4" spans="1:49" s="16" customFormat="1" ht="15" customHeight="1">
      <c r="A4" s="133"/>
      <c r="B4" s="133"/>
      <c r="C4" s="133"/>
      <c r="D4" s="133"/>
      <c r="E4" s="133"/>
      <c r="F4" s="100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80" t="s">
        <v>6</v>
      </c>
      <c r="U4" s="15" t="s">
        <v>5</v>
      </c>
      <c r="V4" s="34" t="s">
        <v>6</v>
      </c>
      <c r="W4" s="34" t="s">
        <v>5</v>
      </c>
      <c r="X4" s="35" t="s">
        <v>6</v>
      </c>
      <c r="Y4" s="133"/>
      <c r="Z4" s="133"/>
      <c r="AA4" s="133"/>
      <c r="AB4" s="133"/>
      <c r="AC4" s="133"/>
      <c r="AD4" s="100"/>
      <c r="AE4" s="62" t="s">
        <v>4</v>
      </c>
      <c r="AF4" s="30"/>
      <c r="AG4" s="15" t="s">
        <v>5</v>
      </c>
      <c r="AH4" s="15" t="s">
        <v>6</v>
      </c>
      <c r="AI4" s="15" t="s">
        <v>5</v>
      </c>
      <c r="AJ4" s="14" t="s">
        <v>6</v>
      </c>
      <c r="AK4" s="15" t="s">
        <v>5</v>
      </c>
      <c r="AL4" s="15" t="s">
        <v>6</v>
      </c>
      <c r="AM4" s="15" t="s">
        <v>5</v>
      </c>
      <c r="AN4" s="15" t="s">
        <v>6</v>
      </c>
      <c r="AO4" s="15" t="s">
        <v>5</v>
      </c>
      <c r="AP4" s="15" t="s">
        <v>6</v>
      </c>
      <c r="AQ4" s="15" t="s">
        <v>5</v>
      </c>
      <c r="AR4" s="15" t="s">
        <v>6</v>
      </c>
      <c r="AS4" s="93"/>
      <c r="AT4" s="15" t="s">
        <v>5</v>
      </c>
      <c r="AU4" s="34" t="s">
        <v>6</v>
      </c>
      <c r="AV4" s="34" t="s">
        <v>5</v>
      </c>
      <c r="AW4" s="35" t="s">
        <v>6</v>
      </c>
    </row>
    <row r="5" spans="1:49" ht="18" customHeight="1">
      <c r="A5" s="105" t="s">
        <v>34</v>
      </c>
      <c r="B5" s="106"/>
      <c r="C5" s="106"/>
      <c r="D5" s="106"/>
      <c r="E5" s="106"/>
      <c r="F5" s="48"/>
      <c r="G5" s="1">
        <f>H5+I5</f>
        <v>57299</v>
      </c>
      <c r="H5" s="1">
        <f>J5+L5+N5+P5+R5+U5+W5</f>
        <v>29997</v>
      </c>
      <c r="I5" s="1">
        <f aca="true" t="shared" si="0" ref="I5:I13">K5+M5+O5+Q5+S5+T5+V5+X5</f>
        <v>27302</v>
      </c>
      <c r="J5" s="1">
        <f>J6+J13+J15+J18+J19+J21+J22+J20</f>
        <v>24106</v>
      </c>
      <c r="K5" s="1">
        <f aca="true" t="shared" si="1" ref="K5:X5">K6+K13+K15+K18+K19+K21+K22+K20</f>
        <v>21903</v>
      </c>
      <c r="L5" s="1">
        <f t="shared" si="1"/>
        <v>368</v>
      </c>
      <c r="M5" s="1">
        <f t="shared" si="1"/>
        <v>576</v>
      </c>
      <c r="N5" s="1">
        <f t="shared" si="1"/>
        <v>2951</v>
      </c>
      <c r="O5" s="1">
        <f t="shared" si="1"/>
        <v>174</v>
      </c>
      <c r="P5" s="1">
        <f t="shared" si="1"/>
        <v>1322</v>
      </c>
      <c r="Q5" s="1">
        <f t="shared" si="1"/>
        <v>2230</v>
      </c>
      <c r="R5" s="1">
        <f t="shared" si="1"/>
        <v>73</v>
      </c>
      <c r="S5" s="1">
        <f t="shared" si="1"/>
        <v>299</v>
      </c>
      <c r="T5" s="1">
        <f t="shared" si="1"/>
        <v>74</v>
      </c>
      <c r="U5" s="1">
        <f t="shared" si="1"/>
        <v>623</v>
      </c>
      <c r="V5" s="1">
        <f t="shared" si="1"/>
        <v>1064</v>
      </c>
      <c r="W5" s="1">
        <f t="shared" si="1"/>
        <v>554</v>
      </c>
      <c r="X5" s="1">
        <f t="shared" si="1"/>
        <v>982</v>
      </c>
      <c r="Y5" s="105" t="s">
        <v>34</v>
      </c>
      <c r="Z5" s="106"/>
      <c r="AA5" s="106"/>
      <c r="AB5" s="106"/>
      <c r="AC5" s="106"/>
      <c r="AD5" s="48"/>
      <c r="AE5" s="20">
        <f>AG5+AH5</f>
        <v>840</v>
      </c>
      <c r="AF5" s="20"/>
      <c r="AG5" s="20">
        <f>AI5+AK5+AM5+AO5+AQ5+AT5</f>
        <v>515</v>
      </c>
      <c r="AH5" s="20">
        <f>AJ5+AL5+AN5+AP5+AR5+AS5+AU5</f>
        <v>325</v>
      </c>
      <c r="AI5" s="1">
        <f>AI6+AI13+AI15+AI18+AI19+AI21+AI22+AI20</f>
        <v>385</v>
      </c>
      <c r="AJ5" s="1">
        <f aca="true" t="shared" si="2" ref="AJ5:AW5">AJ6+AJ13+AJ15+AJ18+AJ19+AJ21+AJ22+AJ20</f>
        <v>291</v>
      </c>
      <c r="AK5" s="1">
        <f t="shared" si="2"/>
        <v>0</v>
      </c>
      <c r="AL5" s="1">
        <f t="shared" si="2"/>
        <v>0</v>
      </c>
      <c r="AM5" s="1">
        <f t="shared" si="2"/>
        <v>78</v>
      </c>
      <c r="AN5" s="1">
        <f t="shared" si="2"/>
        <v>2</v>
      </c>
      <c r="AO5" s="1">
        <f t="shared" si="2"/>
        <v>52</v>
      </c>
      <c r="AP5" s="1">
        <f t="shared" si="2"/>
        <v>32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  <c r="AW5" s="1">
        <f t="shared" si="2"/>
        <v>0</v>
      </c>
    </row>
    <row r="6" spans="3:49" ht="15.75" customHeight="1">
      <c r="C6" s="52"/>
      <c r="D6" s="29" t="s">
        <v>4</v>
      </c>
      <c r="E6" s="29"/>
      <c r="F6" s="67"/>
      <c r="G6" s="1">
        <f aca="true" t="shared" si="3" ref="G6:G22">H6+I6</f>
        <v>28759</v>
      </c>
      <c r="H6" s="1">
        <f aca="true" t="shared" si="4" ref="H6:H13">J6+L6+N6+P6+R6+U6+W6</f>
        <v>15030</v>
      </c>
      <c r="I6" s="1">
        <f t="shared" si="0"/>
        <v>13729</v>
      </c>
      <c r="J6" s="1">
        <f aca="true" t="shared" si="5" ref="J6:X6">SUM(J7:J12)</f>
        <v>13365</v>
      </c>
      <c r="K6" s="1">
        <f t="shared" si="5"/>
        <v>11993</v>
      </c>
      <c r="L6" s="1">
        <f t="shared" si="5"/>
        <v>58</v>
      </c>
      <c r="M6" s="1">
        <f t="shared" si="5"/>
        <v>51</v>
      </c>
      <c r="N6" s="1">
        <f t="shared" si="5"/>
        <v>489</v>
      </c>
      <c r="O6" s="1">
        <f t="shared" si="5"/>
        <v>40</v>
      </c>
      <c r="P6" s="1">
        <f t="shared" si="5"/>
        <v>485</v>
      </c>
      <c r="Q6" s="1">
        <f t="shared" si="5"/>
        <v>493</v>
      </c>
      <c r="R6" s="1">
        <f t="shared" si="5"/>
        <v>7</v>
      </c>
      <c r="S6" s="1">
        <f t="shared" si="5"/>
        <v>71</v>
      </c>
      <c r="T6" s="19">
        <f t="shared" si="5"/>
        <v>74</v>
      </c>
      <c r="U6" s="1">
        <f t="shared" si="5"/>
        <v>390</v>
      </c>
      <c r="V6" s="2">
        <f t="shared" si="5"/>
        <v>649</v>
      </c>
      <c r="W6" s="1">
        <f t="shared" si="5"/>
        <v>236</v>
      </c>
      <c r="X6" s="2">
        <f t="shared" si="5"/>
        <v>358</v>
      </c>
      <c r="AA6" s="52"/>
      <c r="AB6" s="29" t="s">
        <v>4</v>
      </c>
      <c r="AC6" s="29"/>
      <c r="AD6" s="67"/>
      <c r="AE6" s="20">
        <f>SUM(AE7:AE12)</f>
        <v>62</v>
      </c>
      <c r="AF6" s="20"/>
      <c r="AG6" s="20">
        <f aca="true" t="shared" si="6" ref="AG6:AV6">SUM(AG7:AG12)</f>
        <v>29</v>
      </c>
      <c r="AH6" s="20">
        <f t="shared" si="6"/>
        <v>33</v>
      </c>
      <c r="AI6" s="1">
        <f t="shared" si="6"/>
        <v>21</v>
      </c>
      <c r="AJ6" s="1">
        <f t="shared" si="6"/>
        <v>29</v>
      </c>
      <c r="AK6" s="1">
        <f t="shared" si="6"/>
        <v>0</v>
      </c>
      <c r="AL6" s="1">
        <f t="shared" si="6"/>
        <v>0</v>
      </c>
      <c r="AM6" s="1">
        <f t="shared" si="6"/>
        <v>2</v>
      </c>
      <c r="AN6" s="1">
        <f t="shared" si="6"/>
        <v>0</v>
      </c>
      <c r="AO6" s="1">
        <f t="shared" si="6"/>
        <v>6</v>
      </c>
      <c r="AP6" s="1">
        <f t="shared" si="6"/>
        <v>4</v>
      </c>
      <c r="AQ6" s="1">
        <f t="shared" si="6"/>
        <v>0</v>
      </c>
      <c r="AR6" s="1">
        <f t="shared" si="6"/>
        <v>0</v>
      </c>
      <c r="AS6" s="1">
        <f t="shared" si="6"/>
        <v>0</v>
      </c>
      <c r="AT6" s="1">
        <f t="shared" si="6"/>
        <v>0</v>
      </c>
      <c r="AU6" s="2">
        <f t="shared" si="6"/>
        <v>0</v>
      </c>
      <c r="AV6" s="1">
        <f t="shared" si="6"/>
        <v>0</v>
      </c>
      <c r="AW6" s="2">
        <f>SUM(AW7:AW12)</f>
        <v>0</v>
      </c>
    </row>
    <row r="7" spans="1:49" ht="15.75" customHeight="1">
      <c r="A7" s="73" t="s">
        <v>68</v>
      </c>
      <c r="B7" s="116" t="s">
        <v>59</v>
      </c>
      <c r="C7" s="110"/>
      <c r="D7" s="120" t="s">
        <v>35</v>
      </c>
      <c r="E7" s="107"/>
      <c r="F7" s="57"/>
      <c r="G7" s="1">
        <f t="shared" si="3"/>
        <v>24947</v>
      </c>
      <c r="H7" s="1">
        <f t="shared" si="4"/>
        <v>14697</v>
      </c>
      <c r="I7" s="1">
        <f t="shared" si="0"/>
        <v>10250</v>
      </c>
      <c r="J7" s="1">
        <v>13122</v>
      </c>
      <c r="K7" s="1">
        <v>9183</v>
      </c>
      <c r="L7" s="1">
        <v>52</v>
      </c>
      <c r="M7" s="1">
        <v>15</v>
      </c>
      <c r="N7" s="1">
        <v>459</v>
      </c>
      <c r="O7" s="1">
        <v>30</v>
      </c>
      <c r="P7" s="1">
        <v>453</v>
      </c>
      <c r="Q7" s="1">
        <v>259</v>
      </c>
      <c r="R7" s="1">
        <v>3</v>
      </c>
      <c r="S7" s="1">
        <v>29</v>
      </c>
      <c r="T7" s="19">
        <f>T35+AS7</f>
        <v>0</v>
      </c>
      <c r="U7" s="1">
        <v>381</v>
      </c>
      <c r="V7" s="2">
        <v>549</v>
      </c>
      <c r="W7" s="1">
        <v>227</v>
      </c>
      <c r="X7" s="2">
        <v>185</v>
      </c>
      <c r="Y7" s="73" t="s">
        <v>68</v>
      </c>
      <c r="Z7" s="116" t="s">
        <v>59</v>
      </c>
      <c r="AA7" s="110"/>
      <c r="AB7" s="120" t="s">
        <v>35</v>
      </c>
      <c r="AC7" s="107"/>
      <c r="AD7" s="57"/>
      <c r="AE7" s="20">
        <f aca="true" t="shared" si="7" ref="AE7:AE23">AG7+AH7</f>
        <v>44</v>
      </c>
      <c r="AF7" s="20"/>
      <c r="AG7" s="20">
        <f aca="true" t="shared" si="8" ref="AG7:AG13">AI7+AK7+AM7+AO7+AQ7+AT7</f>
        <v>27</v>
      </c>
      <c r="AH7" s="20">
        <f aca="true" t="shared" si="9" ref="AH7:AH13">AJ7+AL7+AN7+AP7+AR7+AS7+AU7</f>
        <v>17</v>
      </c>
      <c r="AI7" s="41">
        <v>20</v>
      </c>
      <c r="AJ7" s="41">
        <v>16</v>
      </c>
      <c r="AK7" s="41">
        <v>0</v>
      </c>
      <c r="AL7" s="41">
        <v>0</v>
      </c>
      <c r="AM7" s="41">
        <v>2</v>
      </c>
      <c r="AN7" s="41">
        <v>0</v>
      </c>
      <c r="AO7" s="41">
        <v>5</v>
      </c>
      <c r="AP7" s="41">
        <v>1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</row>
    <row r="8" spans="2:49" ht="15.75" customHeight="1">
      <c r="B8" s="49"/>
      <c r="C8" s="48"/>
      <c r="D8" s="115" t="s">
        <v>36</v>
      </c>
      <c r="E8" s="116"/>
      <c r="F8" s="57"/>
      <c r="G8" s="1">
        <f t="shared" si="3"/>
        <v>3652</v>
      </c>
      <c r="H8" s="1">
        <f t="shared" si="4"/>
        <v>287</v>
      </c>
      <c r="I8" s="1">
        <f t="shared" si="0"/>
        <v>3365</v>
      </c>
      <c r="J8" s="1">
        <v>225</v>
      </c>
      <c r="K8" s="1">
        <v>2786</v>
      </c>
      <c r="L8" s="1">
        <v>6</v>
      </c>
      <c r="M8" s="1">
        <f>M36+AL8</f>
        <v>36</v>
      </c>
      <c r="N8" s="1">
        <v>16</v>
      </c>
      <c r="O8" s="1">
        <v>7</v>
      </c>
      <c r="P8" s="1">
        <v>20</v>
      </c>
      <c r="Q8" s="1">
        <v>223</v>
      </c>
      <c r="R8" s="1">
        <v>4</v>
      </c>
      <c r="S8" s="1">
        <v>41</v>
      </c>
      <c r="T8" s="19">
        <f>T36+AS8</f>
        <v>0</v>
      </c>
      <c r="U8" s="1">
        <v>7</v>
      </c>
      <c r="V8" s="2">
        <v>100</v>
      </c>
      <c r="W8" s="1">
        <v>9</v>
      </c>
      <c r="X8" s="2">
        <v>172</v>
      </c>
      <c r="Z8" s="49"/>
      <c r="AA8" s="48"/>
      <c r="AB8" s="115" t="s">
        <v>36</v>
      </c>
      <c r="AC8" s="116"/>
      <c r="AD8" s="57"/>
      <c r="AE8" s="20">
        <f t="shared" si="7"/>
        <v>16</v>
      </c>
      <c r="AF8" s="20"/>
      <c r="AG8" s="20">
        <f t="shared" si="8"/>
        <v>2</v>
      </c>
      <c r="AH8" s="20">
        <f t="shared" si="9"/>
        <v>14</v>
      </c>
      <c r="AI8" s="41">
        <v>1</v>
      </c>
      <c r="AJ8" s="41">
        <v>11</v>
      </c>
      <c r="AK8" s="41">
        <v>0</v>
      </c>
      <c r="AL8" s="41">
        <v>0</v>
      </c>
      <c r="AM8" s="41">
        <v>0</v>
      </c>
      <c r="AN8" s="41">
        <v>0</v>
      </c>
      <c r="AO8" s="41">
        <v>1</v>
      </c>
      <c r="AP8" s="41">
        <v>3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</row>
    <row r="9" spans="2:49" ht="15.75" customHeight="1">
      <c r="B9" s="122" t="s">
        <v>65</v>
      </c>
      <c r="C9" s="110"/>
      <c r="D9" s="115" t="s">
        <v>32</v>
      </c>
      <c r="E9" s="122"/>
      <c r="F9" s="59"/>
      <c r="G9" s="1">
        <f t="shared" si="3"/>
        <v>29</v>
      </c>
      <c r="H9" s="1">
        <f t="shared" si="4"/>
        <v>11</v>
      </c>
      <c r="I9" s="1">
        <f t="shared" si="0"/>
        <v>18</v>
      </c>
      <c r="J9" s="1">
        <v>8</v>
      </c>
      <c r="K9" s="1">
        <v>15</v>
      </c>
      <c r="L9" s="1">
        <f>L37+AK9</f>
        <v>0</v>
      </c>
      <c r="M9" s="1">
        <v>0</v>
      </c>
      <c r="N9" s="1">
        <v>0</v>
      </c>
      <c r="O9" s="1">
        <f>O37+AN9</f>
        <v>0</v>
      </c>
      <c r="P9" s="1">
        <v>1</v>
      </c>
      <c r="Q9" s="1">
        <v>2</v>
      </c>
      <c r="R9" s="1">
        <f>R37+AQ9</f>
        <v>0</v>
      </c>
      <c r="S9" s="1">
        <v>0</v>
      </c>
      <c r="T9" s="19">
        <f>T37+AS9</f>
        <v>0</v>
      </c>
      <c r="U9" s="1">
        <v>2</v>
      </c>
      <c r="V9" s="2">
        <v>0</v>
      </c>
      <c r="W9" s="1">
        <v>0</v>
      </c>
      <c r="X9" s="2">
        <v>1</v>
      </c>
      <c r="Z9" s="122" t="s">
        <v>65</v>
      </c>
      <c r="AA9" s="110"/>
      <c r="AB9" s="115" t="s">
        <v>32</v>
      </c>
      <c r="AC9" s="122"/>
      <c r="AD9" s="59"/>
      <c r="AE9" s="20">
        <f t="shared" si="7"/>
        <v>2</v>
      </c>
      <c r="AF9" s="20"/>
      <c r="AG9" s="20">
        <f t="shared" si="8"/>
        <v>0</v>
      </c>
      <c r="AH9" s="20">
        <f t="shared" si="9"/>
        <v>2</v>
      </c>
      <c r="AI9" s="41">
        <v>0</v>
      </c>
      <c r="AJ9" s="41">
        <v>2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</row>
    <row r="10" spans="2:49" ht="15.75" customHeight="1">
      <c r="B10" s="122" t="s">
        <v>27</v>
      </c>
      <c r="C10" s="110"/>
      <c r="D10" s="115" t="s">
        <v>37</v>
      </c>
      <c r="E10" s="116"/>
      <c r="F10" s="57"/>
      <c r="G10" s="1">
        <f t="shared" si="3"/>
        <v>0</v>
      </c>
      <c r="H10" s="1">
        <f t="shared" si="4"/>
        <v>0</v>
      </c>
      <c r="I10" s="1">
        <f t="shared" si="0"/>
        <v>0</v>
      </c>
      <c r="J10" s="1">
        <v>0</v>
      </c>
      <c r="K10" s="1">
        <f>K38+AJ10</f>
        <v>0</v>
      </c>
      <c r="L10" s="1">
        <f>L38+AK10</f>
        <v>0</v>
      </c>
      <c r="M10" s="1">
        <v>0</v>
      </c>
      <c r="N10" s="1">
        <v>0</v>
      </c>
      <c r="O10" s="1">
        <f>O38+AN10</f>
        <v>0</v>
      </c>
      <c r="P10" s="1">
        <f>P38+AO10</f>
        <v>0</v>
      </c>
      <c r="Q10" s="1">
        <f>Q38+AP10</f>
        <v>0</v>
      </c>
      <c r="R10" s="1">
        <f>R38+AQ10</f>
        <v>0</v>
      </c>
      <c r="S10" s="1">
        <f>S38+AR10</f>
        <v>0</v>
      </c>
      <c r="T10" s="19">
        <f>T38+AS10</f>
        <v>0</v>
      </c>
      <c r="U10" s="1">
        <f aca="true" t="shared" si="10" ref="U10:X12">U38+AT10</f>
        <v>0</v>
      </c>
      <c r="V10" s="2">
        <f t="shared" si="10"/>
        <v>0</v>
      </c>
      <c r="W10" s="1">
        <f t="shared" si="10"/>
        <v>0</v>
      </c>
      <c r="X10" s="2">
        <f t="shared" si="10"/>
        <v>0</v>
      </c>
      <c r="Z10" s="122" t="s">
        <v>27</v>
      </c>
      <c r="AA10" s="110"/>
      <c r="AB10" s="115" t="s">
        <v>37</v>
      </c>
      <c r="AC10" s="116"/>
      <c r="AD10" s="57"/>
      <c r="AE10" s="20">
        <f t="shared" si="7"/>
        <v>0</v>
      </c>
      <c r="AF10" s="20"/>
      <c r="AG10" s="20">
        <f t="shared" si="8"/>
        <v>0</v>
      </c>
      <c r="AH10" s="20">
        <f t="shared" si="9"/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</row>
    <row r="11" spans="2:49" ht="15.75" customHeight="1">
      <c r="B11" s="47"/>
      <c r="C11" s="48"/>
      <c r="D11" s="115" t="s">
        <v>21</v>
      </c>
      <c r="E11" s="116"/>
      <c r="F11" s="57"/>
      <c r="G11" s="1">
        <f t="shared" si="3"/>
        <v>130</v>
      </c>
      <c r="H11" s="1">
        <f t="shared" si="4"/>
        <v>34</v>
      </c>
      <c r="I11" s="1">
        <f t="shared" si="0"/>
        <v>96</v>
      </c>
      <c r="J11" s="1">
        <v>9</v>
      </c>
      <c r="K11" s="1">
        <v>9</v>
      </c>
      <c r="L11" s="1">
        <f>L39+AK11</f>
        <v>0</v>
      </c>
      <c r="M11" s="1">
        <v>0</v>
      </c>
      <c r="N11" s="1">
        <v>14</v>
      </c>
      <c r="O11" s="1">
        <v>3</v>
      </c>
      <c r="P11" s="1">
        <v>11</v>
      </c>
      <c r="Q11" s="1">
        <v>9</v>
      </c>
      <c r="R11" s="1">
        <f>R39+AQ11</f>
        <v>0</v>
      </c>
      <c r="S11" s="1">
        <v>1</v>
      </c>
      <c r="T11" s="19">
        <v>74</v>
      </c>
      <c r="U11" s="1">
        <f t="shared" si="10"/>
        <v>0</v>
      </c>
      <c r="V11" s="2">
        <f t="shared" si="10"/>
        <v>0</v>
      </c>
      <c r="W11" s="1">
        <f t="shared" si="10"/>
        <v>0</v>
      </c>
      <c r="X11" s="2">
        <f t="shared" si="10"/>
        <v>0</v>
      </c>
      <c r="Z11" s="47"/>
      <c r="AA11" s="48"/>
      <c r="AB11" s="115" t="s">
        <v>21</v>
      </c>
      <c r="AC11" s="116"/>
      <c r="AD11" s="57"/>
      <c r="AE11" s="20">
        <f t="shared" si="7"/>
        <v>0</v>
      </c>
      <c r="AF11" s="20"/>
      <c r="AG11" s="20">
        <f t="shared" si="8"/>
        <v>0</v>
      </c>
      <c r="AH11" s="20">
        <f t="shared" si="9"/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</row>
    <row r="12" spans="2:49" ht="15.75" customHeight="1">
      <c r="B12" s="25"/>
      <c r="C12" s="18"/>
      <c r="D12" s="123" t="s">
        <v>7</v>
      </c>
      <c r="E12" s="124"/>
      <c r="F12" s="63"/>
      <c r="G12" s="1">
        <f t="shared" si="3"/>
        <v>1</v>
      </c>
      <c r="H12" s="1">
        <f t="shared" si="4"/>
        <v>1</v>
      </c>
      <c r="I12" s="1">
        <f t="shared" si="0"/>
        <v>0</v>
      </c>
      <c r="J12" s="1">
        <v>1</v>
      </c>
      <c r="K12" s="1">
        <f>K40+AJ12</f>
        <v>0</v>
      </c>
      <c r="L12" s="1">
        <f>L40+AK12</f>
        <v>0</v>
      </c>
      <c r="M12" s="1">
        <f>M40+AL12</f>
        <v>0</v>
      </c>
      <c r="N12" s="1">
        <f>N40+AM12</f>
        <v>0</v>
      </c>
      <c r="O12" s="1">
        <f>O40+AN12</f>
        <v>0</v>
      </c>
      <c r="P12" s="1">
        <f>P40+AO12</f>
        <v>0</v>
      </c>
      <c r="Q12" s="1">
        <f>Q40+AP12</f>
        <v>0</v>
      </c>
      <c r="R12" s="1">
        <f>R40+AQ12</f>
        <v>0</v>
      </c>
      <c r="S12" s="1">
        <f>S40+AR12</f>
        <v>0</v>
      </c>
      <c r="T12" s="19">
        <f>T40+AS12</f>
        <v>0</v>
      </c>
      <c r="U12" s="1">
        <f t="shared" si="10"/>
        <v>0</v>
      </c>
      <c r="V12" s="2">
        <f t="shared" si="10"/>
        <v>0</v>
      </c>
      <c r="W12" s="1">
        <f t="shared" si="10"/>
        <v>0</v>
      </c>
      <c r="X12" s="2">
        <f t="shared" si="10"/>
        <v>0</v>
      </c>
      <c r="Z12" s="25"/>
      <c r="AA12" s="18"/>
      <c r="AB12" s="123" t="s">
        <v>7</v>
      </c>
      <c r="AC12" s="124"/>
      <c r="AD12" s="63"/>
      <c r="AE12" s="20">
        <f t="shared" si="7"/>
        <v>0</v>
      </c>
      <c r="AF12" s="20"/>
      <c r="AG12" s="20">
        <f t="shared" si="8"/>
        <v>0</v>
      </c>
      <c r="AH12" s="20">
        <f t="shared" si="9"/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</row>
    <row r="13" spans="1:49" ht="15" customHeight="1">
      <c r="A13" s="70" t="s">
        <v>69</v>
      </c>
      <c r="B13" s="107" t="s">
        <v>38</v>
      </c>
      <c r="C13" s="108"/>
      <c r="D13" s="108"/>
      <c r="E13" s="108"/>
      <c r="F13" s="55"/>
      <c r="G13" s="1">
        <f t="shared" si="3"/>
        <v>11040</v>
      </c>
      <c r="H13" s="1">
        <f t="shared" si="4"/>
        <v>4825</v>
      </c>
      <c r="I13" s="1">
        <f t="shared" si="0"/>
        <v>6215</v>
      </c>
      <c r="J13" s="1">
        <v>3515</v>
      </c>
      <c r="K13" s="1">
        <v>4862</v>
      </c>
      <c r="L13" s="1">
        <v>115</v>
      </c>
      <c r="M13" s="1">
        <v>207</v>
      </c>
      <c r="N13" s="1">
        <v>650</v>
      </c>
      <c r="O13" s="1">
        <v>48</v>
      </c>
      <c r="P13" s="1">
        <v>364</v>
      </c>
      <c r="Q13" s="1">
        <v>592</v>
      </c>
      <c r="R13" s="1">
        <v>22</v>
      </c>
      <c r="S13" s="1">
        <v>128</v>
      </c>
      <c r="T13" s="19">
        <v>0</v>
      </c>
      <c r="U13" s="1">
        <v>61</v>
      </c>
      <c r="V13" s="2">
        <v>184</v>
      </c>
      <c r="W13" s="1">
        <v>98</v>
      </c>
      <c r="X13" s="2">
        <v>194</v>
      </c>
      <c r="Y13" s="70" t="s">
        <v>69</v>
      </c>
      <c r="Z13" s="107" t="s">
        <v>38</v>
      </c>
      <c r="AA13" s="108"/>
      <c r="AB13" s="108"/>
      <c r="AC13" s="108"/>
      <c r="AD13" s="55"/>
      <c r="AE13" s="20">
        <f t="shared" si="7"/>
        <v>115</v>
      </c>
      <c r="AF13" s="20"/>
      <c r="AG13" s="20">
        <f t="shared" si="8"/>
        <v>69</v>
      </c>
      <c r="AH13" s="20">
        <f t="shared" si="9"/>
        <v>46</v>
      </c>
      <c r="AI13" s="41">
        <v>61</v>
      </c>
      <c r="AJ13" s="41">
        <v>44</v>
      </c>
      <c r="AK13" s="41">
        <v>0</v>
      </c>
      <c r="AL13" s="41">
        <v>0</v>
      </c>
      <c r="AM13" s="41">
        <v>4</v>
      </c>
      <c r="AN13" s="41">
        <v>0</v>
      </c>
      <c r="AO13" s="41">
        <v>4</v>
      </c>
      <c r="AP13" s="41">
        <v>2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</row>
    <row r="14" spans="1:49" ht="12.75" customHeight="1">
      <c r="A14" s="17"/>
      <c r="B14" s="22"/>
      <c r="C14" s="111" t="s">
        <v>22</v>
      </c>
      <c r="D14" s="112"/>
      <c r="E14" s="112"/>
      <c r="F14" s="5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"/>
      <c r="V14" s="2"/>
      <c r="W14" s="1"/>
      <c r="X14" s="2"/>
      <c r="Y14" s="17"/>
      <c r="Z14" s="22"/>
      <c r="AA14" s="111" t="s">
        <v>22</v>
      </c>
      <c r="AB14" s="112"/>
      <c r="AC14" s="112"/>
      <c r="AD14" s="54"/>
      <c r="AE14" s="20"/>
      <c r="AF14" s="20"/>
      <c r="AG14" s="20"/>
      <c r="AH14" s="20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ht="15.75" customHeight="1">
      <c r="A15" s="6" t="s">
        <v>70</v>
      </c>
      <c r="B15" s="117" t="s">
        <v>23</v>
      </c>
      <c r="C15" s="102"/>
      <c r="D15" s="113" t="s">
        <v>28</v>
      </c>
      <c r="E15" s="106"/>
      <c r="F15" s="114"/>
      <c r="G15" s="1">
        <f t="shared" si="3"/>
        <v>5030</v>
      </c>
      <c r="H15" s="1">
        <f aca="true" t="shared" si="11" ref="H15:H26">J15+L15+N15+P15+R15+U15+W15</f>
        <v>3522</v>
      </c>
      <c r="I15" s="1">
        <f aca="true" t="shared" si="12" ref="I15:I26">K15+M15+O15+Q15+S15+T15+V15+X15</f>
        <v>1508</v>
      </c>
      <c r="J15" s="1">
        <f aca="true" t="shared" si="13" ref="J15:X15">J43+AI15</f>
        <v>3281</v>
      </c>
      <c r="K15" s="1">
        <f t="shared" si="13"/>
        <v>1257</v>
      </c>
      <c r="L15" s="1">
        <f t="shared" si="13"/>
        <v>1</v>
      </c>
      <c r="M15" s="1">
        <f t="shared" si="13"/>
        <v>3</v>
      </c>
      <c r="N15" s="1">
        <f t="shared" si="13"/>
        <v>56</v>
      </c>
      <c r="O15" s="1">
        <f t="shared" si="13"/>
        <v>5</v>
      </c>
      <c r="P15" s="1">
        <f t="shared" si="13"/>
        <v>10</v>
      </c>
      <c r="Q15" s="1">
        <f t="shared" si="13"/>
        <v>20</v>
      </c>
      <c r="R15" s="1">
        <f t="shared" si="13"/>
        <v>1</v>
      </c>
      <c r="S15" s="1">
        <f t="shared" si="13"/>
        <v>4</v>
      </c>
      <c r="T15" s="19">
        <f t="shared" si="13"/>
        <v>0</v>
      </c>
      <c r="U15" s="1">
        <f t="shared" si="13"/>
        <v>80</v>
      </c>
      <c r="V15" s="2">
        <f t="shared" si="13"/>
        <v>51</v>
      </c>
      <c r="W15" s="1">
        <f t="shared" si="13"/>
        <v>93</v>
      </c>
      <c r="X15" s="2">
        <f t="shared" si="13"/>
        <v>168</v>
      </c>
      <c r="Y15" s="6" t="s">
        <v>70</v>
      </c>
      <c r="Z15" s="117" t="s">
        <v>23</v>
      </c>
      <c r="AA15" s="102"/>
      <c r="AB15" s="113" t="s">
        <v>28</v>
      </c>
      <c r="AC15" s="106"/>
      <c r="AD15" s="114"/>
      <c r="AE15" s="20">
        <f t="shared" si="7"/>
        <v>21</v>
      </c>
      <c r="AF15" s="20"/>
      <c r="AG15" s="20">
        <f aca="true" t="shared" si="14" ref="AG15:AG25">AI15+AK15+AM15+AO15+AQ15+AT15</f>
        <v>11</v>
      </c>
      <c r="AH15" s="20">
        <f aca="true" t="shared" si="15" ref="AH15:AH25">AJ15+AL15+AN15+AP15+AR15+AS15+AU15</f>
        <v>10</v>
      </c>
      <c r="AI15" s="41">
        <f aca="true" t="shared" si="16" ref="AI15:AW15">AI16+AI17</f>
        <v>9</v>
      </c>
      <c r="AJ15" s="41">
        <f t="shared" si="16"/>
        <v>10</v>
      </c>
      <c r="AK15" s="41">
        <f t="shared" si="16"/>
        <v>0</v>
      </c>
      <c r="AL15" s="41">
        <f t="shared" si="16"/>
        <v>0</v>
      </c>
      <c r="AM15" s="41">
        <f t="shared" si="16"/>
        <v>1</v>
      </c>
      <c r="AN15" s="41">
        <f t="shared" si="16"/>
        <v>0</v>
      </c>
      <c r="AO15" s="41">
        <f t="shared" si="16"/>
        <v>1</v>
      </c>
      <c r="AP15" s="41">
        <f t="shared" si="16"/>
        <v>0</v>
      </c>
      <c r="AQ15" s="41">
        <f t="shared" si="16"/>
        <v>0</v>
      </c>
      <c r="AR15" s="41">
        <f t="shared" si="16"/>
        <v>0</v>
      </c>
      <c r="AS15" s="41">
        <f t="shared" si="16"/>
        <v>0</v>
      </c>
      <c r="AT15" s="41">
        <f t="shared" si="16"/>
        <v>0</v>
      </c>
      <c r="AU15" s="41">
        <f t="shared" si="16"/>
        <v>0</v>
      </c>
      <c r="AV15" s="41">
        <f t="shared" si="16"/>
        <v>0</v>
      </c>
      <c r="AW15" s="41">
        <f t="shared" si="16"/>
        <v>0</v>
      </c>
    </row>
    <row r="16" spans="2:49" ht="15.75" customHeight="1">
      <c r="B16" s="118" t="s">
        <v>29</v>
      </c>
      <c r="C16" s="110"/>
      <c r="D16" s="120" t="s">
        <v>60</v>
      </c>
      <c r="E16" s="107"/>
      <c r="F16" s="64"/>
      <c r="G16" s="1">
        <f t="shared" si="3"/>
        <v>4442</v>
      </c>
      <c r="H16" s="1">
        <f t="shared" si="11"/>
        <v>3148</v>
      </c>
      <c r="I16" s="1">
        <f t="shared" si="12"/>
        <v>1294</v>
      </c>
      <c r="J16" s="1">
        <v>2949</v>
      </c>
      <c r="K16" s="1">
        <v>1084</v>
      </c>
      <c r="L16" s="1">
        <f>L44+AK16</f>
        <v>0</v>
      </c>
      <c r="M16" s="1">
        <v>2</v>
      </c>
      <c r="N16" s="1">
        <v>49</v>
      </c>
      <c r="O16" s="1">
        <v>3</v>
      </c>
      <c r="P16" s="1">
        <v>9</v>
      </c>
      <c r="Q16" s="1">
        <v>4</v>
      </c>
      <c r="R16" s="1">
        <v>1</v>
      </c>
      <c r="S16" s="1">
        <v>2</v>
      </c>
      <c r="T16" s="19">
        <f>T44+AS16</f>
        <v>0</v>
      </c>
      <c r="U16" s="1">
        <v>77</v>
      </c>
      <c r="V16" s="2">
        <v>49</v>
      </c>
      <c r="W16" s="1">
        <v>63</v>
      </c>
      <c r="X16" s="2">
        <v>150</v>
      </c>
      <c r="Z16" s="118" t="s">
        <v>29</v>
      </c>
      <c r="AA16" s="110"/>
      <c r="AB16" s="120" t="s">
        <v>62</v>
      </c>
      <c r="AC16" s="107"/>
      <c r="AD16" s="64"/>
      <c r="AE16" s="20">
        <f t="shared" si="7"/>
        <v>10</v>
      </c>
      <c r="AF16" s="20"/>
      <c r="AG16" s="20">
        <f t="shared" si="14"/>
        <v>7</v>
      </c>
      <c r="AH16" s="20">
        <f t="shared" si="15"/>
        <v>3</v>
      </c>
      <c r="AI16" s="41">
        <v>5</v>
      </c>
      <c r="AJ16" s="41">
        <v>3</v>
      </c>
      <c r="AK16" s="41">
        <v>0</v>
      </c>
      <c r="AL16" s="41">
        <v>0</v>
      </c>
      <c r="AM16" s="41">
        <v>1</v>
      </c>
      <c r="AN16" s="41">
        <v>0</v>
      </c>
      <c r="AO16" s="41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</row>
    <row r="17" spans="2:49" ht="15.75" customHeight="1">
      <c r="B17" s="119"/>
      <c r="C17" s="87"/>
      <c r="D17" s="121" t="s">
        <v>20</v>
      </c>
      <c r="E17" s="112"/>
      <c r="F17" s="64"/>
      <c r="G17" s="1">
        <f t="shared" si="3"/>
        <v>588</v>
      </c>
      <c r="H17" s="1">
        <f t="shared" si="11"/>
        <v>374</v>
      </c>
      <c r="I17" s="1">
        <f t="shared" si="12"/>
        <v>214</v>
      </c>
      <c r="J17" s="1">
        <v>332</v>
      </c>
      <c r="K17" s="1">
        <v>173</v>
      </c>
      <c r="L17" s="1">
        <v>1</v>
      </c>
      <c r="M17" s="1">
        <v>1</v>
      </c>
      <c r="N17" s="1">
        <v>7</v>
      </c>
      <c r="O17" s="1">
        <v>2</v>
      </c>
      <c r="P17" s="1">
        <v>1</v>
      </c>
      <c r="Q17" s="1">
        <v>16</v>
      </c>
      <c r="R17" s="1">
        <v>0</v>
      </c>
      <c r="S17" s="1">
        <v>2</v>
      </c>
      <c r="T17" s="19">
        <f>T45+AS17</f>
        <v>0</v>
      </c>
      <c r="U17" s="1">
        <v>3</v>
      </c>
      <c r="V17" s="2">
        <v>2</v>
      </c>
      <c r="W17" s="1">
        <v>30</v>
      </c>
      <c r="X17" s="2">
        <v>18</v>
      </c>
      <c r="Z17" s="119"/>
      <c r="AA17" s="87"/>
      <c r="AB17" s="121" t="s">
        <v>20</v>
      </c>
      <c r="AC17" s="112"/>
      <c r="AD17" s="64"/>
      <c r="AE17" s="20">
        <f t="shared" si="7"/>
        <v>11</v>
      </c>
      <c r="AF17" s="20"/>
      <c r="AG17" s="20">
        <f t="shared" si="14"/>
        <v>4</v>
      </c>
      <c r="AH17" s="20">
        <f t="shared" si="15"/>
        <v>7</v>
      </c>
      <c r="AI17" s="41">
        <v>4</v>
      </c>
      <c r="AJ17" s="41">
        <v>7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</row>
    <row r="18" spans="1:49" ht="15.75" customHeight="1">
      <c r="A18" s="71" t="s">
        <v>71</v>
      </c>
      <c r="B18" s="105" t="s">
        <v>24</v>
      </c>
      <c r="C18" s="106"/>
      <c r="D18" s="106"/>
      <c r="E18" s="106"/>
      <c r="F18" s="56"/>
      <c r="G18" s="1">
        <f t="shared" si="3"/>
        <v>185</v>
      </c>
      <c r="H18" s="1">
        <f t="shared" si="11"/>
        <v>143</v>
      </c>
      <c r="I18" s="1">
        <f t="shared" si="12"/>
        <v>42</v>
      </c>
      <c r="J18" s="1">
        <v>107</v>
      </c>
      <c r="K18" s="1">
        <v>36</v>
      </c>
      <c r="L18" s="1">
        <v>2</v>
      </c>
      <c r="M18" s="1">
        <v>0</v>
      </c>
      <c r="N18" s="1">
        <v>26</v>
      </c>
      <c r="O18" s="1">
        <f>O46+AN18</f>
        <v>1</v>
      </c>
      <c r="P18" s="1">
        <v>4</v>
      </c>
      <c r="Q18" s="1">
        <v>3</v>
      </c>
      <c r="R18" s="1">
        <v>0</v>
      </c>
      <c r="S18" s="1">
        <f>S46+AR18</f>
        <v>0</v>
      </c>
      <c r="T18" s="19">
        <f>T46+AS18</f>
        <v>0</v>
      </c>
      <c r="U18" s="1">
        <v>0</v>
      </c>
      <c r="V18" s="2">
        <v>2</v>
      </c>
      <c r="W18" s="1">
        <v>4</v>
      </c>
      <c r="X18" s="2">
        <v>0</v>
      </c>
      <c r="Y18" s="71" t="s">
        <v>71</v>
      </c>
      <c r="Z18" s="105" t="s">
        <v>24</v>
      </c>
      <c r="AA18" s="106"/>
      <c r="AB18" s="106"/>
      <c r="AC18" s="106"/>
      <c r="AD18" s="56"/>
      <c r="AE18" s="20">
        <f t="shared" si="7"/>
        <v>8</v>
      </c>
      <c r="AF18" s="20"/>
      <c r="AG18" s="20">
        <f t="shared" si="14"/>
        <v>5</v>
      </c>
      <c r="AH18" s="20">
        <f t="shared" si="15"/>
        <v>3</v>
      </c>
      <c r="AI18" s="41">
        <v>3</v>
      </c>
      <c r="AJ18" s="41">
        <v>3</v>
      </c>
      <c r="AK18" s="41">
        <v>0</v>
      </c>
      <c r="AL18" s="41">
        <v>0</v>
      </c>
      <c r="AM18" s="41">
        <v>1</v>
      </c>
      <c r="AN18" s="41">
        <v>0</v>
      </c>
      <c r="AO18" s="41">
        <v>1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</row>
    <row r="19" spans="1:49" ht="15.75" customHeight="1">
      <c r="A19" s="6" t="s">
        <v>72</v>
      </c>
      <c r="B19" s="105" t="s">
        <v>63</v>
      </c>
      <c r="C19" s="106"/>
      <c r="D19" s="106"/>
      <c r="E19" s="106"/>
      <c r="F19" s="48"/>
      <c r="G19" s="1">
        <f t="shared" si="3"/>
        <v>7871</v>
      </c>
      <c r="H19" s="1">
        <f t="shared" si="11"/>
        <v>4314</v>
      </c>
      <c r="I19" s="1">
        <f t="shared" si="12"/>
        <v>3557</v>
      </c>
      <c r="J19" s="1">
        <v>2025</v>
      </c>
      <c r="K19" s="1">
        <v>1993</v>
      </c>
      <c r="L19" s="1">
        <v>177</v>
      </c>
      <c r="M19" s="1">
        <v>248</v>
      </c>
      <c r="N19" s="1">
        <v>1572</v>
      </c>
      <c r="O19" s="1">
        <v>68</v>
      </c>
      <c r="P19" s="1">
        <v>364</v>
      </c>
      <c r="Q19" s="1">
        <v>948</v>
      </c>
      <c r="R19" s="1">
        <f>R47+AQ19</f>
        <v>37</v>
      </c>
      <c r="S19" s="1">
        <v>64</v>
      </c>
      <c r="T19" s="19">
        <f>T47+AS19</f>
        <v>0</v>
      </c>
      <c r="U19" s="1">
        <v>57</v>
      </c>
      <c r="V19" s="2">
        <v>73</v>
      </c>
      <c r="W19" s="1">
        <v>82</v>
      </c>
      <c r="X19" s="2">
        <v>163</v>
      </c>
      <c r="Y19" s="6" t="s">
        <v>72</v>
      </c>
      <c r="Z19" s="105" t="s">
        <v>63</v>
      </c>
      <c r="AA19" s="106"/>
      <c r="AB19" s="106"/>
      <c r="AC19" s="106"/>
      <c r="AD19" s="48"/>
      <c r="AE19" s="20">
        <f t="shared" si="7"/>
        <v>185</v>
      </c>
      <c r="AF19" s="20"/>
      <c r="AG19" s="20">
        <f t="shared" si="14"/>
        <v>147</v>
      </c>
      <c r="AH19" s="20">
        <f t="shared" si="15"/>
        <v>38</v>
      </c>
      <c r="AI19" s="41">
        <v>92</v>
      </c>
      <c r="AJ19" s="41">
        <v>31</v>
      </c>
      <c r="AK19" s="41">
        <v>0</v>
      </c>
      <c r="AL19" s="41">
        <v>0</v>
      </c>
      <c r="AM19" s="41">
        <v>45</v>
      </c>
      <c r="AN19" s="41">
        <v>2</v>
      </c>
      <c r="AO19" s="41">
        <v>10</v>
      </c>
      <c r="AP19" s="41">
        <v>5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</row>
    <row r="20" spans="1:49" ht="15.75" customHeight="1">
      <c r="A20" s="71" t="s">
        <v>73</v>
      </c>
      <c r="B20" s="105" t="s">
        <v>76</v>
      </c>
      <c r="C20" s="106"/>
      <c r="D20" s="106"/>
      <c r="E20" s="106"/>
      <c r="F20" s="56"/>
      <c r="G20" s="1">
        <f>H20+I20</f>
        <v>1147</v>
      </c>
      <c r="H20" s="1">
        <f>J20+L20+N20+P20+R20+U20+W20</f>
        <v>424</v>
      </c>
      <c r="I20" s="1">
        <f>K20+M20+O20+Q20+S20+T20+V20+X20</f>
        <v>723</v>
      </c>
      <c r="J20" s="1">
        <v>331</v>
      </c>
      <c r="K20" s="1">
        <v>550</v>
      </c>
      <c r="L20" s="1">
        <v>8</v>
      </c>
      <c r="M20" s="1">
        <v>26</v>
      </c>
      <c r="N20" s="1">
        <v>40</v>
      </c>
      <c r="O20" s="1">
        <v>0</v>
      </c>
      <c r="P20" s="1">
        <v>26</v>
      </c>
      <c r="Q20" s="1">
        <v>67</v>
      </c>
      <c r="R20" s="1">
        <f>R48+AQ20</f>
        <v>0</v>
      </c>
      <c r="S20" s="1">
        <v>8</v>
      </c>
      <c r="T20" s="19">
        <f>T48+AS20</f>
        <v>0</v>
      </c>
      <c r="U20" s="1">
        <v>3</v>
      </c>
      <c r="V20" s="2">
        <v>25</v>
      </c>
      <c r="W20" s="1">
        <v>16</v>
      </c>
      <c r="X20" s="2">
        <v>47</v>
      </c>
      <c r="Y20" s="71" t="s">
        <v>73</v>
      </c>
      <c r="Z20" s="105" t="s">
        <v>76</v>
      </c>
      <c r="AA20" s="106"/>
      <c r="AB20" s="106"/>
      <c r="AC20" s="106"/>
      <c r="AD20" s="56"/>
      <c r="AE20" s="20">
        <f>AG20+AH20</f>
        <v>206</v>
      </c>
      <c r="AF20" s="20"/>
      <c r="AG20" s="20">
        <f>AI20+AK20+AM20+AO20+AQ20+AT20</f>
        <v>119</v>
      </c>
      <c r="AH20" s="20">
        <f>AJ20+AL20+AN20+AP20+AR20+AS20+AU20</f>
        <v>87</v>
      </c>
      <c r="AI20" s="41">
        <v>100</v>
      </c>
      <c r="AJ20" s="41">
        <v>79</v>
      </c>
      <c r="AK20" s="41">
        <v>0</v>
      </c>
      <c r="AL20" s="41">
        <v>0</v>
      </c>
      <c r="AM20" s="41">
        <v>14</v>
      </c>
      <c r="AN20" s="41">
        <v>0</v>
      </c>
      <c r="AO20" s="41">
        <v>5</v>
      </c>
      <c r="AP20" s="41">
        <v>8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</row>
    <row r="21" spans="1:49" ht="15.75" customHeight="1">
      <c r="A21" s="71" t="s">
        <v>74</v>
      </c>
      <c r="B21" s="105" t="s">
        <v>25</v>
      </c>
      <c r="C21" s="106"/>
      <c r="D21" s="106"/>
      <c r="E21" s="106"/>
      <c r="F21" s="56"/>
      <c r="G21" s="1">
        <f t="shared" si="3"/>
        <v>3266</v>
      </c>
      <c r="H21" s="1">
        <f>J21+L21+N21+P21+R21+U21+W21</f>
        <v>1738</v>
      </c>
      <c r="I21" s="1">
        <f>K21+M21+O21+Q21+S21+T21+V21+X21</f>
        <v>1528</v>
      </c>
      <c r="J21" s="1">
        <v>1482</v>
      </c>
      <c r="K21" s="1">
        <v>1212</v>
      </c>
      <c r="L21" s="1">
        <v>7</v>
      </c>
      <c r="M21" s="1">
        <v>41</v>
      </c>
      <c r="N21" s="1">
        <v>118</v>
      </c>
      <c r="O21" s="1">
        <v>12</v>
      </c>
      <c r="P21" s="1">
        <v>69</v>
      </c>
      <c r="Q21" s="1">
        <v>107</v>
      </c>
      <c r="R21" s="1">
        <f>R49+AQ21</f>
        <v>6</v>
      </c>
      <c r="S21" s="1">
        <v>24</v>
      </c>
      <c r="T21" s="1">
        <v>0</v>
      </c>
      <c r="U21" s="1">
        <v>32</v>
      </c>
      <c r="V21" s="1">
        <v>80</v>
      </c>
      <c r="W21" s="1">
        <v>24</v>
      </c>
      <c r="X21" s="1">
        <v>52</v>
      </c>
      <c r="Y21" s="71" t="s">
        <v>74</v>
      </c>
      <c r="Z21" s="105" t="s">
        <v>25</v>
      </c>
      <c r="AA21" s="106"/>
      <c r="AB21" s="106"/>
      <c r="AC21" s="106"/>
      <c r="AD21" s="56"/>
      <c r="AE21" s="20">
        <f t="shared" si="7"/>
        <v>243</v>
      </c>
      <c r="AF21" s="20"/>
      <c r="AG21" s="20">
        <f t="shared" si="14"/>
        <v>135</v>
      </c>
      <c r="AH21" s="20">
        <f t="shared" si="15"/>
        <v>108</v>
      </c>
      <c r="AI21" s="41">
        <v>99</v>
      </c>
      <c r="AJ21" s="41">
        <v>95</v>
      </c>
      <c r="AK21" s="41">
        <v>0</v>
      </c>
      <c r="AL21" s="41">
        <v>0</v>
      </c>
      <c r="AM21" s="41">
        <v>11</v>
      </c>
      <c r="AN21" s="41">
        <v>0</v>
      </c>
      <c r="AO21" s="41">
        <v>25</v>
      </c>
      <c r="AP21" s="41">
        <v>13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</row>
    <row r="22" spans="1:49" ht="15.75" customHeight="1">
      <c r="A22" s="6" t="s">
        <v>77</v>
      </c>
      <c r="B22" s="105" t="s">
        <v>26</v>
      </c>
      <c r="C22" s="106"/>
      <c r="D22" s="106"/>
      <c r="E22" s="106"/>
      <c r="F22" s="48"/>
      <c r="G22" s="1">
        <f t="shared" si="3"/>
        <v>1</v>
      </c>
      <c r="H22" s="1">
        <f t="shared" si="11"/>
        <v>1</v>
      </c>
      <c r="I22" s="1">
        <f t="shared" si="12"/>
        <v>0</v>
      </c>
      <c r="J22" s="1">
        <v>0</v>
      </c>
      <c r="K22" s="1">
        <v>0</v>
      </c>
      <c r="L22" s="1">
        <f aca="true" t="shared" si="17" ref="J22:X26">L50+AK22</f>
        <v>0</v>
      </c>
      <c r="M22" s="1">
        <f t="shared" si="17"/>
        <v>0</v>
      </c>
      <c r="N22" s="1">
        <v>0</v>
      </c>
      <c r="O22" s="1">
        <f t="shared" si="17"/>
        <v>0</v>
      </c>
      <c r="P22" s="1">
        <f t="shared" si="17"/>
        <v>0</v>
      </c>
      <c r="Q22" s="1">
        <f t="shared" si="17"/>
        <v>0</v>
      </c>
      <c r="R22" s="1">
        <f t="shared" si="17"/>
        <v>0</v>
      </c>
      <c r="S22" s="1">
        <f t="shared" si="17"/>
        <v>0</v>
      </c>
      <c r="T22" s="19">
        <f t="shared" si="17"/>
        <v>0</v>
      </c>
      <c r="U22" s="1">
        <f t="shared" si="17"/>
        <v>0</v>
      </c>
      <c r="V22" s="2">
        <f t="shared" si="17"/>
        <v>0</v>
      </c>
      <c r="W22" s="1">
        <v>1</v>
      </c>
      <c r="X22" s="2">
        <v>0</v>
      </c>
      <c r="Y22" s="6" t="s">
        <v>77</v>
      </c>
      <c r="Z22" s="105" t="s">
        <v>26</v>
      </c>
      <c r="AA22" s="106"/>
      <c r="AB22" s="106"/>
      <c r="AC22" s="106"/>
      <c r="AD22" s="48"/>
      <c r="AE22" s="20">
        <f t="shared" si="7"/>
        <v>0</v>
      </c>
      <c r="AF22" s="20"/>
      <c r="AG22" s="20">
        <f t="shared" si="14"/>
        <v>0</v>
      </c>
      <c r="AH22" s="20">
        <f t="shared" si="15"/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</row>
    <row r="23" spans="1:49" ht="15" customHeight="1">
      <c r="A23" s="28"/>
      <c r="B23" s="107" t="s">
        <v>64</v>
      </c>
      <c r="C23" s="108"/>
      <c r="D23" s="102"/>
      <c r="E23" s="72" t="s">
        <v>16</v>
      </c>
      <c r="F23" s="66"/>
      <c r="G23" s="1">
        <f>H23+I23</f>
        <v>2</v>
      </c>
      <c r="H23" s="1">
        <f t="shared" si="11"/>
        <v>2</v>
      </c>
      <c r="I23" s="1">
        <f t="shared" si="12"/>
        <v>0</v>
      </c>
      <c r="J23" s="1">
        <v>1</v>
      </c>
      <c r="K23" s="1">
        <v>0</v>
      </c>
      <c r="L23" s="1">
        <f t="shared" si="17"/>
        <v>0</v>
      </c>
      <c r="M23" s="1">
        <f t="shared" si="17"/>
        <v>0</v>
      </c>
      <c r="N23" s="1">
        <v>0</v>
      </c>
      <c r="O23" s="1">
        <f t="shared" si="17"/>
        <v>0</v>
      </c>
      <c r="P23" s="1">
        <v>1</v>
      </c>
      <c r="Q23" s="1">
        <f t="shared" si="17"/>
        <v>0</v>
      </c>
      <c r="R23" s="1">
        <f t="shared" si="17"/>
        <v>0</v>
      </c>
      <c r="S23" s="1">
        <f t="shared" si="17"/>
        <v>0</v>
      </c>
      <c r="T23" s="19">
        <f t="shared" si="17"/>
        <v>0</v>
      </c>
      <c r="U23" s="1">
        <f t="shared" si="17"/>
        <v>0</v>
      </c>
      <c r="V23" s="2">
        <f t="shared" si="17"/>
        <v>0</v>
      </c>
      <c r="W23" s="1">
        <f t="shared" si="17"/>
        <v>0</v>
      </c>
      <c r="X23" s="2">
        <f t="shared" si="17"/>
        <v>0</v>
      </c>
      <c r="Y23" s="28"/>
      <c r="Z23" s="107" t="s">
        <v>64</v>
      </c>
      <c r="AA23" s="108"/>
      <c r="AB23" s="102"/>
      <c r="AC23" s="72" t="s">
        <v>16</v>
      </c>
      <c r="AD23" s="66"/>
      <c r="AE23" s="20">
        <f t="shared" si="7"/>
        <v>1</v>
      </c>
      <c r="AF23" s="20"/>
      <c r="AG23" s="20">
        <f t="shared" si="14"/>
        <v>1</v>
      </c>
      <c r="AH23" s="20">
        <f t="shared" si="15"/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1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</row>
    <row r="24" spans="1:49" ht="15" customHeight="1">
      <c r="A24" s="13"/>
      <c r="B24" s="109"/>
      <c r="C24" s="109"/>
      <c r="D24" s="110"/>
      <c r="E24" s="69" t="s">
        <v>17</v>
      </c>
      <c r="F24" s="65"/>
      <c r="G24" s="1">
        <f>H24+I24</f>
        <v>15</v>
      </c>
      <c r="H24" s="1">
        <f t="shared" si="11"/>
        <v>5</v>
      </c>
      <c r="I24" s="1">
        <f t="shared" si="12"/>
        <v>10</v>
      </c>
      <c r="J24" s="1">
        <v>4</v>
      </c>
      <c r="K24" s="1">
        <v>9</v>
      </c>
      <c r="L24" s="1">
        <f t="shared" si="17"/>
        <v>0</v>
      </c>
      <c r="M24" s="1">
        <f t="shared" si="17"/>
        <v>0</v>
      </c>
      <c r="N24" s="1">
        <f t="shared" si="17"/>
        <v>0</v>
      </c>
      <c r="O24" s="1">
        <v>0</v>
      </c>
      <c r="P24" s="1">
        <v>1</v>
      </c>
      <c r="Q24" s="1">
        <f t="shared" si="17"/>
        <v>1</v>
      </c>
      <c r="R24" s="1">
        <f t="shared" si="17"/>
        <v>0</v>
      </c>
      <c r="S24" s="1">
        <f t="shared" si="17"/>
        <v>0</v>
      </c>
      <c r="T24" s="19">
        <f t="shared" si="17"/>
        <v>0</v>
      </c>
      <c r="U24" s="1">
        <f t="shared" si="17"/>
        <v>0</v>
      </c>
      <c r="V24" s="2">
        <f t="shared" si="17"/>
        <v>0</v>
      </c>
      <c r="W24" s="1">
        <f t="shared" si="17"/>
        <v>0</v>
      </c>
      <c r="X24" s="2">
        <f t="shared" si="17"/>
        <v>0</v>
      </c>
      <c r="Y24" s="13"/>
      <c r="Z24" s="109"/>
      <c r="AA24" s="109"/>
      <c r="AB24" s="110"/>
      <c r="AC24" s="69" t="s">
        <v>17</v>
      </c>
      <c r="AD24" s="65"/>
      <c r="AE24" s="20">
        <f>AG24+AH24</f>
        <v>1</v>
      </c>
      <c r="AF24" s="20"/>
      <c r="AG24" s="20">
        <f t="shared" si="14"/>
        <v>1</v>
      </c>
      <c r="AH24" s="20">
        <f t="shared" si="15"/>
        <v>0</v>
      </c>
      <c r="AI24" s="41">
        <v>1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</row>
    <row r="25" spans="1:49" ht="15" customHeight="1">
      <c r="A25" s="13"/>
      <c r="B25" s="109"/>
      <c r="C25" s="109"/>
      <c r="D25" s="110"/>
      <c r="E25" s="72" t="s">
        <v>18</v>
      </c>
      <c r="F25" s="66"/>
      <c r="G25" s="2">
        <f>H25+I25</f>
        <v>31</v>
      </c>
      <c r="H25" s="2">
        <f t="shared" si="11"/>
        <v>2</v>
      </c>
      <c r="I25" s="2">
        <f t="shared" si="12"/>
        <v>29</v>
      </c>
      <c r="J25" s="2">
        <v>2</v>
      </c>
      <c r="K25" s="2">
        <v>23</v>
      </c>
      <c r="L25" s="2">
        <f t="shared" si="17"/>
        <v>0</v>
      </c>
      <c r="M25" s="2">
        <f t="shared" si="17"/>
        <v>1</v>
      </c>
      <c r="N25" s="2">
        <f t="shared" si="17"/>
        <v>0</v>
      </c>
      <c r="O25" s="2">
        <f t="shared" si="17"/>
        <v>0</v>
      </c>
      <c r="P25" s="2">
        <v>0</v>
      </c>
      <c r="Q25" s="2">
        <v>2</v>
      </c>
      <c r="R25" s="2">
        <f t="shared" si="17"/>
        <v>0</v>
      </c>
      <c r="S25" s="2">
        <v>2</v>
      </c>
      <c r="T25" s="22">
        <f t="shared" si="17"/>
        <v>0</v>
      </c>
      <c r="U25" s="2">
        <f t="shared" si="17"/>
        <v>0</v>
      </c>
      <c r="V25" s="2">
        <v>1</v>
      </c>
      <c r="W25" s="2">
        <f t="shared" si="17"/>
        <v>0</v>
      </c>
      <c r="X25" s="2">
        <f t="shared" si="17"/>
        <v>0</v>
      </c>
      <c r="Y25" s="13"/>
      <c r="Z25" s="109"/>
      <c r="AA25" s="109"/>
      <c r="AB25" s="110"/>
      <c r="AC25" s="72" t="s">
        <v>18</v>
      </c>
      <c r="AD25" s="66"/>
      <c r="AE25" s="24">
        <f>AG25+AH25</f>
        <v>3</v>
      </c>
      <c r="AF25" s="24"/>
      <c r="AG25" s="24">
        <f t="shared" si="14"/>
        <v>0</v>
      </c>
      <c r="AH25" s="24">
        <f t="shared" si="15"/>
        <v>3</v>
      </c>
      <c r="AI25" s="41">
        <v>0</v>
      </c>
      <c r="AJ25" s="41">
        <v>3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</row>
    <row r="26" spans="1:49" ht="15" customHeight="1">
      <c r="A26" s="17"/>
      <c r="B26" s="25"/>
      <c r="C26" s="17"/>
      <c r="D26" s="58" t="s">
        <v>39</v>
      </c>
      <c r="E26" s="68" t="s">
        <v>19</v>
      </c>
      <c r="F26" s="23"/>
      <c r="G26" s="21">
        <f>H26+I26</f>
        <v>0</v>
      </c>
      <c r="H26" s="21">
        <f t="shared" si="11"/>
        <v>0</v>
      </c>
      <c r="I26" s="21">
        <f t="shared" si="12"/>
        <v>0</v>
      </c>
      <c r="J26" s="21">
        <f t="shared" si="17"/>
        <v>0</v>
      </c>
      <c r="K26" s="21">
        <v>0</v>
      </c>
      <c r="L26" s="21">
        <f t="shared" si="17"/>
        <v>0</v>
      </c>
      <c r="M26" s="21">
        <f t="shared" si="17"/>
        <v>0</v>
      </c>
      <c r="N26" s="21">
        <f t="shared" si="17"/>
        <v>0</v>
      </c>
      <c r="O26" s="21">
        <f t="shared" si="17"/>
        <v>0</v>
      </c>
      <c r="P26" s="21">
        <f t="shared" si="17"/>
        <v>0</v>
      </c>
      <c r="Q26" s="21">
        <f t="shared" si="17"/>
        <v>0</v>
      </c>
      <c r="R26" s="21">
        <f t="shared" si="17"/>
        <v>0</v>
      </c>
      <c r="S26" s="21">
        <f t="shared" si="17"/>
        <v>0</v>
      </c>
      <c r="T26" s="25">
        <f t="shared" si="17"/>
        <v>0</v>
      </c>
      <c r="U26" s="21">
        <f t="shared" si="17"/>
        <v>0</v>
      </c>
      <c r="V26" s="21">
        <f t="shared" si="17"/>
        <v>0</v>
      </c>
      <c r="W26" s="21">
        <f t="shared" si="17"/>
        <v>0</v>
      </c>
      <c r="X26" s="21">
        <f t="shared" si="17"/>
        <v>0</v>
      </c>
      <c r="Y26" s="17"/>
      <c r="Z26" s="25"/>
      <c r="AA26" s="17"/>
      <c r="AB26" s="58" t="s">
        <v>39</v>
      </c>
      <c r="AC26" s="68" t="s">
        <v>19</v>
      </c>
      <c r="AD26" s="23"/>
      <c r="AE26" s="21">
        <f>AG26+AH26</f>
        <v>0</v>
      </c>
      <c r="AF26" s="21"/>
      <c r="AG26" s="21">
        <f>AI26+AK26+AM26+AO26+AQ26+AT26+AV26</f>
        <v>0</v>
      </c>
      <c r="AH26" s="21">
        <f>AJ26+AL26+AN26+AP26+AR26+AS26+AU26+AW26</f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</row>
    <row r="27" ht="15.75" customHeight="1">
      <c r="C27" s="26"/>
    </row>
    <row r="28" ht="15.75" customHeight="1">
      <c r="C28" s="27"/>
    </row>
    <row r="29" ht="15.75" customHeight="1">
      <c r="C29" s="27"/>
    </row>
    <row r="30" spans="3:49" s="6" customFormat="1" ht="30" customHeight="1">
      <c r="C30" s="10"/>
      <c r="D30" s="10"/>
      <c r="E30" s="11"/>
      <c r="F30" s="11"/>
      <c r="H30" s="78"/>
      <c r="I30" s="78"/>
      <c r="J30" s="78"/>
      <c r="K30" s="40" t="s">
        <v>82</v>
      </c>
      <c r="L30" s="11" t="s">
        <v>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"/>
      <c r="X30" s="12"/>
      <c r="Y30" s="12"/>
      <c r="Z30" s="12"/>
      <c r="AA30" s="10"/>
      <c r="AB30" s="10"/>
      <c r="AC30" s="11"/>
      <c r="AD30" s="11"/>
      <c r="AF30" s="53"/>
      <c r="AG30" s="53"/>
      <c r="AH30" s="53"/>
      <c r="AI30" s="53"/>
      <c r="AJ30" s="40" t="s">
        <v>83</v>
      </c>
      <c r="AK30" s="11" t="s">
        <v>42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2"/>
      <c r="AW30" s="12"/>
    </row>
    <row r="31" spans="1:49" ht="15" customHeight="1">
      <c r="A31" s="130" t="s">
        <v>33</v>
      </c>
      <c r="B31" s="131"/>
      <c r="C31" s="131"/>
      <c r="D31" s="131"/>
      <c r="E31" s="131"/>
      <c r="F31" s="132"/>
      <c r="G31" s="62" t="s">
        <v>44</v>
      </c>
      <c r="H31" s="29"/>
      <c r="I31" s="30"/>
      <c r="J31" s="29" t="s">
        <v>45</v>
      </c>
      <c r="K31" s="29"/>
      <c r="L31" s="29" t="s">
        <v>46</v>
      </c>
      <c r="M31" s="30"/>
      <c r="N31" s="29" t="s">
        <v>47</v>
      </c>
      <c r="O31" s="30"/>
      <c r="P31" s="29" t="s">
        <v>48</v>
      </c>
      <c r="Q31" s="30"/>
      <c r="R31" s="29" t="s">
        <v>49</v>
      </c>
      <c r="S31" s="30"/>
      <c r="T31" s="79" t="s">
        <v>50</v>
      </c>
      <c r="U31" s="29" t="s">
        <v>2</v>
      </c>
      <c r="V31" s="31"/>
      <c r="W31" s="125" t="s">
        <v>3</v>
      </c>
      <c r="X31" s="126"/>
      <c r="Y31" s="50"/>
      <c r="Z31" s="130" t="s">
        <v>31</v>
      </c>
      <c r="AA31" s="131"/>
      <c r="AB31" s="132"/>
      <c r="AC31" s="29" t="s">
        <v>52</v>
      </c>
      <c r="AD31" s="29"/>
      <c r="AE31" s="32"/>
      <c r="AF31" s="29"/>
      <c r="AG31" s="29"/>
      <c r="AH31" s="30"/>
      <c r="AI31" s="29" t="s">
        <v>51</v>
      </c>
      <c r="AJ31" s="29"/>
      <c r="AK31" s="29" t="s">
        <v>46</v>
      </c>
      <c r="AL31" s="30"/>
      <c r="AM31" s="29" t="s">
        <v>47</v>
      </c>
      <c r="AN31" s="30"/>
      <c r="AO31" s="29" t="s">
        <v>48</v>
      </c>
      <c r="AP31" s="30"/>
      <c r="AQ31" s="29" t="s">
        <v>49</v>
      </c>
      <c r="AR31" s="30"/>
      <c r="AS31" s="92" t="s">
        <v>50</v>
      </c>
      <c r="AT31" s="29" t="s">
        <v>2</v>
      </c>
      <c r="AU31" s="31"/>
      <c r="AV31" s="32" t="s">
        <v>3</v>
      </c>
      <c r="AW31" s="33"/>
    </row>
    <row r="32" spans="1:50" s="16" customFormat="1" ht="15" customHeight="1">
      <c r="A32" s="133"/>
      <c r="B32" s="133"/>
      <c r="C32" s="133"/>
      <c r="D32" s="133"/>
      <c r="E32" s="133"/>
      <c r="F32" s="100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80" t="s">
        <v>6</v>
      </c>
      <c r="U32" s="15" t="s">
        <v>5</v>
      </c>
      <c r="V32" s="34" t="s">
        <v>6</v>
      </c>
      <c r="W32" s="34" t="s">
        <v>5</v>
      </c>
      <c r="X32" s="35" t="s">
        <v>6</v>
      </c>
      <c r="Y32" s="51"/>
      <c r="Z32" s="133"/>
      <c r="AA32" s="133"/>
      <c r="AB32" s="100"/>
      <c r="AC32" s="74" t="s">
        <v>78</v>
      </c>
      <c r="AD32" s="75"/>
      <c r="AE32" s="76" t="s">
        <v>79</v>
      </c>
      <c r="AF32" s="77"/>
      <c r="AG32" s="15" t="s">
        <v>5</v>
      </c>
      <c r="AH32" s="15" t="s">
        <v>6</v>
      </c>
      <c r="AI32" s="15" t="s">
        <v>5</v>
      </c>
      <c r="AJ32" s="14" t="s">
        <v>6</v>
      </c>
      <c r="AK32" s="15" t="s">
        <v>5</v>
      </c>
      <c r="AL32" s="15" t="s">
        <v>6</v>
      </c>
      <c r="AM32" s="15" t="s">
        <v>5</v>
      </c>
      <c r="AN32" s="15" t="s">
        <v>6</v>
      </c>
      <c r="AO32" s="15" t="s">
        <v>5</v>
      </c>
      <c r="AP32" s="15" t="s">
        <v>6</v>
      </c>
      <c r="AQ32" s="15" t="s">
        <v>5</v>
      </c>
      <c r="AR32" s="15" t="s">
        <v>6</v>
      </c>
      <c r="AS32" s="93"/>
      <c r="AT32" s="15" t="s">
        <v>5</v>
      </c>
      <c r="AU32" s="34" t="s">
        <v>6</v>
      </c>
      <c r="AV32" s="15" t="s">
        <v>5</v>
      </c>
      <c r="AW32" s="35" t="s">
        <v>6</v>
      </c>
      <c r="AX32" s="7"/>
    </row>
    <row r="33" spans="1:49" ht="16.5" customHeight="1">
      <c r="A33" s="105" t="s">
        <v>34</v>
      </c>
      <c r="B33" s="106"/>
      <c r="C33" s="106"/>
      <c r="D33" s="106"/>
      <c r="E33" s="106"/>
      <c r="F33" s="48"/>
      <c r="G33" s="1">
        <f>H33+I33</f>
        <v>56459</v>
      </c>
      <c r="H33" s="1">
        <f>J33+L33+N33+P33+R33+U33+W33</f>
        <v>29482</v>
      </c>
      <c r="I33" s="1">
        <f aca="true" t="shared" si="18" ref="I33:I41">K33+M33+O33+Q33+S33+T33+V33+X33</f>
        <v>26977</v>
      </c>
      <c r="J33" s="1">
        <f>J34+J41+J43+J46+J47+J49+J50+J48</f>
        <v>23721</v>
      </c>
      <c r="K33" s="1">
        <f aca="true" t="shared" si="19" ref="K33:X33">K34+K41+K43+K46+K47+K49+K50+K48</f>
        <v>21612</v>
      </c>
      <c r="L33" s="1">
        <f t="shared" si="19"/>
        <v>368</v>
      </c>
      <c r="M33" s="1">
        <f t="shared" si="19"/>
        <v>576</v>
      </c>
      <c r="N33" s="1">
        <f t="shared" si="19"/>
        <v>2873</v>
      </c>
      <c r="O33" s="1">
        <f t="shared" si="19"/>
        <v>172</v>
      </c>
      <c r="P33" s="1">
        <f t="shared" si="19"/>
        <v>1270</v>
      </c>
      <c r="Q33" s="1">
        <f t="shared" si="19"/>
        <v>2198</v>
      </c>
      <c r="R33" s="1">
        <f t="shared" si="19"/>
        <v>73</v>
      </c>
      <c r="S33" s="1">
        <f t="shared" si="19"/>
        <v>299</v>
      </c>
      <c r="T33" s="1">
        <f t="shared" si="19"/>
        <v>74</v>
      </c>
      <c r="U33" s="1">
        <f t="shared" si="19"/>
        <v>623</v>
      </c>
      <c r="V33" s="1">
        <f t="shared" si="19"/>
        <v>1064</v>
      </c>
      <c r="W33" s="1">
        <f t="shared" si="19"/>
        <v>554</v>
      </c>
      <c r="X33" s="1">
        <f t="shared" si="19"/>
        <v>982</v>
      </c>
      <c r="Y33" s="1"/>
      <c r="Z33" s="94" t="s">
        <v>9</v>
      </c>
      <c r="AA33" s="127" t="s">
        <v>40</v>
      </c>
      <c r="AB33" s="128"/>
      <c r="AC33" s="36">
        <v>29462</v>
      </c>
      <c r="AD33" s="37"/>
      <c r="AE33" s="81">
        <f>AG33+AH33</f>
        <v>30550</v>
      </c>
      <c r="AF33" s="60"/>
      <c r="AG33" s="36">
        <f aca="true" t="shared" si="20" ref="AG33:AG40">AI33+AK33+AM33+AO33+AQ33+AT33+AV33</f>
        <v>18763</v>
      </c>
      <c r="AH33" s="36">
        <f aca="true" t="shared" si="21" ref="AH33:AH40">AJ33+AL33+AN33+AP33+AR33+AS33+AU33+AW33</f>
        <v>11787</v>
      </c>
      <c r="AI33" s="36">
        <f>AI35+AI37+AI39</f>
        <v>17002</v>
      </c>
      <c r="AJ33" s="36">
        <f aca="true" t="shared" si="22" ref="AJ33:AW34">AJ35+AJ37+AJ39</f>
        <v>10585</v>
      </c>
      <c r="AK33" s="36">
        <f t="shared" si="22"/>
        <v>57</v>
      </c>
      <c r="AL33" s="36">
        <f t="shared" si="22"/>
        <v>17</v>
      </c>
      <c r="AM33" s="36">
        <f t="shared" si="22"/>
        <v>471</v>
      </c>
      <c r="AN33" s="36">
        <f t="shared" si="22"/>
        <v>34</v>
      </c>
      <c r="AO33" s="36">
        <f t="shared" si="22"/>
        <v>497</v>
      </c>
      <c r="AP33" s="36">
        <f t="shared" si="22"/>
        <v>298</v>
      </c>
      <c r="AQ33" s="36">
        <f t="shared" si="22"/>
        <v>3</v>
      </c>
      <c r="AR33" s="36">
        <f t="shared" si="22"/>
        <v>32</v>
      </c>
      <c r="AS33" s="36">
        <f t="shared" si="22"/>
        <v>0</v>
      </c>
      <c r="AT33" s="36">
        <f t="shared" si="22"/>
        <v>465</v>
      </c>
      <c r="AU33" s="37">
        <f t="shared" si="22"/>
        <v>615</v>
      </c>
      <c r="AV33" s="36">
        <f t="shared" si="22"/>
        <v>268</v>
      </c>
      <c r="AW33" s="37">
        <f t="shared" si="22"/>
        <v>206</v>
      </c>
    </row>
    <row r="34" spans="3:49" ht="15.75" customHeight="1">
      <c r="C34" s="52"/>
      <c r="D34" s="29" t="s">
        <v>4</v>
      </c>
      <c r="E34" s="29"/>
      <c r="F34" s="67"/>
      <c r="G34" s="1">
        <f>SUM(G35:G40)</f>
        <v>28697</v>
      </c>
      <c r="H34" s="1">
        <f aca="true" t="shared" si="23" ref="H34:W34">SUM(H35:H40)</f>
        <v>15001</v>
      </c>
      <c r="I34" s="1">
        <f t="shared" si="18"/>
        <v>13696</v>
      </c>
      <c r="J34" s="41">
        <f t="shared" si="23"/>
        <v>13344</v>
      </c>
      <c r="K34" s="41">
        <f t="shared" si="23"/>
        <v>11964</v>
      </c>
      <c r="L34" s="41">
        <f t="shared" si="23"/>
        <v>58</v>
      </c>
      <c r="M34" s="41">
        <f t="shared" si="23"/>
        <v>51</v>
      </c>
      <c r="N34" s="41">
        <f t="shared" si="23"/>
        <v>487</v>
      </c>
      <c r="O34" s="41">
        <f t="shared" si="23"/>
        <v>40</v>
      </c>
      <c r="P34" s="41">
        <f t="shared" si="23"/>
        <v>479</v>
      </c>
      <c r="Q34" s="41">
        <f t="shared" si="23"/>
        <v>489</v>
      </c>
      <c r="R34" s="41">
        <f t="shared" si="23"/>
        <v>7</v>
      </c>
      <c r="S34" s="41">
        <f t="shared" si="23"/>
        <v>71</v>
      </c>
      <c r="T34" s="41">
        <f t="shared" si="23"/>
        <v>74</v>
      </c>
      <c r="U34" s="41">
        <f t="shared" si="23"/>
        <v>390</v>
      </c>
      <c r="V34" s="41">
        <f t="shared" si="23"/>
        <v>649</v>
      </c>
      <c r="W34" s="41">
        <f t="shared" si="23"/>
        <v>236</v>
      </c>
      <c r="X34" s="41">
        <f>SUM(X35:X40)</f>
        <v>358</v>
      </c>
      <c r="Y34" s="41"/>
      <c r="Z34" s="100"/>
      <c r="AA34" s="91" t="s">
        <v>15</v>
      </c>
      <c r="AB34" s="129"/>
      <c r="AC34" s="36">
        <v>4021</v>
      </c>
      <c r="AD34" s="37"/>
      <c r="AE34" s="82">
        <f>AG34+AH34</f>
        <v>3787</v>
      </c>
      <c r="AF34" s="60"/>
      <c r="AG34" s="36">
        <f t="shared" si="20"/>
        <v>322</v>
      </c>
      <c r="AH34" s="36">
        <f t="shared" si="21"/>
        <v>3465</v>
      </c>
      <c r="AI34" s="36">
        <f>AI36+AI38+AI40</f>
        <v>258</v>
      </c>
      <c r="AJ34" s="36">
        <f t="shared" si="22"/>
        <v>2874</v>
      </c>
      <c r="AK34" s="36">
        <f t="shared" si="22"/>
        <v>7</v>
      </c>
      <c r="AL34" s="36">
        <f t="shared" si="22"/>
        <v>37</v>
      </c>
      <c r="AM34" s="36">
        <f t="shared" si="22"/>
        <v>16</v>
      </c>
      <c r="AN34" s="36">
        <f t="shared" si="22"/>
        <v>7</v>
      </c>
      <c r="AO34" s="36">
        <f t="shared" si="22"/>
        <v>21</v>
      </c>
      <c r="AP34" s="36">
        <f t="shared" si="22"/>
        <v>224</v>
      </c>
      <c r="AQ34" s="36">
        <f t="shared" si="22"/>
        <v>4</v>
      </c>
      <c r="AR34" s="36">
        <f t="shared" si="22"/>
        <v>46</v>
      </c>
      <c r="AS34" s="36">
        <f t="shared" si="22"/>
        <v>0</v>
      </c>
      <c r="AT34" s="36">
        <f t="shared" si="22"/>
        <v>7</v>
      </c>
      <c r="AU34" s="37">
        <f t="shared" si="22"/>
        <v>103</v>
      </c>
      <c r="AV34" s="36">
        <f t="shared" si="22"/>
        <v>9</v>
      </c>
      <c r="AW34" s="37">
        <f t="shared" si="22"/>
        <v>174</v>
      </c>
    </row>
    <row r="35" spans="1:49" ht="15.75" customHeight="1">
      <c r="A35" s="73" t="s">
        <v>68</v>
      </c>
      <c r="B35" s="116" t="s">
        <v>59</v>
      </c>
      <c r="C35" s="110"/>
      <c r="D35" s="120" t="s">
        <v>35</v>
      </c>
      <c r="E35" s="107"/>
      <c r="F35" s="57"/>
      <c r="G35" s="1">
        <f aca="true" t="shared" si="24" ref="G35:G51">H35+I35</f>
        <v>24903</v>
      </c>
      <c r="H35" s="1">
        <f aca="true" t="shared" si="25" ref="H35:H41">J35+L35+N35+P35+R35+U35+W35</f>
        <v>14670</v>
      </c>
      <c r="I35" s="1">
        <f t="shared" si="18"/>
        <v>10233</v>
      </c>
      <c r="J35" s="41">
        <v>13102</v>
      </c>
      <c r="K35" s="41">
        <v>9167</v>
      </c>
      <c r="L35" s="41">
        <v>52</v>
      </c>
      <c r="M35" s="41">
        <v>15</v>
      </c>
      <c r="N35" s="41">
        <v>457</v>
      </c>
      <c r="O35" s="41">
        <v>30</v>
      </c>
      <c r="P35" s="41">
        <v>448</v>
      </c>
      <c r="Q35" s="41">
        <v>258</v>
      </c>
      <c r="R35" s="41">
        <v>3</v>
      </c>
      <c r="S35" s="41">
        <v>29</v>
      </c>
      <c r="T35" s="41">
        <v>0</v>
      </c>
      <c r="U35" s="41">
        <v>381</v>
      </c>
      <c r="V35" s="41">
        <v>549</v>
      </c>
      <c r="W35" s="41">
        <v>227</v>
      </c>
      <c r="X35" s="41">
        <v>185</v>
      </c>
      <c r="Y35" s="41"/>
      <c r="Z35" s="94" t="s">
        <v>10</v>
      </c>
      <c r="AA35" s="127" t="s">
        <v>40</v>
      </c>
      <c r="AB35" s="128"/>
      <c r="AC35" s="3">
        <v>68</v>
      </c>
      <c r="AD35" s="4"/>
      <c r="AE35" s="82">
        <f aca="true" t="shared" si="26" ref="AE35:AE40">AG35+AH35</f>
        <v>76</v>
      </c>
      <c r="AF35" s="60"/>
      <c r="AG35" s="36">
        <f t="shared" si="20"/>
        <v>40</v>
      </c>
      <c r="AH35" s="36">
        <f t="shared" si="21"/>
        <v>36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4">
        <v>0</v>
      </c>
      <c r="AV35" s="4">
        <v>40</v>
      </c>
      <c r="AW35" s="4">
        <v>36</v>
      </c>
    </row>
    <row r="36" spans="2:49" ht="15.75" customHeight="1">
      <c r="B36" s="49"/>
      <c r="C36" s="48"/>
      <c r="D36" s="115" t="s">
        <v>36</v>
      </c>
      <c r="E36" s="116"/>
      <c r="F36" s="57"/>
      <c r="G36" s="1">
        <f t="shared" si="24"/>
        <v>3636</v>
      </c>
      <c r="H36" s="1">
        <f t="shared" si="25"/>
        <v>285</v>
      </c>
      <c r="I36" s="1">
        <f t="shared" si="18"/>
        <v>3351</v>
      </c>
      <c r="J36" s="41">
        <v>224</v>
      </c>
      <c r="K36" s="41">
        <v>2775</v>
      </c>
      <c r="L36" s="41">
        <v>6</v>
      </c>
      <c r="M36" s="41">
        <v>36</v>
      </c>
      <c r="N36" s="41">
        <v>16</v>
      </c>
      <c r="O36" s="41">
        <v>7</v>
      </c>
      <c r="P36" s="41">
        <v>19</v>
      </c>
      <c r="Q36" s="41">
        <v>220</v>
      </c>
      <c r="R36" s="41">
        <v>4</v>
      </c>
      <c r="S36" s="41">
        <v>41</v>
      </c>
      <c r="T36" s="41">
        <v>0</v>
      </c>
      <c r="U36" s="41">
        <v>7</v>
      </c>
      <c r="V36" s="41">
        <v>100</v>
      </c>
      <c r="W36" s="41">
        <v>9</v>
      </c>
      <c r="X36" s="41">
        <v>172</v>
      </c>
      <c r="Y36" s="41"/>
      <c r="Z36" s="100"/>
      <c r="AA36" s="91" t="s">
        <v>15</v>
      </c>
      <c r="AB36" s="129"/>
      <c r="AC36" s="3">
        <v>11</v>
      </c>
      <c r="AD36" s="4"/>
      <c r="AE36" s="82">
        <f t="shared" si="26"/>
        <v>13</v>
      </c>
      <c r="AF36" s="60"/>
      <c r="AG36" s="36">
        <f t="shared" si="20"/>
        <v>1</v>
      </c>
      <c r="AH36" s="36">
        <f t="shared" si="21"/>
        <v>12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4">
        <v>0</v>
      </c>
      <c r="AV36" s="4">
        <v>1</v>
      </c>
      <c r="AW36" s="4">
        <v>12</v>
      </c>
    </row>
    <row r="37" spans="2:49" ht="15.75" customHeight="1">
      <c r="B37" s="122" t="s">
        <v>65</v>
      </c>
      <c r="C37" s="110"/>
      <c r="D37" s="115" t="s">
        <v>32</v>
      </c>
      <c r="E37" s="122"/>
      <c r="F37" s="59"/>
      <c r="G37" s="1">
        <f t="shared" si="24"/>
        <v>27</v>
      </c>
      <c r="H37" s="1">
        <f t="shared" si="25"/>
        <v>11</v>
      </c>
      <c r="I37" s="1">
        <f t="shared" si="18"/>
        <v>16</v>
      </c>
      <c r="J37" s="41">
        <v>8</v>
      </c>
      <c r="K37" s="41">
        <v>13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2</v>
      </c>
      <c r="R37" s="41">
        <v>0</v>
      </c>
      <c r="S37" s="41">
        <v>0</v>
      </c>
      <c r="T37" s="41">
        <v>0</v>
      </c>
      <c r="U37" s="41">
        <v>2</v>
      </c>
      <c r="V37" s="41">
        <v>0</v>
      </c>
      <c r="W37" s="41">
        <v>0</v>
      </c>
      <c r="X37" s="41">
        <v>1</v>
      </c>
      <c r="Y37" s="41"/>
      <c r="Z37" s="94" t="s">
        <v>11</v>
      </c>
      <c r="AA37" s="127" t="s">
        <v>40</v>
      </c>
      <c r="AB37" s="128"/>
      <c r="AC37" s="3">
        <v>17151</v>
      </c>
      <c r="AD37" s="4"/>
      <c r="AE37" s="82">
        <f t="shared" si="26"/>
        <v>17539</v>
      </c>
      <c r="AF37" s="60"/>
      <c r="AG37" s="36">
        <f t="shared" si="20"/>
        <v>10501</v>
      </c>
      <c r="AH37" s="36">
        <f t="shared" si="21"/>
        <v>7038</v>
      </c>
      <c r="AI37" s="3">
        <v>9192</v>
      </c>
      <c r="AJ37" s="3">
        <v>6184</v>
      </c>
      <c r="AK37" s="3">
        <v>57</v>
      </c>
      <c r="AL37" s="3">
        <v>17</v>
      </c>
      <c r="AM37" s="3">
        <v>432</v>
      </c>
      <c r="AN37" s="3">
        <v>24</v>
      </c>
      <c r="AO37" s="3">
        <v>382</v>
      </c>
      <c r="AP37" s="3">
        <v>173</v>
      </c>
      <c r="AQ37" s="3">
        <v>0</v>
      </c>
      <c r="AR37" s="3">
        <v>19</v>
      </c>
      <c r="AS37" s="3">
        <v>0</v>
      </c>
      <c r="AT37" s="3">
        <v>252</v>
      </c>
      <c r="AU37" s="4">
        <v>473</v>
      </c>
      <c r="AV37" s="4">
        <v>186</v>
      </c>
      <c r="AW37" s="4">
        <v>148</v>
      </c>
    </row>
    <row r="38" spans="2:49" ht="15.75" customHeight="1">
      <c r="B38" s="122" t="s">
        <v>27</v>
      </c>
      <c r="C38" s="110"/>
      <c r="D38" s="115" t="s">
        <v>37</v>
      </c>
      <c r="E38" s="116"/>
      <c r="F38" s="57"/>
      <c r="G38" s="1">
        <f t="shared" si="24"/>
        <v>0</v>
      </c>
      <c r="H38" s="1">
        <f t="shared" si="25"/>
        <v>0</v>
      </c>
      <c r="I38" s="1">
        <f t="shared" si="18"/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/>
      <c r="Z38" s="100"/>
      <c r="AA38" s="91" t="s">
        <v>15</v>
      </c>
      <c r="AB38" s="129"/>
      <c r="AC38" s="3">
        <v>2851</v>
      </c>
      <c r="AD38" s="4"/>
      <c r="AE38" s="82">
        <f t="shared" si="26"/>
        <v>2714</v>
      </c>
      <c r="AF38" s="60"/>
      <c r="AG38" s="36">
        <f t="shared" si="20"/>
        <v>172</v>
      </c>
      <c r="AH38" s="36">
        <f t="shared" si="21"/>
        <v>2542</v>
      </c>
      <c r="AI38" s="3">
        <v>135</v>
      </c>
      <c r="AJ38" s="3">
        <v>2048</v>
      </c>
      <c r="AK38" s="3">
        <v>7</v>
      </c>
      <c r="AL38" s="3">
        <v>37</v>
      </c>
      <c r="AM38" s="3">
        <v>13</v>
      </c>
      <c r="AN38" s="3">
        <v>4</v>
      </c>
      <c r="AO38" s="3">
        <v>10</v>
      </c>
      <c r="AP38" s="3">
        <v>194</v>
      </c>
      <c r="AQ38" s="3">
        <v>0</v>
      </c>
      <c r="AR38" s="3">
        <v>26</v>
      </c>
      <c r="AS38" s="3">
        <v>0</v>
      </c>
      <c r="AT38" s="3">
        <v>6</v>
      </c>
      <c r="AU38" s="4">
        <v>94</v>
      </c>
      <c r="AV38" s="4">
        <v>1</v>
      </c>
      <c r="AW38" s="4">
        <v>139</v>
      </c>
    </row>
    <row r="39" spans="2:49" ht="15.75" customHeight="1">
      <c r="B39" s="47"/>
      <c r="C39" s="48"/>
      <c r="D39" s="115" t="s">
        <v>21</v>
      </c>
      <c r="E39" s="116"/>
      <c r="F39" s="57"/>
      <c r="G39" s="1">
        <f t="shared" si="24"/>
        <v>130</v>
      </c>
      <c r="H39" s="1">
        <f t="shared" si="25"/>
        <v>34</v>
      </c>
      <c r="I39" s="1">
        <f t="shared" si="18"/>
        <v>96</v>
      </c>
      <c r="J39" s="41">
        <v>9</v>
      </c>
      <c r="K39" s="41">
        <v>9</v>
      </c>
      <c r="L39" s="41">
        <v>0</v>
      </c>
      <c r="M39" s="41">
        <v>0</v>
      </c>
      <c r="N39" s="41">
        <v>14</v>
      </c>
      <c r="O39" s="41">
        <v>3</v>
      </c>
      <c r="P39" s="41">
        <v>11</v>
      </c>
      <c r="Q39" s="41">
        <v>9</v>
      </c>
      <c r="R39" s="41">
        <v>0</v>
      </c>
      <c r="S39" s="41">
        <v>1</v>
      </c>
      <c r="T39" s="41">
        <v>74</v>
      </c>
      <c r="U39" s="41">
        <v>0</v>
      </c>
      <c r="V39" s="41">
        <v>0</v>
      </c>
      <c r="W39" s="41">
        <v>0</v>
      </c>
      <c r="X39" s="41">
        <v>0</v>
      </c>
      <c r="Y39" s="41"/>
      <c r="Z39" s="94" t="s">
        <v>12</v>
      </c>
      <c r="AA39" s="127" t="s">
        <v>40</v>
      </c>
      <c r="AB39" s="128"/>
      <c r="AC39" s="3">
        <v>12243</v>
      </c>
      <c r="AD39" s="4"/>
      <c r="AE39" s="82">
        <f t="shared" si="26"/>
        <v>12935</v>
      </c>
      <c r="AF39" s="60"/>
      <c r="AG39" s="36">
        <f t="shared" si="20"/>
        <v>8222</v>
      </c>
      <c r="AH39" s="36">
        <f t="shared" si="21"/>
        <v>4713</v>
      </c>
      <c r="AI39" s="3">
        <v>7810</v>
      </c>
      <c r="AJ39" s="3">
        <v>4401</v>
      </c>
      <c r="AK39" s="3">
        <v>0</v>
      </c>
      <c r="AL39" s="3">
        <v>0</v>
      </c>
      <c r="AM39" s="3">
        <v>39</v>
      </c>
      <c r="AN39" s="3">
        <v>10</v>
      </c>
      <c r="AO39" s="3">
        <v>115</v>
      </c>
      <c r="AP39" s="3">
        <v>125</v>
      </c>
      <c r="AQ39" s="3">
        <v>3</v>
      </c>
      <c r="AR39" s="3">
        <v>13</v>
      </c>
      <c r="AS39" s="3">
        <v>0</v>
      </c>
      <c r="AT39" s="3">
        <v>213</v>
      </c>
      <c r="AU39" s="4">
        <v>142</v>
      </c>
      <c r="AV39" s="4">
        <v>42</v>
      </c>
      <c r="AW39" s="4">
        <v>22</v>
      </c>
    </row>
    <row r="40" spans="2:49" ht="15.75" customHeight="1">
      <c r="B40" s="25"/>
      <c r="C40" s="18"/>
      <c r="D40" s="123" t="s">
        <v>7</v>
      </c>
      <c r="E40" s="124"/>
      <c r="F40" s="63"/>
      <c r="G40" s="1">
        <f t="shared" si="24"/>
        <v>1</v>
      </c>
      <c r="H40" s="1">
        <f t="shared" si="25"/>
        <v>1</v>
      </c>
      <c r="I40" s="1">
        <f t="shared" si="18"/>
        <v>0</v>
      </c>
      <c r="J40" s="41">
        <v>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/>
      <c r="Z40" s="100"/>
      <c r="AA40" s="91" t="s">
        <v>15</v>
      </c>
      <c r="AB40" s="129"/>
      <c r="AC40" s="38">
        <v>1159</v>
      </c>
      <c r="AD40" s="38"/>
      <c r="AE40" s="61">
        <f t="shared" si="26"/>
        <v>1060</v>
      </c>
      <c r="AF40" s="61"/>
      <c r="AG40" s="39">
        <f t="shared" si="20"/>
        <v>149</v>
      </c>
      <c r="AH40" s="39">
        <f t="shared" si="21"/>
        <v>911</v>
      </c>
      <c r="AI40" s="38">
        <v>123</v>
      </c>
      <c r="AJ40" s="38">
        <v>826</v>
      </c>
      <c r="AK40" s="38">
        <v>0</v>
      </c>
      <c r="AL40" s="38">
        <v>0</v>
      </c>
      <c r="AM40" s="38">
        <v>3</v>
      </c>
      <c r="AN40" s="38">
        <v>3</v>
      </c>
      <c r="AO40" s="38">
        <v>11</v>
      </c>
      <c r="AP40" s="38">
        <v>30</v>
      </c>
      <c r="AQ40" s="38">
        <v>4</v>
      </c>
      <c r="AR40" s="38">
        <v>20</v>
      </c>
      <c r="AS40" s="38">
        <v>0</v>
      </c>
      <c r="AT40" s="38">
        <v>1</v>
      </c>
      <c r="AU40" s="38">
        <v>9</v>
      </c>
      <c r="AV40" s="38">
        <v>7</v>
      </c>
      <c r="AW40" s="38">
        <v>23</v>
      </c>
    </row>
    <row r="41" spans="1:49" ht="15" customHeight="1">
      <c r="A41" s="70" t="s">
        <v>69</v>
      </c>
      <c r="B41" s="107" t="s">
        <v>38</v>
      </c>
      <c r="C41" s="108"/>
      <c r="D41" s="108"/>
      <c r="E41" s="108"/>
      <c r="F41" s="55"/>
      <c r="G41" s="1">
        <f t="shared" si="24"/>
        <v>10925</v>
      </c>
      <c r="H41" s="1">
        <f t="shared" si="25"/>
        <v>4756</v>
      </c>
      <c r="I41" s="1">
        <f t="shared" si="18"/>
        <v>6169</v>
      </c>
      <c r="J41" s="41">
        <v>3454</v>
      </c>
      <c r="K41" s="41">
        <v>4818</v>
      </c>
      <c r="L41" s="41">
        <v>115</v>
      </c>
      <c r="M41" s="41">
        <v>207</v>
      </c>
      <c r="N41" s="41">
        <v>646</v>
      </c>
      <c r="O41" s="41">
        <v>48</v>
      </c>
      <c r="P41" s="41">
        <v>360</v>
      </c>
      <c r="Q41" s="41">
        <v>590</v>
      </c>
      <c r="R41" s="41">
        <v>22</v>
      </c>
      <c r="S41" s="41">
        <v>128</v>
      </c>
      <c r="T41" s="41">
        <v>0</v>
      </c>
      <c r="U41" s="41">
        <v>61</v>
      </c>
      <c r="V41" s="41">
        <v>184</v>
      </c>
      <c r="W41" s="41">
        <v>98</v>
      </c>
      <c r="X41" s="41">
        <v>194</v>
      </c>
      <c r="Y41" s="41"/>
      <c r="Z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2.75" customHeight="1">
      <c r="A42" s="17"/>
      <c r="B42" s="22"/>
      <c r="C42" s="111" t="s">
        <v>22</v>
      </c>
      <c r="D42" s="112"/>
      <c r="E42" s="112"/>
      <c r="F42" s="54"/>
      <c r="G42" s="1"/>
      <c r="H42" s="1"/>
      <c r="I42" s="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2"/>
      <c r="AB42" s="12"/>
      <c r="AC42" s="10"/>
      <c r="AD42" s="10"/>
      <c r="AE42" s="10"/>
      <c r="AF42" s="10"/>
      <c r="AG42" s="10"/>
      <c r="AH42" s="10"/>
      <c r="AI42" s="10"/>
      <c r="AJ42" s="40" t="s">
        <v>84</v>
      </c>
      <c r="AK42" s="11" t="s">
        <v>41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2"/>
      <c r="AW42" s="12"/>
    </row>
    <row r="43" spans="1:49" ht="15.75" customHeight="1">
      <c r="A43" s="6" t="s">
        <v>70</v>
      </c>
      <c r="B43" s="117" t="s">
        <v>23</v>
      </c>
      <c r="C43" s="102"/>
      <c r="D43" s="113" t="s">
        <v>28</v>
      </c>
      <c r="E43" s="106"/>
      <c r="F43" s="114"/>
      <c r="G43" s="1">
        <f t="shared" si="24"/>
        <v>5009</v>
      </c>
      <c r="H43" s="1">
        <f aca="true" t="shared" si="27" ref="H43:H54">J43+L43+N43+P43+R43+U43+W43</f>
        <v>3511</v>
      </c>
      <c r="I43" s="1">
        <f aca="true" t="shared" si="28" ref="I43:I54">K43+M43+O43+Q43+S43+T43+V43+X43</f>
        <v>1498</v>
      </c>
      <c r="J43" s="41">
        <f aca="true" t="shared" si="29" ref="J43:X43">J44+J45</f>
        <v>3272</v>
      </c>
      <c r="K43" s="41">
        <f t="shared" si="29"/>
        <v>1247</v>
      </c>
      <c r="L43" s="41">
        <f t="shared" si="29"/>
        <v>1</v>
      </c>
      <c r="M43" s="41">
        <f t="shared" si="29"/>
        <v>3</v>
      </c>
      <c r="N43" s="41">
        <f t="shared" si="29"/>
        <v>55</v>
      </c>
      <c r="O43" s="41">
        <f t="shared" si="29"/>
        <v>5</v>
      </c>
      <c r="P43" s="41">
        <f t="shared" si="29"/>
        <v>9</v>
      </c>
      <c r="Q43" s="41">
        <f t="shared" si="29"/>
        <v>20</v>
      </c>
      <c r="R43" s="41">
        <f t="shared" si="29"/>
        <v>1</v>
      </c>
      <c r="S43" s="41">
        <f t="shared" si="29"/>
        <v>4</v>
      </c>
      <c r="T43" s="41">
        <f t="shared" si="29"/>
        <v>0</v>
      </c>
      <c r="U43" s="41">
        <f t="shared" si="29"/>
        <v>80</v>
      </c>
      <c r="V43" s="41">
        <f t="shared" si="29"/>
        <v>51</v>
      </c>
      <c r="W43" s="41">
        <f t="shared" si="29"/>
        <v>93</v>
      </c>
      <c r="X43" s="41">
        <f t="shared" si="29"/>
        <v>168</v>
      </c>
      <c r="Y43" s="41"/>
      <c r="Z43" s="130" t="s">
        <v>30</v>
      </c>
      <c r="AA43" s="131"/>
      <c r="AB43" s="131"/>
      <c r="AC43" s="131"/>
      <c r="AD43" s="132"/>
      <c r="AE43" s="29" t="s">
        <v>53</v>
      </c>
      <c r="AF43" s="29"/>
      <c r="AG43" s="29"/>
      <c r="AH43" s="30"/>
      <c r="AI43" s="29" t="s">
        <v>54</v>
      </c>
      <c r="AJ43" s="29"/>
      <c r="AK43" s="29" t="s">
        <v>55</v>
      </c>
      <c r="AL43" s="30"/>
      <c r="AM43" s="29" t="s">
        <v>56</v>
      </c>
      <c r="AN43" s="30"/>
      <c r="AO43" s="29" t="s">
        <v>57</v>
      </c>
      <c r="AP43" s="30"/>
      <c r="AQ43" s="29" t="s">
        <v>58</v>
      </c>
      <c r="AR43" s="30"/>
      <c r="AS43" s="79" t="s">
        <v>50</v>
      </c>
      <c r="AT43" s="29" t="s">
        <v>2</v>
      </c>
      <c r="AU43" s="31"/>
      <c r="AV43" s="32" t="s">
        <v>3</v>
      </c>
      <c r="AW43" s="33"/>
    </row>
    <row r="44" spans="2:49" ht="15.75" customHeight="1">
      <c r="B44" s="118" t="s">
        <v>29</v>
      </c>
      <c r="C44" s="110"/>
      <c r="D44" s="120" t="s">
        <v>61</v>
      </c>
      <c r="E44" s="107"/>
      <c r="F44" s="64"/>
      <c r="G44" s="1">
        <f t="shared" si="24"/>
        <v>4432</v>
      </c>
      <c r="H44" s="1">
        <f t="shared" si="27"/>
        <v>3141</v>
      </c>
      <c r="I44" s="1">
        <f t="shared" si="28"/>
        <v>1291</v>
      </c>
      <c r="J44" s="41">
        <v>2944</v>
      </c>
      <c r="K44" s="41">
        <v>1081</v>
      </c>
      <c r="L44" s="41">
        <v>0</v>
      </c>
      <c r="M44" s="41">
        <v>2</v>
      </c>
      <c r="N44" s="41">
        <v>48</v>
      </c>
      <c r="O44" s="41">
        <v>3</v>
      </c>
      <c r="P44" s="41">
        <v>8</v>
      </c>
      <c r="Q44" s="41">
        <v>4</v>
      </c>
      <c r="R44" s="41">
        <v>1</v>
      </c>
      <c r="S44" s="41">
        <v>2</v>
      </c>
      <c r="T44" s="41">
        <v>0</v>
      </c>
      <c r="U44" s="41">
        <v>77</v>
      </c>
      <c r="V44" s="41">
        <v>49</v>
      </c>
      <c r="W44" s="41">
        <v>63</v>
      </c>
      <c r="X44" s="41">
        <v>150</v>
      </c>
      <c r="Y44" s="41"/>
      <c r="Z44" s="133"/>
      <c r="AA44" s="133"/>
      <c r="AB44" s="133"/>
      <c r="AC44" s="133"/>
      <c r="AD44" s="100"/>
      <c r="AE44" s="62" t="s">
        <v>4</v>
      </c>
      <c r="AF44" s="30"/>
      <c r="AG44" s="15" t="s">
        <v>5</v>
      </c>
      <c r="AH44" s="15" t="s">
        <v>6</v>
      </c>
      <c r="AI44" s="15" t="s">
        <v>5</v>
      </c>
      <c r="AJ44" s="14" t="s">
        <v>6</v>
      </c>
      <c r="AK44" s="15" t="s">
        <v>5</v>
      </c>
      <c r="AL44" s="15" t="s">
        <v>6</v>
      </c>
      <c r="AM44" s="15" t="s">
        <v>5</v>
      </c>
      <c r="AN44" s="15" t="s">
        <v>6</v>
      </c>
      <c r="AO44" s="15" t="s">
        <v>5</v>
      </c>
      <c r="AP44" s="15" t="s">
        <v>6</v>
      </c>
      <c r="AQ44" s="15" t="s">
        <v>5</v>
      </c>
      <c r="AR44" s="15" t="s">
        <v>6</v>
      </c>
      <c r="AS44" s="80" t="s">
        <v>6</v>
      </c>
      <c r="AT44" s="15" t="s">
        <v>5</v>
      </c>
      <c r="AU44" s="34" t="s">
        <v>6</v>
      </c>
      <c r="AV44" s="15" t="s">
        <v>5</v>
      </c>
      <c r="AW44" s="35" t="s">
        <v>6</v>
      </c>
    </row>
    <row r="45" spans="2:49" ht="15.75" customHeight="1">
      <c r="B45" s="119"/>
      <c r="C45" s="87"/>
      <c r="D45" s="121" t="s">
        <v>20</v>
      </c>
      <c r="E45" s="112"/>
      <c r="F45" s="64"/>
      <c r="G45" s="1">
        <f t="shared" si="24"/>
        <v>577</v>
      </c>
      <c r="H45" s="1">
        <f t="shared" si="27"/>
        <v>370</v>
      </c>
      <c r="I45" s="1">
        <f t="shared" si="28"/>
        <v>207</v>
      </c>
      <c r="J45" s="43">
        <v>328</v>
      </c>
      <c r="K45" s="44">
        <v>166</v>
      </c>
      <c r="L45" s="44">
        <v>1</v>
      </c>
      <c r="M45" s="44">
        <v>1</v>
      </c>
      <c r="N45" s="44">
        <v>7</v>
      </c>
      <c r="O45" s="44">
        <v>2</v>
      </c>
      <c r="P45" s="44">
        <v>1</v>
      </c>
      <c r="Q45" s="44">
        <v>16</v>
      </c>
      <c r="R45" s="44">
        <v>0</v>
      </c>
      <c r="S45" s="44">
        <v>2</v>
      </c>
      <c r="T45" s="44">
        <v>0</v>
      </c>
      <c r="U45" s="44">
        <v>3</v>
      </c>
      <c r="V45" s="44">
        <v>2</v>
      </c>
      <c r="W45" s="44">
        <v>30</v>
      </c>
      <c r="X45" s="44">
        <v>18</v>
      </c>
      <c r="Y45" s="44"/>
      <c r="Z45" s="94" t="s">
        <v>13</v>
      </c>
      <c r="AA45" s="101" t="s">
        <v>80</v>
      </c>
      <c r="AB45" s="90"/>
      <c r="AC45" s="136" t="s">
        <v>67</v>
      </c>
      <c r="AD45" s="137"/>
      <c r="AE45" s="36">
        <f aca="true" t="shared" si="30" ref="AE45:AE52">AG45+AH45</f>
        <v>4464</v>
      </c>
      <c r="AF45" s="36"/>
      <c r="AG45" s="36">
        <f aca="true" t="shared" si="31" ref="AG45:AG52">AI45+AK45+AM45+AO45+AQ45+AT45+AV45</f>
        <v>3332</v>
      </c>
      <c r="AH45" s="36">
        <f aca="true" t="shared" si="32" ref="AH45:AH52">AJ45+AL45+AN45+AP45+AR45+AS45+AU45+AW45</f>
        <v>1132</v>
      </c>
      <c r="AI45" s="3">
        <v>3241</v>
      </c>
      <c r="AJ45" s="3">
        <v>1071</v>
      </c>
      <c r="AK45" s="3">
        <v>1</v>
      </c>
      <c r="AL45" s="3">
        <v>0</v>
      </c>
      <c r="AM45" s="3">
        <v>5</v>
      </c>
      <c r="AN45" s="3">
        <v>1</v>
      </c>
      <c r="AO45" s="3">
        <v>5</v>
      </c>
      <c r="AP45" s="3">
        <v>4</v>
      </c>
      <c r="AQ45" s="3">
        <v>0</v>
      </c>
      <c r="AR45" s="3">
        <v>0</v>
      </c>
      <c r="AS45" s="3">
        <v>0</v>
      </c>
      <c r="AT45" s="3">
        <v>71</v>
      </c>
      <c r="AU45" s="4">
        <v>49</v>
      </c>
      <c r="AV45" s="4">
        <v>9</v>
      </c>
      <c r="AW45" s="4">
        <v>7</v>
      </c>
    </row>
    <row r="46" spans="1:49" ht="15.75" customHeight="1">
      <c r="A46" s="71" t="s">
        <v>71</v>
      </c>
      <c r="B46" s="105" t="s">
        <v>24</v>
      </c>
      <c r="C46" s="106"/>
      <c r="D46" s="106"/>
      <c r="E46" s="106"/>
      <c r="F46" s="56"/>
      <c r="G46" s="1">
        <f t="shared" si="24"/>
        <v>177</v>
      </c>
      <c r="H46" s="1">
        <f t="shared" si="27"/>
        <v>138</v>
      </c>
      <c r="I46" s="1">
        <f t="shared" si="28"/>
        <v>39</v>
      </c>
      <c r="J46" s="44">
        <v>104</v>
      </c>
      <c r="K46" s="44">
        <v>33</v>
      </c>
      <c r="L46" s="44">
        <v>2</v>
      </c>
      <c r="M46" s="44">
        <v>0</v>
      </c>
      <c r="N46" s="44">
        <v>25</v>
      </c>
      <c r="O46" s="44">
        <v>1</v>
      </c>
      <c r="P46" s="44">
        <v>3</v>
      </c>
      <c r="Q46" s="44">
        <v>3</v>
      </c>
      <c r="R46" s="44">
        <v>0</v>
      </c>
      <c r="S46" s="44">
        <v>0</v>
      </c>
      <c r="T46" s="44">
        <v>0</v>
      </c>
      <c r="U46" s="44">
        <v>0</v>
      </c>
      <c r="V46" s="44">
        <v>2</v>
      </c>
      <c r="W46" s="44">
        <v>4</v>
      </c>
      <c r="X46" s="44">
        <v>0</v>
      </c>
      <c r="Y46" s="44"/>
      <c r="Z46" s="95"/>
      <c r="AA46" s="91"/>
      <c r="AB46" s="104"/>
      <c r="AC46" s="134" t="s">
        <v>66</v>
      </c>
      <c r="AD46" s="135"/>
      <c r="AE46" s="36">
        <f t="shared" si="30"/>
        <v>55</v>
      </c>
      <c r="AF46" s="36"/>
      <c r="AG46" s="36">
        <f t="shared" si="31"/>
        <v>9</v>
      </c>
      <c r="AH46" s="36">
        <f t="shared" si="32"/>
        <v>46</v>
      </c>
      <c r="AI46" s="3">
        <v>9</v>
      </c>
      <c r="AJ46" s="3">
        <v>40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4">
        <v>3</v>
      </c>
      <c r="AV46" s="4">
        <v>0</v>
      </c>
      <c r="AW46" s="4">
        <v>3</v>
      </c>
    </row>
    <row r="47" spans="1:49" ht="15.75" customHeight="1">
      <c r="A47" s="6" t="s">
        <v>72</v>
      </c>
      <c r="B47" s="105" t="s">
        <v>63</v>
      </c>
      <c r="C47" s="106"/>
      <c r="D47" s="106"/>
      <c r="E47" s="106"/>
      <c r="F47" s="48"/>
      <c r="G47" s="1">
        <f t="shared" si="24"/>
        <v>7686</v>
      </c>
      <c r="H47" s="1">
        <f t="shared" si="27"/>
        <v>4167</v>
      </c>
      <c r="I47" s="1">
        <f t="shared" si="28"/>
        <v>3519</v>
      </c>
      <c r="J47" s="44">
        <v>1933</v>
      </c>
      <c r="K47" s="44">
        <v>1962</v>
      </c>
      <c r="L47" s="44">
        <v>177</v>
      </c>
      <c r="M47" s="44">
        <v>248</v>
      </c>
      <c r="N47" s="44">
        <v>1527</v>
      </c>
      <c r="O47" s="44">
        <v>66</v>
      </c>
      <c r="P47" s="44">
        <v>354</v>
      </c>
      <c r="Q47" s="44">
        <v>943</v>
      </c>
      <c r="R47" s="44">
        <v>37</v>
      </c>
      <c r="S47" s="44">
        <v>64</v>
      </c>
      <c r="T47" s="44">
        <v>0</v>
      </c>
      <c r="U47" s="44">
        <v>57</v>
      </c>
      <c r="V47" s="44">
        <v>73</v>
      </c>
      <c r="W47" s="44">
        <v>82</v>
      </c>
      <c r="X47" s="44">
        <v>163</v>
      </c>
      <c r="Y47" s="44"/>
      <c r="Z47" s="95"/>
      <c r="AA47" s="96" t="s">
        <v>81</v>
      </c>
      <c r="AB47" s="97"/>
      <c r="AC47" s="136" t="s">
        <v>67</v>
      </c>
      <c r="AD47" s="137"/>
      <c r="AE47" s="36">
        <f t="shared" si="30"/>
        <v>1150</v>
      </c>
      <c r="AF47" s="36"/>
      <c r="AG47" s="36">
        <f t="shared" si="31"/>
        <v>848</v>
      </c>
      <c r="AH47" s="36">
        <f t="shared" si="32"/>
        <v>302</v>
      </c>
      <c r="AI47" s="3">
        <v>806</v>
      </c>
      <c r="AJ47" s="3">
        <v>289</v>
      </c>
      <c r="AK47" s="3">
        <v>0</v>
      </c>
      <c r="AL47" s="3">
        <v>0</v>
      </c>
      <c r="AM47" s="3">
        <v>4</v>
      </c>
      <c r="AN47" s="3">
        <v>0</v>
      </c>
      <c r="AO47" s="3">
        <v>2</v>
      </c>
      <c r="AP47" s="3">
        <v>0</v>
      </c>
      <c r="AQ47" s="3">
        <v>0</v>
      </c>
      <c r="AR47" s="3">
        <v>0</v>
      </c>
      <c r="AS47" s="3">
        <v>1</v>
      </c>
      <c r="AT47" s="3">
        <v>35</v>
      </c>
      <c r="AU47" s="4">
        <v>12</v>
      </c>
      <c r="AV47" s="4">
        <v>1</v>
      </c>
      <c r="AW47" s="4">
        <v>0</v>
      </c>
    </row>
    <row r="48" spans="1:49" ht="15.75" customHeight="1">
      <c r="A48" s="71" t="s">
        <v>73</v>
      </c>
      <c r="B48" s="105" t="s">
        <v>76</v>
      </c>
      <c r="C48" s="106"/>
      <c r="D48" s="106"/>
      <c r="E48" s="106"/>
      <c r="F48" s="56"/>
      <c r="G48" s="1">
        <f>H48+I48</f>
        <v>941</v>
      </c>
      <c r="H48" s="1">
        <f>J48+L48+N48+P48+R48+U48+W48</f>
        <v>305</v>
      </c>
      <c r="I48" s="1">
        <f>K48+M48+O48+Q48+S48+T48+V48+X48</f>
        <v>636</v>
      </c>
      <c r="J48" s="44">
        <v>231</v>
      </c>
      <c r="K48" s="44">
        <v>471</v>
      </c>
      <c r="L48" s="44">
        <v>8</v>
      </c>
      <c r="M48" s="44">
        <v>26</v>
      </c>
      <c r="N48" s="44">
        <v>26</v>
      </c>
      <c r="O48" s="44">
        <v>0</v>
      </c>
      <c r="P48" s="44">
        <v>21</v>
      </c>
      <c r="Q48" s="44">
        <v>59</v>
      </c>
      <c r="R48" s="44">
        <v>0</v>
      </c>
      <c r="S48" s="44">
        <v>8</v>
      </c>
      <c r="T48" s="44">
        <v>0</v>
      </c>
      <c r="U48" s="44">
        <v>3</v>
      </c>
      <c r="V48" s="44">
        <v>25</v>
      </c>
      <c r="W48" s="44">
        <v>16</v>
      </c>
      <c r="X48" s="44">
        <v>47</v>
      </c>
      <c r="Y48" s="44"/>
      <c r="Z48" s="95"/>
      <c r="AA48" s="98"/>
      <c r="AB48" s="99"/>
      <c r="AC48" s="134" t="s">
        <v>66</v>
      </c>
      <c r="AD48" s="135"/>
      <c r="AE48" s="36">
        <f t="shared" si="30"/>
        <v>15</v>
      </c>
      <c r="AF48" s="36"/>
      <c r="AG48" s="36">
        <f t="shared" si="31"/>
        <v>1</v>
      </c>
      <c r="AH48" s="36">
        <f t="shared" si="32"/>
        <v>14</v>
      </c>
      <c r="AI48" s="3">
        <v>1</v>
      </c>
      <c r="AJ48" s="3">
        <v>12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f>AQ50+AQ52+AQ55</f>
        <v>0</v>
      </c>
      <c r="AR48" s="3">
        <v>0</v>
      </c>
      <c r="AS48" s="3">
        <v>0</v>
      </c>
      <c r="AT48" s="3">
        <v>0</v>
      </c>
      <c r="AU48" s="4">
        <v>2</v>
      </c>
      <c r="AV48" s="4">
        <v>0</v>
      </c>
      <c r="AW48" s="4">
        <v>0</v>
      </c>
    </row>
    <row r="49" spans="1:49" ht="15.75" customHeight="1">
      <c r="A49" s="71" t="s">
        <v>74</v>
      </c>
      <c r="B49" s="105" t="s">
        <v>25</v>
      </c>
      <c r="C49" s="106"/>
      <c r="D49" s="106"/>
      <c r="E49" s="106"/>
      <c r="F49" s="56"/>
      <c r="G49" s="1">
        <f t="shared" si="24"/>
        <v>3023</v>
      </c>
      <c r="H49" s="1">
        <f t="shared" si="27"/>
        <v>1603</v>
      </c>
      <c r="I49" s="1">
        <f t="shared" si="28"/>
        <v>1420</v>
      </c>
      <c r="J49" s="44">
        <v>1383</v>
      </c>
      <c r="K49" s="44">
        <v>1117</v>
      </c>
      <c r="L49" s="44">
        <v>7</v>
      </c>
      <c r="M49" s="44">
        <v>41</v>
      </c>
      <c r="N49" s="44">
        <v>107</v>
      </c>
      <c r="O49" s="44">
        <v>12</v>
      </c>
      <c r="P49" s="44">
        <v>44</v>
      </c>
      <c r="Q49" s="44">
        <v>94</v>
      </c>
      <c r="R49" s="44">
        <v>6</v>
      </c>
      <c r="S49" s="44">
        <v>24</v>
      </c>
      <c r="T49" s="44">
        <v>0</v>
      </c>
      <c r="U49" s="44">
        <v>32</v>
      </c>
      <c r="V49" s="44">
        <v>80</v>
      </c>
      <c r="W49" s="44">
        <v>24</v>
      </c>
      <c r="X49" s="44">
        <v>52</v>
      </c>
      <c r="Y49" s="44"/>
      <c r="Z49" s="94" t="s">
        <v>14</v>
      </c>
      <c r="AA49" s="101" t="s">
        <v>80</v>
      </c>
      <c r="AB49" s="102"/>
      <c r="AC49" s="83" t="s">
        <v>67</v>
      </c>
      <c r="AD49" s="84"/>
      <c r="AE49" s="36">
        <f t="shared" si="30"/>
        <v>41</v>
      </c>
      <c r="AF49" s="36"/>
      <c r="AG49" s="36">
        <f t="shared" si="31"/>
        <v>26</v>
      </c>
      <c r="AH49" s="36">
        <f t="shared" si="32"/>
        <v>15</v>
      </c>
      <c r="AI49" s="3">
        <v>26</v>
      </c>
      <c r="AJ49" s="3">
        <v>15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4">
        <v>0</v>
      </c>
      <c r="AV49" s="4">
        <v>0</v>
      </c>
      <c r="AW49" s="4">
        <v>0</v>
      </c>
    </row>
    <row r="50" spans="1:49" ht="15.75" customHeight="1">
      <c r="A50" s="6" t="s">
        <v>75</v>
      </c>
      <c r="B50" s="105" t="s">
        <v>26</v>
      </c>
      <c r="C50" s="106"/>
      <c r="D50" s="106"/>
      <c r="E50" s="106"/>
      <c r="F50" s="48"/>
      <c r="G50" s="1">
        <f t="shared" si="24"/>
        <v>1</v>
      </c>
      <c r="H50" s="1">
        <f t="shared" si="27"/>
        <v>1</v>
      </c>
      <c r="I50" s="1">
        <f t="shared" si="28"/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1</v>
      </c>
      <c r="X50" s="44">
        <v>0</v>
      </c>
      <c r="Y50" s="44"/>
      <c r="Z50" s="95"/>
      <c r="AA50" s="103"/>
      <c r="AB50" s="87"/>
      <c r="AC50" s="85" t="s">
        <v>66</v>
      </c>
      <c r="AD50" s="86"/>
      <c r="AE50" s="36">
        <f t="shared" si="30"/>
        <v>8</v>
      </c>
      <c r="AF50" s="36"/>
      <c r="AG50" s="36">
        <f t="shared" si="31"/>
        <v>0</v>
      </c>
      <c r="AH50" s="36">
        <f t="shared" si="32"/>
        <v>8</v>
      </c>
      <c r="AI50" s="3">
        <v>0</v>
      </c>
      <c r="AJ50" s="3">
        <v>8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4">
        <v>0</v>
      </c>
      <c r="AV50" s="4">
        <v>0</v>
      </c>
      <c r="AW50" s="4">
        <v>0</v>
      </c>
    </row>
    <row r="51" spans="1:49" ht="15" customHeight="1">
      <c r="A51" s="28"/>
      <c r="B51" s="107" t="s">
        <v>64</v>
      </c>
      <c r="C51" s="108"/>
      <c r="D51" s="102"/>
      <c r="E51" s="72" t="s">
        <v>16</v>
      </c>
      <c r="F51" s="66"/>
      <c r="G51" s="1">
        <f t="shared" si="24"/>
        <v>1</v>
      </c>
      <c r="H51" s="1">
        <f>J51+L51+N51+P51+R51+U51+W51</f>
        <v>1</v>
      </c>
      <c r="I51" s="1">
        <f t="shared" si="28"/>
        <v>0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/>
      <c r="Z51" s="95"/>
      <c r="AA51" s="96" t="s">
        <v>81</v>
      </c>
      <c r="AB51" s="97"/>
      <c r="AC51" s="83" t="s">
        <v>67</v>
      </c>
      <c r="AD51" s="84"/>
      <c r="AE51" s="36">
        <f t="shared" si="30"/>
        <v>22</v>
      </c>
      <c r="AF51" s="36"/>
      <c r="AG51" s="36">
        <f t="shared" si="31"/>
        <v>14</v>
      </c>
      <c r="AH51" s="36">
        <f t="shared" si="32"/>
        <v>8</v>
      </c>
      <c r="AI51" s="3">
        <v>14</v>
      </c>
      <c r="AJ51" s="3">
        <v>8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4">
        <v>0</v>
      </c>
      <c r="AV51" s="4">
        <v>0</v>
      </c>
      <c r="AW51" s="4">
        <v>0</v>
      </c>
    </row>
    <row r="52" spans="1:49" ht="15" customHeight="1">
      <c r="A52" s="13"/>
      <c r="B52" s="109"/>
      <c r="C52" s="109"/>
      <c r="D52" s="110"/>
      <c r="E52" s="69" t="s">
        <v>17</v>
      </c>
      <c r="F52" s="65"/>
      <c r="G52" s="1">
        <f>H52+I52</f>
        <v>14</v>
      </c>
      <c r="H52" s="1">
        <f t="shared" si="27"/>
        <v>4</v>
      </c>
      <c r="I52" s="1">
        <f t="shared" si="28"/>
        <v>10</v>
      </c>
      <c r="J52" s="44">
        <v>3</v>
      </c>
      <c r="K52" s="44">
        <v>9</v>
      </c>
      <c r="L52" s="44">
        <v>0</v>
      </c>
      <c r="M52" s="44">
        <v>0</v>
      </c>
      <c r="N52" s="44">
        <v>0</v>
      </c>
      <c r="O52" s="44">
        <v>0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/>
      <c r="Z52" s="100"/>
      <c r="AA52" s="88"/>
      <c r="AB52" s="89"/>
      <c r="AC52" s="85" t="s">
        <v>66</v>
      </c>
      <c r="AD52" s="86"/>
      <c r="AE52" s="39">
        <f t="shared" si="30"/>
        <v>1</v>
      </c>
      <c r="AF52" s="39"/>
      <c r="AG52" s="39">
        <f t="shared" si="31"/>
        <v>0</v>
      </c>
      <c r="AH52" s="39">
        <f t="shared" si="32"/>
        <v>1</v>
      </c>
      <c r="AI52" s="38">
        <v>0</v>
      </c>
      <c r="AJ52" s="38">
        <v>1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</row>
    <row r="53" spans="1:30" ht="15" customHeight="1">
      <c r="A53" s="13"/>
      <c r="B53" s="109"/>
      <c r="C53" s="109"/>
      <c r="D53" s="110"/>
      <c r="E53" s="72" t="s">
        <v>18</v>
      </c>
      <c r="F53" s="66"/>
      <c r="G53" s="2">
        <f>H53+I53</f>
        <v>28</v>
      </c>
      <c r="H53" s="2">
        <f t="shared" si="27"/>
        <v>2</v>
      </c>
      <c r="I53" s="2">
        <f t="shared" si="28"/>
        <v>26</v>
      </c>
      <c r="J53" s="44">
        <v>2</v>
      </c>
      <c r="K53" s="44">
        <v>20</v>
      </c>
      <c r="L53" s="44">
        <v>0</v>
      </c>
      <c r="M53" s="44">
        <v>1</v>
      </c>
      <c r="N53" s="44">
        <v>0</v>
      </c>
      <c r="O53" s="44">
        <v>0</v>
      </c>
      <c r="P53" s="44">
        <v>0</v>
      </c>
      <c r="Q53" s="44">
        <v>2</v>
      </c>
      <c r="R53" s="44">
        <v>0</v>
      </c>
      <c r="S53" s="44">
        <v>2</v>
      </c>
      <c r="T53" s="44">
        <v>0</v>
      </c>
      <c r="U53" s="44">
        <v>0</v>
      </c>
      <c r="V53" s="44">
        <v>1</v>
      </c>
      <c r="W53" s="44">
        <v>0</v>
      </c>
      <c r="X53" s="44">
        <v>0</v>
      </c>
      <c r="Y53" s="44"/>
      <c r="AD53" s="28"/>
    </row>
    <row r="54" spans="1:49" ht="15" customHeight="1">
      <c r="A54" s="17"/>
      <c r="B54" s="25"/>
      <c r="C54" s="17"/>
      <c r="D54" s="58" t="s">
        <v>39</v>
      </c>
      <c r="E54" s="68" t="s">
        <v>19</v>
      </c>
      <c r="F54" s="23"/>
      <c r="G54" s="21">
        <f>H54+I54</f>
        <v>0</v>
      </c>
      <c r="H54" s="21">
        <f t="shared" si="27"/>
        <v>0</v>
      </c>
      <c r="I54" s="21">
        <f t="shared" si="28"/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4"/>
      <c r="Z54" s="22"/>
      <c r="AA54" s="6"/>
      <c r="AB54" s="6"/>
      <c r="AC54" s="6"/>
      <c r="AD54" s="12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</sheetData>
  <sheetProtection sheet="1" objects="1" scenarios="1"/>
  <mergeCells count="100">
    <mergeCell ref="AB11:AC11"/>
    <mergeCell ref="AC48:AD48"/>
    <mergeCell ref="AB8:AC8"/>
    <mergeCell ref="AC47:AD47"/>
    <mergeCell ref="AC45:AD45"/>
    <mergeCell ref="AC46:AD46"/>
    <mergeCell ref="Z43:AD44"/>
    <mergeCell ref="AA33:AB33"/>
    <mergeCell ref="AA34:AB34"/>
    <mergeCell ref="AA38:AB38"/>
    <mergeCell ref="A3:F4"/>
    <mergeCell ref="D7:E7"/>
    <mergeCell ref="D8:E8"/>
    <mergeCell ref="A5:E5"/>
    <mergeCell ref="B7:C7"/>
    <mergeCell ref="AB12:AC12"/>
    <mergeCell ref="Z13:AC13"/>
    <mergeCell ref="AB15:AD15"/>
    <mergeCell ref="Z39:Z40"/>
    <mergeCell ref="AA40:AB40"/>
    <mergeCell ref="Z31:AB32"/>
    <mergeCell ref="Z15:AA15"/>
    <mergeCell ref="AA35:AB35"/>
    <mergeCell ref="B23:D25"/>
    <mergeCell ref="D36:E36"/>
    <mergeCell ref="Z33:Z34"/>
    <mergeCell ref="Z35:Z36"/>
    <mergeCell ref="W31:X31"/>
    <mergeCell ref="B35:C35"/>
    <mergeCell ref="A31:F32"/>
    <mergeCell ref="A33:E33"/>
    <mergeCell ref="D35:E35"/>
    <mergeCell ref="B21:E21"/>
    <mergeCell ref="B22:E22"/>
    <mergeCell ref="Z21:AC21"/>
    <mergeCell ref="Z22:AC22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W3:X3"/>
    <mergeCell ref="Z23:AB25"/>
    <mergeCell ref="AA39:AB39"/>
    <mergeCell ref="Z19:AC19"/>
    <mergeCell ref="Z9:AA9"/>
    <mergeCell ref="AB9:AC9"/>
    <mergeCell ref="Z10:AA10"/>
    <mergeCell ref="AA14:AC14"/>
    <mergeCell ref="AB10:AC10"/>
    <mergeCell ref="AA36:AB36"/>
    <mergeCell ref="B16:C17"/>
    <mergeCell ref="B18:E18"/>
    <mergeCell ref="B19:E19"/>
    <mergeCell ref="Z18:AC18"/>
    <mergeCell ref="D16:E16"/>
    <mergeCell ref="D17:E17"/>
    <mergeCell ref="Z16:AA17"/>
    <mergeCell ref="AB16:AC16"/>
    <mergeCell ref="AB17:AC17"/>
    <mergeCell ref="B41:E41"/>
    <mergeCell ref="D38:E38"/>
    <mergeCell ref="B37:C37"/>
    <mergeCell ref="B38:C38"/>
    <mergeCell ref="D37:E37"/>
    <mergeCell ref="D40:E40"/>
    <mergeCell ref="B46:E46"/>
    <mergeCell ref="B43:C43"/>
    <mergeCell ref="B44:C45"/>
    <mergeCell ref="D44:E44"/>
    <mergeCell ref="D45:E45"/>
    <mergeCell ref="B20:E20"/>
    <mergeCell ref="Z20:AC20"/>
    <mergeCell ref="B51:D53"/>
    <mergeCell ref="B47:E47"/>
    <mergeCell ref="B49:E49"/>
    <mergeCell ref="B50:E50"/>
    <mergeCell ref="B48:E48"/>
    <mergeCell ref="C42:E42"/>
    <mergeCell ref="D43:F43"/>
    <mergeCell ref="D39:E39"/>
    <mergeCell ref="Z49:Z52"/>
    <mergeCell ref="AA49:AB50"/>
    <mergeCell ref="AA51:AB52"/>
    <mergeCell ref="AA45:AB46"/>
    <mergeCell ref="AS3:AS4"/>
    <mergeCell ref="AS31:AS32"/>
    <mergeCell ref="Z45:Z48"/>
    <mergeCell ref="AA47:AB48"/>
    <mergeCell ref="AA37:AB37"/>
    <mergeCell ref="Y3:AD4"/>
    <mergeCell ref="Y5:AC5"/>
    <mergeCell ref="Z7:AA7"/>
    <mergeCell ref="AB7:AC7"/>
    <mergeCell ref="Z37:Z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&amp;P+87 -</oddFooter>
  </headerFooter>
  <colBreaks count="3" manualBreakCount="3">
    <brk id="11" max="65535" man="1"/>
    <brk id="24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2007-01-25T01:41:58Z</cp:lastPrinted>
  <dcterms:created xsi:type="dcterms:W3CDTF">1999-10-06T23:56:52Z</dcterms:created>
  <dcterms:modified xsi:type="dcterms:W3CDTF">2007-02-14T06:48:06Z</dcterms:modified>
  <cp:category/>
  <cp:version/>
  <cp:contentType/>
  <cp:contentStatus/>
</cp:coreProperties>
</file>