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475" windowHeight="7035" activeTab="0"/>
  </bookViews>
  <sheets>
    <sheet name="第１４表（兼務）" sheetId="1" r:id="rId1"/>
  </sheets>
  <definedNames>
    <definedName name="_xlnm.Print_Area" localSheetId="0">'第１４表（兼務）'!$A$1:$Q$123</definedName>
  </definedNames>
  <calcPr fullCalcOnLoad="1"/>
</workbook>
</file>

<file path=xl/sharedStrings.xml><?xml version="1.0" encoding="utf-8"?>
<sst xmlns="http://schemas.openxmlformats.org/spreadsheetml/2006/main" count="161" uniqueCount="127">
  <si>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</si>
  <si>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</si>
  <si>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</si>
  <si>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</si>
  <si>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</si>
  <si>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</si>
  <si>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</si>
  <si>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</si>
  <si>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</si>
  <si>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</si>
  <si>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</si>
  <si>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</si>
  <si>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</si>
  <si>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</si>
  <si>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</si>
  <si>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</si>
  <si>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</si>
  <si>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</si>
  <si>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養 護助教諭</t>
  </si>
  <si>
    <t>養 護 教 諭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</si>
  <si>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</si>
  <si>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</si>
  <si>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</si>
  <si>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</si>
  <si>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</si>
  <si>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</si>
  <si>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</si>
  <si>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</si>
  <si>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</si>
  <si>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</si>
  <si>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</si>
  <si>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</si>
  <si>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</si>
  <si>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</si>
  <si>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</si>
  <si>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</si>
  <si>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</si>
  <si>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</si>
  <si>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</si>
  <si>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</si>
  <si>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</si>
  <si>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</si>
  <si>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</si>
  <si>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</si>
  <si>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</si>
  <si>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</si>
  <si>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</si>
  <si>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</si>
  <si>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</si>
  <si>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</si>
  <si>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</si>
  <si>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</si>
  <si>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</si>
  <si>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</si>
  <si>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</si>
  <si>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</si>
  <si>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</si>
  <si>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</si>
  <si>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</si>
  <si>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</si>
  <si>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</si>
  <si>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</si>
  <si>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</si>
  <si>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</si>
  <si>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</si>
  <si>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</si>
  <si>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</si>
  <si>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</si>
  <si>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</si>
  <si>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</si>
  <si>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</si>
  <si>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</si>
  <si>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</si>
  <si>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</si>
  <si>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</si>
  <si>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</si>
  <si>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</si>
  <si>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</si>
  <si>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</si>
  <si>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</si>
  <si>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</si>
  <si>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</si>
  <si>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</si>
  <si>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</si>
  <si>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</si>
  <si>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</si>
  <si>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</si>
  <si>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</si>
  <si>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</si>
  <si>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</si>
  <si>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</si>
  <si>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</si>
  <si>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</si>
  <si>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</si>
  <si>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</si>
  <si>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</si>
  <si>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</si>
  <si>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</si>
  <si>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</si>
  <si>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</si>
  <si>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</si>
  <si>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</si>
  <si>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</si>
  <si>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</si>
  <si>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</si>
  <si>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</si>
  <si>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</si>
  <si>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</si>
  <si>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</si>
  <si>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</si>
  <si>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</si>
  <si>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</si>
  <si>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</si>
  <si>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</si>
  <si>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</si>
  <si>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</si>
  <si>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</si>
  <si>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</si>
  <si>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</si>
  <si>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</si>
  <si>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</si>
  <si>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</si>
  <si>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</si>
  <si>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</si>
  <si>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講師</t>
  </si>
  <si>
    <t>男</t>
  </si>
  <si>
    <t xml:space="preserve">      第１４表　　市　　町　　村　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</si>
</sst>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3" xfId="0" applyNumberFormat="1" applyFont="1" applyFill="1" applyBorder="1" applyAlignment="1">
      <alignment horizontal="distributed"/>
    </xf>
    <xf numFmtId="179" fontId="0" fillId="0" borderId="4" xfId="0" applyNumberFormat="1" applyFont="1" applyFill="1" applyBorder="1" applyAlignment="1">
      <alignment horizontal="distributed"/>
    </xf>
    <xf numFmtId="179" fontId="0" fillId="0" borderId="3" xfId="0" applyNumberFormat="1" applyFont="1" applyFill="1" applyBorder="1" applyAlignment="1">
      <alignment/>
    </xf>
    <xf numFmtId="179" fontId="0" fillId="0" borderId="3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6" xfId="0" applyNumberFormat="1" applyFont="1" applyFill="1" applyBorder="1" applyAlignment="1">
      <alignment horizontal="distributed"/>
    </xf>
    <xf numFmtId="179" fontId="0" fillId="0" borderId="7" xfId="0" applyNumberFormat="1" applyFont="1" applyBorder="1" applyAlignment="1" applyProtection="1">
      <alignment/>
      <protection locked="0"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Fill="1" applyBorder="1" applyAlignment="1" applyProtection="1">
      <alignment/>
      <protection locked="0"/>
    </xf>
    <xf numFmtId="179" fontId="0" fillId="0" borderId="7" xfId="0" applyNumberFormat="1" applyFont="1" applyFill="1" applyBorder="1" applyAlignment="1" applyProtection="1">
      <alignment/>
      <protection locked="0"/>
    </xf>
    <xf numFmtId="179" fontId="1" fillId="0" borderId="7" xfId="0" applyNumberFormat="1" applyFont="1" applyFill="1" applyBorder="1" applyAlignment="1">
      <alignment/>
    </xf>
    <xf numFmtId="179" fontId="1" fillId="0" borderId="7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9" fillId="0" borderId="5" xfId="0" applyNumberFormat="1" applyFont="1" applyFill="1" applyBorder="1" applyAlignment="1" applyProtection="1">
      <alignment horizontal="distributed"/>
      <protection locked="0"/>
    </xf>
    <xf numFmtId="0" fontId="9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distributed" vertical="top"/>
    </xf>
    <xf numFmtId="0" fontId="0" fillId="0" borderId="1" xfId="0" applyFont="1" applyFill="1" applyBorder="1" applyAlignment="1">
      <alignment vertical="top"/>
    </xf>
    <xf numFmtId="179" fontId="8" fillId="0" borderId="8" xfId="0" applyNumberFormat="1" applyFont="1" applyFill="1" applyBorder="1" applyAlignment="1">
      <alignment horizontal="centerContinuous" vertical="center" wrapText="1" shrinkToFit="1"/>
    </xf>
    <xf numFmtId="179" fontId="4" fillId="0" borderId="8" xfId="0" applyNumberFormat="1" applyFont="1" applyFill="1" applyBorder="1" applyAlignment="1">
      <alignment horizontal="center" vertical="center" wrapText="1" shrinkToFit="1"/>
    </xf>
    <xf numFmtId="179" fontId="1" fillId="0" borderId="3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179" fontId="0" fillId="0" borderId="7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1.3984375" style="85" customWidth="1"/>
    <col min="2" max="2" width="0.8984375" style="85" customWidth="1"/>
    <col min="3" max="11" width="6.19921875" style="38" customWidth="1"/>
    <col min="12" max="12" width="4" style="38" customWidth="1"/>
    <col min="13" max="13" width="6.09765625" style="38" customWidth="1"/>
    <col min="14" max="14" width="5.59765625" style="38" customWidth="1"/>
    <col min="15" max="15" width="4.59765625" style="38" customWidth="1"/>
    <col min="16" max="17" width="6.19921875" style="38" customWidth="1"/>
    <col min="18" max="25" width="2.59765625" style="38" customWidth="1"/>
    <col min="26" max="16384" width="9" style="38" customWidth="1"/>
  </cols>
  <sheetData>
    <row r="1" spans="1:2" ht="13.5">
      <c r="A1" s="7" t="s">
        <v>0</v>
      </c>
      <c r="B1" s="1"/>
    </row>
    <row r="2" spans="1:17" ht="30" customHeight="1">
      <c r="A2" s="39"/>
      <c r="B2" s="39"/>
      <c r="C2" s="39"/>
      <c r="D2" s="39"/>
      <c r="E2" s="39"/>
      <c r="F2" s="39"/>
      <c r="G2" s="39"/>
      <c r="H2" s="39"/>
      <c r="I2" s="39"/>
      <c r="J2" s="2" t="s">
        <v>126</v>
      </c>
      <c r="K2" s="39"/>
      <c r="L2" s="39"/>
      <c r="M2" s="39"/>
      <c r="N2" s="39"/>
      <c r="O2" s="39"/>
      <c r="P2" s="39"/>
      <c r="Q2" s="39"/>
    </row>
    <row r="3" spans="1:17" ht="25.5" customHeight="1">
      <c r="A3" s="112" t="s">
        <v>1</v>
      </c>
      <c r="B3" s="113"/>
      <c r="C3" s="117" t="s">
        <v>12</v>
      </c>
      <c r="D3" s="118"/>
      <c r="E3" s="119"/>
      <c r="F3" s="40" t="s">
        <v>2</v>
      </c>
      <c r="G3" s="41"/>
      <c r="H3" s="40" t="s">
        <v>3</v>
      </c>
      <c r="I3" s="41"/>
      <c r="J3" s="40" t="s">
        <v>4</v>
      </c>
      <c r="K3" s="41"/>
      <c r="L3" s="109" t="s">
        <v>5</v>
      </c>
      <c r="M3" s="95" t="s">
        <v>19</v>
      </c>
      <c r="N3" s="94" t="s">
        <v>18</v>
      </c>
      <c r="O3" s="109" t="s">
        <v>13</v>
      </c>
      <c r="P3" s="40" t="s">
        <v>6</v>
      </c>
      <c r="Q3" s="40"/>
    </row>
    <row r="4" spans="1:17" ht="15" customHeight="1">
      <c r="A4" s="114"/>
      <c r="B4" s="115"/>
      <c r="C4" s="42" t="s">
        <v>7</v>
      </c>
      <c r="D4" s="42" t="s">
        <v>8</v>
      </c>
      <c r="E4" s="42" t="s">
        <v>9</v>
      </c>
      <c r="F4" s="42" t="s">
        <v>8</v>
      </c>
      <c r="G4" s="42" t="s">
        <v>9</v>
      </c>
      <c r="H4" s="42" t="s">
        <v>8</v>
      </c>
      <c r="I4" s="42" t="s">
        <v>9</v>
      </c>
      <c r="J4" s="42" t="s">
        <v>8</v>
      </c>
      <c r="K4" s="42" t="s">
        <v>9</v>
      </c>
      <c r="L4" s="110"/>
      <c r="M4" s="42" t="s">
        <v>9</v>
      </c>
      <c r="N4" s="42" t="s">
        <v>9</v>
      </c>
      <c r="O4" s="111"/>
      <c r="P4" s="42" t="s">
        <v>8</v>
      </c>
      <c r="Q4" s="43" t="s">
        <v>9</v>
      </c>
    </row>
    <row r="5" spans="1:17" s="48" customFormat="1" ht="24" customHeight="1">
      <c r="A5" s="46" t="s">
        <v>34</v>
      </c>
      <c r="B5" s="44"/>
      <c r="C5" s="45">
        <v>665</v>
      </c>
      <c r="D5" s="45">
        <v>352</v>
      </c>
      <c r="E5" s="45">
        <v>313</v>
      </c>
      <c r="F5" s="46">
        <v>16</v>
      </c>
      <c r="G5" s="46">
        <v>3</v>
      </c>
      <c r="H5" s="46">
        <v>11</v>
      </c>
      <c r="I5" s="46">
        <v>2</v>
      </c>
      <c r="J5" s="46">
        <v>195</v>
      </c>
      <c r="K5" s="46">
        <v>62</v>
      </c>
      <c r="L5" s="46">
        <v>0</v>
      </c>
      <c r="M5" s="46">
        <v>7</v>
      </c>
      <c r="N5" s="46">
        <v>1</v>
      </c>
      <c r="O5" s="47">
        <v>0</v>
      </c>
      <c r="P5" s="46">
        <v>130</v>
      </c>
      <c r="Q5" s="46">
        <v>238</v>
      </c>
    </row>
    <row r="6" spans="1:18" s="50" customFormat="1" ht="24" customHeight="1">
      <c r="A6" s="86" t="s">
        <v>35</v>
      </c>
      <c r="B6" s="49"/>
      <c r="C6" s="108">
        <f>SUM(C10,C21:C55,C63:C106)</f>
        <v>661</v>
      </c>
      <c r="D6" s="108">
        <f>SUM(D10,D21:D55,D63:D106)</f>
        <v>355</v>
      </c>
      <c r="E6" s="108">
        <f>SUM(E10,E21:E55,E63:E106)</f>
        <v>306</v>
      </c>
      <c r="F6" s="108">
        <f>SUM(F10,F21:F55,F63:F106)</f>
        <v>16</v>
      </c>
      <c r="G6" s="108">
        <f aca="true" t="shared" si="0" ref="G6:Q6">SUM(G10,G21:G55,G63:G106)</f>
        <v>4</v>
      </c>
      <c r="H6" s="108">
        <f t="shared" si="0"/>
        <v>11</v>
      </c>
      <c r="I6" s="108">
        <f t="shared" si="0"/>
        <v>0</v>
      </c>
      <c r="J6" s="108">
        <f t="shared" si="0"/>
        <v>172</v>
      </c>
      <c r="K6" s="108">
        <f t="shared" si="0"/>
        <v>65</v>
      </c>
      <c r="L6" s="108">
        <f t="shared" si="0"/>
        <v>0</v>
      </c>
      <c r="M6" s="108">
        <f t="shared" si="0"/>
        <v>6</v>
      </c>
      <c r="N6" s="108">
        <f t="shared" si="0"/>
        <v>1</v>
      </c>
      <c r="O6" s="108">
        <f t="shared" si="0"/>
        <v>0</v>
      </c>
      <c r="P6" s="108">
        <f t="shared" si="0"/>
        <v>156</v>
      </c>
      <c r="Q6" s="108">
        <f t="shared" si="0"/>
        <v>230</v>
      </c>
      <c r="R6" s="108"/>
    </row>
    <row r="7" spans="1:17" s="11" customFormat="1" ht="12.75" customHeight="1">
      <c r="A7" s="8" t="s">
        <v>14</v>
      </c>
      <c r="B7" s="9"/>
      <c r="C7" s="10">
        <f>C110</f>
        <v>4</v>
      </c>
      <c r="D7" s="12">
        <f aca="true" t="shared" si="1" ref="D7:Q7">D110</f>
        <v>2</v>
      </c>
      <c r="E7" s="12">
        <f t="shared" si="1"/>
        <v>2</v>
      </c>
      <c r="F7" s="12">
        <f t="shared" si="1"/>
        <v>0</v>
      </c>
      <c r="G7" s="12">
        <f t="shared" si="1"/>
        <v>1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2</v>
      </c>
      <c r="Q7" s="12">
        <f t="shared" si="1"/>
        <v>1</v>
      </c>
    </row>
    <row r="8" spans="1:17" s="11" customFormat="1" ht="12.75" customHeight="1">
      <c r="A8" s="8" t="s">
        <v>15</v>
      </c>
      <c r="B8" s="9"/>
      <c r="C8" s="10">
        <f>C6-C7-C9</f>
        <v>304</v>
      </c>
      <c r="D8" s="12">
        <f aca="true" t="shared" si="2" ref="D8:Q8">D6-D7-D9</f>
        <v>140</v>
      </c>
      <c r="E8" s="12">
        <f t="shared" si="2"/>
        <v>164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89</v>
      </c>
      <c r="K8" s="12">
        <f t="shared" si="2"/>
        <v>31</v>
      </c>
      <c r="L8" s="12">
        <f t="shared" si="2"/>
        <v>0</v>
      </c>
      <c r="M8" s="12">
        <f t="shared" si="2"/>
        <v>1</v>
      </c>
      <c r="N8" s="12">
        <f t="shared" si="2"/>
        <v>0</v>
      </c>
      <c r="O8" s="12">
        <f t="shared" si="2"/>
        <v>0</v>
      </c>
      <c r="P8" s="12">
        <f t="shared" si="2"/>
        <v>51</v>
      </c>
      <c r="Q8" s="12">
        <f t="shared" si="2"/>
        <v>132</v>
      </c>
    </row>
    <row r="9" spans="1:17" s="11" customFormat="1" ht="12.75" customHeight="1">
      <c r="A9" s="8" t="s">
        <v>16</v>
      </c>
      <c r="B9" s="9"/>
      <c r="C9" s="10">
        <f>SUM(C112:C123)</f>
        <v>353</v>
      </c>
      <c r="D9" s="12">
        <f aca="true" t="shared" si="3" ref="D9:Q9">SUM(D112:D123)</f>
        <v>213</v>
      </c>
      <c r="E9" s="12">
        <f t="shared" si="3"/>
        <v>140</v>
      </c>
      <c r="F9" s="12">
        <f t="shared" si="3"/>
        <v>16</v>
      </c>
      <c r="G9" s="12">
        <f t="shared" si="3"/>
        <v>3</v>
      </c>
      <c r="H9" s="12">
        <f t="shared" si="3"/>
        <v>11</v>
      </c>
      <c r="I9" s="12">
        <f t="shared" si="3"/>
        <v>0</v>
      </c>
      <c r="J9" s="12">
        <f t="shared" si="3"/>
        <v>83</v>
      </c>
      <c r="K9" s="12">
        <f t="shared" si="3"/>
        <v>34</v>
      </c>
      <c r="L9" s="12">
        <f t="shared" si="3"/>
        <v>0</v>
      </c>
      <c r="M9" s="12">
        <f t="shared" si="3"/>
        <v>5</v>
      </c>
      <c r="N9" s="12">
        <f t="shared" si="3"/>
        <v>1</v>
      </c>
      <c r="O9" s="12">
        <f t="shared" si="3"/>
        <v>0</v>
      </c>
      <c r="P9" s="12">
        <f t="shared" si="3"/>
        <v>103</v>
      </c>
      <c r="Q9" s="12">
        <f t="shared" si="3"/>
        <v>97</v>
      </c>
    </row>
    <row r="10" spans="1:17" s="53" customFormat="1" ht="24" customHeight="1">
      <c r="A10" s="103" t="s">
        <v>36</v>
      </c>
      <c r="B10" s="51"/>
      <c r="C10" s="20">
        <f>D10+E10</f>
        <v>158</v>
      </c>
      <c r="D10" s="20">
        <f>F10+H10+J10+P10</f>
        <v>94</v>
      </c>
      <c r="E10" s="20">
        <f>G10+I10+K10+M10+N10+Q10</f>
        <v>64</v>
      </c>
      <c r="F10" s="25">
        <f>SUM(F11:F20)</f>
        <v>8</v>
      </c>
      <c r="G10" s="25">
        <f aca="true" t="shared" si="4" ref="G10:Q10">SUM(G11:G20)</f>
        <v>2</v>
      </c>
      <c r="H10" s="25">
        <f t="shared" si="4"/>
        <v>8</v>
      </c>
      <c r="I10" s="25">
        <f t="shared" si="4"/>
        <v>0</v>
      </c>
      <c r="J10" s="25">
        <f t="shared" si="4"/>
        <v>43</v>
      </c>
      <c r="K10" s="25">
        <f t="shared" si="4"/>
        <v>27</v>
      </c>
      <c r="L10" s="25">
        <f t="shared" si="4"/>
        <v>0</v>
      </c>
      <c r="M10" s="25">
        <f t="shared" si="4"/>
        <v>2</v>
      </c>
      <c r="N10" s="25">
        <f t="shared" si="4"/>
        <v>0</v>
      </c>
      <c r="O10" s="25">
        <f t="shared" si="4"/>
        <v>0</v>
      </c>
      <c r="P10" s="25">
        <f t="shared" si="4"/>
        <v>35</v>
      </c>
      <c r="Q10" s="25">
        <f t="shared" si="4"/>
        <v>33</v>
      </c>
    </row>
    <row r="11" spans="1:17" s="53" customFormat="1" ht="24" customHeight="1">
      <c r="A11" s="101" t="s">
        <v>37</v>
      </c>
      <c r="B11" s="51"/>
      <c r="C11" s="20">
        <f>D11+E11</f>
        <v>30</v>
      </c>
      <c r="D11" s="20">
        <f aca="true" t="shared" si="5" ref="D11:D52">F11+H11+J11+P11</f>
        <v>22</v>
      </c>
      <c r="E11" s="20">
        <f aca="true" t="shared" si="6" ref="E11:E52">G11+I11+K11+M11+N11+Q11</f>
        <v>8</v>
      </c>
      <c r="F11" s="25">
        <v>1</v>
      </c>
      <c r="G11" s="25">
        <v>0</v>
      </c>
      <c r="H11" s="25">
        <v>1</v>
      </c>
      <c r="I11" s="25">
        <v>0</v>
      </c>
      <c r="J11" s="25">
        <v>13</v>
      </c>
      <c r="K11" s="25">
        <v>3</v>
      </c>
      <c r="L11" s="52">
        <v>0</v>
      </c>
      <c r="M11" s="25">
        <v>0</v>
      </c>
      <c r="N11" s="25">
        <v>0</v>
      </c>
      <c r="O11" s="52">
        <v>0</v>
      </c>
      <c r="P11" s="25">
        <v>7</v>
      </c>
      <c r="Q11" s="25">
        <v>5</v>
      </c>
    </row>
    <row r="12" spans="1:17" s="53" customFormat="1" ht="13.5" customHeight="1">
      <c r="A12" s="101" t="s">
        <v>38</v>
      </c>
      <c r="B12" s="51"/>
      <c r="C12" s="20">
        <f>D12+E12</f>
        <v>2</v>
      </c>
      <c r="D12" s="20">
        <f t="shared" si="5"/>
        <v>1</v>
      </c>
      <c r="E12" s="20">
        <f t="shared" si="6"/>
        <v>1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1</v>
      </c>
      <c r="L12" s="52">
        <v>0</v>
      </c>
      <c r="M12" s="25">
        <v>0</v>
      </c>
      <c r="N12" s="25">
        <v>0</v>
      </c>
      <c r="O12" s="52">
        <v>0</v>
      </c>
      <c r="P12" s="25">
        <v>0</v>
      </c>
      <c r="Q12" s="25">
        <v>0</v>
      </c>
    </row>
    <row r="13" spans="1:17" s="53" customFormat="1" ht="13.5" customHeight="1">
      <c r="A13" s="102" t="s">
        <v>39</v>
      </c>
      <c r="B13" s="51"/>
      <c r="C13" s="20">
        <f>D13+E13</f>
        <v>24</v>
      </c>
      <c r="D13" s="20">
        <f t="shared" si="5"/>
        <v>15</v>
      </c>
      <c r="E13" s="20">
        <f t="shared" si="6"/>
        <v>9</v>
      </c>
      <c r="F13" s="25">
        <v>1</v>
      </c>
      <c r="G13" s="25">
        <v>0</v>
      </c>
      <c r="H13" s="25">
        <v>2</v>
      </c>
      <c r="I13" s="25">
        <v>0</v>
      </c>
      <c r="J13" s="25">
        <v>9</v>
      </c>
      <c r="K13" s="25">
        <v>9</v>
      </c>
      <c r="L13" s="52">
        <v>0</v>
      </c>
      <c r="M13" s="25">
        <v>0</v>
      </c>
      <c r="N13" s="25">
        <v>0</v>
      </c>
      <c r="O13" s="52">
        <v>0</v>
      </c>
      <c r="P13" s="25">
        <v>3</v>
      </c>
      <c r="Q13" s="25">
        <v>0</v>
      </c>
    </row>
    <row r="14" spans="1:17" s="53" customFormat="1" ht="13.5" customHeight="1">
      <c r="A14" s="102" t="s">
        <v>40</v>
      </c>
      <c r="B14" s="51"/>
      <c r="C14" s="20">
        <f aca="true" t="shared" si="7" ref="C14:C23">D14+E14</f>
        <v>25</v>
      </c>
      <c r="D14" s="20">
        <f t="shared" si="5"/>
        <v>15</v>
      </c>
      <c r="E14" s="20">
        <f t="shared" si="6"/>
        <v>10</v>
      </c>
      <c r="F14" s="25">
        <v>1</v>
      </c>
      <c r="G14" s="25">
        <v>0</v>
      </c>
      <c r="H14" s="25">
        <v>0</v>
      </c>
      <c r="I14" s="25">
        <v>0</v>
      </c>
      <c r="J14" s="25">
        <v>6</v>
      </c>
      <c r="K14" s="25">
        <v>2</v>
      </c>
      <c r="L14" s="52">
        <v>0</v>
      </c>
      <c r="M14" s="25">
        <v>0</v>
      </c>
      <c r="N14" s="25">
        <v>0</v>
      </c>
      <c r="O14" s="52">
        <v>0</v>
      </c>
      <c r="P14" s="25">
        <v>8</v>
      </c>
      <c r="Q14" s="25">
        <v>8</v>
      </c>
    </row>
    <row r="15" spans="1:17" s="53" customFormat="1" ht="13.5" customHeight="1">
      <c r="A15" s="102" t="s">
        <v>41</v>
      </c>
      <c r="B15" s="51"/>
      <c r="C15" s="20">
        <f t="shared" si="7"/>
        <v>11</v>
      </c>
      <c r="D15" s="20">
        <f t="shared" si="5"/>
        <v>3</v>
      </c>
      <c r="E15" s="20">
        <f t="shared" si="6"/>
        <v>8</v>
      </c>
      <c r="F15" s="25">
        <v>1</v>
      </c>
      <c r="G15" s="25">
        <v>0</v>
      </c>
      <c r="H15" s="25">
        <v>1</v>
      </c>
      <c r="I15" s="25">
        <v>0</v>
      </c>
      <c r="J15" s="25">
        <v>1</v>
      </c>
      <c r="K15" s="25">
        <v>1</v>
      </c>
      <c r="L15" s="52">
        <v>0</v>
      </c>
      <c r="M15" s="25">
        <v>0</v>
      </c>
      <c r="N15" s="25">
        <v>0</v>
      </c>
      <c r="O15" s="52">
        <v>0</v>
      </c>
      <c r="P15" s="25">
        <v>0</v>
      </c>
      <c r="Q15" s="25">
        <v>7</v>
      </c>
    </row>
    <row r="16" spans="1:17" s="53" customFormat="1" ht="24" customHeight="1">
      <c r="A16" s="101" t="s">
        <v>42</v>
      </c>
      <c r="B16" s="51"/>
      <c r="C16" s="20">
        <f t="shared" si="7"/>
        <v>0</v>
      </c>
      <c r="D16" s="20">
        <f t="shared" si="5"/>
        <v>0</v>
      </c>
      <c r="E16" s="20">
        <f t="shared" si="6"/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52">
        <v>0</v>
      </c>
      <c r="M16" s="25">
        <v>0</v>
      </c>
      <c r="N16" s="25">
        <v>0</v>
      </c>
      <c r="O16" s="52">
        <v>0</v>
      </c>
      <c r="P16" s="25">
        <v>0</v>
      </c>
      <c r="Q16" s="25">
        <v>0</v>
      </c>
    </row>
    <row r="17" spans="1:17" s="53" customFormat="1" ht="13.5" customHeight="1">
      <c r="A17" s="102" t="s">
        <v>43</v>
      </c>
      <c r="B17" s="51"/>
      <c r="C17" s="20">
        <f t="shared" si="7"/>
        <v>27</v>
      </c>
      <c r="D17" s="20">
        <f t="shared" si="5"/>
        <v>16</v>
      </c>
      <c r="E17" s="20">
        <f t="shared" si="6"/>
        <v>11</v>
      </c>
      <c r="F17" s="25">
        <v>2</v>
      </c>
      <c r="G17" s="25">
        <v>0</v>
      </c>
      <c r="H17" s="25">
        <v>2</v>
      </c>
      <c r="I17" s="25">
        <v>0</v>
      </c>
      <c r="J17" s="25">
        <v>10</v>
      </c>
      <c r="K17" s="25">
        <v>6</v>
      </c>
      <c r="L17" s="52">
        <v>0</v>
      </c>
      <c r="M17" s="25">
        <v>1</v>
      </c>
      <c r="N17" s="25">
        <v>0</v>
      </c>
      <c r="O17" s="52">
        <v>0</v>
      </c>
      <c r="P17" s="25">
        <v>2</v>
      </c>
      <c r="Q17" s="25">
        <v>4</v>
      </c>
    </row>
    <row r="18" spans="1:17" s="53" customFormat="1" ht="13.5" customHeight="1">
      <c r="A18" s="101" t="s">
        <v>44</v>
      </c>
      <c r="B18" s="51"/>
      <c r="C18" s="20">
        <f t="shared" si="7"/>
        <v>18</v>
      </c>
      <c r="D18" s="20">
        <f t="shared" si="5"/>
        <v>10</v>
      </c>
      <c r="E18" s="20">
        <f t="shared" si="6"/>
        <v>8</v>
      </c>
      <c r="F18" s="25">
        <v>1</v>
      </c>
      <c r="G18" s="25">
        <v>1</v>
      </c>
      <c r="H18" s="25">
        <v>1</v>
      </c>
      <c r="I18" s="25">
        <v>0</v>
      </c>
      <c r="J18" s="25">
        <v>2</v>
      </c>
      <c r="K18" s="25">
        <v>3</v>
      </c>
      <c r="L18" s="52">
        <v>0</v>
      </c>
      <c r="M18" s="25">
        <v>1</v>
      </c>
      <c r="N18" s="25">
        <v>0</v>
      </c>
      <c r="O18" s="52">
        <v>0</v>
      </c>
      <c r="P18" s="25">
        <v>6</v>
      </c>
      <c r="Q18" s="25">
        <v>3</v>
      </c>
    </row>
    <row r="19" spans="1:17" s="53" customFormat="1" ht="13.5" customHeight="1">
      <c r="A19" s="101" t="s">
        <v>45</v>
      </c>
      <c r="B19" s="51"/>
      <c r="C19" s="20">
        <f t="shared" si="7"/>
        <v>3</v>
      </c>
      <c r="D19" s="20">
        <f t="shared" si="5"/>
        <v>1</v>
      </c>
      <c r="E19" s="20">
        <f t="shared" si="6"/>
        <v>2</v>
      </c>
      <c r="F19" s="25">
        <v>0</v>
      </c>
      <c r="G19" s="25">
        <v>1</v>
      </c>
      <c r="H19" s="25">
        <v>1</v>
      </c>
      <c r="I19" s="25">
        <v>0</v>
      </c>
      <c r="J19" s="25">
        <v>0</v>
      </c>
      <c r="K19" s="25">
        <v>1</v>
      </c>
      <c r="L19" s="52">
        <v>0</v>
      </c>
      <c r="M19" s="25">
        <v>0</v>
      </c>
      <c r="N19" s="25">
        <v>0</v>
      </c>
      <c r="O19" s="52">
        <v>0</v>
      </c>
      <c r="P19" s="25">
        <v>0</v>
      </c>
      <c r="Q19" s="25">
        <v>0</v>
      </c>
    </row>
    <row r="20" spans="1:17" s="53" customFormat="1" ht="13.5" customHeight="1">
      <c r="A20" s="102" t="s">
        <v>46</v>
      </c>
      <c r="B20" s="51"/>
      <c r="C20" s="20">
        <f t="shared" si="7"/>
        <v>18</v>
      </c>
      <c r="D20" s="20">
        <f t="shared" si="5"/>
        <v>11</v>
      </c>
      <c r="E20" s="20">
        <f t="shared" si="6"/>
        <v>7</v>
      </c>
      <c r="F20" s="25">
        <v>1</v>
      </c>
      <c r="G20" s="25">
        <v>0</v>
      </c>
      <c r="H20" s="25">
        <v>0</v>
      </c>
      <c r="I20" s="25">
        <v>0</v>
      </c>
      <c r="J20" s="25">
        <v>1</v>
      </c>
      <c r="K20" s="25">
        <v>1</v>
      </c>
      <c r="L20" s="52">
        <v>0</v>
      </c>
      <c r="M20" s="25">
        <v>0</v>
      </c>
      <c r="N20" s="25">
        <v>0</v>
      </c>
      <c r="O20" s="52">
        <v>0</v>
      </c>
      <c r="P20" s="25">
        <v>9</v>
      </c>
      <c r="Q20" s="25">
        <v>6</v>
      </c>
    </row>
    <row r="21" spans="1:17" s="53" customFormat="1" ht="24" customHeight="1">
      <c r="A21" s="103" t="s">
        <v>47</v>
      </c>
      <c r="B21" s="51"/>
      <c r="C21" s="20">
        <f t="shared" si="7"/>
        <v>65</v>
      </c>
      <c r="D21" s="20">
        <f t="shared" si="5"/>
        <v>37</v>
      </c>
      <c r="E21" s="20">
        <f t="shared" si="6"/>
        <v>28</v>
      </c>
      <c r="F21" s="25">
        <v>3</v>
      </c>
      <c r="G21" s="25">
        <v>0</v>
      </c>
      <c r="H21" s="25">
        <v>0</v>
      </c>
      <c r="I21" s="25">
        <v>0</v>
      </c>
      <c r="J21" s="25">
        <v>12</v>
      </c>
      <c r="K21" s="25">
        <v>5</v>
      </c>
      <c r="L21" s="52">
        <v>0</v>
      </c>
      <c r="M21" s="25">
        <v>0</v>
      </c>
      <c r="N21" s="25">
        <v>1</v>
      </c>
      <c r="O21" s="52">
        <v>0</v>
      </c>
      <c r="P21" s="25">
        <v>22</v>
      </c>
      <c r="Q21" s="25">
        <v>22</v>
      </c>
    </row>
    <row r="22" spans="1:17" s="53" customFormat="1" ht="13.5" customHeight="1">
      <c r="A22" s="103" t="s">
        <v>48</v>
      </c>
      <c r="B22" s="51"/>
      <c r="C22" s="20">
        <f t="shared" si="7"/>
        <v>19</v>
      </c>
      <c r="D22" s="20">
        <f t="shared" si="5"/>
        <v>8</v>
      </c>
      <c r="E22" s="20">
        <f t="shared" si="6"/>
        <v>11</v>
      </c>
      <c r="F22" s="25">
        <v>0</v>
      </c>
      <c r="G22" s="25">
        <v>0</v>
      </c>
      <c r="H22" s="25">
        <v>0</v>
      </c>
      <c r="I22" s="25">
        <v>0</v>
      </c>
      <c r="J22" s="25">
        <v>5</v>
      </c>
      <c r="K22" s="25">
        <v>0</v>
      </c>
      <c r="L22" s="52">
        <v>0</v>
      </c>
      <c r="M22" s="25">
        <v>1</v>
      </c>
      <c r="N22" s="25">
        <v>0</v>
      </c>
      <c r="O22" s="52">
        <v>0</v>
      </c>
      <c r="P22" s="25">
        <v>3</v>
      </c>
      <c r="Q22" s="25">
        <v>10</v>
      </c>
    </row>
    <row r="23" spans="1:17" s="53" customFormat="1" ht="13.5" customHeight="1">
      <c r="A23" s="103" t="s">
        <v>49</v>
      </c>
      <c r="B23" s="51"/>
      <c r="C23" s="20">
        <f t="shared" si="7"/>
        <v>12</v>
      </c>
      <c r="D23" s="20">
        <f t="shared" si="5"/>
        <v>5</v>
      </c>
      <c r="E23" s="20">
        <f t="shared" si="6"/>
        <v>7</v>
      </c>
      <c r="F23" s="25">
        <v>0</v>
      </c>
      <c r="G23" s="25">
        <v>0</v>
      </c>
      <c r="H23" s="25">
        <v>0</v>
      </c>
      <c r="I23" s="25">
        <v>0</v>
      </c>
      <c r="J23" s="25">
        <v>3</v>
      </c>
      <c r="K23" s="25">
        <v>2</v>
      </c>
      <c r="L23" s="52">
        <v>0</v>
      </c>
      <c r="M23" s="25">
        <v>0</v>
      </c>
      <c r="N23" s="25">
        <v>0</v>
      </c>
      <c r="O23" s="52">
        <v>0</v>
      </c>
      <c r="P23" s="25">
        <v>2</v>
      </c>
      <c r="Q23" s="25">
        <v>5</v>
      </c>
    </row>
    <row r="24" spans="1:17" s="53" customFormat="1" ht="13.5" customHeight="1">
      <c r="A24" s="103" t="s">
        <v>50</v>
      </c>
      <c r="B24" s="51"/>
      <c r="C24" s="20">
        <f aca="true" t="shared" si="8" ref="C24:C38">D24+E24</f>
        <v>7</v>
      </c>
      <c r="D24" s="20">
        <f t="shared" si="5"/>
        <v>1</v>
      </c>
      <c r="E24" s="20">
        <f t="shared" si="6"/>
        <v>6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</v>
      </c>
      <c r="L24" s="52">
        <v>0</v>
      </c>
      <c r="M24" s="25">
        <v>0</v>
      </c>
      <c r="N24" s="25">
        <v>0</v>
      </c>
      <c r="O24" s="52">
        <v>0</v>
      </c>
      <c r="P24" s="25">
        <v>1</v>
      </c>
      <c r="Q24" s="25">
        <v>4</v>
      </c>
    </row>
    <row r="25" spans="1:17" s="53" customFormat="1" ht="13.5" customHeight="1">
      <c r="A25" s="103" t="s">
        <v>51</v>
      </c>
      <c r="B25" s="51"/>
      <c r="C25" s="20">
        <f t="shared" si="8"/>
        <v>4</v>
      </c>
      <c r="D25" s="20">
        <f t="shared" si="5"/>
        <v>3</v>
      </c>
      <c r="E25" s="20">
        <f t="shared" si="6"/>
        <v>1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52">
        <v>0</v>
      </c>
      <c r="M25" s="25">
        <v>0</v>
      </c>
      <c r="N25" s="25">
        <v>0</v>
      </c>
      <c r="O25" s="52">
        <v>0</v>
      </c>
      <c r="P25" s="25">
        <v>2</v>
      </c>
      <c r="Q25" s="25">
        <v>1</v>
      </c>
    </row>
    <row r="26" spans="1:17" s="53" customFormat="1" ht="24" customHeight="1">
      <c r="A26" s="103" t="s">
        <v>52</v>
      </c>
      <c r="B26" s="51"/>
      <c r="C26" s="20">
        <f t="shared" si="8"/>
        <v>4</v>
      </c>
      <c r="D26" s="20">
        <f t="shared" si="5"/>
        <v>2</v>
      </c>
      <c r="E26" s="20">
        <f t="shared" si="6"/>
        <v>2</v>
      </c>
      <c r="F26" s="25">
        <v>0</v>
      </c>
      <c r="G26" s="25">
        <v>0</v>
      </c>
      <c r="H26" s="25">
        <v>0</v>
      </c>
      <c r="I26" s="25">
        <v>0</v>
      </c>
      <c r="J26" s="25">
        <v>2</v>
      </c>
      <c r="K26" s="25">
        <v>1</v>
      </c>
      <c r="L26" s="52">
        <v>0</v>
      </c>
      <c r="M26" s="25">
        <v>0</v>
      </c>
      <c r="N26" s="25">
        <v>0</v>
      </c>
      <c r="O26" s="52">
        <v>0</v>
      </c>
      <c r="P26" s="25">
        <v>0</v>
      </c>
      <c r="Q26" s="25">
        <v>1</v>
      </c>
    </row>
    <row r="27" spans="1:17" s="53" customFormat="1" ht="13.5" customHeight="1">
      <c r="A27" s="103" t="s">
        <v>53</v>
      </c>
      <c r="B27" s="51"/>
      <c r="C27" s="20">
        <f t="shared" si="8"/>
        <v>47</v>
      </c>
      <c r="D27" s="20">
        <f t="shared" si="5"/>
        <v>28</v>
      </c>
      <c r="E27" s="20">
        <f t="shared" si="6"/>
        <v>19</v>
      </c>
      <c r="F27" s="25">
        <v>0</v>
      </c>
      <c r="G27" s="25">
        <v>0</v>
      </c>
      <c r="H27" s="25">
        <v>0</v>
      </c>
      <c r="I27" s="25">
        <v>0</v>
      </c>
      <c r="J27" s="25">
        <v>14</v>
      </c>
      <c r="K27" s="25">
        <v>5</v>
      </c>
      <c r="L27" s="52">
        <v>0</v>
      </c>
      <c r="M27" s="25">
        <v>0</v>
      </c>
      <c r="N27" s="25">
        <v>0</v>
      </c>
      <c r="O27" s="52">
        <v>0</v>
      </c>
      <c r="P27" s="25">
        <v>14</v>
      </c>
      <c r="Q27" s="25">
        <v>14</v>
      </c>
    </row>
    <row r="28" spans="1:17" s="53" customFormat="1" ht="13.5" customHeight="1">
      <c r="A28" s="103" t="s">
        <v>54</v>
      </c>
      <c r="B28" s="51"/>
      <c r="C28" s="20">
        <f t="shared" si="8"/>
        <v>4</v>
      </c>
      <c r="D28" s="20">
        <f t="shared" si="5"/>
        <v>2</v>
      </c>
      <c r="E28" s="20">
        <f t="shared" si="6"/>
        <v>2</v>
      </c>
      <c r="F28" s="25">
        <v>0</v>
      </c>
      <c r="G28" s="25">
        <v>0</v>
      </c>
      <c r="H28" s="25">
        <v>0</v>
      </c>
      <c r="I28" s="25">
        <v>0</v>
      </c>
      <c r="J28" s="25">
        <v>2</v>
      </c>
      <c r="K28" s="25">
        <v>0</v>
      </c>
      <c r="L28" s="52">
        <v>0</v>
      </c>
      <c r="M28" s="25">
        <v>0</v>
      </c>
      <c r="N28" s="25">
        <v>0</v>
      </c>
      <c r="O28" s="52">
        <v>0</v>
      </c>
      <c r="P28" s="25">
        <v>0</v>
      </c>
      <c r="Q28" s="25">
        <v>2</v>
      </c>
    </row>
    <row r="29" spans="1:17" s="53" customFormat="1" ht="13.5" customHeight="1">
      <c r="A29" s="103" t="s">
        <v>55</v>
      </c>
      <c r="B29" s="51"/>
      <c r="C29" s="20">
        <f t="shared" si="8"/>
        <v>18</v>
      </c>
      <c r="D29" s="20">
        <f t="shared" si="5"/>
        <v>9</v>
      </c>
      <c r="E29" s="20">
        <f t="shared" si="6"/>
        <v>9</v>
      </c>
      <c r="F29" s="25">
        <v>0</v>
      </c>
      <c r="G29" s="25">
        <v>1</v>
      </c>
      <c r="H29" s="25">
        <v>0</v>
      </c>
      <c r="I29" s="25">
        <v>0</v>
      </c>
      <c r="J29" s="25">
        <v>6</v>
      </c>
      <c r="K29" s="25">
        <v>4</v>
      </c>
      <c r="L29" s="52">
        <v>0</v>
      </c>
      <c r="M29" s="25">
        <v>0</v>
      </c>
      <c r="N29" s="25">
        <v>0</v>
      </c>
      <c r="O29" s="52">
        <v>0</v>
      </c>
      <c r="P29" s="25">
        <v>3</v>
      </c>
      <c r="Q29" s="25">
        <v>4</v>
      </c>
    </row>
    <row r="30" spans="1:17" s="53" customFormat="1" ht="13.5" customHeight="1">
      <c r="A30" s="103" t="s">
        <v>56</v>
      </c>
      <c r="B30" s="51"/>
      <c r="C30" s="20">
        <f t="shared" si="8"/>
        <v>0</v>
      </c>
      <c r="D30" s="20">
        <f t="shared" si="5"/>
        <v>0</v>
      </c>
      <c r="E30" s="20">
        <f t="shared" si="6"/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52">
        <v>0</v>
      </c>
      <c r="M30" s="25">
        <v>0</v>
      </c>
      <c r="N30" s="25">
        <v>0</v>
      </c>
      <c r="O30" s="52">
        <v>0</v>
      </c>
      <c r="P30" s="25">
        <v>0</v>
      </c>
      <c r="Q30" s="25">
        <v>0</v>
      </c>
    </row>
    <row r="31" spans="1:17" s="53" customFormat="1" ht="24" customHeight="1">
      <c r="A31" s="103" t="s">
        <v>25</v>
      </c>
      <c r="B31" s="51"/>
      <c r="C31" s="20">
        <f t="shared" si="8"/>
        <v>32</v>
      </c>
      <c r="D31" s="20">
        <f t="shared" si="5"/>
        <v>18</v>
      </c>
      <c r="E31" s="20">
        <f t="shared" si="6"/>
        <v>14</v>
      </c>
      <c r="F31" s="25">
        <v>1</v>
      </c>
      <c r="G31" s="25">
        <v>0</v>
      </c>
      <c r="H31" s="25">
        <v>0</v>
      </c>
      <c r="I31" s="25">
        <v>0</v>
      </c>
      <c r="J31" s="25">
        <v>10</v>
      </c>
      <c r="K31" s="25">
        <v>3</v>
      </c>
      <c r="L31" s="52">
        <v>0</v>
      </c>
      <c r="M31" s="25">
        <v>1</v>
      </c>
      <c r="N31" s="25">
        <v>0</v>
      </c>
      <c r="O31" s="52">
        <v>0</v>
      </c>
      <c r="P31" s="25">
        <v>7</v>
      </c>
      <c r="Q31" s="25">
        <v>10</v>
      </c>
    </row>
    <row r="32" spans="1:17" s="53" customFormat="1" ht="13.5" customHeight="1">
      <c r="A32" s="103" t="s">
        <v>57</v>
      </c>
      <c r="B32" s="51"/>
      <c r="C32" s="20">
        <f t="shared" si="8"/>
        <v>41</v>
      </c>
      <c r="D32" s="20">
        <f t="shared" si="5"/>
        <v>22</v>
      </c>
      <c r="E32" s="20">
        <f t="shared" si="6"/>
        <v>19</v>
      </c>
      <c r="F32" s="25">
        <v>1</v>
      </c>
      <c r="G32" s="25">
        <v>0</v>
      </c>
      <c r="H32" s="25">
        <v>2</v>
      </c>
      <c r="I32" s="25">
        <v>0</v>
      </c>
      <c r="J32" s="25">
        <v>10</v>
      </c>
      <c r="K32" s="25">
        <v>1</v>
      </c>
      <c r="L32" s="52">
        <v>0</v>
      </c>
      <c r="M32" s="25">
        <v>1</v>
      </c>
      <c r="N32" s="25">
        <v>0</v>
      </c>
      <c r="O32" s="52">
        <v>0</v>
      </c>
      <c r="P32" s="25">
        <v>9</v>
      </c>
      <c r="Q32" s="25">
        <v>17</v>
      </c>
    </row>
    <row r="33" spans="1:17" s="53" customFormat="1" ht="13.5" customHeight="1">
      <c r="A33" s="103" t="s">
        <v>58</v>
      </c>
      <c r="B33" s="51"/>
      <c r="C33" s="20">
        <f t="shared" si="8"/>
        <v>1</v>
      </c>
      <c r="D33" s="20">
        <f t="shared" si="5"/>
        <v>0</v>
      </c>
      <c r="E33" s="20">
        <f t="shared" si="6"/>
        <v>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52">
        <v>0</v>
      </c>
      <c r="M33" s="25">
        <v>0</v>
      </c>
      <c r="N33" s="25">
        <v>0</v>
      </c>
      <c r="O33" s="52">
        <v>0</v>
      </c>
      <c r="P33" s="25">
        <v>0</v>
      </c>
      <c r="Q33" s="25">
        <v>0</v>
      </c>
    </row>
    <row r="34" spans="1:17" s="53" customFormat="1" ht="13.5" customHeight="1">
      <c r="A34" s="103" t="s">
        <v>59</v>
      </c>
      <c r="B34" s="51"/>
      <c r="C34" s="20">
        <f t="shared" si="8"/>
        <v>3</v>
      </c>
      <c r="D34" s="20">
        <f t="shared" si="5"/>
        <v>0</v>
      </c>
      <c r="E34" s="20">
        <f t="shared" si="6"/>
        <v>3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52">
        <v>0</v>
      </c>
      <c r="M34" s="25">
        <v>0</v>
      </c>
      <c r="N34" s="25">
        <v>0</v>
      </c>
      <c r="O34" s="52">
        <v>0</v>
      </c>
      <c r="P34" s="25">
        <v>0</v>
      </c>
      <c r="Q34" s="25">
        <v>3</v>
      </c>
    </row>
    <row r="35" spans="1:17" s="53" customFormat="1" ht="13.5" customHeight="1">
      <c r="A35" s="103" t="s">
        <v>60</v>
      </c>
      <c r="B35" s="51"/>
      <c r="C35" s="20">
        <f t="shared" si="8"/>
        <v>9</v>
      </c>
      <c r="D35" s="20">
        <f t="shared" si="5"/>
        <v>0</v>
      </c>
      <c r="E35" s="20">
        <f t="shared" si="6"/>
        <v>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3</v>
      </c>
      <c r="L35" s="52">
        <v>0</v>
      </c>
      <c r="M35" s="25">
        <v>0</v>
      </c>
      <c r="N35" s="25">
        <v>0</v>
      </c>
      <c r="O35" s="52">
        <v>0</v>
      </c>
      <c r="P35" s="25">
        <v>0</v>
      </c>
      <c r="Q35" s="25">
        <v>6</v>
      </c>
    </row>
    <row r="36" spans="1:17" s="53" customFormat="1" ht="24" customHeight="1">
      <c r="A36" s="103" t="s">
        <v>61</v>
      </c>
      <c r="B36" s="51"/>
      <c r="C36" s="20">
        <f t="shared" si="8"/>
        <v>6</v>
      </c>
      <c r="D36" s="20">
        <f t="shared" si="5"/>
        <v>2</v>
      </c>
      <c r="E36" s="20">
        <f t="shared" si="6"/>
        <v>4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2</v>
      </c>
      <c r="L36" s="52">
        <v>0</v>
      </c>
      <c r="M36" s="25">
        <v>0</v>
      </c>
      <c r="N36" s="25">
        <v>0</v>
      </c>
      <c r="O36" s="52">
        <v>0</v>
      </c>
      <c r="P36" s="25">
        <v>2</v>
      </c>
      <c r="Q36" s="25">
        <v>2</v>
      </c>
    </row>
    <row r="37" spans="1:17" s="53" customFormat="1" ht="13.5" customHeight="1">
      <c r="A37" s="103" t="s">
        <v>62</v>
      </c>
      <c r="B37" s="51"/>
      <c r="C37" s="20">
        <f t="shared" si="8"/>
        <v>5</v>
      </c>
      <c r="D37" s="20">
        <f t="shared" si="5"/>
        <v>5</v>
      </c>
      <c r="E37" s="20">
        <f t="shared" si="6"/>
        <v>0</v>
      </c>
      <c r="F37" s="25">
        <v>0</v>
      </c>
      <c r="G37" s="25">
        <v>0</v>
      </c>
      <c r="H37" s="25">
        <v>0</v>
      </c>
      <c r="I37" s="25">
        <v>0</v>
      </c>
      <c r="J37" s="25">
        <v>4</v>
      </c>
      <c r="K37" s="25">
        <v>0</v>
      </c>
      <c r="L37" s="52">
        <v>0</v>
      </c>
      <c r="M37" s="25">
        <v>0</v>
      </c>
      <c r="N37" s="25">
        <v>0</v>
      </c>
      <c r="O37" s="52">
        <v>0</v>
      </c>
      <c r="P37" s="25">
        <v>1</v>
      </c>
      <c r="Q37" s="25">
        <v>0</v>
      </c>
    </row>
    <row r="38" spans="1:17" s="53" customFormat="1" ht="13.5" customHeight="1">
      <c r="A38" s="103" t="s">
        <v>63</v>
      </c>
      <c r="B38" s="51"/>
      <c r="C38" s="20">
        <f t="shared" si="8"/>
        <v>48</v>
      </c>
      <c r="D38" s="20">
        <f t="shared" si="5"/>
        <v>27</v>
      </c>
      <c r="E38" s="20">
        <f t="shared" si="6"/>
        <v>21</v>
      </c>
      <c r="F38" s="25">
        <v>1</v>
      </c>
      <c r="G38" s="25">
        <v>0</v>
      </c>
      <c r="H38" s="25">
        <v>1</v>
      </c>
      <c r="I38" s="25">
        <v>0</v>
      </c>
      <c r="J38" s="25">
        <v>12</v>
      </c>
      <c r="K38" s="25">
        <v>3</v>
      </c>
      <c r="L38" s="52">
        <v>0</v>
      </c>
      <c r="M38" s="25">
        <v>1</v>
      </c>
      <c r="N38" s="25">
        <v>0</v>
      </c>
      <c r="O38" s="52">
        <v>0</v>
      </c>
      <c r="P38" s="25">
        <v>13</v>
      </c>
      <c r="Q38" s="25">
        <v>17</v>
      </c>
    </row>
    <row r="39" spans="1:17" s="53" customFormat="1" ht="13.5" customHeight="1">
      <c r="A39" s="103" t="s">
        <v>64</v>
      </c>
      <c r="B39" s="51"/>
      <c r="C39" s="20">
        <f aca="true" t="shared" si="9" ref="C39:C52">D39+E39</f>
        <v>1</v>
      </c>
      <c r="D39" s="20">
        <f t="shared" si="5"/>
        <v>1</v>
      </c>
      <c r="E39" s="20">
        <f t="shared" si="6"/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52">
        <v>0</v>
      </c>
      <c r="M39" s="25">
        <v>0</v>
      </c>
      <c r="N39" s="25">
        <v>0</v>
      </c>
      <c r="O39" s="52">
        <v>0</v>
      </c>
      <c r="P39" s="25">
        <v>0</v>
      </c>
      <c r="Q39" s="25">
        <v>0</v>
      </c>
    </row>
    <row r="40" spans="1:17" s="53" customFormat="1" ht="13.5" customHeight="1">
      <c r="A40" s="103" t="s">
        <v>65</v>
      </c>
      <c r="B40" s="51"/>
      <c r="C40" s="20">
        <f t="shared" si="9"/>
        <v>2</v>
      </c>
      <c r="D40" s="20">
        <f t="shared" si="5"/>
        <v>2</v>
      </c>
      <c r="E40" s="20">
        <f t="shared" si="6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2</v>
      </c>
      <c r="K40" s="25">
        <v>0</v>
      </c>
      <c r="L40" s="52">
        <v>0</v>
      </c>
      <c r="M40" s="25">
        <v>0</v>
      </c>
      <c r="N40" s="25">
        <v>0</v>
      </c>
      <c r="O40" s="52">
        <v>0</v>
      </c>
      <c r="P40" s="25">
        <v>0</v>
      </c>
      <c r="Q40" s="25">
        <v>0</v>
      </c>
    </row>
    <row r="41" spans="1:17" s="53" customFormat="1" ht="24" customHeight="1">
      <c r="A41" s="103" t="s">
        <v>66</v>
      </c>
      <c r="B41" s="51"/>
      <c r="C41" s="20">
        <f t="shared" si="9"/>
        <v>6</v>
      </c>
      <c r="D41" s="20">
        <f t="shared" si="5"/>
        <v>3</v>
      </c>
      <c r="E41" s="20">
        <f t="shared" si="6"/>
        <v>3</v>
      </c>
      <c r="F41" s="25">
        <v>0</v>
      </c>
      <c r="G41" s="25">
        <v>0</v>
      </c>
      <c r="H41" s="25">
        <v>0</v>
      </c>
      <c r="I41" s="25">
        <v>0</v>
      </c>
      <c r="J41" s="25">
        <v>3</v>
      </c>
      <c r="K41" s="25">
        <v>0</v>
      </c>
      <c r="L41" s="52">
        <v>0</v>
      </c>
      <c r="M41" s="25">
        <v>0</v>
      </c>
      <c r="N41" s="25">
        <v>0</v>
      </c>
      <c r="O41" s="52">
        <v>0</v>
      </c>
      <c r="P41" s="25">
        <v>0</v>
      </c>
      <c r="Q41" s="25">
        <v>3</v>
      </c>
    </row>
    <row r="42" spans="1:17" s="53" customFormat="1" ht="13.5" customHeight="1">
      <c r="A42" s="103" t="s">
        <v>67</v>
      </c>
      <c r="B42" s="51"/>
      <c r="C42" s="20">
        <f t="shared" si="9"/>
        <v>1</v>
      </c>
      <c r="D42" s="20">
        <f t="shared" si="5"/>
        <v>1</v>
      </c>
      <c r="E42" s="20">
        <f t="shared" si="6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1</v>
      </c>
      <c r="K42" s="25">
        <v>0</v>
      </c>
      <c r="L42" s="52">
        <v>0</v>
      </c>
      <c r="M42" s="25">
        <v>0</v>
      </c>
      <c r="N42" s="25">
        <v>0</v>
      </c>
      <c r="O42" s="52">
        <v>0</v>
      </c>
      <c r="P42" s="25">
        <v>0</v>
      </c>
      <c r="Q42" s="25">
        <v>0</v>
      </c>
    </row>
    <row r="43" spans="1:17" s="53" customFormat="1" ht="13.5" customHeight="1">
      <c r="A43" s="103" t="s">
        <v>68</v>
      </c>
      <c r="B43" s="51"/>
      <c r="C43" s="20">
        <f t="shared" si="9"/>
        <v>5</v>
      </c>
      <c r="D43" s="20">
        <f t="shared" si="5"/>
        <v>3</v>
      </c>
      <c r="E43" s="20">
        <f t="shared" si="6"/>
        <v>2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  <c r="L43" s="52">
        <v>0</v>
      </c>
      <c r="M43" s="25">
        <v>0</v>
      </c>
      <c r="N43" s="25">
        <v>0</v>
      </c>
      <c r="O43" s="52">
        <v>0</v>
      </c>
      <c r="P43" s="25">
        <v>1</v>
      </c>
      <c r="Q43" s="25">
        <v>2</v>
      </c>
    </row>
    <row r="44" spans="1:17" s="53" customFormat="1" ht="13.5" customHeight="1">
      <c r="A44" s="103" t="s">
        <v>69</v>
      </c>
      <c r="B44" s="51"/>
      <c r="C44" s="20">
        <f t="shared" si="9"/>
        <v>4</v>
      </c>
      <c r="D44" s="20">
        <f t="shared" si="5"/>
        <v>2</v>
      </c>
      <c r="E44" s="20">
        <f t="shared" si="6"/>
        <v>2</v>
      </c>
      <c r="F44" s="25">
        <v>0</v>
      </c>
      <c r="G44" s="25">
        <v>0</v>
      </c>
      <c r="H44" s="25">
        <v>0</v>
      </c>
      <c r="I44" s="25">
        <v>0</v>
      </c>
      <c r="J44" s="25">
        <v>2</v>
      </c>
      <c r="K44" s="25">
        <v>0</v>
      </c>
      <c r="L44" s="52">
        <v>0</v>
      </c>
      <c r="M44" s="25">
        <v>0</v>
      </c>
      <c r="N44" s="25">
        <v>0</v>
      </c>
      <c r="O44" s="52">
        <v>0</v>
      </c>
      <c r="P44" s="25">
        <v>0</v>
      </c>
      <c r="Q44" s="25">
        <v>2</v>
      </c>
    </row>
    <row r="45" spans="1:17" s="53" customFormat="1" ht="13.5" customHeight="1">
      <c r="A45" s="103" t="s">
        <v>70</v>
      </c>
      <c r="B45" s="51"/>
      <c r="C45" s="20">
        <f t="shared" si="9"/>
        <v>0</v>
      </c>
      <c r="D45" s="20">
        <f t="shared" si="5"/>
        <v>0</v>
      </c>
      <c r="E45" s="20">
        <f t="shared" si="6"/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52">
        <v>0</v>
      </c>
      <c r="M45" s="25">
        <v>0</v>
      </c>
      <c r="N45" s="25">
        <v>0</v>
      </c>
      <c r="O45" s="52">
        <v>0</v>
      </c>
      <c r="P45" s="25">
        <v>0</v>
      </c>
      <c r="Q45" s="25">
        <v>0</v>
      </c>
    </row>
    <row r="46" spans="1:17" s="53" customFormat="1" ht="24" customHeight="1">
      <c r="A46" s="103" t="s">
        <v>71</v>
      </c>
      <c r="B46" s="51"/>
      <c r="C46" s="20">
        <f t="shared" si="9"/>
        <v>18</v>
      </c>
      <c r="D46" s="20">
        <f t="shared" si="5"/>
        <v>10</v>
      </c>
      <c r="E46" s="20">
        <f t="shared" si="6"/>
        <v>8</v>
      </c>
      <c r="F46" s="25">
        <v>1</v>
      </c>
      <c r="G46" s="25">
        <v>0</v>
      </c>
      <c r="H46" s="25">
        <v>0</v>
      </c>
      <c r="I46" s="25">
        <v>0</v>
      </c>
      <c r="J46" s="25">
        <v>2</v>
      </c>
      <c r="K46" s="25">
        <v>2</v>
      </c>
      <c r="L46" s="52">
        <v>0</v>
      </c>
      <c r="M46" s="25">
        <v>0</v>
      </c>
      <c r="N46" s="25">
        <v>0</v>
      </c>
      <c r="O46" s="52">
        <v>0</v>
      </c>
      <c r="P46" s="25">
        <v>7</v>
      </c>
      <c r="Q46" s="25">
        <v>6</v>
      </c>
    </row>
    <row r="47" spans="1:17" s="53" customFormat="1" ht="13.5" customHeight="1">
      <c r="A47" s="103" t="s">
        <v>72</v>
      </c>
      <c r="B47" s="51"/>
      <c r="C47" s="20">
        <f t="shared" si="9"/>
        <v>2</v>
      </c>
      <c r="D47" s="20">
        <f t="shared" si="5"/>
        <v>2</v>
      </c>
      <c r="E47" s="20">
        <f t="shared" si="6"/>
        <v>0</v>
      </c>
      <c r="F47" s="52">
        <v>0</v>
      </c>
      <c r="G47" s="52">
        <v>0</v>
      </c>
      <c r="H47" s="52">
        <v>0</v>
      </c>
      <c r="I47" s="52">
        <v>0</v>
      </c>
      <c r="J47" s="52">
        <v>2</v>
      </c>
      <c r="K47" s="52">
        <v>0</v>
      </c>
      <c r="L47" s="52">
        <v>0</v>
      </c>
      <c r="M47" s="25">
        <v>0</v>
      </c>
      <c r="N47" s="25">
        <v>0</v>
      </c>
      <c r="O47" s="52">
        <v>0</v>
      </c>
      <c r="P47" s="25">
        <v>0</v>
      </c>
      <c r="Q47" s="25">
        <v>0</v>
      </c>
    </row>
    <row r="48" spans="1:17" s="53" customFormat="1" ht="13.5" customHeight="1">
      <c r="A48" s="103" t="s">
        <v>73</v>
      </c>
      <c r="B48" s="51"/>
      <c r="C48" s="20">
        <f t="shared" si="9"/>
        <v>0</v>
      </c>
      <c r="D48" s="20">
        <f t="shared" si="5"/>
        <v>0</v>
      </c>
      <c r="E48" s="20">
        <f t="shared" si="6"/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25">
        <v>0</v>
      </c>
      <c r="N48" s="25">
        <v>0</v>
      </c>
      <c r="O48" s="52">
        <v>0</v>
      </c>
      <c r="P48" s="25">
        <v>0</v>
      </c>
      <c r="Q48" s="25">
        <v>0</v>
      </c>
    </row>
    <row r="49" spans="1:17" s="53" customFormat="1" ht="13.5" customHeight="1">
      <c r="A49" s="103" t="s">
        <v>74</v>
      </c>
      <c r="B49" s="51"/>
      <c r="C49" s="20">
        <f t="shared" si="9"/>
        <v>3</v>
      </c>
      <c r="D49" s="20">
        <f t="shared" si="5"/>
        <v>3</v>
      </c>
      <c r="E49" s="20">
        <f t="shared" si="6"/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25">
        <v>0</v>
      </c>
      <c r="N49" s="25">
        <v>0</v>
      </c>
      <c r="O49" s="52">
        <v>0</v>
      </c>
      <c r="P49" s="25">
        <v>3</v>
      </c>
      <c r="Q49" s="25">
        <v>0</v>
      </c>
    </row>
    <row r="50" spans="1:17" s="58" customFormat="1" ht="13.5" customHeight="1">
      <c r="A50" s="103" t="s">
        <v>75</v>
      </c>
      <c r="B50" s="54"/>
      <c r="C50" s="20">
        <f>D50+E50</f>
        <v>6</v>
      </c>
      <c r="D50" s="20">
        <f>F50+H50+J50+P50</f>
        <v>6</v>
      </c>
      <c r="E50" s="20">
        <f>G50+I50+K50+M50+N50+Q50</f>
        <v>0</v>
      </c>
      <c r="F50" s="52">
        <v>0</v>
      </c>
      <c r="G50" s="52">
        <v>0</v>
      </c>
      <c r="H50" s="52">
        <v>0</v>
      </c>
      <c r="I50" s="52">
        <v>0</v>
      </c>
      <c r="J50" s="52">
        <v>3</v>
      </c>
      <c r="K50" s="52">
        <v>0</v>
      </c>
      <c r="L50" s="52">
        <v>0</v>
      </c>
      <c r="M50" s="25">
        <v>0</v>
      </c>
      <c r="N50" s="25">
        <v>0</v>
      </c>
      <c r="O50" s="52">
        <v>0</v>
      </c>
      <c r="P50" s="25">
        <v>3</v>
      </c>
      <c r="Q50" s="25">
        <v>0</v>
      </c>
    </row>
    <row r="51" spans="1:17" s="58" customFormat="1" ht="24" customHeight="1">
      <c r="A51" s="103" t="s">
        <v>76</v>
      </c>
      <c r="B51" s="54"/>
      <c r="C51" s="55">
        <f t="shared" si="9"/>
        <v>5</v>
      </c>
      <c r="D51" s="55">
        <f t="shared" si="5"/>
        <v>2</v>
      </c>
      <c r="E51" s="55">
        <f t="shared" si="6"/>
        <v>3</v>
      </c>
      <c r="F51" s="56">
        <v>0</v>
      </c>
      <c r="G51" s="56">
        <v>0</v>
      </c>
      <c r="H51" s="56">
        <v>0</v>
      </c>
      <c r="I51" s="56">
        <v>0</v>
      </c>
      <c r="J51" s="56">
        <v>1</v>
      </c>
      <c r="K51" s="56">
        <v>0</v>
      </c>
      <c r="L51" s="56">
        <v>0</v>
      </c>
      <c r="M51" s="56">
        <v>0</v>
      </c>
      <c r="N51" s="57">
        <v>0</v>
      </c>
      <c r="O51" s="56">
        <v>0</v>
      </c>
      <c r="P51" s="59">
        <v>1</v>
      </c>
      <c r="Q51" s="59">
        <v>3</v>
      </c>
    </row>
    <row r="52" spans="1:17" s="62" customFormat="1" ht="13.5" customHeight="1">
      <c r="A52" s="105" t="s">
        <v>77</v>
      </c>
      <c r="B52" s="89"/>
      <c r="C52" s="87">
        <f t="shared" si="9"/>
        <v>6</v>
      </c>
      <c r="D52" s="87">
        <f t="shared" si="5"/>
        <v>4</v>
      </c>
      <c r="E52" s="87">
        <f t="shared" si="6"/>
        <v>2</v>
      </c>
      <c r="F52" s="88">
        <v>0</v>
      </c>
      <c r="G52" s="88">
        <v>0</v>
      </c>
      <c r="H52" s="88">
        <v>0</v>
      </c>
      <c r="I52" s="88">
        <v>0</v>
      </c>
      <c r="J52" s="88">
        <v>3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7">
        <v>1</v>
      </c>
      <c r="Q52" s="87">
        <v>2</v>
      </c>
    </row>
    <row r="53" spans="1:17" s="90" customFormat="1" ht="13.5" customHeight="1">
      <c r="A53" s="103" t="s">
        <v>78</v>
      </c>
      <c r="B53" s="72"/>
      <c r="C53" s="20">
        <f>D53+E53</f>
        <v>4</v>
      </c>
      <c r="D53" s="20">
        <f>F53+H53+J53+P53</f>
        <v>3</v>
      </c>
      <c r="E53" s="20">
        <f>G53+I53+K53+M53+N53+Q53</f>
        <v>1</v>
      </c>
      <c r="F53" s="52">
        <v>0</v>
      </c>
      <c r="G53" s="52">
        <v>0</v>
      </c>
      <c r="H53" s="52">
        <v>0</v>
      </c>
      <c r="I53" s="52">
        <v>0</v>
      </c>
      <c r="J53" s="52">
        <v>1</v>
      </c>
      <c r="K53" s="52">
        <v>0</v>
      </c>
      <c r="L53" s="52">
        <v>0</v>
      </c>
      <c r="M53" s="25">
        <v>0</v>
      </c>
      <c r="N53" s="25">
        <v>0</v>
      </c>
      <c r="O53" s="52">
        <v>0</v>
      </c>
      <c r="P53" s="25">
        <v>2</v>
      </c>
      <c r="Q53" s="25">
        <v>1</v>
      </c>
    </row>
    <row r="54" spans="1:17" s="91" customFormat="1" ht="13.5" customHeight="1">
      <c r="A54" s="103" t="s">
        <v>79</v>
      </c>
      <c r="B54" s="72"/>
      <c r="C54" s="55">
        <f>D54+E54</f>
        <v>7</v>
      </c>
      <c r="D54" s="55">
        <f>F54+H54+J54+P54</f>
        <v>1</v>
      </c>
      <c r="E54" s="55">
        <f>G54+I54+K54+M54+N54+Q54</f>
        <v>6</v>
      </c>
      <c r="F54" s="56">
        <v>0</v>
      </c>
      <c r="G54" s="56">
        <v>0</v>
      </c>
      <c r="H54" s="56">
        <v>0</v>
      </c>
      <c r="I54" s="56">
        <v>0</v>
      </c>
      <c r="J54" s="56">
        <v>1</v>
      </c>
      <c r="K54" s="56">
        <v>0</v>
      </c>
      <c r="L54" s="56">
        <v>0</v>
      </c>
      <c r="M54" s="59">
        <v>0</v>
      </c>
      <c r="N54" s="57">
        <v>0</v>
      </c>
      <c r="O54" s="56">
        <v>0</v>
      </c>
      <c r="P54" s="59">
        <v>0</v>
      </c>
      <c r="Q54" s="59">
        <v>6</v>
      </c>
    </row>
    <row r="55" spans="1:17" s="91" customFormat="1" ht="13.5" customHeight="1">
      <c r="A55" s="103" t="s">
        <v>80</v>
      </c>
      <c r="B55" s="72"/>
      <c r="C55" s="55">
        <f>D55+E55</f>
        <v>5</v>
      </c>
      <c r="D55" s="55">
        <f>F55+H55+J55+P55</f>
        <v>3</v>
      </c>
      <c r="E55" s="55">
        <f>G55+I55+K55+M55+N55+Q55</f>
        <v>2</v>
      </c>
      <c r="F55" s="56">
        <v>0</v>
      </c>
      <c r="G55" s="56">
        <v>0</v>
      </c>
      <c r="H55" s="56">
        <v>0</v>
      </c>
      <c r="I55" s="56">
        <v>0</v>
      </c>
      <c r="J55" s="56">
        <v>1</v>
      </c>
      <c r="K55" s="56">
        <v>0</v>
      </c>
      <c r="L55" s="56">
        <v>0</v>
      </c>
      <c r="M55" s="59">
        <v>0</v>
      </c>
      <c r="N55" s="57">
        <v>0</v>
      </c>
      <c r="O55" s="56">
        <v>0</v>
      </c>
      <c r="P55" s="59">
        <v>2</v>
      </c>
      <c r="Q55" s="59">
        <v>2</v>
      </c>
    </row>
    <row r="56" spans="1:17" s="91" customFormat="1" ht="6" customHeight="1">
      <c r="A56" s="103"/>
      <c r="B56" s="72"/>
      <c r="C56" s="55"/>
      <c r="D56" s="55"/>
      <c r="E56" s="55"/>
      <c r="F56" s="56"/>
      <c r="G56" s="56"/>
      <c r="H56" s="56"/>
      <c r="I56" s="56"/>
      <c r="J56" s="56"/>
      <c r="K56" s="56"/>
      <c r="L56" s="56"/>
      <c r="M56" s="59"/>
      <c r="N56" s="57"/>
      <c r="O56" s="56"/>
      <c r="P56" s="59"/>
      <c r="Q56" s="59"/>
    </row>
    <row r="57" spans="1:17" s="93" customFormat="1" ht="6" customHeight="1">
      <c r="A57" s="106"/>
      <c r="B57" s="92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0"/>
      <c r="N57" s="61"/>
      <c r="O57" s="61"/>
      <c r="P57" s="60"/>
      <c r="Q57" s="60"/>
    </row>
    <row r="58" spans="1:17" ht="13.5">
      <c r="A58" s="63"/>
      <c r="B58" s="63"/>
      <c r="C58" s="64"/>
      <c r="D58" s="64"/>
      <c r="E58" s="6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3" t="s">
        <v>10</v>
      </c>
    </row>
    <row r="59" spans="1:17" ht="30" customHeight="1">
      <c r="A59" s="2" t="s">
        <v>11</v>
      </c>
      <c r="B59" s="2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66"/>
      <c r="Q59" s="39"/>
    </row>
    <row r="60" spans="1:17" ht="25.5" customHeight="1">
      <c r="A60" s="116" t="s">
        <v>1</v>
      </c>
      <c r="B60" s="113"/>
      <c r="C60" s="120" t="s">
        <v>17</v>
      </c>
      <c r="D60" s="118"/>
      <c r="E60" s="119"/>
      <c r="F60" s="67" t="s">
        <v>2</v>
      </c>
      <c r="G60" s="68"/>
      <c r="H60" s="69" t="s">
        <v>3</v>
      </c>
      <c r="I60" s="68"/>
      <c r="J60" s="69" t="s">
        <v>4</v>
      </c>
      <c r="K60" s="68"/>
      <c r="L60" s="109" t="s">
        <v>5</v>
      </c>
      <c r="M60" s="95" t="s">
        <v>19</v>
      </c>
      <c r="N60" s="94" t="s">
        <v>18</v>
      </c>
      <c r="O60" s="109" t="s">
        <v>13</v>
      </c>
      <c r="P60" s="69" t="s">
        <v>124</v>
      </c>
      <c r="Q60" s="69"/>
    </row>
    <row r="61" spans="1:17" ht="15" customHeight="1">
      <c r="A61" s="114"/>
      <c r="B61" s="115"/>
      <c r="C61" s="70" t="s">
        <v>7</v>
      </c>
      <c r="D61" s="70" t="s">
        <v>8</v>
      </c>
      <c r="E61" s="70" t="s">
        <v>9</v>
      </c>
      <c r="F61" s="70" t="s">
        <v>8</v>
      </c>
      <c r="G61" s="70" t="s">
        <v>9</v>
      </c>
      <c r="H61" s="70" t="s">
        <v>8</v>
      </c>
      <c r="I61" s="70" t="s">
        <v>9</v>
      </c>
      <c r="J61" s="70" t="s">
        <v>8</v>
      </c>
      <c r="K61" s="70" t="s">
        <v>9</v>
      </c>
      <c r="L61" s="110"/>
      <c r="M61" s="42" t="s">
        <v>9</v>
      </c>
      <c r="N61" s="42" t="s">
        <v>9</v>
      </c>
      <c r="O61" s="111"/>
      <c r="P61" s="70" t="s">
        <v>125</v>
      </c>
      <c r="Q61" s="71" t="s">
        <v>9</v>
      </c>
    </row>
    <row r="62" spans="1:17" s="58" customFormat="1" ht="6" customHeight="1">
      <c r="A62" s="104"/>
      <c r="B62" s="72"/>
      <c r="C62" s="55"/>
      <c r="D62" s="55"/>
      <c r="E62" s="55"/>
      <c r="F62" s="56"/>
      <c r="G62" s="56"/>
      <c r="H62" s="56"/>
      <c r="I62" s="56"/>
      <c r="J62" s="56"/>
      <c r="K62" s="56"/>
      <c r="L62" s="56"/>
      <c r="M62" s="59"/>
      <c r="N62" s="57"/>
      <c r="O62" s="56"/>
      <c r="P62" s="59"/>
      <c r="Q62" s="59"/>
    </row>
    <row r="63" spans="1:17" s="58" customFormat="1" ht="12.75" customHeight="1">
      <c r="A63" s="103" t="s">
        <v>81</v>
      </c>
      <c r="B63" s="72"/>
      <c r="C63" s="55">
        <f aca="true" t="shared" si="10" ref="C63:C74">D63+E63</f>
        <v>2</v>
      </c>
      <c r="D63" s="55">
        <f aca="true" t="shared" si="11" ref="D63:D70">F63+H63+J63+P63</f>
        <v>0</v>
      </c>
      <c r="E63" s="55">
        <f aca="true" t="shared" si="12" ref="E63:E70">G63+I63+K63+M63+N63+Q63</f>
        <v>2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9">
        <v>0</v>
      </c>
      <c r="N63" s="57">
        <v>0</v>
      </c>
      <c r="O63" s="56">
        <v>0</v>
      </c>
      <c r="P63" s="59">
        <v>0</v>
      </c>
      <c r="Q63" s="59">
        <v>2</v>
      </c>
    </row>
    <row r="64" spans="1:17" s="58" customFormat="1" ht="12.75" customHeight="1">
      <c r="A64" s="103" t="s">
        <v>82</v>
      </c>
      <c r="B64" s="72"/>
      <c r="C64" s="55">
        <f t="shared" si="10"/>
        <v>9</v>
      </c>
      <c r="D64" s="55">
        <f t="shared" si="11"/>
        <v>2</v>
      </c>
      <c r="E64" s="55">
        <f t="shared" si="12"/>
        <v>7</v>
      </c>
      <c r="F64" s="56">
        <v>0</v>
      </c>
      <c r="G64" s="56">
        <v>0</v>
      </c>
      <c r="H64" s="56">
        <v>0</v>
      </c>
      <c r="I64" s="56">
        <v>0</v>
      </c>
      <c r="J64" s="56">
        <v>1</v>
      </c>
      <c r="K64" s="56">
        <v>0</v>
      </c>
      <c r="L64" s="56">
        <v>0</v>
      </c>
      <c r="M64" s="59">
        <v>0</v>
      </c>
      <c r="N64" s="57">
        <v>0</v>
      </c>
      <c r="O64" s="56">
        <v>0</v>
      </c>
      <c r="P64" s="59">
        <v>1</v>
      </c>
      <c r="Q64" s="59">
        <v>7</v>
      </c>
    </row>
    <row r="65" spans="1:17" s="58" customFormat="1" ht="12.75" customHeight="1">
      <c r="A65" s="103" t="s">
        <v>83</v>
      </c>
      <c r="B65" s="72"/>
      <c r="C65" s="55">
        <f t="shared" si="10"/>
        <v>2</v>
      </c>
      <c r="D65" s="55">
        <f t="shared" si="11"/>
        <v>2</v>
      </c>
      <c r="E65" s="55">
        <f t="shared" si="12"/>
        <v>0</v>
      </c>
      <c r="F65" s="56">
        <v>0</v>
      </c>
      <c r="G65" s="56">
        <v>0</v>
      </c>
      <c r="H65" s="56">
        <v>0</v>
      </c>
      <c r="I65" s="56">
        <v>0</v>
      </c>
      <c r="J65" s="56">
        <v>2</v>
      </c>
      <c r="K65" s="56">
        <v>0</v>
      </c>
      <c r="L65" s="56">
        <v>0</v>
      </c>
      <c r="M65" s="59">
        <v>0</v>
      </c>
      <c r="N65" s="57">
        <v>0</v>
      </c>
      <c r="O65" s="56">
        <v>0</v>
      </c>
      <c r="P65" s="59">
        <v>0</v>
      </c>
      <c r="Q65" s="59">
        <v>0</v>
      </c>
    </row>
    <row r="66" spans="1:17" s="58" customFormat="1" ht="12.75" customHeight="1">
      <c r="A66" s="103" t="s">
        <v>84</v>
      </c>
      <c r="B66" s="72"/>
      <c r="C66" s="55">
        <f t="shared" si="10"/>
        <v>6</v>
      </c>
      <c r="D66" s="55">
        <f t="shared" si="11"/>
        <v>4</v>
      </c>
      <c r="E66" s="55">
        <f t="shared" si="12"/>
        <v>2</v>
      </c>
      <c r="F66" s="56">
        <v>0</v>
      </c>
      <c r="G66" s="56">
        <v>0</v>
      </c>
      <c r="H66" s="56">
        <v>0</v>
      </c>
      <c r="I66" s="56">
        <v>0</v>
      </c>
      <c r="J66" s="56">
        <v>3</v>
      </c>
      <c r="K66" s="56">
        <v>0</v>
      </c>
      <c r="L66" s="56">
        <v>0</v>
      </c>
      <c r="M66" s="59">
        <v>0</v>
      </c>
      <c r="N66" s="57">
        <v>0</v>
      </c>
      <c r="O66" s="56">
        <v>0</v>
      </c>
      <c r="P66" s="59">
        <v>1</v>
      </c>
      <c r="Q66" s="59">
        <v>2</v>
      </c>
    </row>
    <row r="67" spans="1:17" s="58" customFormat="1" ht="17.25" customHeight="1">
      <c r="A67" s="107" t="s">
        <v>85</v>
      </c>
      <c r="B67" s="72"/>
      <c r="C67" s="55"/>
      <c r="D67" s="55"/>
      <c r="E67" s="55"/>
      <c r="F67" s="56"/>
      <c r="G67" s="56"/>
      <c r="H67" s="56"/>
      <c r="I67" s="56"/>
      <c r="J67" s="56"/>
      <c r="K67" s="56"/>
      <c r="L67" s="56"/>
      <c r="M67" s="59"/>
      <c r="N67" s="57"/>
      <c r="O67" s="56"/>
      <c r="P67" s="59"/>
      <c r="Q67" s="59"/>
    </row>
    <row r="68" spans="1:17" s="58" customFormat="1" ht="12.75" customHeight="1">
      <c r="A68" s="103" t="s">
        <v>86</v>
      </c>
      <c r="B68" s="72"/>
      <c r="C68" s="55">
        <f t="shared" si="10"/>
        <v>14</v>
      </c>
      <c r="D68" s="55">
        <f t="shared" si="11"/>
        <v>10</v>
      </c>
      <c r="E68" s="55">
        <f t="shared" si="12"/>
        <v>4</v>
      </c>
      <c r="F68" s="56">
        <v>0</v>
      </c>
      <c r="G68" s="56">
        <v>0</v>
      </c>
      <c r="H68" s="56">
        <v>0</v>
      </c>
      <c r="I68" s="56">
        <v>0</v>
      </c>
      <c r="J68" s="56">
        <v>8</v>
      </c>
      <c r="K68" s="56">
        <v>3</v>
      </c>
      <c r="L68" s="56">
        <v>0</v>
      </c>
      <c r="M68" s="59">
        <v>0</v>
      </c>
      <c r="N68" s="57">
        <v>0</v>
      </c>
      <c r="O68" s="56">
        <v>0</v>
      </c>
      <c r="P68" s="59">
        <v>2</v>
      </c>
      <c r="Q68" s="59">
        <v>1</v>
      </c>
    </row>
    <row r="69" spans="1:16" s="58" customFormat="1" ht="17.25" customHeight="1">
      <c r="A69" s="107" t="s">
        <v>87</v>
      </c>
      <c r="B69" s="72"/>
      <c r="P69" s="55"/>
    </row>
    <row r="70" spans="1:17" s="58" customFormat="1" ht="12.75" customHeight="1">
      <c r="A70" s="103" t="s">
        <v>88</v>
      </c>
      <c r="B70" s="72"/>
      <c r="C70" s="55">
        <f t="shared" si="10"/>
        <v>1</v>
      </c>
      <c r="D70" s="55">
        <f t="shared" si="11"/>
        <v>0</v>
      </c>
      <c r="E70" s="55">
        <f t="shared" si="12"/>
        <v>1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9">
        <v>0</v>
      </c>
      <c r="N70" s="57">
        <v>0</v>
      </c>
      <c r="O70" s="56">
        <v>0</v>
      </c>
      <c r="P70" s="59">
        <v>0</v>
      </c>
      <c r="Q70" s="59">
        <v>1</v>
      </c>
    </row>
    <row r="71" spans="1:17" s="58" customFormat="1" ht="12.75" customHeight="1">
      <c r="A71" s="103" t="s">
        <v>31</v>
      </c>
      <c r="B71" s="72"/>
      <c r="C71" s="55">
        <f>D71+E71</f>
        <v>11</v>
      </c>
      <c r="D71" s="55">
        <f>F71+H71+J71+P71</f>
        <v>6</v>
      </c>
      <c r="E71" s="55">
        <f>G71+I71+K71+M71+N71+Q71</f>
        <v>5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9">
        <v>0</v>
      </c>
      <c r="N71" s="57">
        <v>0</v>
      </c>
      <c r="O71" s="56">
        <v>0</v>
      </c>
      <c r="P71" s="59">
        <v>6</v>
      </c>
      <c r="Q71" s="59">
        <v>5</v>
      </c>
    </row>
    <row r="72" spans="1:17" s="58" customFormat="1" ht="12.75" customHeight="1">
      <c r="A72" s="103" t="s">
        <v>89</v>
      </c>
      <c r="B72" s="72"/>
      <c r="C72" s="55">
        <f t="shared" si="10"/>
        <v>1</v>
      </c>
      <c r="D72" s="55">
        <f aca="true" t="shared" si="13" ref="D72:D77">F72+H72+J72+P72</f>
        <v>1</v>
      </c>
      <c r="E72" s="55">
        <f aca="true" t="shared" si="14" ref="E72:E77">G72+I72+K72+M72+N72+Q72</f>
        <v>0</v>
      </c>
      <c r="F72" s="56">
        <v>0</v>
      </c>
      <c r="G72" s="56">
        <v>0</v>
      </c>
      <c r="H72" s="56">
        <v>0</v>
      </c>
      <c r="I72" s="56">
        <v>0</v>
      </c>
      <c r="J72" s="56">
        <v>1</v>
      </c>
      <c r="K72" s="56">
        <v>0</v>
      </c>
      <c r="L72" s="56">
        <v>0</v>
      </c>
      <c r="M72" s="59">
        <v>0</v>
      </c>
      <c r="N72" s="57">
        <v>0</v>
      </c>
      <c r="O72" s="56">
        <v>0</v>
      </c>
      <c r="P72" s="59">
        <v>0</v>
      </c>
      <c r="Q72" s="59">
        <v>0</v>
      </c>
    </row>
    <row r="73" spans="1:2" s="58" customFormat="1" ht="17.25" customHeight="1">
      <c r="A73" s="107" t="s">
        <v>90</v>
      </c>
      <c r="B73" s="72"/>
    </row>
    <row r="74" spans="1:17" s="58" customFormat="1" ht="12.75" customHeight="1">
      <c r="A74" s="103" t="s">
        <v>91</v>
      </c>
      <c r="B74" s="72"/>
      <c r="C74" s="55">
        <f t="shared" si="10"/>
        <v>2</v>
      </c>
      <c r="D74" s="55">
        <f t="shared" si="13"/>
        <v>2</v>
      </c>
      <c r="E74" s="55">
        <f t="shared" si="14"/>
        <v>0</v>
      </c>
      <c r="F74" s="56">
        <v>0</v>
      </c>
      <c r="G74" s="56">
        <v>0</v>
      </c>
      <c r="H74" s="56">
        <v>0</v>
      </c>
      <c r="I74" s="56">
        <v>0</v>
      </c>
      <c r="J74" s="56">
        <v>1</v>
      </c>
      <c r="K74" s="56">
        <v>0</v>
      </c>
      <c r="L74" s="56">
        <v>0</v>
      </c>
      <c r="M74" s="59">
        <v>0</v>
      </c>
      <c r="N74" s="57">
        <v>0</v>
      </c>
      <c r="O74" s="56">
        <v>0</v>
      </c>
      <c r="P74" s="59">
        <v>1</v>
      </c>
      <c r="Q74" s="59">
        <v>0</v>
      </c>
    </row>
    <row r="75" spans="1:17" s="58" customFormat="1" ht="12.75" customHeight="1">
      <c r="A75" s="103" t="s">
        <v>92</v>
      </c>
      <c r="B75" s="72"/>
      <c r="C75" s="55">
        <f aca="true" t="shared" si="15" ref="C75:C89">D75+E75</f>
        <v>8</v>
      </c>
      <c r="D75" s="55">
        <f t="shared" si="13"/>
        <v>2</v>
      </c>
      <c r="E75" s="55">
        <f t="shared" si="14"/>
        <v>6</v>
      </c>
      <c r="F75" s="56">
        <v>0</v>
      </c>
      <c r="G75" s="56">
        <v>1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9">
        <v>0</v>
      </c>
      <c r="N75" s="57">
        <v>0</v>
      </c>
      <c r="O75" s="56">
        <v>0</v>
      </c>
      <c r="P75" s="59">
        <v>2</v>
      </c>
      <c r="Q75" s="59">
        <v>5</v>
      </c>
    </row>
    <row r="76" spans="1:17" s="58" customFormat="1" ht="12.75" customHeight="1">
      <c r="A76" s="103" t="s">
        <v>93</v>
      </c>
      <c r="B76" s="72"/>
      <c r="C76" s="55">
        <f t="shared" si="15"/>
        <v>6</v>
      </c>
      <c r="D76" s="55">
        <f t="shared" si="13"/>
        <v>2</v>
      </c>
      <c r="E76" s="55">
        <f t="shared" si="14"/>
        <v>4</v>
      </c>
      <c r="F76" s="56">
        <v>0</v>
      </c>
      <c r="G76" s="56">
        <v>0</v>
      </c>
      <c r="H76" s="56">
        <v>0</v>
      </c>
      <c r="I76" s="56">
        <v>0</v>
      </c>
      <c r="J76" s="56">
        <v>1</v>
      </c>
      <c r="K76" s="56">
        <v>0</v>
      </c>
      <c r="L76" s="56">
        <v>0</v>
      </c>
      <c r="M76" s="59">
        <v>0</v>
      </c>
      <c r="N76" s="57">
        <v>0</v>
      </c>
      <c r="O76" s="56">
        <v>0</v>
      </c>
      <c r="P76" s="59">
        <v>1</v>
      </c>
      <c r="Q76" s="59">
        <v>4</v>
      </c>
    </row>
    <row r="77" spans="1:17" s="58" customFormat="1" ht="12.75" customHeight="1">
      <c r="A77" s="103" t="s">
        <v>94</v>
      </c>
      <c r="B77" s="72"/>
      <c r="C77" s="55">
        <f t="shared" si="15"/>
        <v>0</v>
      </c>
      <c r="D77" s="55">
        <f t="shared" si="13"/>
        <v>0</v>
      </c>
      <c r="E77" s="55">
        <f t="shared" si="14"/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9">
        <v>0</v>
      </c>
      <c r="N77" s="57">
        <v>0</v>
      </c>
      <c r="O77" s="56">
        <v>0</v>
      </c>
      <c r="P77" s="59">
        <v>0</v>
      </c>
      <c r="Q77" s="59">
        <v>0</v>
      </c>
    </row>
    <row r="78" spans="1:17" s="58" customFormat="1" ht="12.75" customHeight="1">
      <c r="A78" s="103" t="s">
        <v>95</v>
      </c>
      <c r="B78" s="72"/>
      <c r="C78" s="55">
        <f>D78+E78</f>
        <v>0</v>
      </c>
      <c r="D78" s="55">
        <f>F78+H78+J78+P78</f>
        <v>0</v>
      </c>
      <c r="E78" s="55">
        <f>G78+I78+K78+M78+N78+Q78</f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9">
        <v>0</v>
      </c>
      <c r="N78" s="57">
        <v>0</v>
      </c>
      <c r="O78" s="56">
        <v>0</v>
      </c>
      <c r="P78" s="59">
        <v>0</v>
      </c>
      <c r="Q78" s="59">
        <v>0</v>
      </c>
    </row>
    <row r="79" spans="1:17" s="58" customFormat="1" ht="12.75" customHeight="1">
      <c r="A79" s="103" t="s">
        <v>96</v>
      </c>
      <c r="B79" s="72"/>
      <c r="C79" s="55">
        <f t="shared" si="15"/>
        <v>0</v>
      </c>
      <c r="D79" s="55">
        <f>F79+H79+J79+P79</f>
        <v>0</v>
      </c>
      <c r="E79" s="55">
        <f>G79+I79+K79+M79+N79+Q79</f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9">
        <v>0</v>
      </c>
      <c r="N79" s="57">
        <v>0</v>
      </c>
      <c r="O79" s="56">
        <v>0</v>
      </c>
      <c r="P79" s="59">
        <v>0</v>
      </c>
      <c r="Q79" s="59">
        <v>0</v>
      </c>
    </row>
    <row r="80" spans="1:17" s="58" customFormat="1" ht="12.75" customHeight="1">
      <c r="A80" s="103" t="s">
        <v>97</v>
      </c>
      <c r="B80" s="72"/>
      <c r="C80" s="55">
        <f t="shared" si="15"/>
        <v>3</v>
      </c>
      <c r="D80" s="55">
        <f>F80+H80+J80+P80</f>
        <v>0</v>
      </c>
      <c r="E80" s="55">
        <f>G80+I80+K80+M80+N80+Q80</f>
        <v>3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9">
        <v>0</v>
      </c>
      <c r="N80" s="57">
        <v>0</v>
      </c>
      <c r="O80" s="56">
        <v>0</v>
      </c>
      <c r="P80" s="59">
        <v>0</v>
      </c>
      <c r="Q80" s="59">
        <v>3</v>
      </c>
    </row>
    <row r="81" spans="1:2" s="58" customFormat="1" ht="17.25" customHeight="1">
      <c r="A81" s="107" t="s">
        <v>98</v>
      </c>
      <c r="B81" s="72"/>
    </row>
    <row r="82" spans="1:17" s="58" customFormat="1" ht="12.75" customHeight="1">
      <c r="A82" s="103" t="s">
        <v>99</v>
      </c>
      <c r="B82" s="72"/>
      <c r="C82" s="55">
        <f t="shared" si="15"/>
        <v>2</v>
      </c>
      <c r="D82" s="55">
        <f>F82+H82+J82+P82</f>
        <v>2</v>
      </c>
      <c r="E82" s="55">
        <f>G82+I82+K82+M82+N82+Q82</f>
        <v>0</v>
      </c>
      <c r="F82" s="56">
        <v>0</v>
      </c>
      <c r="G82" s="56">
        <v>0</v>
      </c>
      <c r="H82" s="56">
        <v>0</v>
      </c>
      <c r="I82" s="56">
        <v>0</v>
      </c>
      <c r="J82" s="56">
        <v>1</v>
      </c>
      <c r="K82" s="56">
        <v>0</v>
      </c>
      <c r="L82" s="56">
        <v>0</v>
      </c>
      <c r="M82" s="59">
        <v>0</v>
      </c>
      <c r="N82" s="57">
        <v>0</v>
      </c>
      <c r="O82" s="56">
        <v>0</v>
      </c>
      <c r="P82" s="59">
        <v>1</v>
      </c>
      <c r="Q82" s="59">
        <v>0</v>
      </c>
    </row>
    <row r="83" spans="1:17" s="58" customFormat="1" ht="12.75" customHeight="1">
      <c r="A83" s="103" t="s">
        <v>100</v>
      </c>
      <c r="B83" s="72"/>
      <c r="C83" s="55">
        <f t="shared" si="15"/>
        <v>0</v>
      </c>
      <c r="D83" s="55">
        <f>F83+H83+J83+P83</f>
        <v>0</v>
      </c>
      <c r="E83" s="55">
        <f>G83+I83+K83+M83+N83+Q83</f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9">
        <v>0</v>
      </c>
      <c r="N83" s="57">
        <v>0</v>
      </c>
      <c r="O83" s="56">
        <v>0</v>
      </c>
      <c r="P83" s="59">
        <v>0</v>
      </c>
      <c r="Q83" s="59">
        <v>0</v>
      </c>
    </row>
    <row r="84" spans="1:17" s="58" customFormat="1" ht="12.75" customHeight="1">
      <c r="A84" s="103" t="s">
        <v>101</v>
      </c>
      <c r="B84" s="72"/>
      <c r="C84" s="55">
        <f>D84+E84</f>
        <v>0</v>
      </c>
      <c r="D84" s="55">
        <f>F84+H84+J84+P84</f>
        <v>0</v>
      </c>
      <c r="E84" s="55">
        <f>G84+I84+K84+M84+N84+Q84</f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9">
        <v>0</v>
      </c>
      <c r="N84" s="57">
        <v>0</v>
      </c>
      <c r="O84" s="56">
        <v>0</v>
      </c>
      <c r="P84" s="59">
        <v>0</v>
      </c>
      <c r="Q84" s="59">
        <v>0</v>
      </c>
    </row>
    <row r="85" spans="1:17" s="58" customFormat="1" ht="12.75" customHeight="1">
      <c r="A85" s="103" t="s">
        <v>102</v>
      </c>
      <c r="B85" s="72"/>
      <c r="C85" s="55">
        <f t="shared" si="15"/>
        <v>9</v>
      </c>
      <c r="D85" s="55">
        <f aca="true" t="shared" si="16" ref="D85:D90">F85+H85+J85+P85</f>
        <v>1</v>
      </c>
      <c r="E85" s="55">
        <f aca="true" t="shared" si="17" ref="E85:E90">G85+I85+K85+M85+N85+Q85</f>
        <v>8</v>
      </c>
      <c r="F85" s="56">
        <v>0</v>
      </c>
      <c r="G85" s="56">
        <v>0</v>
      </c>
      <c r="H85" s="56">
        <v>0</v>
      </c>
      <c r="I85" s="56">
        <v>0</v>
      </c>
      <c r="J85" s="56">
        <v>1</v>
      </c>
      <c r="K85" s="56">
        <v>0</v>
      </c>
      <c r="L85" s="56">
        <v>0</v>
      </c>
      <c r="M85" s="59">
        <v>0</v>
      </c>
      <c r="N85" s="57">
        <v>0</v>
      </c>
      <c r="O85" s="56">
        <v>0</v>
      </c>
      <c r="P85" s="59">
        <v>0</v>
      </c>
      <c r="Q85" s="59">
        <v>8</v>
      </c>
    </row>
    <row r="86" spans="1:17" s="58" customFormat="1" ht="12.75" customHeight="1">
      <c r="A86" s="103" t="s">
        <v>103</v>
      </c>
      <c r="B86" s="72"/>
      <c r="C86" s="55">
        <f t="shared" si="15"/>
        <v>2</v>
      </c>
      <c r="D86" s="55">
        <f t="shared" si="16"/>
        <v>0</v>
      </c>
      <c r="E86" s="55">
        <f t="shared" si="17"/>
        <v>2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9">
        <v>0</v>
      </c>
      <c r="N86" s="57">
        <v>0</v>
      </c>
      <c r="O86" s="56">
        <v>0</v>
      </c>
      <c r="P86" s="59">
        <v>0</v>
      </c>
      <c r="Q86" s="59">
        <v>2</v>
      </c>
    </row>
    <row r="87" spans="1:2" s="58" customFormat="1" ht="17.25" customHeight="1">
      <c r="A87" s="107" t="s">
        <v>104</v>
      </c>
      <c r="B87" s="72"/>
    </row>
    <row r="88" spans="1:17" s="58" customFormat="1" ht="12.75" customHeight="1">
      <c r="A88" s="103" t="s">
        <v>105</v>
      </c>
      <c r="B88" s="72"/>
      <c r="C88" s="55">
        <f t="shared" si="15"/>
        <v>0</v>
      </c>
      <c r="D88" s="55">
        <f t="shared" si="16"/>
        <v>0</v>
      </c>
      <c r="E88" s="55">
        <f t="shared" si="17"/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9">
        <v>0</v>
      </c>
      <c r="N88" s="57">
        <v>0</v>
      </c>
      <c r="O88" s="56">
        <v>0</v>
      </c>
      <c r="P88" s="59">
        <v>0</v>
      </c>
      <c r="Q88" s="59">
        <v>0</v>
      </c>
    </row>
    <row r="89" spans="1:17" s="58" customFormat="1" ht="12.75" customHeight="1">
      <c r="A89" s="103" t="s">
        <v>106</v>
      </c>
      <c r="B89" s="72"/>
      <c r="C89" s="55">
        <f t="shared" si="15"/>
        <v>3</v>
      </c>
      <c r="D89" s="55">
        <f t="shared" si="16"/>
        <v>1</v>
      </c>
      <c r="E89" s="55">
        <f t="shared" si="17"/>
        <v>2</v>
      </c>
      <c r="F89" s="56">
        <v>0</v>
      </c>
      <c r="G89" s="56">
        <v>0</v>
      </c>
      <c r="H89" s="56">
        <v>0</v>
      </c>
      <c r="I89" s="56">
        <v>0</v>
      </c>
      <c r="J89" s="56">
        <v>1</v>
      </c>
      <c r="K89" s="56">
        <v>0</v>
      </c>
      <c r="L89" s="56">
        <v>0</v>
      </c>
      <c r="M89" s="59">
        <v>0</v>
      </c>
      <c r="N89" s="57">
        <v>0</v>
      </c>
      <c r="O89" s="56">
        <v>0</v>
      </c>
      <c r="P89" s="59">
        <v>0</v>
      </c>
      <c r="Q89" s="59">
        <v>2</v>
      </c>
    </row>
    <row r="90" spans="1:17" s="58" customFormat="1" ht="12.75" customHeight="1">
      <c r="A90" s="103" t="s">
        <v>107</v>
      </c>
      <c r="B90" s="72"/>
      <c r="C90" s="55">
        <f aca="true" t="shared" si="18" ref="C90:C106">D90+E90</f>
        <v>1</v>
      </c>
      <c r="D90" s="55">
        <f t="shared" si="16"/>
        <v>1</v>
      </c>
      <c r="E90" s="55">
        <f t="shared" si="17"/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9">
        <v>0</v>
      </c>
      <c r="N90" s="57">
        <v>0</v>
      </c>
      <c r="O90" s="56">
        <v>0</v>
      </c>
      <c r="P90" s="59">
        <v>1</v>
      </c>
      <c r="Q90" s="59">
        <v>0</v>
      </c>
    </row>
    <row r="91" spans="1:17" s="58" customFormat="1" ht="17.25" customHeight="1">
      <c r="A91" s="107" t="s">
        <v>108</v>
      </c>
      <c r="B91" s="72"/>
      <c r="C91" s="55"/>
      <c r="D91" s="55"/>
      <c r="E91" s="55"/>
      <c r="F91" s="59"/>
      <c r="G91" s="59"/>
      <c r="H91" s="59"/>
      <c r="I91" s="59"/>
      <c r="J91" s="59"/>
      <c r="K91" s="56"/>
      <c r="L91" s="56"/>
      <c r="M91" s="56"/>
      <c r="N91" s="57"/>
      <c r="O91" s="56"/>
      <c r="P91" s="59"/>
      <c r="Q91" s="59"/>
    </row>
    <row r="92" spans="1:17" s="58" customFormat="1" ht="12.75" customHeight="1">
      <c r="A92" s="103" t="s">
        <v>109</v>
      </c>
      <c r="B92" s="72"/>
      <c r="C92" s="55">
        <f>D92+E92</f>
        <v>0</v>
      </c>
      <c r="D92" s="55">
        <f>F92+H92+J92+P92</f>
        <v>0</v>
      </c>
      <c r="E92" s="55">
        <f>G92+I92+K92+M92+N92+Q92</f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9">
        <v>0</v>
      </c>
      <c r="N92" s="57">
        <v>0</v>
      </c>
      <c r="O92" s="56">
        <v>0</v>
      </c>
      <c r="P92" s="59">
        <v>0</v>
      </c>
      <c r="Q92" s="59">
        <v>0</v>
      </c>
    </row>
    <row r="93" spans="1:17" s="58" customFormat="1" ht="12.75" customHeight="1">
      <c r="A93" s="103" t="s">
        <v>110</v>
      </c>
      <c r="B93" s="72"/>
      <c r="C93" s="55">
        <f t="shared" si="18"/>
        <v>6</v>
      </c>
      <c r="D93" s="55">
        <f>F93+H93+J93+P93</f>
        <v>2</v>
      </c>
      <c r="E93" s="55">
        <f>G93+I93+K93+M93+N93+Q93</f>
        <v>4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6">
        <v>1</v>
      </c>
      <c r="L93" s="56">
        <v>0</v>
      </c>
      <c r="M93" s="56">
        <v>0</v>
      </c>
      <c r="N93" s="57">
        <v>0</v>
      </c>
      <c r="O93" s="56">
        <v>0</v>
      </c>
      <c r="P93" s="59">
        <v>2</v>
      </c>
      <c r="Q93" s="59">
        <v>3</v>
      </c>
    </row>
    <row r="94" spans="1:17" s="58" customFormat="1" ht="17.25" customHeight="1">
      <c r="A94" s="107" t="s">
        <v>111</v>
      </c>
      <c r="B94" s="72"/>
      <c r="C94" s="55"/>
      <c r="D94" s="55"/>
      <c r="E94" s="55"/>
      <c r="F94" s="59"/>
      <c r="G94" s="59"/>
      <c r="H94" s="59"/>
      <c r="I94" s="59"/>
      <c r="J94" s="59"/>
      <c r="K94" s="56"/>
      <c r="L94" s="56"/>
      <c r="M94" s="56"/>
      <c r="N94" s="57"/>
      <c r="O94" s="56"/>
      <c r="P94" s="59"/>
      <c r="Q94" s="59"/>
    </row>
    <row r="95" spans="1:17" s="58" customFormat="1" ht="12.75" customHeight="1">
      <c r="A95" s="103" t="s">
        <v>112</v>
      </c>
      <c r="B95" s="72"/>
      <c r="C95" s="55">
        <f t="shared" si="18"/>
        <v>1</v>
      </c>
      <c r="D95" s="55">
        <f>F95+H95+J95+P95</f>
        <v>1</v>
      </c>
      <c r="E95" s="55">
        <f>G95+I95+K95+M95+N95+Q95</f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6">
        <v>0</v>
      </c>
      <c r="L95" s="57">
        <v>0</v>
      </c>
      <c r="M95" s="56">
        <v>0</v>
      </c>
      <c r="N95" s="57">
        <v>0</v>
      </c>
      <c r="O95" s="57">
        <v>0</v>
      </c>
      <c r="P95" s="59">
        <v>1</v>
      </c>
      <c r="Q95" s="59">
        <v>0</v>
      </c>
    </row>
    <row r="96" spans="1:17" s="58" customFormat="1" ht="12.75" customHeight="1">
      <c r="A96" s="103" t="s">
        <v>113</v>
      </c>
      <c r="B96" s="72"/>
      <c r="C96" s="55">
        <f t="shared" si="18"/>
        <v>1</v>
      </c>
      <c r="D96" s="55">
        <f>F96+H96+J96+P96</f>
        <v>0</v>
      </c>
      <c r="E96" s="55">
        <f>G96+I96+K96+M96+N96+Q96</f>
        <v>1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6">
        <v>0</v>
      </c>
      <c r="L96" s="57">
        <v>0</v>
      </c>
      <c r="M96" s="56">
        <v>0</v>
      </c>
      <c r="N96" s="57">
        <v>0</v>
      </c>
      <c r="O96" s="57">
        <v>0</v>
      </c>
      <c r="P96" s="59">
        <v>0</v>
      </c>
      <c r="Q96" s="59">
        <v>1</v>
      </c>
    </row>
    <row r="97" spans="1:17" s="58" customFormat="1" ht="12.75" customHeight="1">
      <c r="A97" s="103" t="s">
        <v>114</v>
      </c>
      <c r="B97" s="72"/>
      <c r="C97" s="55">
        <f t="shared" si="18"/>
        <v>0</v>
      </c>
      <c r="D97" s="55">
        <f>F97+H97+J97+P97</f>
        <v>0</v>
      </c>
      <c r="E97" s="55">
        <f>G97+I97+K97+M97+N97+Q97</f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6">
        <v>0</v>
      </c>
      <c r="L97" s="57">
        <v>0</v>
      </c>
      <c r="M97" s="56">
        <v>0</v>
      </c>
      <c r="N97" s="57">
        <v>0</v>
      </c>
      <c r="O97" s="57">
        <v>0</v>
      </c>
      <c r="P97" s="59">
        <v>0</v>
      </c>
      <c r="Q97" s="59">
        <v>0</v>
      </c>
    </row>
    <row r="98" spans="1:17" s="58" customFormat="1" ht="17.25" customHeight="1">
      <c r="A98" s="107" t="s">
        <v>115</v>
      </c>
      <c r="B98" s="72"/>
      <c r="C98" s="55"/>
      <c r="D98" s="55"/>
      <c r="E98" s="55"/>
      <c r="F98" s="59"/>
      <c r="G98" s="59"/>
      <c r="H98" s="59"/>
      <c r="I98" s="59"/>
      <c r="J98" s="59"/>
      <c r="K98" s="56"/>
      <c r="L98" s="57"/>
      <c r="M98" s="56"/>
      <c r="N98" s="57"/>
      <c r="O98" s="57"/>
      <c r="P98" s="59"/>
      <c r="Q98" s="59"/>
    </row>
    <row r="99" spans="1:17" s="58" customFormat="1" ht="12.75" customHeight="1">
      <c r="A99" s="103" t="s">
        <v>116</v>
      </c>
      <c r="B99" s="72"/>
      <c r="C99" s="55">
        <f t="shared" si="18"/>
        <v>1</v>
      </c>
      <c r="D99" s="55">
        <f>F99+H99+J99+P99</f>
        <v>1</v>
      </c>
      <c r="E99" s="55">
        <f>G99+I99+K99+M99+N99+Q99</f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6">
        <v>0</v>
      </c>
      <c r="L99" s="57">
        <v>0</v>
      </c>
      <c r="M99" s="56">
        <v>0</v>
      </c>
      <c r="N99" s="57">
        <v>0</v>
      </c>
      <c r="O99" s="57">
        <v>0</v>
      </c>
      <c r="P99" s="59">
        <v>1</v>
      </c>
      <c r="Q99" s="59">
        <v>0</v>
      </c>
    </row>
    <row r="100" spans="1:17" s="58" customFormat="1" ht="12.75" customHeight="1">
      <c r="A100" s="103" t="s">
        <v>117</v>
      </c>
      <c r="B100" s="72"/>
      <c r="C100" s="55">
        <f t="shared" si="18"/>
        <v>2</v>
      </c>
      <c r="D100" s="55">
        <f>F100+H100+J100+P100</f>
        <v>1</v>
      </c>
      <c r="E100" s="55">
        <f>G100+I100+K100+M100+N100+Q100</f>
        <v>1</v>
      </c>
      <c r="F100" s="59">
        <v>0</v>
      </c>
      <c r="G100" s="59">
        <v>0</v>
      </c>
      <c r="H100" s="59">
        <v>0</v>
      </c>
      <c r="I100" s="59">
        <v>0</v>
      </c>
      <c r="J100" s="59">
        <v>1</v>
      </c>
      <c r="K100" s="56">
        <v>0</v>
      </c>
      <c r="L100" s="57">
        <v>0</v>
      </c>
      <c r="M100" s="56">
        <v>0</v>
      </c>
      <c r="N100" s="57">
        <v>0</v>
      </c>
      <c r="O100" s="57">
        <v>0</v>
      </c>
      <c r="P100" s="59">
        <v>0</v>
      </c>
      <c r="Q100" s="59">
        <v>1</v>
      </c>
    </row>
    <row r="101" spans="1:17" s="58" customFormat="1" ht="12.75" customHeight="1">
      <c r="A101" s="103" t="s">
        <v>118</v>
      </c>
      <c r="B101" s="72"/>
      <c r="C101" s="55">
        <f t="shared" si="18"/>
        <v>3</v>
      </c>
      <c r="D101" s="55">
        <f>F101+H101+J101+P101</f>
        <v>2</v>
      </c>
      <c r="E101" s="55">
        <f>G101+I101+K101+M101+N101+Q101</f>
        <v>1</v>
      </c>
      <c r="F101" s="59">
        <v>0</v>
      </c>
      <c r="G101" s="59">
        <v>0</v>
      </c>
      <c r="H101" s="59">
        <v>0</v>
      </c>
      <c r="I101" s="59">
        <v>0</v>
      </c>
      <c r="J101" s="59">
        <v>1</v>
      </c>
      <c r="K101" s="56">
        <v>0</v>
      </c>
      <c r="L101" s="57">
        <v>0</v>
      </c>
      <c r="M101" s="56">
        <v>0</v>
      </c>
      <c r="N101" s="57">
        <v>0</v>
      </c>
      <c r="O101" s="57">
        <v>0</v>
      </c>
      <c r="P101" s="59">
        <v>1</v>
      </c>
      <c r="Q101" s="59">
        <v>1</v>
      </c>
    </row>
    <row r="102" spans="1:17" s="48" customFormat="1" ht="17.25" customHeight="1">
      <c r="A102" s="107" t="s">
        <v>119</v>
      </c>
      <c r="B102" s="73"/>
      <c r="C102" s="45"/>
      <c r="D102" s="45"/>
      <c r="E102" s="45"/>
      <c r="F102" s="74"/>
      <c r="G102" s="74"/>
      <c r="H102" s="74"/>
      <c r="I102" s="74"/>
      <c r="J102" s="74"/>
      <c r="K102" s="75"/>
      <c r="L102" s="46"/>
      <c r="M102" s="75"/>
      <c r="N102" s="46"/>
      <c r="O102" s="46"/>
      <c r="P102" s="76"/>
      <c r="Q102" s="76"/>
    </row>
    <row r="103" spans="1:17" s="48" customFormat="1" ht="12.75" customHeight="1">
      <c r="A103" s="103" t="s">
        <v>120</v>
      </c>
      <c r="B103" s="73"/>
      <c r="C103" s="45">
        <f t="shared" si="18"/>
        <v>0</v>
      </c>
      <c r="D103" s="45">
        <f>F103+H103+J103+P103</f>
        <v>0</v>
      </c>
      <c r="E103" s="45">
        <f>G103+I103+K103+M103+N103+Q103</f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5">
        <v>0</v>
      </c>
      <c r="L103" s="46">
        <v>0</v>
      </c>
      <c r="M103" s="75">
        <v>0</v>
      </c>
      <c r="N103" s="46">
        <v>0</v>
      </c>
      <c r="O103" s="46">
        <v>0</v>
      </c>
      <c r="P103" s="76">
        <v>0</v>
      </c>
      <c r="Q103" s="76">
        <v>0</v>
      </c>
    </row>
    <row r="104" spans="1:17" s="48" customFormat="1" ht="12.75" customHeight="1">
      <c r="A104" s="103" t="s">
        <v>121</v>
      </c>
      <c r="B104" s="73"/>
      <c r="C104" s="45">
        <f t="shared" si="18"/>
        <v>3</v>
      </c>
      <c r="D104" s="45">
        <f>F104+H104+J104+P104</f>
        <v>1</v>
      </c>
      <c r="E104" s="45">
        <f>G104+I104+K104+M104+N104+Q104</f>
        <v>2</v>
      </c>
      <c r="F104" s="76">
        <v>0</v>
      </c>
      <c r="G104" s="76">
        <v>0</v>
      </c>
      <c r="H104" s="76">
        <v>0</v>
      </c>
      <c r="I104" s="76">
        <v>0</v>
      </c>
      <c r="J104" s="76">
        <v>1</v>
      </c>
      <c r="K104" s="75">
        <v>0</v>
      </c>
      <c r="L104" s="46">
        <v>0</v>
      </c>
      <c r="M104" s="75">
        <v>0</v>
      </c>
      <c r="N104" s="46">
        <v>0</v>
      </c>
      <c r="O104" s="46">
        <v>0</v>
      </c>
      <c r="P104" s="76">
        <v>0</v>
      </c>
      <c r="Q104" s="76">
        <v>2</v>
      </c>
    </row>
    <row r="105" spans="1:17" s="48" customFormat="1" ht="12.75" customHeight="1">
      <c r="A105" s="103" t="s">
        <v>122</v>
      </c>
      <c r="B105" s="73"/>
      <c r="C105" s="45">
        <f t="shared" si="18"/>
        <v>3</v>
      </c>
      <c r="D105" s="45">
        <f>F105+H105+J105+P105</f>
        <v>2</v>
      </c>
      <c r="E105" s="45">
        <f>G105+I105+K105+M105+N105+Q105</f>
        <v>1</v>
      </c>
      <c r="F105" s="76">
        <v>0</v>
      </c>
      <c r="G105" s="76">
        <v>0</v>
      </c>
      <c r="H105" s="76">
        <v>0</v>
      </c>
      <c r="I105" s="76">
        <v>0</v>
      </c>
      <c r="J105" s="76">
        <v>1</v>
      </c>
      <c r="K105" s="75">
        <v>0</v>
      </c>
      <c r="L105" s="46">
        <v>0</v>
      </c>
      <c r="M105" s="75">
        <v>0</v>
      </c>
      <c r="N105" s="46">
        <v>0</v>
      </c>
      <c r="O105" s="46">
        <v>0</v>
      </c>
      <c r="P105" s="76">
        <v>1</v>
      </c>
      <c r="Q105" s="76">
        <v>1</v>
      </c>
    </row>
    <row r="106" spans="1:17" s="48" customFormat="1" ht="12.75" customHeight="1">
      <c r="A106" s="103" t="s">
        <v>123</v>
      </c>
      <c r="B106" s="73"/>
      <c r="C106" s="45">
        <f t="shared" si="18"/>
        <v>1</v>
      </c>
      <c r="D106" s="45">
        <f>F106+H106+J106+P106</f>
        <v>0</v>
      </c>
      <c r="E106" s="45">
        <f>G106+I106+K106+M106+N106+Q106</f>
        <v>1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5">
        <v>0</v>
      </c>
      <c r="L106" s="46">
        <v>0</v>
      </c>
      <c r="M106" s="75">
        <v>0</v>
      </c>
      <c r="N106" s="46">
        <v>0</v>
      </c>
      <c r="O106" s="46">
        <v>0</v>
      </c>
      <c r="P106" s="76">
        <v>0</v>
      </c>
      <c r="Q106" s="76">
        <v>1</v>
      </c>
    </row>
    <row r="107" spans="1:17" s="80" customFormat="1" ht="6" customHeight="1">
      <c r="A107" s="106"/>
      <c r="B107" s="77"/>
      <c r="C107" s="78"/>
      <c r="D107" s="78"/>
      <c r="E107" s="78"/>
      <c r="F107" s="78"/>
      <c r="G107" s="78"/>
      <c r="H107" s="78"/>
      <c r="I107" s="78"/>
      <c r="J107" s="78"/>
      <c r="K107" s="79"/>
      <c r="L107" s="79"/>
      <c r="M107" s="79"/>
      <c r="N107" s="79"/>
      <c r="O107" s="79"/>
      <c r="P107" s="78"/>
      <c r="Q107" s="78"/>
    </row>
    <row r="108" spans="1:17" ht="12.75" customHeight="1">
      <c r="A108" s="100" t="s">
        <v>33</v>
      </c>
      <c r="B108" s="81"/>
      <c r="C108" s="82"/>
      <c r="D108" s="82"/>
      <c r="E108" s="82"/>
      <c r="F108" s="82"/>
      <c r="G108" s="82"/>
      <c r="H108" s="83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21" s="17" customFormat="1" ht="12.75" customHeight="1">
      <c r="A109" s="96" t="s">
        <v>20</v>
      </c>
      <c r="B109" s="14"/>
      <c r="C109" s="15"/>
      <c r="D109" s="14"/>
      <c r="E109" s="14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s="22" customFormat="1" ht="12.75" customHeight="1">
      <c r="A110" s="98" t="s">
        <v>22</v>
      </c>
      <c r="B110" s="18"/>
      <c r="C110" s="19">
        <v>4</v>
      </c>
      <c r="D110" s="13">
        <v>2</v>
      </c>
      <c r="E110" s="13">
        <v>2</v>
      </c>
      <c r="F110" s="13">
        <v>0</v>
      </c>
      <c r="G110" s="13">
        <v>1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2</v>
      </c>
      <c r="Q110" s="13">
        <v>1</v>
      </c>
      <c r="R110" s="20"/>
      <c r="S110" s="20"/>
      <c r="T110" s="20"/>
      <c r="U110" s="21"/>
    </row>
    <row r="111" spans="1:21" s="26" customFormat="1" ht="12.75" customHeight="1">
      <c r="A111" s="97" t="s">
        <v>21</v>
      </c>
      <c r="B111" s="23"/>
      <c r="C111" s="24"/>
      <c r="D111" s="23"/>
      <c r="E111" s="2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s="22" customFormat="1" ht="12.75" customHeight="1">
      <c r="A112" s="98" t="s">
        <v>22</v>
      </c>
      <c r="B112" s="18"/>
      <c r="C112" s="27">
        <f aca="true" t="shared" si="19" ref="C112:C123">SUM(D112,E112)</f>
        <v>134</v>
      </c>
      <c r="D112" s="20">
        <f>F112+H112+J112+L112+P112</f>
        <v>84</v>
      </c>
      <c r="E112" s="20">
        <f>G112+I112+K112+M112+N112+Q112</f>
        <v>50</v>
      </c>
      <c r="F112" s="25">
        <v>8</v>
      </c>
      <c r="G112" s="25">
        <v>1</v>
      </c>
      <c r="H112" s="25">
        <v>8</v>
      </c>
      <c r="I112" s="25">
        <v>0</v>
      </c>
      <c r="J112" s="25">
        <v>35</v>
      </c>
      <c r="K112" s="25">
        <v>15</v>
      </c>
      <c r="L112" s="28">
        <v>0</v>
      </c>
      <c r="M112" s="28">
        <v>2</v>
      </c>
      <c r="N112" s="29">
        <v>0</v>
      </c>
      <c r="O112" s="29">
        <v>0</v>
      </c>
      <c r="P112" s="25">
        <v>33</v>
      </c>
      <c r="Q112" s="29">
        <v>32</v>
      </c>
      <c r="R112" s="20"/>
      <c r="S112" s="20"/>
      <c r="T112" s="20"/>
      <c r="U112" s="21"/>
    </row>
    <row r="113" spans="1:21" s="22" customFormat="1" ht="12.75" customHeight="1">
      <c r="A113" s="23" t="s">
        <v>23</v>
      </c>
      <c r="B113" s="18"/>
      <c r="C113" s="27">
        <f t="shared" si="19"/>
        <v>34</v>
      </c>
      <c r="D113" s="20">
        <f aca="true" t="shared" si="20" ref="D113:D123">F113+H113+J113+L113+P113</f>
        <v>27</v>
      </c>
      <c r="E113" s="20">
        <f aca="true" t="shared" si="21" ref="E113:E122">G113+I113+K113+M113+N113+Q113</f>
        <v>7</v>
      </c>
      <c r="F113" s="25">
        <v>3</v>
      </c>
      <c r="G113" s="25">
        <v>0</v>
      </c>
      <c r="H113" s="25">
        <v>0</v>
      </c>
      <c r="I113" s="25">
        <v>0</v>
      </c>
      <c r="J113" s="25">
        <v>8</v>
      </c>
      <c r="K113" s="25">
        <v>3</v>
      </c>
      <c r="L113" s="28">
        <v>0</v>
      </c>
      <c r="M113" s="28">
        <v>0</v>
      </c>
      <c r="N113" s="25">
        <v>1</v>
      </c>
      <c r="O113" s="29">
        <v>0</v>
      </c>
      <c r="P113" s="25">
        <v>16</v>
      </c>
      <c r="Q113" s="29">
        <v>3</v>
      </c>
      <c r="R113" s="20"/>
      <c r="S113" s="20"/>
      <c r="T113" s="20"/>
      <c r="U113" s="21"/>
    </row>
    <row r="114" spans="1:21" s="22" customFormat="1" ht="12.75" customHeight="1">
      <c r="A114" s="23" t="s">
        <v>24</v>
      </c>
      <c r="B114" s="18"/>
      <c r="C114" s="27">
        <f t="shared" si="19"/>
        <v>37</v>
      </c>
      <c r="D114" s="20">
        <f t="shared" si="20"/>
        <v>23</v>
      </c>
      <c r="E114" s="20">
        <f t="shared" si="21"/>
        <v>14</v>
      </c>
      <c r="F114" s="25">
        <v>0</v>
      </c>
      <c r="G114" s="25">
        <v>0</v>
      </c>
      <c r="H114" s="25">
        <v>0</v>
      </c>
      <c r="I114" s="25">
        <v>0</v>
      </c>
      <c r="J114" s="25">
        <v>12</v>
      </c>
      <c r="K114" s="25">
        <v>5</v>
      </c>
      <c r="L114" s="28">
        <v>0</v>
      </c>
      <c r="M114" s="28">
        <v>0</v>
      </c>
      <c r="N114" s="29">
        <v>0</v>
      </c>
      <c r="O114" s="29">
        <v>0</v>
      </c>
      <c r="P114" s="25">
        <v>11</v>
      </c>
      <c r="Q114" s="29">
        <v>9</v>
      </c>
      <c r="R114" s="20"/>
      <c r="S114" s="20"/>
      <c r="T114" s="20"/>
      <c r="U114" s="21"/>
    </row>
    <row r="115" spans="1:21" s="22" customFormat="1" ht="12.75" customHeight="1">
      <c r="A115" s="23" t="s">
        <v>55</v>
      </c>
      <c r="B115" s="18"/>
      <c r="C115" s="27">
        <f>SUM(D115,E115)</f>
        <v>12</v>
      </c>
      <c r="D115" s="20">
        <f>F115+H115+J115+L115+P115</f>
        <v>6</v>
      </c>
      <c r="E115" s="20">
        <f>G115+I115+K115+M115+N115+Q115</f>
        <v>6</v>
      </c>
      <c r="F115" s="25">
        <v>0</v>
      </c>
      <c r="G115" s="25">
        <v>1</v>
      </c>
      <c r="H115" s="25">
        <v>0</v>
      </c>
      <c r="I115" s="25">
        <v>0</v>
      </c>
      <c r="J115" s="25">
        <v>4</v>
      </c>
      <c r="K115" s="25">
        <v>4</v>
      </c>
      <c r="L115" s="28">
        <v>0</v>
      </c>
      <c r="M115" s="28">
        <v>0</v>
      </c>
      <c r="N115" s="29">
        <v>0</v>
      </c>
      <c r="O115" s="29">
        <v>0</v>
      </c>
      <c r="P115" s="25">
        <v>2</v>
      </c>
      <c r="Q115" s="29">
        <v>1</v>
      </c>
      <c r="R115" s="20"/>
      <c r="S115" s="20"/>
      <c r="T115" s="20"/>
      <c r="U115" s="21"/>
    </row>
    <row r="116" spans="1:21" s="22" customFormat="1" ht="12.75" customHeight="1">
      <c r="A116" s="23" t="s">
        <v>25</v>
      </c>
      <c r="B116" s="18"/>
      <c r="C116" s="27">
        <f t="shared" si="19"/>
        <v>26</v>
      </c>
      <c r="D116" s="20">
        <f t="shared" si="20"/>
        <v>16</v>
      </c>
      <c r="E116" s="20">
        <f t="shared" si="21"/>
        <v>10</v>
      </c>
      <c r="F116" s="25">
        <v>1</v>
      </c>
      <c r="G116" s="25">
        <v>0</v>
      </c>
      <c r="H116" s="25">
        <v>0</v>
      </c>
      <c r="I116" s="25">
        <v>0</v>
      </c>
      <c r="J116" s="25">
        <v>8</v>
      </c>
      <c r="K116" s="25">
        <v>3</v>
      </c>
      <c r="L116" s="28">
        <v>0</v>
      </c>
      <c r="M116" s="28">
        <v>1</v>
      </c>
      <c r="N116" s="29">
        <v>0</v>
      </c>
      <c r="O116" s="29">
        <v>0</v>
      </c>
      <c r="P116" s="25">
        <v>7</v>
      </c>
      <c r="Q116" s="29">
        <v>6</v>
      </c>
      <c r="R116" s="20"/>
      <c r="S116" s="20"/>
      <c r="T116" s="20"/>
      <c r="U116" s="21"/>
    </row>
    <row r="117" spans="1:21" s="22" customFormat="1" ht="12.75" customHeight="1">
      <c r="A117" s="23" t="s">
        <v>26</v>
      </c>
      <c r="B117" s="18"/>
      <c r="C117" s="27">
        <f t="shared" si="19"/>
        <v>40</v>
      </c>
      <c r="D117" s="20">
        <f t="shared" si="20"/>
        <v>22</v>
      </c>
      <c r="E117" s="20">
        <f t="shared" si="21"/>
        <v>18</v>
      </c>
      <c r="F117" s="25">
        <v>1</v>
      </c>
      <c r="G117" s="25">
        <v>0</v>
      </c>
      <c r="H117" s="25">
        <v>2</v>
      </c>
      <c r="I117" s="25">
        <v>0</v>
      </c>
      <c r="J117" s="25">
        <v>10</v>
      </c>
      <c r="K117" s="25">
        <v>1</v>
      </c>
      <c r="L117" s="28">
        <v>0</v>
      </c>
      <c r="M117" s="28">
        <v>1</v>
      </c>
      <c r="N117" s="25">
        <v>0</v>
      </c>
      <c r="O117" s="29">
        <v>0</v>
      </c>
      <c r="P117" s="25">
        <v>9</v>
      </c>
      <c r="Q117" s="29">
        <v>16</v>
      </c>
      <c r="R117" s="20"/>
      <c r="S117" s="20"/>
      <c r="T117" s="20"/>
      <c r="U117" s="21"/>
    </row>
    <row r="118" spans="1:21" s="22" customFormat="1" ht="12.75" customHeight="1">
      <c r="A118" s="23" t="s">
        <v>27</v>
      </c>
      <c r="B118" s="18"/>
      <c r="C118" s="27">
        <f t="shared" si="19"/>
        <v>39</v>
      </c>
      <c r="D118" s="20">
        <f t="shared" si="20"/>
        <v>19</v>
      </c>
      <c r="E118" s="20">
        <f t="shared" si="21"/>
        <v>20</v>
      </c>
      <c r="F118" s="25">
        <v>1</v>
      </c>
      <c r="G118" s="25">
        <v>0</v>
      </c>
      <c r="H118" s="25">
        <v>1</v>
      </c>
      <c r="I118" s="25">
        <v>0</v>
      </c>
      <c r="J118" s="25">
        <v>6</v>
      </c>
      <c r="K118" s="25">
        <v>3</v>
      </c>
      <c r="L118" s="28">
        <v>0</v>
      </c>
      <c r="M118" s="28">
        <v>1</v>
      </c>
      <c r="N118" s="29">
        <v>0</v>
      </c>
      <c r="O118" s="29">
        <v>0</v>
      </c>
      <c r="P118" s="25">
        <v>11</v>
      </c>
      <c r="Q118" s="29">
        <v>16</v>
      </c>
      <c r="R118" s="20"/>
      <c r="S118" s="20"/>
      <c r="T118" s="20"/>
      <c r="U118" s="21"/>
    </row>
    <row r="119" spans="1:21" s="22" customFormat="1" ht="12.75" customHeight="1">
      <c r="A119" s="23" t="s">
        <v>28</v>
      </c>
      <c r="B119" s="18"/>
      <c r="C119" s="27">
        <f t="shared" si="19"/>
        <v>1</v>
      </c>
      <c r="D119" s="20">
        <f t="shared" si="20"/>
        <v>1</v>
      </c>
      <c r="E119" s="20">
        <f t="shared" si="21"/>
        <v>0</v>
      </c>
      <c r="F119" s="25">
        <v>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8">
        <v>0</v>
      </c>
      <c r="M119" s="28">
        <v>0</v>
      </c>
      <c r="N119" s="29">
        <v>0</v>
      </c>
      <c r="O119" s="29">
        <v>0</v>
      </c>
      <c r="P119" s="25">
        <v>0</v>
      </c>
      <c r="Q119" s="29">
        <v>0</v>
      </c>
      <c r="R119" s="27"/>
      <c r="S119" s="27"/>
      <c r="T119" s="27"/>
      <c r="U119" s="21"/>
    </row>
    <row r="120" spans="1:21" s="22" customFormat="1" ht="12.75" customHeight="1">
      <c r="A120" s="23" t="s">
        <v>29</v>
      </c>
      <c r="B120" s="18"/>
      <c r="C120" s="27">
        <f t="shared" si="19"/>
        <v>0</v>
      </c>
      <c r="D120" s="20">
        <f t="shared" si="20"/>
        <v>0</v>
      </c>
      <c r="E120" s="20">
        <f t="shared" si="21"/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8">
        <v>0</v>
      </c>
      <c r="M120" s="28">
        <v>0</v>
      </c>
      <c r="N120" s="29">
        <v>0</v>
      </c>
      <c r="O120" s="29">
        <v>0</v>
      </c>
      <c r="P120" s="25">
        <v>0</v>
      </c>
      <c r="Q120" s="29">
        <v>0</v>
      </c>
      <c r="R120" s="27"/>
      <c r="S120" s="27"/>
      <c r="T120" s="27"/>
      <c r="U120" s="21"/>
    </row>
    <row r="121" spans="1:21" s="22" customFormat="1" ht="12.75" customHeight="1">
      <c r="A121" s="23" t="s">
        <v>30</v>
      </c>
      <c r="B121" s="18"/>
      <c r="C121" s="27">
        <f t="shared" si="19"/>
        <v>14</v>
      </c>
      <c r="D121" s="20">
        <f t="shared" si="20"/>
        <v>8</v>
      </c>
      <c r="E121" s="20">
        <f t="shared" si="21"/>
        <v>6</v>
      </c>
      <c r="F121" s="25">
        <v>1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8">
        <v>0</v>
      </c>
      <c r="M121" s="28">
        <v>0</v>
      </c>
      <c r="N121" s="29">
        <v>0</v>
      </c>
      <c r="O121" s="29">
        <v>0</v>
      </c>
      <c r="P121" s="25">
        <v>7</v>
      </c>
      <c r="Q121" s="29">
        <v>6</v>
      </c>
      <c r="R121" s="20"/>
      <c r="S121" s="20"/>
      <c r="T121" s="27"/>
      <c r="U121" s="21"/>
    </row>
    <row r="122" spans="1:21" s="22" customFormat="1" ht="12.75" customHeight="1">
      <c r="A122" s="23" t="s">
        <v>31</v>
      </c>
      <c r="B122" s="18"/>
      <c r="C122" s="27">
        <f t="shared" si="19"/>
        <v>10</v>
      </c>
      <c r="D122" s="20">
        <f t="shared" si="20"/>
        <v>5</v>
      </c>
      <c r="E122" s="20">
        <f t="shared" si="21"/>
        <v>5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8">
        <v>0</v>
      </c>
      <c r="M122" s="28">
        <v>0</v>
      </c>
      <c r="N122" s="52">
        <v>0</v>
      </c>
      <c r="O122" s="29">
        <v>0</v>
      </c>
      <c r="P122" s="25">
        <v>5</v>
      </c>
      <c r="Q122" s="29">
        <v>5</v>
      </c>
      <c r="R122" s="20"/>
      <c r="S122" s="20"/>
      <c r="T122" s="20"/>
      <c r="U122" s="21"/>
    </row>
    <row r="123" spans="1:21" s="37" customFormat="1" ht="12.75" customHeight="1">
      <c r="A123" s="99" t="s">
        <v>32</v>
      </c>
      <c r="B123" s="30"/>
      <c r="C123" s="31">
        <f t="shared" si="19"/>
        <v>6</v>
      </c>
      <c r="D123" s="32">
        <f t="shared" si="20"/>
        <v>2</v>
      </c>
      <c r="E123" s="32">
        <f>G123+I123+K123+M123+N123+Q123</f>
        <v>4</v>
      </c>
      <c r="F123" s="33">
        <v>0</v>
      </c>
      <c r="G123" s="33">
        <v>1</v>
      </c>
      <c r="H123" s="33">
        <v>0</v>
      </c>
      <c r="I123" s="33">
        <v>0</v>
      </c>
      <c r="J123" s="33">
        <v>0</v>
      </c>
      <c r="K123" s="33">
        <v>0</v>
      </c>
      <c r="L123" s="34">
        <v>0</v>
      </c>
      <c r="M123" s="34">
        <v>0</v>
      </c>
      <c r="N123" s="35">
        <v>0</v>
      </c>
      <c r="O123" s="35">
        <v>0</v>
      </c>
      <c r="P123" s="33">
        <v>2</v>
      </c>
      <c r="Q123" s="35">
        <v>3</v>
      </c>
      <c r="R123" s="32"/>
      <c r="S123" s="31"/>
      <c r="T123" s="32"/>
      <c r="U123" s="36"/>
    </row>
    <row r="124" spans="1:17" ht="13.5">
      <c r="A124" s="4"/>
      <c r="B124" s="4"/>
      <c r="C124" s="5"/>
      <c r="D124" s="5"/>
      <c r="E124" s="5"/>
      <c r="F124" s="6"/>
      <c r="G124" s="6"/>
      <c r="H124" s="6"/>
      <c r="I124" s="6"/>
      <c r="J124" s="66"/>
      <c r="K124" s="66"/>
      <c r="L124" s="66"/>
      <c r="M124" s="66"/>
      <c r="N124" s="84"/>
      <c r="O124" s="84"/>
      <c r="P124" s="66"/>
      <c r="Q124" s="66"/>
    </row>
    <row r="125" spans="1:17" ht="13.5">
      <c r="A125" s="81"/>
      <c r="B125" s="81"/>
      <c r="C125" s="66"/>
      <c r="D125" s="66"/>
      <c r="E125" s="66"/>
      <c r="F125" s="6"/>
      <c r="G125" s="6"/>
      <c r="H125" s="6"/>
      <c r="I125" s="6"/>
      <c r="J125" s="66"/>
      <c r="K125" s="66"/>
      <c r="L125" s="66"/>
      <c r="M125" s="66"/>
      <c r="N125" s="66"/>
      <c r="O125" s="66"/>
      <c r="P125" s="66"/>
      <c r="Q125" s="66"/>
    </row>
    <row r="126" spans="1:7" ht="13.5">
      <c r="A126" s="81"/>
      <c r="B126" s="81"/>
      <c r="C126" s="66"/>
      <c r="D126" s="66"/>
      <c r="E126" s="66"/>
      <c r="F126" s="66"/>
      <c r="G126" s="66"/>
    </row>
  </sheetData>
  <sheetProtection sheet="1" objects="1" scenarios="1"/>
  <mergeCells count="8">
    <mergeCell ref="A3:B4"/>
    <mergeCell ref="A60:B61"/>
    <mergeCell ref="C3:E3"/>
    <mergeCell ref="C60:E60"/>
    <mergeCell ref="L3:L4"/>
    <mergeCell ref="O3:O4"/>
    <mergeCell ref="O60:O61"/>
    <mergeCell ref="L60:L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&amp;C- &amp;P+53 -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2006-12-20T07:08:25Z</cp:lastPrinted>
  <dcterms:created xsi:type="dcterms:W3CDTF">1999-09-28T00:06:38Z</dcterms:created>
  <dcterms:modified xsi:type="dcterms:W3CDTF">2007-02-14T06:37:51Z</dcterms:modified>
  <cp:category/>
  <cp:version/>
  <cp:contentType/>
  <cp:contentStatus/>
</cp:coreProperties>
</file>