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06" windowWidth="4845" windowHeight="6645" tabRatio="599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<sst xmlns="http://schemas.openxmlformats.org/spreadsheetml/2006/main" count="67" uniqueCount="29">
  <si>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</si>
  <si>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</si>
  <si>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</si>
  <si>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</si>
  <si>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</si>
  <si>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</si>
  <si>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</si>
  <si>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</si>
  <si>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</si>
  <si>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</si>
  <si>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</si>
  <si>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</si>
  <si>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</si>
  <si>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</si>
  <si>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</si>
  <si>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</si>
  <si>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</si>
  <si>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</si>
  <si>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</si>
  <si>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</si>
  <si>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</si>
  <si>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</si>
  <si>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第４３表　　職　名　別　教　員　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</si>
  <si>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</si>
  <si>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</si>
  <si>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副校長</t>
  </si>
  <si>
    <t>主幹教諭</t>
  </si>
  <si>
    <t>指導教諭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</si>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</sst>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distributed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vertical="center" textRotation="255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5" width="3.5" style="0" customWidth="1"/>
    <col min="16" max="17" width="6.19921875" style="0" customWidth="1"/>
    <col min="18" max="20" width="3.5" style="0" customWidth="1"/>
    <col min="21" max="21" width="3.59765625" style="0" customWidth="1"/>
    <col min="22" max="22" width="4.09765625" style="0" customWidth="1"/>
    <col min="23" max="23" width="3.19921875" style="0" customWidth="1"/>
    <col min="24" max="25" width="5.3984375" style="0" customWidth="1"/>
  </cols>
  <sheetData>
    <row r="1" spans="1:25" s="2" customFormat="1" ht="13.5">
      <c r="A1" s="65" t="s">
        <v>0</v>
      </c>
      <c r="B1" s="66"/>
      <c r="C1" s="66"/>
      <c r="Y1" s="18"/>
    </row>
    <row r="2" spans="1:25" s="2" customFormat="1" ht="30" customHeight="1">
      <c r="A2" s="19" t="s">
        <v>22</v>
      </c>
      <c r="B2" s="47"/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5" customFormat="1" ht="61.5" customHeight="1">
      <c r="A3" s="55" t="s">
        <v>1</v>
      </c>
      <c r="B3" s="55"/>
      <c r="C3" s="55"/>
      <c r="D3" s="56"/>
      <c r="E3" s="44" t="s">
        <v>13</v>
      </c>
      <c r="F3" s="44"/>
      <c r="G3" s="4"/>
      <c r="H3" s="69" t="s">
        <v>14</v>
      </c>
      <c r="I3" s="70"/>
      <c r="J3" s="69" t="s">
        <v>25</v>
      </c>
      <c r="K3" s="72"/>
      <c r="L3" s="71" t="s">
        <v>15</v>
      </c>
      <c r="M3" s="70"/>
      <c r="N3" s="49" t="s">
        <v>26</v>
      </c>
      <c r="O3" s="49" t="s">
        <v>27</v>
      </c>
      <c r="P3" s="44" t="s">
        <v>16</v>
      </c>
      <c r="Q3" s="46"/>
      <c r="R3" s="69" t="s">
        <v>17</v>
      </c>
      <c r="S3" s="70"/>
      <c r="T3" s="63" t="s">
        <v>21</v>
      </c>
      <c r="U3" s="64"/>
      <c r="V3" s="35" t="s">
        <v>12</v>
      </c>
      <c r="W3" s="67" t="s">
        <v>19</v>
      </c>
      <c r="X3" s="44" t="s">
        <v>18</v>
      </c>
      <c r="Y3" s="44"/>
    </row>
    <row r="4" spans="1:25" s="6" customFormat="1" ht="24" customHeight="1">
      <c r="A4" s="57"/>
      <c r="B4" s="57"/>
      <c r="C4" s="57"/>
      <c r="D4" s="58"/>
      <c r="E4" s="43" t="s">
        <v>2</v>
      </c>
      <c r="F4" s="43" t="s">
        <v>3</v>
      </c>
      <c r="G4" s="43" t="s">
        <v>4</v>
      </c>
      <c r="H4" s="43" t="s">
        <v>3</v>
      </c>
      <c r="I4" s="43" t="s">
        <v>4</v>
      </c>
      <c r="J4" s="43" t="s">
        <v>3</v>
      </c>
      <c r="K4" s="43" t="s">
        <v>4</v>
      </c>
      <c r="L4" s="43" t="s">
        <v>3</v>
      </c>
      <c r="M4" s="43" t="s">
        <v>4</v>
      </c>
      <c r="N4" s="43" t="s">
        <v>3</v>
      </c>
      <c r="O4" s="43" t="s">
        <v>4</v>
      </c>
      <c r="P4" s="43" t="s">
        <v>3</v>
      </c>
      <c r="Q4" s="43" t="s">
        <v>4</v>
      </c>
      <c r="R4" s="43" t="s">
        <v>3</v>
      </c>
      <c r="S4" s="43" t="s">
        <v>4</v>
      </c>
      <c r="T4" s="43" t="s">
        <v>20</v>
      </c>
      <c r="U4" s="45" t="s">
        <v>4</v>
      </c>
      <c r="V4" s="43" t="s">
        <v>4</v>
      </c>
      <c r="W4" s="68"/>
      <c r="X4" s="43" t="s">
        <v>3</v>
      </c>
      <c r="Y4" s="42" t="s">
        <v>4</v>
      </c>
    </row>
    <row r="5" spans="1:25" s="9" customFormat="1" ht="30" customHeight="1">
      <c r="A5" s="61" t="s">
        <v>10</v>
      </c>
      <c r="B5" s="62"/>
      <c r="C5" s="62"/>
      <c r="D5" s="3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24" customHeight="1">
      <c r="A6" s="59" t="s">
        <v>23</v>
      </c>
      <c r="B6" s="60"/>
      <c r="C6" s="60"/>
      <c r="D6" s="10"/>
      <c r="E6" s="8">
        <v>11176</v>
      </c>
      <c r="F6" s="8">
        <v>8249</v>
      </c>
      <c r="G6" s="8">
        <v>2927</v>
      </c>
      <c r="H6" s="11">
        <v>191</v>
      </c>
      <c r="I6" s="36">
        <v>9</v>
      </c>
      <c r="J6" s="36" t="s">
        <v>28</v>
      </c>
      <c r="K6" s="36" t="s">
        <v>28</v>
      </c>
      <c r="L6" s="11">
        <v>318</v>
      </c>
      <c r="M6" s="11">
        <v>20</v>
      </c>
      <c r="N6" s="36" t="s">
        <v>28</v>
      </c>
      <c r="O6" s="36" t="s">
        <v>28</v>
      </c>
      <c r="P6" s="11">
        <v>7587</v>
      </c>
      <c r="Q6" s="11">
        <v>2454</v>
      </c>
      <c r="R6" s="11">
        <v>4</v>
      </c>
      <c r="S6" s="36">
        <v>6</v>
      </c>
      <c r="T6" s="36">
        <v>1</v>
      </c>
      <c r="U6" s="11">
        <v>298</v>
      </c>
      <c r="V6" s="11">
        <v>23</v>
      </c>
      <c r="W6" s="48">
        <v>0</v>
      </c>
      <c r="X6" s="11">
        <v>148</v>
      </c>
      <c r="Y6" s="11">
        <v>117</v>
      </c>
    </row>
    <row r="7" spans="1:25" s="24" customFormat="1" ht="24" customHeight="1">
      <c r="A7" s="51" t="s">
        <v>24</v>
      </c>
      <c r="B7" s="52"/>
      <c r="C7" s="52"/>
      <c r="D7" s="21"/>
      <c r="E7" s="22">
        <f>F7+G7</f>
        <v>11053</v>
      </c>
      <c r="F7" s="22">
        <f>H7+L7+P7+R7+X7+T7+J7+N7</f>
        <v>8104</v>
      </c>
      <c r="G7" s="22">
        <f>I7+M7+Q7+S7+U7+V7+Y7+K7+O7</f>
        <v>2949</v>
      </c>
      <c r="H7" s="22">
        <f>H8+H9</f>
        <v>185</v>
      </c>
      <c r="I7" s="37">
        <f aca="true" t="shared" si="0" ref="I7:Y7">I8+I9</f>
        <v>10</v>
      </c>
      <c r="J7" s="37">
        <f>J8+J9</f>
        <v>13</v>
      </c>
      <c r="K7" s="37">
        <f>K8+K9</f>
        <v>1</v>
      </c>
      <c r="L7" s="22">
        <f t="shared" si="0"/>
        <v>301</v>
      </c>
      <c r="M7" s="22">
        <f t="shared" si="0"/>
        <v>22</v>
      </c>
      <c r="N7" s="37">
        <f>N8+N9</f>
        <v>3</v>
      </c>
      <c r="O7" s="37">
        <f>O8+O9</f>
        <v>1</v>
      </c>
      <c r="P7" s="22">
        <f t="shared" si="0"/>
        <v>7424</v>
      </c>
      <c r="Q7" s="22">
        <f t="shared" si="0"/>
        <v>2459</v>
      </c>
      <c r="R7" s="22">
        <f t="shared" si="0"/>
        <v>3</v>
      </c>
      <c r="S7" s="37">
        <f t="shared" si="0"/>
        <v>6</v>
      </c>
      <c r="T7" s="37">
        <f t="shared" si="0"/>
        <v>1</v>
      </c>
      <c r="U7" s="22">
        <f t="shared" si="0"/>
        <v>295</v>
      </c>
      <c r="V7" s="22">
        <f t="shared" si="0"/>
        <v>24</v>
      </c>
      <c r="W7" s="22">
        <f>W8+W9</f>
        <v>0</v>
      </c>
      <c r="X7" s="22">
        <f t="shared" si="0"/>
        <v>174</v>
      </c>
      <c r="Y7" s="22">
        <f t="shared" si="0"/>
        <v>131</v>
      </c>
    </row>
    <row r="8" spans="3:25" s="9" customFormat="1" ht="21.75" customHeight="1">
      <c r="C8" s="30" t="s">
        <v>5</v>
      </c>
      <c r="D8" s="16"/>
      <c r="E8" s="8">
        <f aca="true" t="shared" si="1" ref="E8:E19">F8+G8</f>
        <v>10498</v>
      </c>
      <c r="F8" s="8">
        <f>H8+L8+P8+R8+X8+T8+J8+N8</f>
        <v>7662</v>
      </c>
      <c r="G8" s="8">
        <f>I8+M8+Q8+S8+U8+V8+Y8+K8+O8</f>
        <v>2836</v>
      </c>
      <c r="H8" s="8">
        <f>H12+H15+H19</f>
        <v>181</v>
      </c>
      <c r="I8" s="38">
        <f aca="true" t="shared" si="2" ref="I8:Y8">I12+I15+I19</f>
        <v>10</v>
      </c>
      <c r="J8" s="38">
        <f t="shared" si="2"/>
        <v>13</v>
      </c>
      <c r="K8" s="38">
        <f t="shared" si="2"/>
        <v>1</v>
      </c>
      <c r="L8" s="8">
        <f t="shared" si="2"/>
        <v>265</v>
      </c>
      <c r="M8" s="8">
        <f t="shared" si="2"/>
        <v>21</v>
      </c>
      <c r="N8" s="38">
        <f t="shared" si="2"/>
        <v>3</v>
      </c>
      <c r="O8" s="38">
        <f t="shared" si="2"/>
        <v>1</v>
      </c>
      <c r="P8" s="8">
        <f t="shared" si="2"/>
        <v>7023</v>
      </c>
      <c r="Q8" s="8">
        <f t="shared" si="2"/>
        <v>2383</v>
      </c>
      <c r="R8" s="8">
        <f t="shared" si="2"/>
        <v>3</v>
      </c>
      <c r="S8" s="38">
        <f t="shared" si="2"/>
        <v>6</v>
      </c>
      <c r="T8" s="38">
        <f t="shared" si="2"/>
        <v>0</v>
      </c>
      <c r="U8" s="8">
        <f t="shared" si="2"/>
        <v>263</v>
      </c>
      <c r="V8" s="8">
        <f t="shared" si="2"/>
        <v>20</v>
      </c>
      <c r="W8" s="8">
        <f t="shared" si="2"/>
        <v>0</v>
      </c>
      <c r="X8" s="8">
        <f t="shared" si="2"/>
        <v>174</v>
      </c>
      <c r="Y8" s="8">
        <f t="shared" si="2"/>
        <v>131</v>
      </c>
    </row>
    <row r="9" spans="3:25" s="9" customFormat="1" ht="21.75" customHeight="1">
      <c r="C9" s="30" t="s">
        <v>6</v>
      </c>
      <c r="D9" s="16"/>
      <c r="E9" s="8">
        <f t="shared" si="1"/>
        <v>555</v>
      </c>
      <c r="F9" s="8">
        <f>H9+L9+P9+R9+X9+T9+J9+N9</f>
        <v>442</v>
      </c>
      <c r="G9" s="8">
        <f>I9+M9+Q9+S9+U9+V9+Y9+K9+O9</f>
        <v>113</v>
      </c>
      <c r="H9" s="8">
        <f>H16</f>
        <v>4</v>
      </c>
      <c r="I9" s="38">
        <f>I16</f>
        <v>0</v>
      </c>
      <c r="J9" s="38">
        <f aca="true" t="shared" si="3" ref="J9:Y9">J16</f>
        <v>0</v>
      </c>
      <c r="K9" s="38">
        <f t="shared" si="3"/>
        <v>0</v>
      </c>
      <c r="L9" s="8">
        <f t="shared" si="3"/>
        <v>36</v>
      </c>
      <c r="M9" s="8">
        <f t="shared" si="3"/>
        <v>1</v>
      </c>
      <c r="N9" s="38">
        <f t="shared" si="3"/>
        <v>0</v>
      </c>
      <c r="O9" s="38">
        <f t="shared" si="3"/>
        <v>0</v>
      </c>
      <c r="P9" s="8">
        <f t="shared" si="3"/>
        <v>401</v>
      </c>
      <c r="Q9" s="8">
        <f t="shared" si="3"/>
        <v>76</v>
      </c>
      <c r="R9" s="8">
        <f t="shared" si="3"/>
        <v>0</v>
      </c>
      <c r="S9" s="38">
        <f t="shared" si="3"/>
        <v>0</v>
      </c>
      <c r="T9" s="38">
        <f t="shared" si="3"/>
        <v>1</v>
      </c>
      <c r="U9" s="8">
        <f t="shared" si="3"/>
        <v>32</v>
      </c>
      <c r="V9" s="8">
        <f t="shared" si="3"/>
        <v>4</v>
      </c>
      <c r="W9" s="8">
        <f t="shared" si="3"/>
        <v>0</v>
      </c>
      <c r="X9" s="8">
        <f t="shared" si="3"/>
        <v>0</v>
      </c>
      <c r="Y9" s="8">
        <f t="shared" si="3"/>
        <v>0</v>
      </c>
    </row>
    <row r="10" spans="3:25" s="9" customFormat="1" ht="15" customHeight="1">
      <c r="C10" s="14"/>
      <c r="D10" s="7"/>
      <c r="E10" s="8"/>
      <c r="F10" s="8"/>
      <c r="G10" s="8"/>
      <c r="H10" s="8"/>
      <c r="I10" s="38"/>
      <c r="J10" s="38"/>
      <c r="K10" s="38"/>
      <c r="L10" s="8"/>
      <c r="M10" s="8"/>
      <c r="N10" s="38"/>
      <c r="O10" s="38"/>
      <c r="P10" s="8"/>
      <c r="Q10" s="8"/>
      <c r="R10" s="8"/>
      <c r="S10" s="38"/>
      <c r="T10" s="38"/>
      <c r="U10" s="8"/>
      <c r="V10" s="8"/>
      <c r="W10" s="8"/>
      <c r="X10" s="8"/>
      <c r="Y10" s="8"/>
    </row>
    <row r="11" spans="2:25" s="9" customFormat="1" ht="21.75" customHeight="1">
      <c r="B11" s="34" t="s">
        <v>7</v>
      </c>
      <c r="C11" s="14"/>
      <c r="D11" s="7"/>
      <c r="E11" s="8">
        <f t="shared" si="1"/>
        <v>40</v>
      </c>
      <c r="F11" s="8">
        <f>H11+L11+P11+R11+X11+T11</f>
        <v>26</v>
      </c>
      <c r="G11" s="8">
        <f>I11+M11+Q11+S11+U11+V11+Y11+K11+O11</f>
        <v>14</v>
      </c>
      <c r="H11" s="8">
        <f aca="true" t="shared" si="4" ref="H11:Y11">H12</f>
        <v>0</v>
      </c>
      <c r="I11" s="38">
        <f t="shared" si="4"/>
        <v>0</v>
      </c>
      <c r="J11" s="38">
        <f t="shared" si="4"/>
        <v>0</v>
      </c>
      <c r="K11" s="38">
        <f t="shared" si="4"/>
        <v>1</v>
      </c>
      <c r="L11" s="8">
        <f t="shared" si="4"/>
        <v>0</v>
      </c>
      <c r="M11" s="8">
        <f t="shared" si="4"/>
        <v>0</v>
      </c>
      <c r="N11" s="38">
        <f t="shared" si="4"/>
        <v>0</v>
      </c>
      <c r="O11" s="38">
        <f t="shared" si="4"/>
        <v>0</v>
      </c>
      <c r="P11" s="8">
        <f t="shared" si="4"/>
        <v>26</v>
      </c>
      <c r="Q11" s="8">
        <f t="shared" si="4"/>
        <v>11</v>
      </c>
      <c r="R11" s="8">
        <f t="shared" si="4"/>
        <v>0</v>
      </c>
      <c r="S11" s="38">
        <f t="shared" si="4"/>
        <v>0</v>
      </c>
      <c r="T11" s="38">
        <f t="shared" si="4"/>
        <v>0</v>
      </c>
      <c r="U11" s="8">
        <f t="shared" si="4"/>
        <v>2</v>
      </c>
      <c r="V11" s="8">
        <f t="shared" si="4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</row>
    <row r="12" spans="3:25" s="9" customFormat="1" ht="21.75" customHeight="1">
      <c r="C12" s="30" t="s">
        <v>5</v>
      </c>
      <c r="D12" s="16"/>
      <c r="E12" s="8">
        <f t="shared" si="1"/>
        <v>40</v>
      </c>
      <c r="F12" s="8">
        <f>H12+L12+P12+R12+X12+T12+J12+N12</f>
        <v>26</v>
      </c>
      <c r="G12" s="8">
        <f>I12+M12+Q12+S12+U12+V12+Y12+K12+O12</f>
        <v>14</v>
      </c>
      <c r="H12" s="11">
        <v>0</v>
      </c>
      <c r="I12" s="36">
        <v>0</v>
      </c>
      <c r="J12" s="36">
        <v>0</v>
      </c>
      <c r="K12" s="36">
        <v>1</v>
      </c>
      <c r="L12" s="11">
        <v>0</v>
      </c>
      <c r="M12" s="11">
        <v>0</v>
      </c>
      <c r="N12" s="36">
        <v>0</v>
      </c>
      <c r="O12" s="36">
        <v>0</v>
      </c>
      <c r="P12" s="11">
        <v>26</v>
      </c>
      <c r="Q12" s="11">
        <v>11</v>
      </c>
      <c r="R12" s="11">
        <v>0</v>
      </c>
      <c r="S12" s="36">
        <v>0</v>
      </c>
      <c r="T12" s="36">
        <v>0</v>
      </c>
      <c r="U12" s="11">
        <v>2</v>
      </c>
      <c r="V12" s="11">
        <v>0</v>
      </c>
      <c r="W12" s="11">
        <v>0</v>
      </c>
      <c r="X12" s="11">
        <v>0</v>
      </c>
      <c r="Y12" s="11">
        <v>0</v>
      </c>
    </row>
    <row r="13" spans="3:25" s="9" customFormat="1" ht="15" customHeight="1">
      <c r="C13" s="14"/>
      <c r="D13" s="7"/>
      <c r="E13" s="8"/>
      <c r="F13" s="8"/>
      <c r="G13" s="8"/>
      <c r="H13" s="8"/>
      <c r="I13" s="38"/>
      <c r="J13" s="38"/>
      <c r="K13" s="38"/>
      <c r="L13" s="8"/>
      <c r="M13" s="8"/>
      <c r="N13" s="38"/>
      <c r="O13" s="38"/>
      <c r="P13" s="8"/>
      <c r="Q13" s="8"/>
      <c r="R13" s="8"/>
      <c r="S13" s="38"/>
      <c r="T13" s="38"/>
      <c r="U13" s="8"/>
      <c r="V13" s="8"/>
      <c r="W13" s="8"/>
      <c r="X13" s="8"/>
      <c r="Y13" s="8"/>
    </row>
    <row r="14" spans="2:25" s="9" customFormat="1" ht="21.75" customHeight="1">
      <c r="B14" s="33" t="s">
        <v>8</v>
      </c>
      <c r="C14" s="14"/>
      <c r="D14" s="7"/>
      <c r="E14" s="8">
        <f t="shared" si="1"/>
        <v>8304</v>
      </c>
      <c r="F14" s="8">
        <f>H14+L14+P14+R14+X14+T14+J14+N14</f>
        <v>6018</v>
      </c>
      <c r="G14" s="8">
        <f>I14+M14+Q14+S14+U14+V14+Y14+K14+O14</f>
        <v>2286</v>
      </c>
      <c r="H14" s="8">
        <f aca="true" t="shared" si="5" ref="H14:Y14">H15+H16</f>
        <v>148</v>
      </c>
      <c r="I14" s="38">
        <f t="shared" si="5"/>
        <v>7</v>
      </c>
      <c r="J14" s="38">
        <f>J15+J16</f>
        <v>0</v>
      </c>
      <c r="K14" s="38">
        <f>K15+K16</f>
        <v>0</v>
      </c>
      <c r="L14" s="8">
        <f t="shared" si="5"/>
        <v>242</v>
      </c>
      <c r="M14" s="8">
        <f t="shared" si="5"/>
        <v>18</v>
      </c>
      <c r="N14" s="38">
        <f>N15+N16</f>
        <v>0</v>
      </c>
      <c r="O14" s="38">
        <f>O15+O16</f>
        <v>0</v>
      </c>
      <c r="P14" s="8">
        <f t="shared" si="5"/>
        <v>5627</v>
      </c>
      <c r="Q14" s="8">
        <f t="shared" si="5"/>
        <v>1983</v>
      </c>
      <c r="R14" s="8">
        <f t="shared" si="5"/>
        <v>0</v>
      </c>
      <c r="S14" s="38">
        <f t="shared" si="5"/>
        <v>5</v>
      </c>
      <c r="T14" s="38">
        <f t="shared" si="5"/>
        <v>1</v>
      </c>
      <c r="U14" s="8">
        <f t="shared" si="5"/>
        <v>253</v>
      </c>
      <c r="V14" s="8">
        <f t="shared" si="5"/>
        <v>20</v>
      </c>
      <c r="W14" s="8">
        <f>W15+W16</f>
        <v>0</v>
      </c>
      <c r="X14" s="8">
        <f t="shared" si="5"/>
        <v>0</v>
      </c>
      <c r="Y14" s="8">
        <f t="shared" si="5"/>
        <v>0</v>
      </c>
    </row>
    <row r="15" spans="3:25" s="9" customFormat="1" ht="21.75" customHeight="1">
      <c r="C15" s="30" t="s">
        <v>5</v>
      </c>
      <c r="D15" s="16"/>
      <c r="E15" s="8">
        <f t="shared" si="1"/>
        <v>7749</v>
      </c>
      <c r="F15" s="8">
        <f>H15+L15+P15+R15+X15+T15+J15+N15</f>
        <v>5576</v>
      </c>
      <c r="G15" s="8">
        <f>I15+M15+Q15+S15+U15+V15+Y15+K15+O15</f>
        <v>2173</v>
      </c>
      <c r="H15" s="23">
        <v>144</v>
      </c>
      <c r="I15" s="39">
        <v>7</v>
      </c>
      <c r="J15" s="39">
        <v>0</v>
      </c>
      <c r="K15" s="39">
        <v>0</v>
      </c>
      <c r="L15" s="23">
        <v>206</v>
      </c>
      <c r="M15" s="23">
        <v>17</v>
      </c>
      <c r="N15" s="39">
        <v>0</v>
      </c>
      <c r="O15" s="39">
        <v>0</v>
      </c>
      <c r="P15" s="23">
        <v>5226</v>
      </c>
      <c r="Q15" s="23">
        <v>1907</v>
      </c>
      <c r="R15" s="23">
        <v>0</v>
      </c>
      <c r="S15" s="39">
        <v>5</v>
      </c>
      <c r="T15" s="39">
        <v>0</v>
      </c>
      <c r="U15" s="23">
        <v>221</v>
      </c>
      <c r="V15" s="23">
        <v>16</v>
      </c>
      <c r="W15" s="23">
        <v>0</v>
      </c>
      <c r="X15" s="23">
        <v>0</v>
      </c>
      <c r="Y15" s="23">
        <v>0</v>
      </c>
    </row>
    <row r="16" spans="3:25" s="9" customFormat="1" ht="21.75" customHeight="1">
      <c r="C16" s="30" t="s">
        <v>6</v>
      </c>
      <c r="D16" s="16"/>
      <c r="E16" s="8">
        <f t="shared" si="1"/>
        <v>555</v>
      </c>
      <c r="F16" s="8">
        <f>H16+L16+P16+R16+X16+T16+J16+N16</f>
        <v>442</v>
      </c>
      <c r="G16" s="50">
        <f>I16+M16+Q16+S16+U16+V16+Y16+K16+O16</f>
        <v>113</v>
      </c>
      <c r="H16" s="23">
        <v>4</v>
      </c>
      <c r="I16" s="39">
        <v>0</v>
      </c>
      <c r="J16" s="39">
        <v>0</v>
      </c>
      <c r="K16" s="39">
        <v>0</v>
      </c>
      <c r="L16" s="23">
        <v>36</v>
      </c>
      <c r="M16" s="23">
        <v>1</v>
      </c>
      <c r="N16" s="39">
        <v>0</v>
      </c>
      <c r="O16" s="39">
        <v>0</v>
      </c>
      <c r="P16" s="23">
        <v>401</v>
      </c>
      <c r="Q16" s="23">
        <v>76</v>
      </c>
      <c r="R16" s="23">
        <v>0</v>
      </c>
      <c r="S16" s="39">
        <v>0</v>
      </c>
      <c r="T16" s="39">
        <v>1</v>
      </c>
      <c r="U16" s="23">
        <v>32</v>
      </c>
      <c r="V16" s="23">
        <v>4</v>
      </c>
      <c r="W16" s="23">
        <v>0</v>
      </c>
      <c r="X16" s="23">
        <v>0</v>
      </c>
      <c r="Y16" s="23">
        <v>0</v>
      </c>
    </row>
    <row r="17" spans="3:25" s="9" customFormat="1" ht="15" customHeight="1">
      <c r="C17" s="14"/>
      <c r="D17" s="7"/>
      <c r="E17" s="8"/>
      <c r="F17" s="8"/>
      <c r="G17" s="8"/>
      <c r="H17" s="8"/>
      <c r="I17" s="38"/>
      <c r="J17" s="38"/>
      <c r="K17" s="38"/>
      <c r="L17" s="8"/>
      <c r="M17" s="8"/>
      <c r="N17" s="38"/>
      <c r="O17" s="38"/>
      <c r="P17" s="8"/>
      <c r="Q17" s="8"/>
      <c r="R17" s="8"/>
      <c r="S17" s="38"/>
      <c r="T17" s="38"/>
      <c r="U17" s="8"/>
      <c r="V17" s="8"/>
      <c r="W17" s="8"/>
      <c r="X17" s="8"/>
      <c r="Y17" s="8"/>
    </row>
    <row r="18" spans="2:25" s="9" customFormat="1" ht="21.75" customHeight="1">
      <c r="B18" s="34" t="s">
        <v>9</v>
      </c>
      <c r="C18" s="14"/>
      <c r="D18" s="7"/>
      <c r="E18" s="8">
        <f t="shared" si="1"/>
        <v>2709</v>
      </c>
      <c r="F18" s="8">
        <f>H18+L18+P18+R18+X18+T18+J18+N18</f>
        <v>2060</v>
      </c>
      <c r="G18" s="8">
        <f>I18+M18+Q18+S18+U18+V18+Y18+K18+O18</f>
        <v>649</v>
      </c>
      <c r="H18" s="8">
        <f aca="true" t="shared" si="6" ref="H18:Y18">H19</f>
        <v>37</v>
      </c>
      <c r="I18" s="38">
        <f t="shared" si="6"/>
        <v>3</v>
      </c>
      <c r="J18" s="38">
        <f t="shared" si="6"/>
        <v>13</v>
      </c>
      <c r="K18" s="38">
        <f t="shared" si="6"/>
        <v>0</v>
      </c>
      <c r="L18" s="8">
        <f t="shared" si="6"/>
        <v>59</v>
      </c>
      <c r="M18" s="8">
        <f t="shared" si="6"/>
        <v>4</v>
      </c>
      <c r="N18" s="38">
        <f t="shared" si="6"/>
        <v>3</v>
      </c>
      <c r="O18" s="38">
        <f t="shared" si="6"/>
        <v>1</v>
      </c>
      <c r="P18" s="8">
        <f t="shared" si="6"/>
        <v>1771</v>
      </c>
      <c r="Q18" s="8">
        <f t="shared" si="6"/>
        <v>465</v>
      </c>
      <c r="R18" s="8">
        <f t="shared" si="6"/>
        <v>3</v>
      </c>
      <c r="S18" s="38">
        <f t="shared" si="6"/>
        <v>1</v>
      </c>
      <c r="T18" s="38">
        <f t="shared" si="6"/>
        <v>0</v>
      </c>
      <c r="U18" s="8">
        <f t="shared" si="6"/>
        <v>40</v>
      </c>
      <c r="V18" s="8">
        <f t="shared" si="6"/>
        <v>4</v>
      </c>
      <c r="W18" s="8">
        <f t="shared" si="6"/>
        <v>0</v>
      </c>
      <c r="X18" s="8">
        <f t="shared" si="6"/>
        <v>174</v>
      </c>
      <c r="Y18" s="8">
        <f t="shared" si="6"/>
        <v>131</v>
      </c>
    </row>
    <row r="19" spans="3:25" s="9" customFormat="1" ht="21.75" customHeight="1">
      <c r="C19" s="30" t="s">
        <v>5</v>
      </c>
      <c r="D19" s="16"/>
      <c r="E19" s="8">
        <f t="shared" si="1"/>
        <v>2709</v>
      </c>
      <c r="F19" s="8">
        <f>H19+L19+P19+R19+X19+T19+J19+N19</f>
        <v>2060</v>
      </c>
      <c r="G19" s="8">
        <f>I19+M19+Q19+S19+U19+V19+Y19+K19+O19</f>
        <v>649</v>
      </c>
      <c r="H19" s="23">
        <v>37</v>
      </c>
      <c r="I19" s="39">
        <v>3</v>
      </c>
      <c r="J19" s="39">
        <v>13</v>
      </c>
      <c r="K19" s="39">
        <v>0</v>
      </c>
      <c r="L19" s="23">
        <v>59</v>
      </c>
      <c r="M19" s="23">
        <v>4</v>
      </c>
      <c r="N19" s="39">
        <v>3</v>
      </c>
      <c r="O19" s="39">
        <v>1</v>
      </c>
      <c r="P19" s="23">
        <v>1771</v>
      </c>
      <c r="Q19" s="23">
        <v>465</v>
      </c>
      <c r="R19" s="23">
        <v>3</v>
      </c>
      <c r="S19" s="39">
        <v>1</v>
      </c>
      <c r="T19" s="39">
        <v>0</v>
      </c>
      <c r="U19" s="23">
        <v>40</v>
      </c>
      <c r="V19" s="23">
        <v>4</v>
      </c>
      <c r="W19" s="23">
        <v>0</v>
      </c>
      <c r="X19" s="23">
        <v>174</v>
      </c>
      <c r="Y19" s="23">
        <v>131</v>
      </c>
    </row>
    <row r="20" spans="1:25" s="9" customFormat="1" ht="15" customHeight="1">
      <c r="A20" s="27"/>
      <c r="B20" s="27"/>
      <c r="C20" s="27"/>
      <c r="D20" s="28"/>
      <c r="E20" s="29"/>
      <c r="F20" s="29"/>
      <c r="G20" s="29"/>
      <c r="H20" s="29"/>
      <c r="I20" s="40"/>
      <c r="J20" s="40"/>
      <c r="K20" s="40"/>
      <c r="L20" s="29"/>
      <c r="M20" s="29"/>
      <c r="N20" s="29"/>
      <c r="O20" s="29"/>
      <c r="P20" s="29"/>
      <c r="Q20" s="29"/>
      <c r="R20" s="29"/>
      <c r="S20" s="40"/>
      <c r="T20" s="40"/>
      <c r="U20" s="29"/>
      <c r="V20" s="29"/>
      <c r="W20" s="29"/>
      <c r="X20" s="29"/>
      <c r="Y20" s="29"/>
    </row>
    <row r="21" spans="1:25" s="9" customFormat="1" ht="30" customHeight="1">
      <c r="A21" s="53" t="s">
        <v>11</v>
      </c>
      <c r="B21" s="54"/>
      <c r="C21" s="54"/>
      <c r="D21" s="26"/>
      <c r="E21" s="8"/>
      <c r="F21" s="8"/>
      <c r="G21" s="8"/>
      <c r="H21" s="8"/>
      <c r="I21" s="38"/>
      <c r="J21" s="38"/>
      <c r="K21" s="38"/>
      <c r="L21" s="8"/>
      <c r="M21" s="8"/>
      <c r="N21" s="8"/>
      <c r="O21" s="8"/>
      <c r="P21" s="8"/>
      <c r="Q21" s="8"/>
      <c r="R21" s="8"/>
      <c r="S21" s="38"/>
      <c r="T21" s="38"/>
      <c r="U21" s="8"/>
      <c r="V21" s="8"/>
      <c r="W21" s="8"/>
      <c r="X21" s="8"/>
      <c r="Y21" s="8"/>
    </row>
    <row r="22" spans="1:25" s="9" customFormat="1" ht="24" customHeight="1">
      <c r="A22" s="59" t="s">
        <v>23</v>
      </c>
      <c r="B22" s="60"/>
      <c r="C22" s="60"/>
      <c r="D22" s="10"/>
      <c r="E22" s="25">
        <v>2748</v>
      </c>
      <c r="F22" s="25">
        <v>1388</v>
      </c>
      <c r="G22" s="25">
        <v>1360</v>
      </c>
      <c r="H22" s="25">
        <v>8</v>
      </c>
      <c r="I22" s="41">
        <v>0</v>
      </c>
      <c r="J22" s="36" t="s">
        <v>28</v>
      </c>
      <c r="K22" s="36" t="s">
        <v>28</v>
      </c>
      <c r="L22" s="25">
        <v>3</v>
      </c>
      <c r="M22" s="25">
        <v>2</v>
      </c>
      <c r="N22" s="36" t="s">
        <v>28</v>
      </c>
      <c r="O22" s="36" t="s">
        <v>28</v>
      </c>
      <c r="P22" s="25">
        <v>145</v>
      </c>
      <c r="Q22" s="25">
        <v>43</v>
      </c>
      <c r="R22" s="25">
        <v>0</v>
      </c>
      <c r="S22" s="41">
        <v>0</v>
      </c>
      <c r="T22" s="25">
        <v>0</v>
      </c>
      <c r="U22" s="25">
        <v>7</v>
      </c>
      <c r="V22" s="25">
        <v>0</v>
      </c>
      <c r="W22" s="48">
        <v>0</v>
      </c>
      <c r="X22" s="25">
        <v>1232</v>
      </c>
      <c r="Y22" s="25">
        <v>1308</v>
      </c>
    </row>
    <row r="23" spans="1:25" s="20" customFormat="1" ht="24" customHeight="1">
      <c r="A23" s="51" t="s">
        <v>24</v>
      </c>
      <c r="B23" s="52"/>
      <c r="C23" s="52"/>
      <c r="D23" s="21"/>
      <c r="E23" s="22">
        <f aca="true" t="shared" si="7" ref="E23:E35">F23+G23</f>
        <v>3009</v>
      </c>
      <c r="F23" s="22">
        <f>H23+L23+P23+R23+X23+T23+J23+N23</f>
        <v>1568</v>
      </c>
      <c r="G23" s="22">
        <f>I23+M23+Q23+S23+U23+V23+Y23+K23+O23</f>
        <v>1441</v>
      </c>
      <c r="H23" s="22">
        <f aca="true" t="shared" si="8" ref="H23:Y23">H24+H25</f>
        <v>11</v>
      </c>
      <c r="I23" s="37">
        <f t="shared" si="8"/>
        <v>0</v>
      </c>
      <c r="J23" s="22">
        <f>J24+J25</f>
        <v>1</v>
      </c>
      <c r="K23" s="37">
        <f>K24+K25</f>
        <v>2</v>
      </c>
      <c r="L23" s="22">
        <f t="shared" si="8"/>
        <v>7</v>
      </c>
      <c r="M23" s="22">
        <f t="shared" si="8"/>
        <v>0</v>
      </c>
      <c r="N23" s="22">
        <f>N24+N25</f>
        <v>0</v>
      </c>
      <c r="O23" s="37">
        <f>O24+O25</f>
        <v>0</v>
      </c>
      <c r="P23" s="22">
        <f t="shared" si="8"/>
        <v>304</v>
      </c>
      <c r="Q23" s="22">
        <f t="shared" si="8"/>
        <v>116</v>
      </c>
      <c r="R23" s="22">
        <f t="shared" si="8"/>
        <v>0</v>
      </c>
      <c r="S23" s="37">
        <f t="shared" si="8"/>
        <v>0</v>
      </c>
      <c r="T23" s="22">
        <f t="shared" si="8"/>
        <v>0</v>
      </c>
      <c r="U23" s="22">
        <f t="shared" si="8"/>
        <v>9</v>
      </c>
      <c r="V23" s="22">
        <f t="shared" si="8"/>
        <v>0</v>
      </c>
      <c r="W23" s="22">
        <f>W24+W25</f>
        <v>0</v>
      </c>
      <c r="X23" s="22">
        <f t="shared" si="8"/>
        <v>1245</v>
      </c>
      <c r="Y23" s="22">
        <f t="shared" si="8"/>
        <v>1314</v>
      </c>
    </row>
    <row r="24" spans="3:25" s="9" customFormat="1" ht="21.75" customHeight="1">
      <c r="C24" s="30" t="s">
        <v>5</v>
      </c>
      <c r="D24" s="16"/>
      <c r="E24" s="8">
        <f t="shared" si="7"/>
        <v>2837</v>
      </c>
      <c r="F24" s="8">
        <f>H24+L24+P24+R24+X24+T24+J24+N24</f>
        <v>1492</v>
      </c>
      <c r="G24" s="8">
        <f>I24+M24+Q24+S24+U24+V24+Y24+K24+O24</f>
        <v>1345</v>
      </c>
      <c r="H24" s="8">
        <f>H28+H31+H35</f>
        <v>11</v>
      </c>
      <c r="I24" s="38">
        <f>I28+I31+I35</f>
        <v>0</v>
      </c>
      <c r="J24" s="8">
        <f>J28+J31+J35</f>
        <v>1</v>
      </c>
      <c r="K24" s="38">
        <f aca="true" t="shared" si="9" ref="K24:Y24">K28+K31+K35</f>
        <v>2</v>
      </c>
      <c r="L24" s="8">
        <f t="shared" si="9"/>
        <v>7</v>
      </c>
      <c r="M24" s="8">
        <f t="shared" si="9"/>
        <v>0</v>
      </c>
      <c r="N24" s="8">
        <f t="shared" si="9"/>
        <v>0</v>
      </c>
      <c r="O24" s="8">
        <f t="shared" si="9"/>
        <v>0</v>
      </c>
      <c r="P24" s="8">
        <f t="shared" si="9"/>
        <v>296</v>
      </c>
      <c r="Q24" s="8">
        <f t="shared" si="9"/>
        <v>114</v>
      </c>
      <c r="R24" s="8">
        <f t="shared" si="9"/>
        <v>0</v>
      </c>
      <c r="S24" s="8">
        <f t="shared" si="9"/>
        <v>0</v>
      </c>
      <c r="T24" s="8">
        <f t="shared" si="9"/>
        <v>0</v>
      </c>
      <c r="U24" s="8">
        <f t="shared" si="9"/>
        <v>9</v>
      </c>
      <c r="V24" s="8">
        <f t="shared" si="9"/>
        <v>0</v>
      </c>
      <c r="W24" s="8">
        <f t="shared" si="9"/>
        <v>0</v>
      </c>
      <c r="X24" s="8">
        <f t="shared" si="9"/>
        <v>1177</v>
      </c>
      <c r="Y24" s="8">
        <f t="shared" si="9"/>
        <v>1220</v>
      </c>
    </row>
    <row r="25" spans="3:25" s="9" customFormat="1" ht="21.75" customHeight="1">
      <c r="C25" s="30" t="s">
        <v>6</v>
      </c>
      <c r="D25" s="16"/>
      <c r="E25" s="8">
        <f t="shared" si="7"/>
        <v>172</v>
      </c>
      <c r="F25" s="8">
        <f>H25+L25+P25+R25+X25+T25+J25+N25</f>
        <v>76</v>
      </c>
      <c r="G25" s="8">
        <f>I25+M25+Q25+S25+U25+V25+Y25+K25+O25</f>
        <v>96</v>
      </c>
      <c r="H25" s="8">
        <f aca="true" t="shared" si="10" ref="H25:Y25">H32</f>
        <v>0</v>
      </c>
      <c r="I25" s="38">
        <f t="shared" si="10"/>
        <v>0</v>
      </c>
      <c r="J25" s="8">
        <f>J32</f>
        <v>0</v>
      </c>
      <c r="K25" s="38">
        <f>K32</f>
        <v>0</v>
      </c>
      <c r="L25" s="8">
        <f t="shared" si="10"/>
        <v>0</v>
      </c>
      <c r="M25" s="8">
        <f t="shared" si="10"/>
        <v>0</v>
      </c>
      <c r="N25" s="8">
        <f>N32</f>
        <v>0</v>
      </c>
      <c r="O25" s="38">
        <f>O32</f>
        <v>0</v>
      </c>
      <c r="P25" s="8">
        <f t="shared" si="10"/>
        <v>8</v>
      </c>
      <c r="Q25" s="8">
        <f t="shared" si="10"/>
        <v>2</v>
      </c>
      <c r="R25" s="8">
        <f t="shared" si="10"/>
        <v>0</v>
      </c>
      <c r="S25" s="38">
        <f t="shared" si="10"/>
        <v>0</v>
      </c>
      <c r="T25" s="8">
        <f t="shared" si="10"/>
        <v>0</v>
      </c>
      <c r="U25" s="8">
        <f t="shared" si="10"/>
        <v>0</v>
      </c>
      <c r="V25" s="8">
        <f t="shared" si="10"/>
        <v>0</v>
      </c>
      <c r="W25" s="8">
        <f t="shared" si="10"/>
        <v>0</v>
      </c>
      <c r="X25" s="8">
        <f t="shared" si="10"/>
        <v>68</v>
      </c>
      <c r="Y25" s="8">
        <f t="shared" si="10"/>
        <v>94</v>
      </c>
    </row>
    <row r="26" spans="3:25" s="9" customFormat="1" ht="15" customHeight="1">
      <c r="C26" s="14"/>
      <c r="D26" s="7"/>
      <c r="E26" s="8"/>
      <c r="F26" s="8"/>
      <c r="G26" s="8"/>
      <c r="H26" s="8"/>
      <c r="I26" s="38"/>
      <c r="J26" s="8"/>
      <c r="K26" s="38"/>
      <c r="L26" s="8"/>
      <c r="M26" s="8"/>
      <c r="N26" s="8"/>
      <c r="O26" s="38"/>
      <c r="P26" s="8"/>
      <c r="Q26" s="8"/>
      <c r="R26" s="8"/>
      <c r="S26" s="38"/>
      <c r="T26" s="8"/>
      <c r="U26" s="8"/>
      <c r="V26" s="8"/>
      <c r="W26" s="8"/>
      <c r="X26" s="8"/>
      <c r="Y26" s="8"/>
    </row>
    <row r="27" spans="2:25" s="9" customFormat="1" ht="21.75" customHeight="1">
      <c r="B27" s="34" t="s">
        <v>7</v>
      </c>
      <c r="C27" s="14"/>
      <c r="D27" s="7"/>
      <c r="E27" s="8">
        <f t="shared" si="7"/>
        <v>21</v>
      </c>
      <c r="F27" s="8">
        <f>H27+L27+P27+R27+X27+T27+J27+N27</f>
        <v>10</v>
      </c>
      <c r="G27" s="8">
        <f>I27+M27+Q27+S27+U27+V27+Y27+K27+O27</f>
        <v>11</v>
      </c>
      <c r="H27" s="8">
        <f aca="true" t="shared" si="11" ref="H27:Y27">H28</f>
        <v>1</v>
      </c>
      <c r="I27" s="38">
        <f t="shared" si="11"/>
        <v>0</v>
      </c>
      <c r="J27" s="8">
        <f t="shared" si="11"/>
        <v>0</v>
      </c>
      <c r="K27" s="38">
        <f t="shared" si="11"/>
        <v>0</v>
      </c>
      <c r="L27" s="8">
        <f t="shared" si="11"/>
        <v>0</v>
      </c>
      <c r="M27" s="8">
        <f t="shared" si="11"/>
        <v>0</v>
      </c>
      <c r="N27" s="8">
        <f t="shared" si="11"/>
        <v>0</v>
      </c>
      <c r="O27" s="38">
        <f t="shared" si="11"/>
        <v>0</v>
      </c>
      <c r="P27" s="8">
        <f t="shared" si="11"/>
        <v>0</v>
      </c>
      <c r="Q27" s="8">
        <f t="shared" si="11"/>
        <v>0</v>
      </c>
      <c r="R27" s="8">
        <f t="shared" si="11"/>
        <v>0</v>
      </c>
      <c r="S27" s="38">
        <f t="shared" si="11"/>
        <v>0</v>
      </c>
      <c r="T27" s="8">
        <f t="shared" si="11"/>
        <v>0</v>
      </c>
      <c r="U27" s="8">
        <f t="shared" si="11"/>
        <v>0</v>
      </c>
      <c r="V27" s="8">
        <f t="shared" si="11"/>
        <v>0</v>
      </c>
      <c r="W27" s="8">
        <f t="shared" si="11"/>
        <v>0</v>
      </c>
      <c r="X27" s="8">
        <f t="shared" si="11"/>
        <v>9</v>
      </c>
      <c r="Y27" s="8">
        <f t="shared" si="11"/>
        <v>11</v>
      </c>
    </row>
    <row r="28" spans="3:25" s="9" customFormat="1" ht="21.75" customHeight="1">
      <c r="C28" s="30" t="s">
        <v>5</v>
      </c>
      <c r="D28" s="16"/>
      <c r="E28" s="8">
        <f t="shared" si="7"/>
        <v>21</v>
      </c>
      <c r="F28" s="8">
        <f>H28+L28+P28+R28+X28+T28+J28+N28</f>
        <v>10</v>
      </c>
      <c r="G28" s="8">
        <f>I28+M28+Q28+S28+U28+V28+Y28+K28+O28</f>
        <v>11</v>
      </c>
      <c r="H28" s="23">
        <v>1</v>
      </c>
      <c r="I28" s="39">
        <v>0</v>
      </c>
      <c r="J28" s="23">
        <v>0</v>
      </c>
      <c r="K28" s="39">
        <v>0</v>
      </c>
      <c r="L28" s="23">
        <v>0</v>
      </c>
      <c r="M28" s="23">
        <v>0</v>
      </c>
      <c r="N28" s="23">
        <v>0</v>
      </c>
      <c r="O28" s="39">
        <v>0</v>
      </c>
      <c r="P28" s="23">
        <v>0</v>
      </c>
      <c r="Q28" s="23">
        <v>0</v>
      </c>
      <c r="R28" s="23">
        <v>0</v>
      </c>
      <c r="S28" s="39">
        <v>0</v>
      </c>
      <c r="T28" s="23">
        <v>0</v>
      </c>
      <c r="U28" s="23">
        <v>0</v>
      </c>
      <c r="V28" s="23">
        <v>0</v>
      </c>
      <c r="W28" s="23">
        <v>0</v>
      </c>
      <c r="X28" s="23">
        <v>9</v>
      </c>
      <c r="Y28" s="23">
        <v>11</v>
      </c>
    </row>
    <row r="29" spans="3:25" s="9" customFormat="1" ht="15" customHeight="1">
      <c r="C29" s="14"/>
      <c r="D29" s="7"/>
      <c r="E29" s="8"/>
      <c r="F29" s="8"/>
      <c r="G29" s="8"/>
      <c r="H29" s="8"/>
      <c r="I29" s="38"/>
      <c r="J29" s="8"/>
      <c r="K29" s="38"/>
      <c r="L29" s="8"/>
      <c r="M29" s="8"/>
      <c r="N29" s="8"/>
      <c r="O29" s="38"/>
      <c r="P29" s="8"/>
      <c r="Q29" s="8"/>
      <c r="R29" s="8"/>
      <c r="S29" s="38"/>
      <c r="T29" s="8"/>
      <c r="U29" s="8"/>
      <c r="V29" s="8"/>
      <c r="W29" s="8"/>
      <c r="X29" s="8"/>
      <c r="Y29" s="8"/>
    </row>
    <row r="30" spans="2:25" s="9" customFormat="1" ht="21.75" customHeight="1">
      <c r="B30" s="34" t="s">
        <v>8</v>
      </c>
      <c r="C30" s="14"/>
      <c r="D30" s="7"/>
      <c r="E30" s="8">
        <f t="shared" si="7"/>
        <v>1667</v>
      </c>
      <c r="F30" s="8">
        <f>H30+L30+P30+R30+X30+T30+J30+N30</f>
        <v>838</v>
      </c>
      <c r="G30" s="8">
        <f>I30+M30+Q30+S30+U30+V30+Y30+K30+O30</f>
        <v>829</v>
      </c>
      <c r="H30" s="8">
        <f aca="true" t="shared" si="12" ref="H30:Y30">H31+H32</f>
        <v>3</v>
      </c>
      <c r="I30" s="38">
        <f t="shared" si="12"/>
        <v>0</v>
      </c>
      <c r="J30" s="8">
        <f>J31+J32</f>
        <v>0</v>
      </c>
      <c r="K30" s="38">
        <f>K31+K32</f>
        <v>0</v>
      </c>
      <c r="L30" s="8">
        <f t="shared" si="12"/>
        <v>6</v>
      </c>
      <c r="M30" s="8">
        <f t="shared" si="12"/>
        <v>0</v>
      </c>
      <c r="N30" s="8">
        <f>N31+N32</f>
        <v>0</v>
      </c>
      <c r="O30" s="38">
        <f>O31+O32</f>
        <v>0</v>
      </c>
      <c r="P30" s="8">
        <f t="shared" si="12"/>
        <v>219</v>
      </c>
      <c r="Q30" s="8">
        <f t="shared" si="12"/>
        <v>54</v>
      </c>
      <c r="R30" s="8">
        <f t="shared" si="12"/>
        <v>0</v>
      </c>
      <c r="S30" s="38">
        <f t="shared" si="12"/>
        <v>0</v>
      </c>
      <c r="T30" s="8">
        <f t="shared" si="12"/>
        <v>0</v>
      </c>
      <c r="U30" s="8">
        <f t="shared" si="12"/>
        <v>3</v>
      </c>
      <c r="V30" s="8">
        <f t="shared" si="12"/>
        <v>0</v>
      </c>
      <c r="W30" s="8">
        <f>W31+W32</f>
        <v>0</v>
      </c>
      <c r="X30" s="8">
        <f t="shared" si="12"/>
        <v>610</v>
      </c>
      <c r="Y30" s="8">
        <f t="shared" si="12"/>
        <v>772</v>
      </c>
    </row>
    <row r="31" spans="3:25" s="9" customFormat="1" ht="21.75" customHeight="1">
      <c r="C31" s="30" t="s">
        <v>5</v>
      </c>
      <c r="D31" s="16"/>
      <c r="E31" s="8">
        <f t="shared" si="7"/>
        <v>1495</v>
      </c>
      <c r="F31" s="8">
        <f>H31+L31+P31+R31+X31+T31+J31+N31</f>
        <v>762</v>
      </c>
      <c r="G31" s="8">
        <f>I31+M31+Q31+S31+U31+V31+Y31+K31+O31</f>
        <v>733</v>
      </c>
      <c r="H31" s="23">
        <v>3</v>
      </c>
      <c r="I31" s="39">
        <v>0</v>
      </c>
      <c r="J31" s="23">
        <v>0</v>
      </c>
      <c r="K31" s="39">
        <v>0</v>
      </c>
      <c r="L31" s="23">
        <v>6</v>
      </c>
      <c r="M31" s="23">
        <v>0</v>
      </c>
      <c r="N31" s="23">
        <v>0</v>
      </c>
      <c r="O31" s="39">
        <v>0</v>
      </c>
      <c r="P31" s="23">
        <v>211</v>
      </c>
      <c r="Q31" s="23">
        <v>52</v>
      </c>
      <c r="R31" s="23">
        <v>0</v>
      </c>
      <c r="S31" s="39">
        <v>0</v>
      </c>
      <c r="T31" s="23">
        <v>0</v>
      </c>
      <c r="U31" s="23">
        <v>3</v>
      </c>
      <c r="V31" s="23">
        <v>0</v>
      </c>
      <c r="W31" s="23">
        <v>0</v>
      </c>
      <c r="X31" s="23">
        <v>542</v>
      </c>
      <c r="Y31" s="23">
        <v>678</v>
      </c>
    </row>
    <row r="32" spans="3:25" s="9" customFormat="1" ht="21.75" customHeight="1">
      <c r="C32" s="30" t="s">
        <v>6</v>
      </c>
      <c r="D32" s="16"/>
      <c r="E32" s="8">
        <f t="shared" si="7"/>
        <v>172</v>
      </c>
      <c r="F32" s="8">
        <f>H32+L32+P32+R32+X32+T32+J32+N32</f>
        <v>76</v>
      </c>
      <c r="G32" s="8">
        <f>I32+M32+Q32+S32+U32+V32+Y32+K32+O32</f>
        <v>96</v>
      </c>
      <c r="H32" s="23">
        <v>0</v>
      </c>
      <c r="I32" s="39">
        <v>0</v>
      </c>
      <c r="J32" s="23">
        <v>0</v>
      </c>
      <c r="K32" s="39">
        <v>0</v>
      </c>
      <c r="L32" s="23">
        <v>0</v>
      </c>
      <c r="M32" s="23">
        <v>0</v>
      </c>
      <c r="N32" s="23">
        <v>0</v>
      </c>
      <c r="O32" s="39">
        <v>0</v>
      </c>
      <c r="P32" s="23">
        <v>8</v>
      </c>
      <c r="Q32" s="23">
        <v>2</v>
      </c>
      <c r="R32" s="23">
        <v>0</v>
      </c>
      <c r="S32" s="39">
        <v>0</v>
      </c>
      <c r="T32" s="23">
        <v>0</v>
      </c>
      <c r="U32" s="23">
        <v>0</v>
      </c>
      <c r="V32" s="23">
        <v>0</v>
      </c>
      <c r="W32" s="23">
        <v>0</v>
      </c>
      <c r="X32" s="23">
        <v>68</v>
      </c>
      <c r="Y32" s="23">
        <v>94</v>
      </c>
    </row>
    <row r="33" spans="3:25" s="9" customFormat="1" ht="15" customHeight="1">
      <c r="C33" s="14"/>
      <c r="D33" s="7"/>
      <c r="E33" s="8"/>
      <c r="F33" s="8"/>
      <c r="G33" s="8"/>
      <c r="H33" s="8"/>
      <c r="I33" s="38"/>
      <c r="J33" s="8"/>
      <c r="K33" s="38"/>
      <c r="L33" s="8"/>
      <c r="M33" s="8"/>
      <c r="N33" s="8"/>
      <c r="O33" s="38"/>
      <c r="P33" s="8"/>
      <c r="Q33" s="8"/>
      <c r="R33" s="8"/>
      <c r="S33" s="38"/>
      <c r="T33" s="8"/>
      <c r="U33" s="8"/>
      <c r="V33" s="8"/>
      <c r="W33" s="8"/>
      <c r="X33" s="8"/>
      <c r="Y33" s="8"/>
    </row>
    <row r="34" spans="2:25" s="9" customFormat="1" ht="21.75" customHeight="1">
      <c r="B34" s="33" t="s">
        <v>9</v>
      </c>
      <c r="C34" s="14"/>
      <c r="D34" s="7"/>
      <c r="E34" s="8">
        <f>F34+G34</f>
        <v>1321</v>
      </c>
      <c r="F34" s="8">
        <f>H34+L34+P34+R34+X34+T34+J34+N34</f>
        <v>720</v>
      </c>
      <c r="G34" s="8">
        <f>I34+M34+Q34+S34+U34+V34+Y34+K34+O34</f>
        <v>601</v>
      </c>
      <c r="H34" s="8">
        <f aca="true" t="shared" si="13" ref="H34:Y34">H35</f>
        <v>7</v>
      </c>
      <c r="I34" s="38">
        <f t="shared" si="13"/>
        <v>0</v>
      </c>
      <c r="J34" s="8">
        <f t="shared" si="13"/>
        <v>1</v>
      </c>
      <c r="K34" s="38">
        <f t="shared" si="13"/>
        <v>2</v>
      </c>
      <c r="L34" s="8">
        <f t="shared" si="13"/>
        <v>1</v>
      </c>
      <c r="M34" s="8">
        <f t="shared" si="13"/>
        <v>0</v>
      </c>
      <c r="N34" s="8">
        <f t="shared" si="13"/>
        <v>0</v>
      </c>
      <c r="O34" s="38">
        <f t="shared" si="13"/>
        <v>0</v>
      </c>
      <c r="P34" s="8">
        <f t="shared" si="13"/>
        <v>85</v>
      </c>
      <c r="Q34" s="8">
        <f t="shared" si="13"/>
        <v>62</v>
      </c>
      <c r="R34" s="8">
        <f t="shared" si="13"/>
        <v>0</v>
      </c>
      <c r="S34" s="38">
        <f t="shared" si="13"/>
        <v>0</v>
      </c>
      <c r="T34" s="8">
        <f t="shared" si="13"/>
        <v>0</v>
      </c>
      <c r="U34" s="8">
        <f t="shared" si="13"/>
        <v>6</v>
      </c>
      <c r="V34" s="8">
        <f t="shared" si="13"/>
        <v>0</v>
      </c>
      <c r="W34" s="8">
        <f t="shared" si="13"/>
        <v>0</v>
      </c>
      <c r="X34" s="8">
        <f t="shared" si="13"/>
        <v>626</v>
      </c>
      <c r="Y34" s="8">
        <f t="shared" si="13"/>
        <v>531</v>
      </c>
    </row>
    <row r="35" spans="1:25" s="9" customFormat="1" ht="21.75" customHeight="1">
      <c r="A35" s="14"/>
      <c r="B35" s="14"/>
      <c r="C35" s="30" t="s">
        <v>5</v>
      </c>
      <c r="D35" s="16"/>
      <c r="E35" s="8">
        <f t="shared" si="7"/>
        <v>1321</v>
      </c>
      <c r="F35" s="8">
        <f>H35+L35+P35+R35+X35+T35+J35+N35</f>
        <v>720</v>
      </c>
      <c r="G35" s="8">
        <f>I35+M35+Q35+S35+U35+V35+Y35+K35+O35</f>
        <v>601</v>
      </c>
      <c r="H35" s="11">
        <v>7</v>
      </c>
      <c r="I35" s="36">
        <v>0</v>
      </c>
      <c r="J35" s="11">
        <v>1</v>
      </c>
      <c r="K35" s="36">
        <v>2</v>
      </c>
      <c r="L35" s="11">
        <v>1</v>
      </c>
      <c r="M35" s="11">
        <v>0</v>
      </c>
      <c r="N35" s="11">
        <v>0</v>
      </c>
      <c r="O35" s="36">
        <v>0</v>
      </c>
      <c r="P35" s="11">
        <v>85</v>
      </c>
      <c r="Q35" s="11">
        <v>62</v>
      </c>
      <c r="R35" s="11">
        <v>0</v>
      </c>
      <c r="S35" s="36">
        <v>0</v>
      </c>
      <c r="T35" s="11">
        <v>0</v>
      </c>
      <c r="U35" s="11">
        <v>6</v>
      </c>
      <c r="V35" s="11">
        <v>0</v>
      </c>
      <c r="W35" s="11">
        <v>0</v>
      </c>
      <c r="X35" s="11">
        <v>626</v>
      </c>
      <c r="Y35" s="11">
        <v>531</v>
      </c>
    </row>
    <row r="36" spans="3:25" s="15" customFormat="1" ht="15" customHeight="1">
      <c r="C36" s="31"/>
      <c r="D36" s="17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3:4" ht="13.5">
      <c r="C37" s="1"/>
      <c r="D37" s="1"/>
    </row>
  </sheetData>
  <sheetProtection sheet="1" objects="1" scenarios="1"/>
  <mergeCells count="14">
    <mergeCell ref="T3:U3"/>
    <mergeCell ref="A1:C1"/>
    <mergeCell ref="W3:W4"/>
    <mergeCell ref="A22:C22"/>
    <mergeCell ref="R3:S3"/>
    <mergeCell ref="H3:I3"/>
    <mergeCell ref="L3:M3"/>
    <mergeCell ref="J3:K3"/>
    <mergeCell ref="A23:C23"/>
    <mergeCell ref="A21:C21"/>
    <mergeCell ref="A3:D4"/>
    <mergeCell ref="A6:C6"/>
    <mergeCell ref="A7:C7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&amp;C- &amp;P+97 -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2008-12-10T05:48:49Z</cp:lastPrinted>
  <dcterms:created xsi:type="dcterms:W3CDTF">1999-10-06T06:43:25Z</dcterms:created>
  <dcterms:modified xsi:type="dcterms:W3CDTF">2009-02-16T04:28:59Z</dcterms:modified>
  <cp:category/>
  <cp:version/>
  <cp:contentType/>
  <cp:contentStatus/>
</cp:coreProperties>
</file>