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040" windowWidth="19125" windowHeight="3330" tabRatio="603" activeTab="0"/>
  </bookViews>
  <sheets>
    <sheet name="第47表・48・49" sheetId="1" r:id="rId1"/>
  </sheets>
  <definedNames/>
  <calcPr fullCalcOnLoad="1"/>
</workbook>
</file>

<file path=xl/sharedStrings.xml><?xml version="1.0" encoding="utf-8"?>
<sst xmlns="http://schemas.openxmlformats.org/spreadsheetml/2006/main" count="317" uniqueCount="89">
  <si>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</si>
  <si>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</si>
  <si>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</si>
  <si>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</si>
  <si>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</si>
  <si>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</si>
  <si>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</si>
  <si>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</si>
  <si>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</si>
  <si>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</si>
  <si>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</si>
  <si>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</si>
  <si>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</si>
  <si>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</si>
  <si>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</si>
  <si>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</si>
  <si>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</si>
  <si>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</si>
  <si>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</si>
  <si>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</si>
  <si>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</si>
  <si>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</si>
  <si>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</si>
  <si>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</si>
  <si>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</si>
  <si>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</si>
  <si>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</si>
  <si>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</si>
  <si>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</si>
  <si>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</si>
  <si>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</si>
  <si>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</si>
  <si>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</si>
  <si>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</si>
  <si>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</si>
  <si>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</si>
  <si>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</si>
  <si>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</si>
  <si>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</si>
  <si>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</si>
  <si>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</si>
  <si>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</si>
  <si>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</si>
  <si>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</si>
  <si>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</si>
  <si>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</si>
  <si>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</si>
  <si>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</si>
  <si>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</si>
  <si>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</si>
  <si>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</si>
  <si>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</si>
  <si>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</si>
  <si>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</si>
  <si>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</si>
  <si>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</si>
  <si>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</si>
  <si>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</si>
  <si>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</si>
  <si>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</si>
  <si>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</si>
  <si>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</si>
  <si>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</si>
  <si>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</si>
  <si>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</si>
  <si>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</si>
  <si>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</si>
  <si>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</si>
  <si>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</si>
  <si>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</si>
  <si>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</si>
  <si>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</si>
  <si>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</si>
  <si>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</si>
  <si>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</si>
  <si>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</si>
  <si>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</si>
  <si>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第４８表　　大　学　・　短　期　大　学　へ　の</t>
  </si>
  <si>
    <t>第４９表　　卒　業　年　次　別　大　学　・　短　期</t>
  </si>
  <si>
    <t xml:space="preserve"> </t>
  </si>
  <si>
    <t xml:space="preserve"> </t>
  </si>
  <si>
    <t>　（　定　時　制　）</t>
  </si>
  <si>
    <t>　（　全　日　制　）</t>
  </si>
  <si>
    <t>第４７表　　状　況　別　卒　業　者　数</t>
  </si>
  <si>
    <t>不詳・死亡</t>
  </si>
  <si>
    <t>平成23年度</t>
  </si>
  <si>
    <t>平成24年度</t>
  </si>
  <si>
    <t>平成23年３月卒業者</t>
  </si>
  <si>
    <t>平成22年３月以前卒業者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</si>
</sst>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0" xfId="0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9" xfId="0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9" fillId="0" borderId="0" xfId="0" applyFont="1" applyFill="1" applyAlignment="1">
      <alignment vertical="center" shrinkToFit="1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6" fillId="0" borderId="18" xfId="0" applyFont="1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0" xfId="0" applyFill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09765625" style="7" customWidth="1"/>
    <col min="2" max="2" width="6.59765625" style="44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3" width="6.19921875" style="7" customWidth="1"/>
    <col min="14" max="14" width="6.69921875" style="7" customWidth="1"/>
    <col min="15" max="15" width="6.19921875" style="7" customWidth="1"/>
    <col min="16" max="17" width="6.69921875" style="7" customWidth="1"/>
    <col min="18" max="18" width="5.3984375" style="7" customWidth="1"/>
    <col min="19" max="19" width="6.19921875" style="7" customWidth="1"/>
    <col min="20" max="20" width="5.59765625" style="7" customWidth="1"/>
    <col min="21" max="21" width="5" style="7" customWidth="1"/>
    <col min="22" max="23" width="5.3984375" style="7" customWidth="1"/>
    <col min="24" max="27" width="6.69921875" style="7" customWidth="1"/>
    <col min="28" max="28" width="3.09765625" style="7" customWidth="1"/>
    <col min="29" max="29" width="6.59765625" style="44" customWidth="1"/>
    <col min="30" max="30" width="7.59765625" style="7" customWidth="1"/>
    <col min="31" max="31" width="14.09765625" style="7" customWidth="1"/>
    <col min="32" max="32" width="11.3984375" style="7" customWidth="1"/>
    <col min="33" max="33" width="0.8984375" style="7" customWidth="1"/>
    <col min="34" max="34" width="10.59765625" style="7" customWidth="1"/>
    <col min="35" max="35" width="0.8984375" style="7" customWidth="1"/>
    <col min="36" max="37" width="8" style="7" customWidth="1"/>
    <col min="38" max="38" width="7.09765625" style="7" customWidth="1"/>
    <col min="39" max="39" width="8" style="7" customWidth="1"/>
    <col min="40" max="41" width="5.59765625" style="7" customWidth="1"/>
    <col min="42" max="43" width="6.19921875" style="7" customWidth="1"/>
    <col min="44" max="45" width="6.69921875" style="7" customWidth="1"/>
    <col min="46" max="48" width="5.59765625" style="7" customWidth="1"/>
    <col min="49" max="49" width="5.5" style="7" customWidth="1"/>
    <col min="50" max="51" width="5.59765625" style="7" customWidth="1"/>
    <col min="52" max="55" width="6.69921875" style="7" customWidth="1"/>
    <col min="56" max="56" width="42.59765625" style="7" customWidth="1"/>
    <col min="57" max="59" width="1.69921875" style="7" customWidth="1"/>
    <col min="60" max="16384" width="9" style="7" customWidth="1"/>
  </cols>
  <sheetData>
    <row r="1" spans="1:55" s="6" customFormat="1" ht="13.5" customHeight="1">
      <c r="A1" s="5" t="s">
        <v>0</v>
      </c>
      <c r="J1" s="80"/>
      <c r="K1" s="80"/>
      <c r="Y1" s="7"/>
      <c r="Z1" s="8"/>
      <c r="AA1" s="9" t="s">
        <v>0</v>
      </c>
      <c r="AB1" s="5" t="s">
        <v>0</v>
      </c>
      <c r="BA1" s="7"/>
      <c r="BB1" s="8"/>
      <c r="BC1" s="9" t="s">
        <v>0</v>
      </c>
    </row>
    <row r="2" spans="3:55" s="6" customFormat="1" ht="30" customHeight="1">
      <c r="C2" s="10"/>
      <c r="D2" s="10"/>
      <c r="E2" s="11"/>
      <c r="F2" s="11"/>
      <c r="H2" s="81"/>
      <c r="I2" s="81"/>
      <c r="J2" s="81"/>
      <c r="K2" s="40" t="s">
        <v>83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I2" s="49"/>
      <c r="AJ2" s="49"/>
      <c r="AK2" s="49"/>
      <c r="AL2" s="49"/>
      <c r="AM2" s="40" t="s">
        <v>83</v>
      </c>
      <c r="AN2" s="11" t="s">
        <v>81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2"/>
      <c r="BC2" s="12"/>
    </row>
    <row r="3" spans="1:55" ht="15" customHeight="1">
      <c r="A3" s="125" t="s">
        <v>30</v>
      </c>
      <c r="B3" s="125"/>
      <c r="C3" s="125"/>
      <c r="D3" s="125"/>
      <c r="E3" s="125"/>
      <c r="F3" s="104"/>
      <c r="G3" s="56" t="s">
        <v>40</v>
      </c>
      <c r="H3" s="29"/>
      <c r="I3" s="30"/>
      <c r="J3" s="29" t="s">
        <v>41</v>
      </c>
      <c r="K3" s="29"/>
      <c r="L3" s="29" t="s">
        <v>42</v>
      </c>
      <c r="M3" s="30"/>
      <c r="N3" s="29" t="s">
        <v>43</v>
      </c>
      <c r="O3" s="30"/>
      <c r="P3" s="29" t="s">
        <v>44</v>
      </c>
      <c r="Q3" s="30"/>
      <c r="R3" s="123" t="s">
        <v>45</v>
      </c>
      <c r="S3" s="134"/>
      <c r="T3" s="71" t="s">
        <v>46</v>
      </c>
      <c r="U3" s="56"/>
      <c r="V3" s="123" t="s">
        <v>74</v>
      </c>
      <c r="W3" s="124"/>
      <c r="X3" s="56" t="s">
        <v>2</v>
      </c>
      <c r="Y3" s="31"/>
      <c r="Z3" s="123" t="s">
        <v>3</v>
      </c>
      <c r="AA3" s="124"/>
      <c r="AB3" s="125" t="s">
        <v>30</v>
      </c>
      <c r="AC3" s="131"/>
      <c r="AD3" s="131"/>
      <c r="AE3" s="131"/>
      <c r="AF3" s="131"/>
      <c r="AG3" s="132"/>
      <c r="AH3" s="56" t="s">
        <v>40</v>
      </c>
      <c r="AI3" s="29"/>
      <c r="AJ3" s="29"/>
      <c r="AK3" s="30"/>
      <c r="AL3" s="29" t="s">
        <v>47</v>
      </c>
      <c r="AM3" s="29"/>
      <c r="AN3" s="29" t="s">
        <v>42</v>
      </c>
      <c r="AO3" s="30"/>
      <c r="AP3" s="29" t="s">
        <v>43</v>
      </c>
      <c r="AQ3" s="30"/>
      <c r="AR3" s="29" t="s">
        <v>44</v>
      </c>
      <c r="AS3" s="30"/>
      <c r="AT3" s="123" t="s">
        <v>45</v>
      </c>
      <c r="AU3" s="135"/>
      <c r="AV3" s="136" t="s">
        <v>46</v>
      </c>
      <c r="AW3" s="132"/>
      <c r="AX3" s="123" t="s">
        <v>74</v>
      </c>
      <c r="AY3" s="134"/>
      <c r="AZ3" s="29" t="s">
        <v>2</v>
      </c>
      <c r="BA3" s="31"/>
      <c r="BB3" s="33" t="s">
        <v>3</v>
      </c>
      <c r="BC3" s="33"/>
    </row>
    <row r="4" spans="1:55" s="16" customFormat="1" ht="15" customHeight="1">
      <c r="A4" s="126"/>
      <c r="B4" s="126"/>
      <c r="C4" s="126"/>
      <c r="D4" s="126"/>
      <c r="E4" s="126"/>
      <c r="F4" s="122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15" t="s">
        <v>5</v>
      </c>
      <c r="U4" s="34" t="s">
        <v>6</v>
      </c>
      <c r="V4" s="15" t="s">
        <v>5</v>
      </c>
      <c r="W4" s="34" t="s">
        <v>6</v>
      </c>
      <c r="X4" s="15" t="s">
        <v>5</v>
      </c>
      <c r="Y4" s="34" t="s">
        <v>6</v>
      </c>
      <c r="Z4" s="34" t="s">
        <v>5</v>
      </c>
      <c r="AA4" s="35" t="s">
        <v>6</v>
      </c>
      <c r="AB4" s="133"/>
      <c r="AC4" s="133"/>
      <c r="AD4" s="133"/>
      <c r="AE4" s="133"/>
      <c r="AF4" s="133"/>
      <c r="AG4" s="106"/>
      <c r="AH4" s="56" t="s">
        <v>4</v>
      </c>
      <c r="AI4" s="30"/>
      <c r="AJ4" s="15" t="s">
        <v>5</v>
      </c>
      <c r="AK4" s="15" t="s">
        <v>6</v>
      </c>
      <c r="AL4" s="15" t="s">
        <v>5</v>
      </c>
      <c r="AM4" s="14" t="s">
        <v>6</v>
      </c>
      <c r="AN4" s="15" t="s">
        <v>5</v>
      </c>
      <c r="AO4" s="15" t="s">
        <v>6</v>
      </c>
      <c r="AP4" s="15" t="s">
        <v>5</v>
      </c>
      <c r="AQ4" s="15" t="s">
        <v>6</v>
      </c>
      <c r="AR4" s="15" t="s">
        <v>5</v>
      </c>
      <c r="AS4" s="15" t="s">
        <v>6</v>
      </c>
      <c r="AT4" s="15" t="s">
        <v>5</v>
      </c>
      <c r="AU4" s="15" t="s">
        <v>6</v>
      </c>
      <c r="AV4" s="77" t="s">
        <v>5</v>
      </c>
      <c r="AW4" s="77" t="s">
        <v>6</v>
      </c>
      <c r="AX4" s="15" t="s">
        <v>5</v>
      </c>
      <c r="AY4" s="34" t="s">
        <v>6</v>
      </c>
      <c r="AZ4" s="15" t="s">
        <v>5</v>
      </c>
      <c r="BA4" s="34" t="s">
        <v>6</v>
      </c>
      <c r="BB4" s="34" t="s">
        <v>5</v>
      </c>
      <c r="BC4" s="35" t="s">
        <v>6</v>
      </c>
    </row>
    <row r="5" spans="1:55" ht="18" customHeight="1">
      <c r="A5" s="100" t="s">
        <v>31</v>
      </c>
      <c r="B5" s="100"/>
      <c r="C5" s="100"/>
      <c r="D5" s="100"/>
      <c r="E5" s="100"/>
      <c r="F5" s="51"/>
      <c r="G5" s="1">
        <f>H5+I5</f>
        <v>55086</v>
      </c>
      <c r="H5" s="1">
        <f>J5+L5+N5+P5+R5+X5+Z5+V5+T5</f>
        <v>28421</v>
      </c>
      <c r="I5" s="1">
        <f>K5+M5+O5+Q5+S5+U5+Y5+AA5+W5</f>
        <v>26665</v>
      </c>
      <c r="J5" s="1">
        <f>J6+J13+J15+J18+J19+J21+J22+J20</f>
        <v>22900</v>
      </c>
      <c r="K5" s="1">
        <f aca="true" t="shared" si="0" ref="K5:AA5">K6+K13+K15+K18+K19+K21+K22+K20</f>
        <v>20919</v>
      </c>
      <c r="L5" s="1">
        <f t="shared" si="0"/>
        <v>380</v>
      </c>
      <c r="M5" s="1">
        <f t="shared" si="0"/>
        <v>509</v>
      </c>
      <c r="N5" s="1">
        <f t="shared" si="0"/>
        <v>2527</v>
      </c>
      <c r="O5" s="1">
        <f t="shared" si="0"/>
        <v>199</v>
      </c>
      <c r="P5" s="1">
        <f t="shared" si="0"/>
        <v>1053</v>
      </c>
      <c r="Q5" s="1">
        <f t="shared" si="0"/>
        <v>2214</v>
      </c>
      <c r="R5" s="1">
        <f t="shared" si="0"/>
        <v>76</v>
      </c>
      <c r="S5" s="1">
        <f>S6+S13+S15+S18+S19+S21+S22+S20</f>
        <v>337</v>
      </c>
      <c r="T5" s="1">
        <f t="shared" si="0"/>
        <v>2</v>
      </c>
      <c r="U5" s="1">
        <f>U6+U13+U15+U18+U19+U21+U22+U20</f>
        <v>75</v>
      </c>
      <c r="V5" s="1">
        <f t="shared" si="0"/>
        <v>10</v>
      </c>
      <c r="W5" s="1">
        <f t="shared" si="0"/>
        <v>53</v>
      </c>
      <c r="X5" s="1">
        <f t="shared" si="0"/>
        <v>537</v>
      </c>
      <c r="Y5" s="1">
        <f t="shared" si="0"/>
        <v>883</v>
      </c>
      <c r="Z5" s="1">
        <f t="shared" si="0"/>
        <v>936</v>
      </c>
      <c r="AA5" s="1">
        <f t="shared" si="0"/>
        <v>1476</v>
      </c>
      <c r="AB5" s="100" t="s">
        <v>31</v>
      </c>
      <c r="AC5" s="100"/>
      <c r="AD5" s="100"/>
      <c r="AE5" s="100"/>
      <c r="AF5" s="100"/>
      <c r="AG5" s="51"/>
      <c r="AH5" s="20">
        <f>AJ5+AK5</f>
        <v>1138</v>
      </c>
      <c r="AI5" s="20"/>
      <c r="AJ5" s="20">
        <f>AL5+AN5+AP5+AR5+AT5+AZ5+AX5+BB5+AV5</f>
        <v>593</v>
      </c>
      <c r="AK5" s="20">
        <f>AM5+AO5+AQ5+AS5+AU5+BA5+AY5+BC5+AW5</f>
        <v>545</v>
      </c>
      <c r="AL5" s="1">
        <f>AL6+AL13+AL15+AL18+AL19+AL21+AL22+AL20</f>
        <v>371</v>
      </c>
      <c r="AM5" s="1">
        <f aca="true" t="shared" si="1" ref="AM5:BC5">AM6+AM13+AM15+AM18+AM19+AM21+AM22+AM20</f>
        <v>323</v>
      </c>
      <c r="AN5" s="1">
        <f t="shared" si="1"/>
        <v>0</v>
      </c>
      <c r="AO5" s="1">
        <f t="shared" si="1"/>
        <v>0</v>
      </c>
      <c r="AP5" s="1">
        <f t="shared" si="1"/>
        <v>71</v>
      </c>
      <c r="AQ5" s="1">
        <f t="shared" si="1"/>
        <v>4</v>
      </c>
      <c r="AR5" s="1">
        <f t="shared" si="1"/>
        <v>22</v>
      </c>
      <c r="AS5" s="1">
        <f t="shared" si="1"/>
        <v>37</v>
      </c>
      <c r="AT5" s="1">
        <f t="shared" si="1"/>
        <v>0</v>
      </c>
      <c r="AU5" s="1">
        <f t="shared" si="1"/>
        <v>0</v>
      </c>
      <c r="AV5" s="1">
        <f>AV6+AV13+AV15+AV18+AV19+AV21+AV22+AV20</f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129</v>
      </c>
      <c r="BC5" s="1">
        <f t="shared" si="1"/>
        <v>181</v>
      </c>
    </row>
    <row r="6" spans="3:55" ht="15.75" customHeight="1">
      <c r="C6" s="48"/>
      <c r="D6" s="29" t="s">
        <v>4</v>
      </c>
      <c r="E6" s="29"/>
      <c r="F6" s="60"/>
      <c r="G6" s="1">
        <f aca="true" t="shared" si="2" ref="G6:G22">H6+I6</f>
        <v>31408</v>
      </c>
      <c r="H6" s="1">
        <f>J6+L6+N6+P6+R6+X6+Z6+V6+T6</f>
        <v>16155</v>
      </c>
      <c r="I6" s="1">
        <f>K6+M6+O6+Q6+S6+U6+Y6+AA6+W6</f>
        <v>15253</v>
      </c>
      <c r="J6" s="1">
        <f aca="true" t="shared" si="3" ref="J6:AA6">SUM(J7:J12)</f>
        <v>14474</v>
      </c>
      <c r="K6" s="1">
        <f t="shared" si="3"/>
        <v>13226</v>
      </c>
      <c r="L6" s="1">
        <f t="shared" si="3"/>
        <v>62</v>
      </c>
      <c r="M6" s="1">
        <f t="shared" si="3"/>
        <v>59</v>
      </c>
      <c r="N6" s="1">
        <f t="shared" si="3"/>
        <v>433</v>
      </c>
      <c r="O6" s="1">
        <f t="shared" si="3"/>
        <v>34</v>
      </c>
      <c r="P6" s="1">
        <f t="shared" si="3"/>
        <v>365</v>
      </c>
      <c r="Q6" s="1">
        <f t="shared" si="3"/>
        <v>534</v>
      </c>
      <c r="R6" s="1">
        <f t="shared" si="3"/>
        <v>13</v>
      </c>
      <c r="S6" s="1">
        <f t="shared" si="3"/>
        <v>106</v>
      </c>
      <c r="T6" s="19">
        <f t="shared" si="3"/>
        <v>2</v>
      </c>
      <c r="U6" s="19">
        <f>SUM(U7:U12)</f>
        <v>74</v>
      </c>
      <c r="V6" s="19">
        <f t="shared" si="3"/>
        <v>1</v>
      </c>
      <c r="W6" s="19">
        <f t="shared" si="3"/>
        <v>8</v>
      </c>
      <c r="X6" s="1">
        <f t="shared" si="3"/>
        <v>371</v>
      </c>
      <c r="Y6" s="2">
        <f t="shared" si="3"/>
        <v>662</v>
      </c>
      <c r="Z6" s="2">
        <f t="shared" si="3"/>
        <v>434</v>
      </c>
      <c r="AA6" s="2">
        <f t="shared" si="3"/>
        <v>550</v>
      </c>
      <c r="AD6" s="48"/>
      <c r="AE6" s="29" t="s">
        <v>4</v>
      </c>
      <c r="AF6" s="29"/>
      <c r="AG6" s="60"/>
      <c r="AH6" s="20">
        <f>SUM(AH7:AH12)</f>
        <v>150</v>
      </c>
      <c r="AI6" s="20"/>
      <c r="AJ6" s="20">
        <f aca="true" t="shared" si="4" ref="AJ6:AJ26">AL6+AN6+AP6+AR6+AT6+AZ6+AX6+BB6+AV6</f>
        <v>76</v>
      </c>
      <c r="AK6" s="20">
        <f aca="true" t="shared" si="5" ref="AK6:AK26">AM6+AO6+AQ6+AS6+AU6+BA6+AY6+BC6+AW6</f>
        <v>74</v>
      </c>
      <c r="AL6" s="1">
        <f aca="true" t="shared" si="6" ref="AL6:BB6">SUM(AL7:AL12)</f>
        <v>43</v>
      </c>
      <c r="AM6" s="1">
        <f t="shared" si="6"/>
        <v>30</v>
      </c>
      <c r="AN6" s="1">
        <f t="shared" si="6"/>
        <v>0</v>
      </c>
      <c r="AO6" s="1">
        <f t="shared" si="6"/>
        <v>0</v>
      </c>
      <c r="AP6" s="1">
        <f t="shared" si="6"/>
        <v>0</v>
      </c>
      <c r="AQ6" s="1">
        <f t="shared" si="6"/>
        <v>0</v>
      </c>
      <c r="AR6" s="1">
        <f t="shared" si="6"/>
        <v>3</v>
      </c>
      <c r="AS6" s="1">
        <f t="shared" si="6"/>
        <v>0</v>
      </c>
      <c r="AT6" s="1">
        <f t="shared" si="6"/>
        <v>0</v>
      </c>
      <c r="AU6" s="1">
        <f t="shared" si="6"/>
        <v>0</v>
      </c>
      <c r="AV6" s="1">
        <f>SUM(AV7:AV12)</f>
        <v>0</v>
      </c>
      <c r="AW6" s="1">
        <f t="shared" si="6"/>
        <v>0</v>
      </c>
      <c r="AX6" s="1">
        <f t="shared" si="6"/>
        <v>0</v>
      </c>
      <c r="AY6" s="1">
        <f t="shared" si="6"/>
        <v>0</v>
      </c>
      <c r="AZ6" s="1">
        <f t="shared" si="6"/>
        <v>0</v>
      </c>
      <c r="BA6" s="2">
        <f t="shared" si="6"/>
        <v>0</v>
      </c>
      <c r="BB6" s="1">
        <f t="shared" si="6"/>
        <v>30</v>
      </c>
      <c r="BC6" s="2">
        <f>SUM(BC7:BC12)</f>
        <v>44</v>
      </c>
    </row>
    <row r="7" spans="1:55" ht="15.75" customHeight="1">
      <c r="A7" s="66" t="s">
        <v>64</v>
      </c>
      <c r="B7" s="91" t="s">
        <v>55</v>
      </c>
      <c r="C7" s="99"/>
      <c r="D7" s="101" t="s">
        <v>32</v>
      </c>
      <c r="E7" s="102"/>
      <c r="F7" s="51"/>
      <c r="G7" s="1">
        <f t="shared" si="2"/>
        <v>28524</v>
      </c>
      <c r="H7" s="1">
        <f aca="true" t="shared" si="7" ref="H7:H12">J7+L7+N7+P7+R7+X7+Z7+V7+T7</f>
        <v>15968</v>
      </c>
      <c r="I7" s="1">
        <f>K7+M7+O7+Q7+S7+U7+Y7+AA7+W7</f>
        <v>12556</v>
      </c>
      <c r="J7" s="1">
        <v>14350</v>
      </c>
      <c r="K7" s="1">
        <v>11177</v>
      </c>
      <c r="L7" s="1">
        <v>51</v>
      </c>
      <c r="M7" s="1">
        <v>30</v>
      </c>
      <c r="N7" s="1">
        <v>414</v>
      </c>
      <c r="O7" s="1">
        <v>22</v>
      </c>
      <c r="P7" s="1">
        <v>358</v>
      </c>
      <c r="Q7" s="1">
        <v>343</v>
      </c>
      <c r="R7" s="1">
        <v>10</v>
      </c>
      <c r="S7" s="1">
        <v>42</v>
      </c>
      <c r="T7" s="19">
        <v>0</v>
      </c>
      <c r="U7" s="19">
        <v>0</v>
      </c>
      <c r="V7" s="19">
        <v>1</v>
      </c>
      <c r="W7" s="19">
        <v>7</v>
      </c>
      <c r="X7" s="1">
        <v>369</v>
      </c>
      <c r="Y7" s="2">
        <v>601</v>
      </c>
      <c r="Z7" s="1">
        <v>415</v>
      </c>
      <c r="AA7" s="2">
        <v>334</v>
      </c>
      <c r="AB7" s="66" t="s">
        <v>64</v>
      </c>
      <c r="AC7" s="91" t="s">
        <v>55</v>
      </c>
      <c r="AD7" s="99"/>
      <c r="AE7" s="101" t="s">
        <v>32</v>
      </c>
      <c r="AF7" s="102"/>
      <c r="AG7" s="51"/>
      <c r="AH7" s="20">
        <f aca="true" t="shared" si="8" ref="AH7:AH23">AJ7+AK7</f>
        <v>112</v>
      </c>
      <c r="AI7" s="20"/>
      <c r="AJ7" s="20">
        <f t="shared" si="4"/>
        <v>69</v>
      </c>
      <c r="AK7" s="20">
        <f t="shared" si="5"/>
        <v>43</v>
      </c>
      <c r="AL7" s="41">
        <v>38</v>
      </c>
      <c r="AM7" s="41">
        <v>20</v>
      </c>
      <c r="AN7" s="41">
        <v>0</v>
      </c>
      <c r="AO7" s="41">
        <v>0</v>
      </c>
      <c r="AP7" s="41">
        <v>0</v>
      </c>
      <c r="AQ7" s="41">
        <v>0</v>
      </c>
      <c r="AR7" s="41">
        <v>3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28</v>
      </c>
      <c r="BC7" s="41">
        <v>23</v>
      </c>
    </row>
    <row r="8" spans="2:55" ht="15.75" customHeight="1">
      <c r="B8" s="45"/>
      <c r="C8" s="51"/>
      <c r="D8" s="90" t="s">
        <v>33</v>
      </c>
      <c r="E8" s="91"/>
      <c r="F8" s="51"/>
      <c r="G8" s="1">
        <f t="shared" si="2"/>
        <v>2747</v>
      </c>
      <c r="H8" s="1">
        <f t="shared" si="7"/>
        <v>154</v>
      </c>
      <c r="I8" s="1">
        <f aca="true" t="shared" si="9" ref="I8:I26">K8+M8+O8+Q8+S8+U8+Y8+AA8+W8</f>
        <v>2593</v>
      </c>
      <c r="J8" s="1">
        <v>113</v>
      </c>
      <c r="K8" s="1">
        <v>2037</v>
      </c>
      <c r="L8" s="1">
        <v>8</v>
      </c>
      <c r="M8" s="1">
        <v>29</v>
      </c>
      <c r="N8" s="1">
        <v>5</v>
      </c>
      <c r="O8" s="1">
        <v>9</v>
      </c>
      <c r="P8" s="1">
        <v>4</v>
      </c>
      <c r="Q8" s="1">
        <v>181</v>
      </c>
      <c r="R8" s="1">
        <v>3</v>
      </c>
      <c r="S8" s="1">
        <v>62</v>
      </c>
      <c r="T8" s="19">
        <v>0</v>
      </c>
      <c r="U8" s="19">
        <v>0</v>
      </c>
      <c r="V8" s="19">
        <v>0</v>
      </c>
      <c r="W8" s="19">
        <v>1</v>
      </c>
      <c r="X8" s="1">
        <v>2</v>
      </c>
      <c r="Y8" s="2">
        <v>60</v>
      </c>
      <c r="Z8" s="1">
        <v>19</v>
      </c>
      <c r="AA8" s="2">
        <v>214</v>
      </c>
      <c r="AC8" s="45"/>
      <c r="AD8" s="51"/>
      <c r="AE8" s="90" t="s">
        <v>33</v>
      </c>
      <c r="AF8" s="91"/>
      <c r="AG8" s="51"/>
      <c r="AH8" s="20">
        <f t="shared" si="8"/>
        <v>29</v>
      </c>
      <c r="AI8" s="20"/>
      <c r="AJ8" s="20">
        <f t="shared" si="4"/>
        <v>4</v>
      </c>
      <c r="AK8" s="20">
        <f t="shared" si="5"/>
        <v>25</v>
      </c>
      <c r="AL8" s="41">
        <v>2</v>
      </c>
      <c r="AM8" s="41">
        <v>6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2</v>
      </c>
      <c r="BC8" s="41">
        <v>19</v>
      </c>
    </row>
    <row r="9" spans="2:55" ht="15.75" customHeight="1">
      <c r="B9" s="98" t="s">
        <v>61</v>
      </c>
      <c r="C9" s="99"/>
      <c r="D9" s="90" t="s">
        <v>29</v>
      </c>
      <c r="E9" s="98"/>
      <c r="F9" s="53"/>
      <c r="G9" s="1">
        <f t="shared" si="2"/>
        <v>24</v>
      </c>
      <c r="H9" s="1">
        <f t="shared" si="7"/>
        <v>12</v>
      </c>
      <c r="I9" s="1">
        <f t="shared" si="9"/>
        <v>12</v>
      </c>
      <c r="J9" s="1">
        <v>9</v>
      </c>
      <c r="K9" s="1">
        <v>8</v>
      </c>
      <c r="L9" s="1">
        <v>1</v>
      </c>
      <c r="M9" s="1">
        <v>0</v>
      </c>
      <c r="N9" s="1">
        <v>2</v>
      </c>
      <c r="O9" s="1">
        <v>0</v>
      </c>
      <c r="P9" s="1">
        <v>0</v>
      </c>
      <c r="Q9" s="1">
        <v>0</v>
      </c>
      <c r="R9" s="1">
        <v>0</v>
      </c>
      <c r="S9" s="1">
        <v>2</v>
      </c>
      <c r="T9" s="19">
        <v>0</v>
      </c>
      <c r="U9" s="19">
        <v>0</v>
      </c>
      <c r="V9" s="19">
        <v>0</v>
      </c>
      <c r="W9" s="19">
        <v>0</v>
      </c>
      <c r="X9" s="1">
        <v>0</v>
      </c>
      <c r="Y9" s="2">
        <v>1</v>
      </c>
      <c r="Z9" s="1">
        <v>0</v>
      </c>
      <c r="AA9" s="2">
        <v>1</v>
      </c>
      <c r="AC9" s="98" t="s">
        <v>61</v>
      </c>
      <c r="AD9" s="99"/>
      <c r="AE9" s="90" t="s">
        <v>29</v>
      </c>
      <c r="AF9" s="98"/>
      <c r="AG9" s="53"/>
      <c r="AH9" s="20">
        <f t="shared" si="8"/>
        <v>8</v>
      </c>
      <c r="AI9" s="20"/>
      <c r="AJ9" s="20">
        <f t="shared" si="4"/>
        <v>3</v>
      </c>
      <c r="AK9" s="20">
        <f t="shared" si="5"/>
        <v>5</v>
      </c>
      <c r="AL9" s="41">
        <v>3</v>
      </c>
      <c r="AM9" s="41">
        <v>4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1</v>
      </c>
    </row>
    <row r="10" spans="2:55" ht="15.75" customHeight="1">
      <c r="B10" s="98" t="s">
        <v>24</v>
      </c>
      <c r="C10" s="99"/>
      <c r="D10" s="90" t="s">
        <v>34</v>
      </c>
      <c r="E10" s="91"/>
      <c r="F10" s="51"/>
      <c r="G10" s="1">
        <f t="shared" si="2"/>
        <v>2</v>
      </c>
      <c r="H10" s="1">
        <f t="shared" si="7"/>
        <v>2</v>
      </c>
      <c r="I10" s="1">
        <f t="shared" si="9"/>
        <v>0</v>
      </c>
      <c r="J10" s="1">
        <v>1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9">
        <v>0</v>
      </c>
      <c r="U10" s="19">
        <v>0</v>
      </c>
      <c r="V10" s="19">
        <v>0</v>
      </c>
      <c r="W10" s="19">
        <v>0</v>
      </c>
      <c r="X10" s="1">
        <v>0</v>
      </c>
      <c r="Y10" s="2">
        <v>0</v>
      </c>
      <c r="Z10" s="1">
        <v>0</v>
      </c>
      <c r="AA10" s="2">
        <v>0</v>
      </c>
      <c r="AC10" s="98" t="s">
        <v>24</v>
      </c>
      <c r="AD10" s="99"/>
      <c r="AE10" s="90" t="s">
        <v>34</v>
      </c>
      <c r="AF10" s="91"/>
      <c r="AG10" s="51"/>
      <c r="AH10" s="20">
        <f t="shared" si="8"/>
        <v>0</v>
      </c>
      <c r="AI10" s="20"/>
      <c r="AJ10" s="20">
        <f t="shared" si="4"/>
        <v>0</v>
      </c>
      <c r="AK10" s="20">
        <f t="shared" si="5"/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</row>
    <row r="11" spans="2:55" ht="15.75" customHeight="1">
      <c r="B11" s="82"/>
      <c r="C11" s="51"/>
      <c r="D11" s="90" t="s">
        <v>19</v>
      </c>
      <c r="E11" s="91"/>
      <c r="F11" s="51"/>
      <c r="G11" s="1">
        <f t="shared" si="2"/>
        <v>110</v>
      </c>
      <c r="H11" s="1">
        <f t="shared" si="7"/>
        <v>18</v>
      </c>
      <c r="I11" s="1">
        <f t="shared" si="9"/>
        <v>92</v>
      </c>
      <c r="J11" s="1">
        <v>1</v>
      </c>
      <c r="K11" s="1">
        <v>4</v>
      </c>
      <c r="L11" s="1">
        <v>1</v>
      </c>
      <c r="M11" s="1">
        <v>0</v>
      </c>
      <c r="N11" s="1">
        <v>12</v>
      </c>
      <c r="O11" s="1">
        <v>3</v>
      </c>
      <c r="P11" s="1">
        <v>2</v>
      </c>
      <c r="Q11" s="1">
        <v>10</v>
      </c>
      <c r="R11" s="1">
        <v>0</v>
      </c>
      <c r="S11" s="1">
        <v>0</v>
      </c>
      <c r="T11" s="19">
        <v>2</v>
      </c>
      <c r="U11" s="19">
        <v>74</v>
      </c>
      <c r="V11" s="19">
        <v>0</v>
      </c>
      <c r="W11" s="19">
        <v>0</v>
      </c>
      <c r="X11" s="1">
        <v>0</v>
      </c>
      <c r="Y11" s="2">
        <v>0</v>
      </c>
      <c r="Z11" s="1">
        <v>0</v>
      </c>
      <c r="AA11" s="2">
        <v>1</v>
      </c>
      <c r="AC11" s="82"/>
      <c r="AD11" s="51"/>
      <c r="AE11" s="90" t="s">
        <v>19</v>
      </c>
      <c r="AF11" s="91"/>
      <c r="AG11" s="51"/>
      <c r="AH11" s="20">
        <f t="shared" si="8"/>
        <v>1</v>
      </c>
      <c r="AI11" s="20"/>
      <c r="AJ11" s="20">
        <f t="shared" si="4"/>
        <v>0</v>
      </c>
      <c r="AK11" s="20">
        <f t="shared" si="5"/>
        <v>1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1</v>
      </c>
    </row>
    <row r="12" spans="2:55" ht="15.75" customHeight="1">
      <c r="B12" s="25"/>
      <c r="C12" s="18"/>
      <c r="D12" s="96" t="s">
        <v>75</v>
      </c>
      <c r="E12" s="97"/>
      <c r="F12" s="83"/>
      <c r="G12" s="1">
        <f t="shared" si="2"/>
        <v>1</v>
      </c>
      <c r="H12" s="1">
        <f t="shared" si="7"/>
        <v>1</v>
      </c>
      <c r="I12" s="1">
        <f t="shared" si="9"/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9">
        <v>0</v>
      </c>
      <c r="U12" s="19">
        <v>0</v>
      </c>
      <c r="V12" s="19">
        <v>0</v>
      </c>
      <c r="W12" s="19">
        <v>0</v>
      </c>
      <c r="X12" s="1">
        <v>0</v>
      </c>
      <c r="Y12" s="2">
        <v>0</v>
      </c>
      <c r="Z12" s="1">
        <v>0</v>
      </c>
      <c r="AA12" s="2">
        <v>0</v>
      </c>
      <c r="AC12" s="25"/>
      <c r="AD12" s="18"/>
      <c r="AE12" s="96" t="s">
        <v>75</v>
      </c>
      <c r="AF12" s="97"/>
      <c r="AG12" s="83"/>
      <c r="AH12" s="20">
        <f t="shared" si="8"/>
        <v>0</v>
      </c>
      <c r="AI12" s="20"/>
      <c r="AJ12" s="20">
        <f t="shared" si="4"/>
        <v>0</v>
      </c>
      <c r="AK12" s="20">
        <f t="shared" si="5"/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</row>
    <row r="13" spans="1:55" ht="15" customHeight="1">
      <c r="A13" s="63" t="s">
        <v>65</v>
      </c>
      <c r="B13" s="102" t="s">
        <v>35</v>
      </c>
      <c r="C13" s="102"/>
      <c r="D13" s="102"/>
      <c r="E13" s="102"/>
      <c r="F13" s="79"/>
      <c r="G13" s="1">
        <f t="shared" si="2"/>
        <v>9414</v>
      </c>
      <c r="H13" s="1">
        <f>J13+L13+N13+P13+R13+X13+Z13+V13+T13</f>
        <v>3907</v>
      </c>
      <c r="I13" s="1">
        <f t="shared" si="9"/>
        <v>5507</v>
      </c>
      <c r="J13" s="1">
        <v>2718</v>
      </c>
      <c r="K13" s="1">
        <v>4010</v>
      </c>
      <c r="L13" s="1">
        <v>116</v>
      </c>
      <c r="M13" s="1">
        <v>139</v>
      </c>
      <c r="N13" s="1">
        <v>482</v>
      </c>
      <c r="O13" s="1">
        <v>56</v>
      </c>
      <c r="P13" s="1">
        <v>271</v>
      </c>
      <c r="Q13" s="1">
        <v>570</v>
      </c>
      <c r="R13" s="1">
        <v>20</v>
      </c>
      <c r="S13" s="1">
        <v>135</v>
      </c>
      <c r="T13" s="19">
        <v>0</v>
      </c>
      <c r="U13" s="19">
        <v>0</v>
      </c>
      <c r="V13" s="19">
        <v>2</v>
      </c>
      <c r="W13" s="19">
        <v>2</v>
      </c>
      <c r="X13" s="1">
        <v>43</v>
      </c>
      <c r="Y13" s="2">
        <v>91</v>
      </c>
      <c r="Z13" s="1">
        <v>255</v>
      </c>
      <c r="AA13" s="2">
        <v>504</v>
      </c>
      <c r="AB13" s="63" t="s">
        <v>65</v>
      </c>
      <c r="AC13" s="102" t="s">
        <v>35</v>
      </c>
      <c r="AD13" s="102"/>
      <c r="AE13" s="102"/>
      <c r="AF13" s="102"/>
      <c r="AG13" s="79"/>
      <c r="AH13" s="20">
        <f t="shared" si="8"/>
        <v>224</v>
      </c>
      <c r="AI13" s="20"/>
      <c r="AJ13" s="20">
        <f t="shared" si="4"/>
        <v>104</v>
      </c>
      <c r="AK13" s="20">
        <f t="shared" si="5"/>
        <v>120</v>
      </c>
      <c r="AL13" s="41">
        <v>55</v>
      </c>
      <c r="AM13" s="41">
        <v>64</v>
      </c>
      <c r="AN13" s="41">
        <v>0</v>
      </c>
      <c r="AO13" s="41">
        <v>0</v>
      </c>
      <c r="AP13" s="41">
        <v>12</v>
      </c>
      <c r="AQ13" s="41">
        <v>0</v>
      </c>
      <c r="AR13" s="41">
        <v>4</v>
      </c>
      <c r="AS13" s="41">
        <v>6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33</v>
      </c>
      <c r="BC13" s="41">
        <v>50</v>
      </c>
    </row>
    <row r="14" spans="1:55" ht="12.75" customHeight="1">
      <c r="A14" s="17"/>
      <c r="B14" s="22"/>
      <c r="C14" s="117" t="s">
        <v>20</v>
      </c>
      <c r="D14" s="97"/>
      <c r="E14" s="97"/>
      <c r="F14" s="50"/>
      <c r="G14" s="1"/>
      <c r="H14" s="1"/>
      <c r="I14" s="1" t="s">
        <v>80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19"/>
      <c r="W14" s="19"/>
      <c r="X14" s="1"/>
      <c r="Y14" s="2"/>
      <c r="Z14" s="1"/>
      <c r="AA14" s="2"/>
      <c r="AB14" s="17"/>
      <c r="AC14" s="22"/>
      <c r="AD14" s="117" t="s">
        <v>20</v>
      </c>
      <c r="AE14" s="97"/>
      <c r="AF14" s="97"/>
      <c r="AG14" s="50"/>
      <c r="AH14" s="20"/>
      <c r="AI14" s="20"/>
      <c r="AJ14" s="20" t="s">
        <v>79</v>
      </c>
      <c r="AK14" s="20" t="s">
        <v>79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.75" customHeight="1">
      <c r="A15" s="6" t="s">
        <v>66</v>
      </c>
      <c r="B15" s="120" t="s">
        <v>21</v>
      </c>
      <c r="C15" s="108"/>
      <c r="D15" s="118" t="s">
        <v>25</v>
      </c>
      <c r="E15" s="100"/>
      <c r="F15" s="119"/>
      <c r="G15" s="1">
        <f t="shared" si="2"/>
        <v>3532</v>
      </c>
      <c r="H15" s="1">
        <f aca="true" t="shared" si="10" ref="H15:H26">J15+L15+N15+P15+R15+X15+Z15+V15+T15</f>
        <v>2635</v>
      </c>
      <c r="I15" s="1">
        <f t="shared" si="9"/>
        <v>897</v>
      </c>
      <c r="J15" s="1">
        <f>SUM(J16:J17)</f>
        <v>2505</v>
      </c>
      <c r="K15" s="1">
        <f aca="true" t="shared" si="11" ref="K15:AA15">SUM(K16:K17)</f>
        <v>804</v>
      </c>
      <c r="L15" s="1">
        <f t="shared" si="11"/>
        <v>9</v>
      </c>
      <c r="M15" s="1">
        <f t="shared" si="11"/>
        <v>16</v>
      </c>
      <c r="N15" s="1">
        <f t="shared" si="11"/>
        <v>26</v>
      </c>
      <c r="O15" s="1">
        <f t="shared" si="11"/>
        <v>5</v>
      </c>
      <c r="P15" s="1">
        <f t="shared" si="11"/>
        <v>11</v>
      </c>
      <c r="Q15" s="1">
        <f t="shared" si="11"/>
        <v>14</v>
      </c>
      <c r="R15" s="1">
        <f t="shared" si="11"/>
        <v>0</v>
      </c>
      <c r="S15" s="1">
        <f t="shared" si="11"/>
        <v>0</v>
      </c>
      <c r="T15" s="1">
        <f t="shared" si="11"/>
        <v>0</v>
      </c>
      <c r="U15" s="1">
        <f t="shared" si="11"/>
        <v>0</v>
      </c>
      <c r="V15" s="1">
        <f t="shared" si="11"/>
        <v>1</v>
      </c>
      <c r="W15" s="1">
        <f t="shared" si="11"/>
        <v>0</v>
      </c>
      <c r="X15" s="1">
        <f t="shared" si="11"/>
        <v>59</v>
      </c>
      <c r="Y15" s="1">
        <f t="shared" si="11"/>
        <v>47</v>
      </c>
      <c r="Z15" s="1">
        <f t="shared" si="11"/>
        <v>24</v>
      </c>
      <c r="AA15" s="1">
        <f t="shared" si="11"/>
        <v>11</v>
      </c>
      <c r="AB15" s="6" t="s">
        <v>66</v>
      </c>
      <c r="AC15" s="120" t="s">
        <v>21</v>
      </c>
      <c r="AD15" s="108"/>
      <c r="AE15" s="118" t="s">
        <v>25</v>
      </c>
      <c r="AF15" s="100"/>
      <c r="AG15" s="119"/>
      <c r="AH15" s="20">
        <f t="shared" si="8"/>
        <v>24</v>
      </c>
      <c r="AI15" s="20"/>
      <c r="AJ15" s="20">
        <f t="shared" si="4"/>
        <v>15</v>
      </c>
      <c r="AK15" s="20">
        <f t="shared" si="5"/>
        <v>9</v>
      </c>
      <c r="AL15" s="41">
        <f aca="true" t="shared" si="12" ref="AL15:BC15">AL16+AL17</f>
        <v>8</v>
      </c>
      <c r="AM15" s="41">
        <f t="shared" si="12"/>
        <v>6</v>
      </c>
      <c r="AN15" s="41">
        <f t="shared" si="12"/>
        <v>0</v>
      </c>
      <c r="AO15" s="41">
        <f t="shared" si="12"/>
        <v>0</v>
      </c>
      <c r="AP15" s="41">
        <f t="shared" si="12"/>
        <v>0</v>
      </c>
      <c r="AQ15" s="41">
        <f t="shared" si="12"/>
        <v>0</v>
      </c>
      <c r="AR15" s="41">
        <f t="shared" si="12"/>
        <v>0</v>
      </c>
      <c r="AS15" s="41">
        <f t="shared" si="12"/>
        <v>0</v>
      </c>
      <c r="AT15" s="41">
        <f t="shared" si="12"/>
        <v>0</v>
      </c>
      <c r="AU15" s="41">
        <f t="shared" si="12"/>
        <v>0</v>
      </c>
      <c r="AV15" s="1">
        <f>SUM(AV16:AV21)</f>
        <v>0</v>
      </c>
      <c r="AW15" s="1">
        <f>SUM(AW16:AW21)</f>
        <v>0</v>
      </c>
      <c r="AX15" s="1">
        <f>SUM(AX16:AX21)</f>
        <v>0</v>
      </c>
      <c r="AY15" s="1">
        <f>SUM(AY16:AY21)</f>
        <v>0</v>
      </c>
      <c r="AZ15" s="41">
        <f t="shared" si="12"/>
        <v>0</v>
      </c>
      <c r="BA15" s="41">
        <f t="shared" si="12"/>
        <v>0</v>
      </c>
      <c r="BB15" s="41">
        <f t="shared" si="12"/>
        <v>7</v>
      </c>
      <c r="BC15" s="41">
        <f t="shared" si="12"/>
        <v>3</v>
      </c>
    </row>
    <row r="16" spans="2:55" ht="15.75" customHeight="1">
      <c r="B16" s="121" t="s">
        <v>26</v>
      </c>
      <c r="C16" s="99"/>
      <c r="D16" s="101" t="s">
        <v>56</v>
      </c>
      <c r="E16" s="102"/>
      <c r="F16" s="57"/>
      <c r="G16" s="1">
        <f t="shared" si="2"/>
        <v>3126</v>
      </c>
      <c r="H16" s="1">
        <f t="shared" si="10"/>
        <v>2367</v>
      </c>
      <c r="I16" s="1">
        <f t="shared" si="9"/>
        <v>759</v>
      </c>
      <c r="J16" s="1">
        <v>2259</v>
      </c>
      <c r="K16" s="1">
        <v>689</v>
      </c>
      <c r="L16" s="1">
        <v>6</v>
      </c>
      <c r="M16" s="1">
        <v>15</v>
      </c>
      <c r="N16" s="1">
        <v>14</v>
      </c>
      <c r="O16" s="1">
        <v>0</v>
      </c>
      <c r="P16" s="1">
        <v>8</v>
      </c>
      <c r="Q16" s="1">
        <v>7</v>
      </c>
      <c r="R16" s="1">
        <v>0</v>
      </c>
      <c r="S16" s="1">
        <v>0</v>
      </c>
      <c r="T16" s="19">
        <v>0</v>
      </c>
      <c r="U16" s="19">
        <v>0</v>
      </c>
      <c r="V16" s="19">
        <v>0</v>
      </c>
      <c r="W16" s="19">
        <v>0</v>
      </c>
      <c r="X16" s="1">
        <v>56</v>
      </c>
      <c r="Y16" s="2">
        <v>41</v>
      </c>
      <c r="Z16" s="1">
        <v>24</v>
      </c>
      <c r="AA16" s="2">
        <v>7</v>
      </c>
      <c r="AC16" s="121" t="s">
        <v>26</v>
      </c>
      <c r="AD16" s="99"/>
      <c r="AE16" s="101" t="s">
        <v>58</v>
      </c>
      <c r="AF16" s="102"/>
      <c r="AG16" s="57"/>
      <c r="AH16" s="20">
        <f t="shared" si="8"/>
        <v>16</v>
      </c>
      <c r="AI16" s="20"/>
      <c r="AJ16" s="20">
        <f t="shared" si="4"/>
        <v>11</v>
      </c>
      <c r="AK16" s="20">
        <f t="shared" si="5"/>
        <v>5</v>
      </c>
      <c r="AL16" s="41">
        <v>4</v>
      </c>
      <c r="AM16" s="41">
        <v>2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7</v>
      </c>
      <c r="BC16" s="41">
        <v>3</v>
      </c>
    </row>
    <row r="17" spans="2:55" ht="15.75" customHeight="1">
      <c r="B17" s="97"/>
      <c r="C17" s="109"/>
      <c r="D17" s="103" t="s">
        <v>18</v>
      </c>
      <c r="E17" s="97"/>
      <c r="F17" s="57"/>
      <c r="G17" s="1">
        <f t="shared" si="2"/>
        <v>406</v>
      </c>
      <c r="H17" s="1">
        <f t="shared" si="10"/>
        <v>268</v>
      </c>
      <c r="I17" s="1">
        <f t="shared" si="9"/>
        <v>138</v>
      </c>
      <c r="J17" s="1">
        <v>246</v>
      </c>
      <c r="K17" s="1">
        <v>115</v>
      </c>
      <c r="L17" s="1">
        <v>3</v>
      </c>
      <c r="M17" s="1">
        <v>1</v>
      </c>
      <c r="N17" s="1">
        <v>12</v>
      </c>
      <c r="O17" s="1">
        <v>5</v>
      </c>
      <c r="P17" s="1">
        <v>3</v>
      </c>
      <c r="Q17" s="1">
        <v>7</v>
      </c>
      <c r="R17" s="1">
        <v>0</v>
      </c>
      <c r="S17" s="1">
        <v>0</v>
      </c>
      <c r="T17" s="19">
        <v>0</v>
      </c>
      <c r="U17" s="19">
        <v>0</v>
      </c>
      <c r="V17" s="19">
        <v>1</v>
      </c>
      <c r="W17" s="19">
        <v>0</v>
      </c>
      <c r="X17" s="1">
        <v>3</v>
      </c>
      <c r="Y17" s="2">
        <v>6</v>
      </c>
      <c r="Z17" s="1">
        <v>0</v>
      </c>
      <c r="AA17" s="2">
        <v>4</v>
      </c>
      <c r="AC17" s="97"/>
      <c r="AD17" s="109"/>
      <c r="AE17" s="103" t="s">
        <v>18</v>
      </c>
      <c r="AF17" s="97"/>
      <c r="AG17" s="57"/>
      <c r="AH17" s="20">
        <f t="shared" si="8"/>
        <v>8</v>
      </c>
      <c r="AI17" s="20"/>
      <c r="AJ17" s="20">
        <f t="shared" si="4"/>
        <v>4</v>
      </c>
      <c r="AK17" s="20">
        <f t="shared" si="5"/>
        <v>4</v>
      </c>
      <c r="AL17" s="41">
        <v>4</v>
      </c>
      <c r="AM17" s="41">
        <v>4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</row>
    <row r="18" spans="1:55" ht="15.75" customHeight="1">
      <c r="A18" s="64" t="s">
        <v>67</v>
      </c>
      <c r="B18" s="100" t="s">
        <v>22</v>
      </c>
      <c r="C18" s="100"/>
      <c r="D18" s="100"/>
      <c r="E18" s="100"/>
      <c r="F18" s="84"/>
      <c r="G18" s="1">
        <f t="shared" si="2"/>
        <v>204</v>
      </c>
      <c r="H18" s="1">
        <f t="shared" si="10"/>
        <v>176</v>
      </c>
      <c r="I18" s="1">
        <f t="shared" si="9"/>
        <v>28</v>
      </c>
      <c r="J18" s="1">
        <v>123</v>
      </c>
      <c r="K18" s="1">
        <v>21</v>
      </c>
      <c r="L18" s="1">
        <v>5</v>
      </c>
      <c r="M18" s="1">
        <v>3</v>
      </c>
      <c r="N18" s="1">
        <v>32</v>
      </c>
      <c r="O18" s="1">
        <v>1</v>
      </c>
      <c r="P18" s="1">
        <v>6</v>
      </c>
      <c r="Q18" s="1">
        <v>2</v>
      </c>
      <c r="R18" s="1">
        <v>0</v>
      </c>
      <c r="S18" s="1">
        <v>0</v>
      </c>
      <c r="T18" s="19">
        <v>0</v>
      </c>
      <c r="U18" s="19">
        <v>0</v>
      </c>
      <c r="V18" s="19">
        <v>0</v>
      </c>
      <c r="W18" s="19">
        <v>0</v>
      </c>
      <c r="X18" s="1">
        <v>1</v>
      </c>
      <c r="Y18" s="2">
        <v>0</v>
      </c>
      <c r="Z18" s="1">
        <v>9</v>
      </c>
      <c r="AA18" s="2">
        <v>1</v>
      </c>
      <c r="AB18" s="64" t="s">
        <v>67</v>
      </c>
      <c r="AC18" s="100" t="s">
        <v>22</v>
      </c>
      <c r="AD18" s="100"/>
      <c r="AE18" s="100"/>
      <c r="AF18" s="100"/>
      <c r="AG18" s="84"/>
      <c r="AH18" s="20">
        <f t="shared" si="8"/>
        <v>15</v>
      </c>
      <c r="AI18" s="20"/>
      <c r="AJ18" s="20">
        <f t="shared" si="4"/>
        <v>12</v>
      </c>
      <c r="AK18" s="20">
        <f t="shared" si="5"/>
        <v>3</v>
      </c>
      <c r="AL18" s="41">
        <v>5</v>
      </c>
      <c r="AM18" s="41">
        <v>2</v>
      </c>
      <c r="AN18" s="41">
        <v>0</v>
      </c>
      <c r="AO18" s="41">
        <v>0</v>
      </c>
      <c r="AP18" s="41">
        <v>3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4</v>
      </c>
      <c r="BC18" s="41">
        <v>1</v>
      </c>
    </row>
    <row r="19" spans="1:55" ht="15.75" customHeight="1">
      <c r="A19" s="6" t="s">
        <v>68</v>
      </c>
      <c r="B19" s="100" t="s">
        <v>59</v>
      </c>
      <c r="C19" s="100"/>
      <c r="D19" s="100"/>
      <c r="E19" s="100"/>
      <c r="F19" s="51"/>
      <c r="G19" s="1">
        <f t="shared" si="2"/>
        <v>6945</v>
      </c>
      <c r="H19" s="1">
        <f t="shared" si="10"/>
        <v>3803</v>
      </c>
      <c r="I19" s="1">
        <f t="shared" si="9"/>
        <v>3142</v>
      </c>
      <c r="J19" s="1">
        <v>1629</v>
      </c>
      <c r="K19" s="1">
        <v>1547</v>
      </c>
      <c r="L19" s="1">
        <v>170</v>
      </c>
      <c r="M19" s="1">
        <v>210</v>
      </c>
      <c r="N19" s="1">
        <v>1446</v>
      </c>
      <c r="O19" s="1">
        <v>87</v>
      </c>
      <c r="P19" s="1">
        <v>332</v>
      </c>
      <c r="Q19" s="1">
        <v>901</v>
      </c>
      <c r="R19" s="1">
        <v>37</v>
      </c>
      <c r="S19" s="1">
        <v>75</v>
      </c>
      <c r="T19" s="19">
        <v>0</v>
      </c>
      <c r="U19" s="19">
        <v>0</v>
      </c>
      <c r="V19" s="19">
        <v>4</v>
      </c>
      <c r="W19" s="19">
        <v>40</v>
      </c>
      <c r="X19" s="1">
        <v>41</v>
      </c>
      <c r="Y19" s="2">
        <v>32</v>
      </c>
      <c r="Z19" s="1">
        <v>144</v>
      </c>
      <c r="AA19" s="2">
        <v>250</v>
      </c>
      <c r="AB19" s="6" t="s">
        <v>68</v>
      </c>
      <c r="AC19" s="100" t="s">
        <v>59</v>
      </c>
      <c r="AD19" s="100"/>
      <c r="AE19" s="100"/>
      <c r="AF19" s="100"/>
      <c r="AG19" s="51"/>
      <c r="AH19" s="20">
        <f t="shared" si="8"/>
        <v>241</v>
      </c>
      <c r="AI19" s="20"/>
      <c r="AJ19" s="20">
        <f t="shared" si="4"/>
        <v>153</v>
      </c>
      <c r="AK19" s="20">
        <f t="shared" si="5"/>
        <v>88</v>
      </c>
      <c r="AL19" s="41">
        <v>98</v>
      </c>
      <c r="AM19" s="41">
        <v>57</v>
      </c>
      <c r="AN19" s="41">
        <v>0</v>
      </c>
      <c r="AO19" s="41">
        <v>0</v>
      </c>
      <c r="AP19" s="41">
        <v>28</v>
      </c>
      <c r="AQ19" s="41">
        <v>1</v>
      </c>
      <c r="AR19" s="41">
        <v>6</v>
      </c>
      <c r="AS19" s="41">
        <v>6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21</v>
      </c>
      <c r="BC19" s="41">
        <v>24</v>
      </c>
    </row>
    <row r="20" spans="1:55" ht="15.75" customHeight="1">
      <c r="A20" s="64" t="s">
        <v>69</v>
      </c>
      <c r="B20" s="100" t="s">
        <v>72</v>
      </c>
      <c r="C20" s="100"/>
      <c r="D20" s="100"/>
      <c r="E20" s="100"/>
      <c r="F20" s="84"/>
      <c r="G20" s="1">
        <f>H20+I20</f>
        <v>786</v>
      </c>
      <c r="H20" s="1">
        <f t="shared" si="10"/>
        <v>278</v>
      </c>
      <c r="I20" s="1">
        <f t="shared" si="9"/>
        <v>508</v>
      </c>
      <c r="J20" s="1">
        <v>208</v>
      </c>
      <c r="K20" s="1">
        <v>354</v>
      </c>
      <c r="L20" s="1">
        <v>0</v>
      </c>
      <c r="M20" s="1">
        <v>4</v>
      </c>
      <c r="N20" s="1">
        <v>36</v>
      </c>
      <c r="O20" s="1">
        <v>3</v>
      </c>
      <c r="P20" s="1">
        <v>20</v>
      </c>
      <c r="Q20" s="1">
        <v>102</v>
      </c>
      <c r="R20" s="1">
        <v>0</v>
      </c>
      <c r="S20" s="1">
        <v>5</v>
      </c>
      <c r="T20" s="19">
        <v>0</v>
      </c>
      <c r="U20" s="19">
        <v>0</v>
      </c>
      <c r="V20" s="19">
        <v>0</v>
      </c>
      <c r="W20" s="19">
        <v>0</v>
      </c>
      <c r="X20" s="1">
        <v>0</v>
      </c>
      <c r="Y20" s="2">
        <v>2</v>
      </c>
      <c r="Z20" s="1">
        <v>14</v>
      </c>
      <c r="AA20" s="2">
        <v>38</v>
      </c>
      <c r="AB20" s="64" t="s">
        <v>69</v>
      </c>
      <c r="AC20" s="100" t="s">
        <v>72</v>
      </c>
      <c r="AD20" s="100"/>
      <c r="AE20" s="100"/>
      <c r="AF20" s="100"/>
      <c r="AG20" s="84"/>
      <c r="AH20" s="20">
        <f>AJ20+AK20</f>
        <v>249</v>
      </c>
      <c r="AI20" s="20"/>
      <c r="AJ20" s="20">
        <f t="shared" si="4"/>
        <v>130</v>
      </c>
      <c r="AK20" s="20">
        <f t="shared" si="5"/>
        <v>119</v>
      </c>
      <c r="AL20" s="41">
        <v>93</v>
      </c>
      <c r="AM20" s="41">
        <v>80</v>
      </c>
      <c r="AN20" s="41">
        <v>0</v>
      </c>
      <c r="AO20" s="41">
        <v>0</v>
      </c>
      <c r="AP20" s="41">
        <v>21</v>
      </c>
      <c r="AQ20" s="41">
        <v>2</v>
      </c>
      <c r="AR20" s="41">
        <v>4</v>
      </c>
      <c r="AS20" s="41">
        <v>18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12</v>
      </c>
      <c r="BC20" s="41">
        <v>19</v>
      </c>
    </row>
    <row r="21" spans="1:55" ht="15.75" customHeight="1">
      <c r="A21" s="64" t="s">
        <v>70</v>
      </c>
      <c r="B21" s="100" t="s">
        <v>23</v>
      </c>
      <c r="C21" s="100"/>
      <c r="D21" s="100"/>
      <c r="E21" s="100"/>
      <c r="F21" s="84"/>
      <c r="G21" s="1">
        <f t="shared" si="2"/>
        <v>2790</v>
      </c>
      <c r="H21" s="1">
        <f t="shared" si="10"/>
        <v>1464</v>
      </c>
      <c r="I21" s="1">
        <f t="shared" si="9"/>
        <v>1326</v>
      </c>
      <c r="J21" s="1">
        <v>1242</v>
      </c>
      <c r="K21" s="1">
        <v>954</v>
      </c>
      <c r="L21" s="1">
        <v>18</v>
      </c>
      <c r="M21" s="1">
        <v>78</v>
      </c>
      <c r="N21" s="1">
        <v>70</v>
      </c>
      <c r="O21" s="1">
        <v>13</v>
      </c>
      <c r="P21" s="1">
        <v>48</v>
      </c>
      <c r="Q21" s="1">
        <v>91</v>
      </c>
      <c r="R21" s="1">
        <v>6</v>
      </c>
      <c r="S21" s="1">
        <v>16</v>
      </c>
      <c r="T21" s="1">
        <v>0</v>
      </c>
      <c r="U21" s="1">
        <v>1</v>
      </c>
      <c r="V21" s="1">
        <v>2</v>
      </c>
      <c r="W21" s="1">
        <v>3</v>
      </c>
      <c r="X21" s="1">
        <v>22</v>
      </c>
      <c r="Y21" s="1">
        <v>48</v>
      </c>
      <c r="Z21" s="1">
        <v>56</v>
      </c>
      <c r="AA21" s="1">
        <v>122</v>
      </c>
      <c r="AB21" s="64" t="s">
        <v>70</v>
      </c>
      <c r="AC21" s="100" t="s">
        <v>23</v>
      </c>
      <c r="AD21" s="100"/>
      <c r="AE21" s="100"/>
      <c r="AF21" s="100"/>
      <c r="AG21" s="84"/>
      <c r="AH21" s="20">
        <f t="shared" si="8"/>
        <v>233</v>
      </c>
      <c r="AI21" s="20"/>
      <c r="AJ21" s="20">
        <f t="shared" si="4"/>
        <v>103</v>
      </c>
      <c r="AK21" s="20">
        <f t="shared" si="5"/>
        <v>130</v>
      </c>
      <c r="AL21" s="41">
        <v>69</v>
      </c>
      <c r="AM21" s="41">
        <v>82</v>
      </c>
      <c r="AN21" s="41">
        <v>0</v>
      </c>
      <c r="AO21" s="41">
        <v>0</v>
      </c>
      <c r="AP21" s="41">
        <v>7</v>
      </c>
      <c r="AQ21" s="41">
        <v>1</v>
      </c>
      <c r="AR21" s="41">
        <v>5</v>
      </c>
      <c r="AS21" s="41">
        <v>7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22</v>
      </c>
      <c r="BC21" s="41">
        <v>40</v>
      </c>
    </row>
    <row r="22" spans="1:55" ht="15.75" customHeight="1">
      <c r="A22" s="6" t="s">
        <v>73</v>
      </c>
      <c r="B22" s="100" t="s">
        <v>84</v>
      </c>
      <c r="C22" s="100"/>
      <c r="D22" s="100"/>
      <c r="E22" s="100"/>
      <c r="F22" s="51"/>
      <c r="G22" s="1">
        <f t="shared" si="2"/>
        <v>7</v>
      </c>
      <c r="H22" s="1">
        <f t="shared" si="10"/>
        <v>3</v>
      </c>
      <c r="I22" s="1">
        <f t="shared" si="9"/>
        <v>4</v>
      </c>
      <c r="J22" s="1">
        <v>1</v>
      </c>
      <c r="K22" s="1">
        <v>3</v>
      </c>
      <c r="L22" s="1">
        <v>0</v>
      </c>
      <c r="M22" s="1">
        <v>0</v>
      </c>
      <c r="N22" s="1">
        <v>2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9">
        <v>0</v>
      </c>
      <c r="U22" s="19">
        <v>0</v>
      </c>
      <c r="V22" s="19">
        <v>0</v>
      </c>
      <c r="W22" s="19">
        <v>0</v>
      </c>
      <c r="X22" s="1">
        <v>0</v>
      </c>
      <c r="Y22" s="2">
        <v>1</v>
      </c>
      <c r="Z22" s="1">
        <v>0</v>
      </c>
      <c r="AA22" s="2">
        <v>0</v>
      </c>
      <c r="AB22" s="6" t="s">
        <v>73</v>
      </c>
      <c r="AC22" s="100" t="s">
        <v>84</v>
      </c>
      <c r="AD22" s="100"/>
      <c r="AE22" s="100"/>
      <c r="AF22" s="100"/>
      <c r="AG22" s="51"/>
      <c r="AH22" s="20">
        <f t="shared" si="8"/>
        <v>2</v>
      </c>
      <c r="AI22" s="20"/>
      <c r="AJ22" s="20">
        <f t="shared" si="4"/>
        <v>0</v>
      </c>
      <c r="AK22" s="20">
        <f t="shared" si="5"/>
        <v>2</v>
      </c>
      <c r="AL22" s="41">
        <v>0</v>
      </c>
      <c r="AM22" s="41">
        <v>2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</row>
    <row r="23" spans="1:55" ht="15" customHeight="1">
      <c r="A23" s="28"/>
      <c r="B23" s="102" t="s">
        <v>60</v>
      </c>
      <c r="C23" s="102"/>
      <c r="D23" s="108"/>
      <c r="E23" s="65" t="s">
        <v>14</v>
      </c>
      <c r="F23" s="59"/>
      <c r="G23" s="1">
        <f>H23+I23</f>
        <v>1</v>
      </c>
      <c r="H23" s="1">
        <f>J23+L23+N23+P23+R23+X23+Z23+V23+T23</f>
        <v>1</v>
      </c>
      <c r="I23" s="1">
        <f t="shared" si="9"/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9">
        <v>0</v>
      </c>
      <c r="U23" s="19">
        <v>0</v>
      </c>
      <c r="V23" s="19">
        <v>0</v>
      </c>
      <c r="W23" s="19">
        <v>0</v>
      </c>
      <c r="X23" s="1">
        <v>0</v>
      </c>
      <c r="Y23" s="2">
        <v>0</v>
      </c>
      <c r="Z23" s="1">
        <v>0</v>
      </c>
      <c r="AA23" s="1">
        <v>0</v>
      </c>
      <c r="AB23" s="28"/>
      <c r="AC23" s="102" t="s">
        <v>60</v>
      </c>
      <c r="AD23" s="102"/>
      <c r="AE23" s="108"/>
      <c r="AF23" s="65" t="s">
        <v>14</v>
      </c>
      <c r="AG23" s="59"/>
      <c r="AH23" s="20">
        <f t="shared" si="8"/>
        <v>0</v>
      </c>
      <c r="AI23" s="20"/>
      <c r="AJ23" s="20">
        <f t="shared" si="4"/>
        <v>0</v>
      </c>
      <c r="AK23" s="20">
        <f t="shared" si="5"/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</row>
    <row r="24" spans="1:55" ht="15" customHeight="1">
      <c r="A24" s="13"/>
      <c r="B24" s="116"/>
      <c r="C24" s="116"/>
      <c r="D24" s="99"/>
      <c r="E24" s="62" t="s">
        <v>15</v>
      </c>
      <c r="F24" s="58"/>
      <c r="G24" s="1">
        <f>H24+I24</f>
        <v>16</v>
      </c>
      <c r="H24" s="1">
        <f t="shared" si="10"/>
        <v>2</v>
      </c>
      <c r="I24" s="1">
        <f t="shared" si="9"/>
        <v>14</v>
      </c>
      <c r="J24" s="1">
        <v>1</v>
      </c>
      <c r="K24" s="1">
        <v>11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9">
        <v>0</v>
      </c>
      <c r="U24" s="19">
        <v>0</v>
      </c>
      <c r="V24" s="19">
        <v>0</v>
      </c>
      <c r="W24" s="19">
        <v>0</v>
      </c>
      <c r="X24" s="1">
        <v>1</v>
      </c>
      <c r="Y24" s="2">
        <v>0</v>
      </c>
      <c r="Z24" s="1">
        <v>0</v>
      </c>
      <c r="AA24" s="1">
        <v>2</v>
      </c>
      <c r="AB24" s="13"/>
      <c r="AC24" s="116"/>
      <c r="AD24" s="116"/>
      <c r="AE24" s="99"/>
      <c r="AF24" s="62" t="s">
        <v>15</v>
      </c>
      <c r="AG24" s="58"/>
      <c r="AH24" s="20">
        <f>AJ24+AK24</f>
        <v>1</v>
      </c>
      <c r="AI24" s="20"/>
      <c r="AJ24" s="20">
        <f t="shared" si="4"/>
        <v>0</v>
      </c>
      <c r="AK24" s="20">
        <f t="shared" si="5"/>
        <v>1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1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</row>
    <row r="25" spans="1:55" ht="15" customHeight="1">
      <c r="A25" s="13"/>
      <c r="B25" s="116"/>
      <c r="C25" s="116"/>
      <c r="D25" s="99"/>
      <c r="E25" s="65" t="s">
        <v>16</v>
      </c>
      <c r="F25" s="59"/>
      <c r="G25" s="2">
        <f>H25+I25</f>
        <v>23</v>
      </c>
      <c r="H25" s="1">
        <f t="shared" si="10"/>
        <v>4</v>
      </c>
      <c r="I25" s="1">
        <f t="shared" si="9"/>
        <v>19</v>
      </c>
      <c r="J25" s="2">
        <v>3</v>
      </c>
      <c r="K25" s="2">
        <v>16</v>
      </c>
      <c r="L25" s="1">
        <v>0</v>
      </c>
      <c r="M25" s="2">
        <v>2</v>
      </c>
      <c r="N25" s="1">
        <v>1</v>
      </c>
      <c r="O25" s="2">
        <v>0</v>
      </c>
      <c r="P25" s="1">
        <v>0</v>
      </c>
      <c r="Q25" s="2">
        <v>1</v>
      </c>
      <c r="R25" s="2">
        <v>0</v>
      </c>
      <c r="S25" s="2">
        <v>0</v>
      </c>
      <c r="T25" s="22">
        <v>0</v>
      </c>
      <c r="U25" s="22">
        <v>0</v>
      </c>
      <c r="V25" s="22">
        <v>0</v>
      </c>
      <c r="W25" s="22">
        <v>0</v>
      </c>
      <c r="X25" s="2">
        <v>0</v>
      </c>
      <c r="Y25" s="2">
        <v>0</v>
      </c>
      <c r="Z25" s="2">
        <v>0</v>
      </c>
      <c r="AA25" s="1">
        <v>0</v>
      </c>
      <c r="AB25" s="13"/>
      <c r="AC25" s="116"/>
      <c r="AD25" s="116"/>
      <c r="AE25" s="99"/>
      <c r="AF25" s="65" t="s">
        <v>16</v>
      </c>
      <c r="AG25" s="59"/>
      <c r="AH25" s="24">
        <f>AJ25+AK25</f>
        <v>0</v>
      </c>
      <c r="AI25" s="24"/>
      <c r="AJ25" s="20">
        <f t="shared" si="4"/>
        <v>0</v>
      </c>
      <c r="AK25" s="20">
        <f t="shared" si="5"/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</row>
    <row r="26" spans="1:55" ht="15" customHeight="1">
      <c r="A26" s="17"/>
      <c r="B26" s="25"/>
      <c r="C26" s="17"/>
      <c r="D26" s="52" t="s">
        <v>36</v>
      </c>
      <c r="E26" s="61" t="s">
        <v>17</v>
      </c>
      <c r="F26" s="23"/>
      <c r="G26" s="21">
        <f>H26+I26</f>
        <v>0</v>
      </c>
      <c r="H26" s="21">
        <f t="shared" si="10"/>
        <v>0</v>
      </c>
      <c r="I26" s="21">
        <f t="shared" si="9"/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5">
        <v>0</v>
      </c>
      <c r="U26" s="25">
        <v>0</v>
      </c>
      <c r="V26" s="25">
        <v>0</v>
      </c>
      <c r="W26" s="25">
        <v>0</v>
      </c>
      <c r="X26" s="21">
        <v>0</v>
      </c>
      <c r="Y26" s="21">
        <v>0</v>
      </c>
      <c r="Z26" s="21">
        <v>0</v>
      </c>
      <c r="AA26" s="21">
        <v>0</v>
      </c>
      <c r="AB26" s="17"/>
      <c r="AC26" s="25"/>
      <c r="AD26" s="17"/>
      <c r="AE26" s="52" t="s">
        <v>36</v>
      </c>
      <c r="AF26" s="61" t="s">
        <v>17</v>
      </c>
      <c r="AG26" s="23"/>
      <c r="AH26" s="21">
        <f>AJ26+AK26</f>
        <v>0</v>
      </c>
      <c r="AI26" s="21"/>
      <c r="AJ26" s="21">
        <f t="shared" si="4"/>
        <v>0</v>
      </c>
      <c r="AK26" s="21">
        <f t="shared" si="5"/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</row>
    <row r="27" ht="15.75" customHeight="1">
      <c r="C27" s="26"/>
    </row>
    <row r="28" ht="15.75" customHeight="1">
      <c r="C28" s="27"/>
    </row>
    <row r="29" spans="3:25" ht="15.75" customHeight="1">
      <c r="C29" s="27"/>
      <c r="Y29" s="1"/>
    </row>
    <row r="30" spans="3:55" s="6" customFormat="1" ht="30" customHeight="1">
      <c r="C30" s="10"/>
      <c r="D30" s="10"/>
      <c r="E30" s="11"/>
      <c r="F30" s="11"/>
      <c r="H30" s="81"/>
      <c r="I30" s="81"/>
      <c r="J30" s="81"/>
      <c r="K30" s="40" t="s">
        <v>83</v>
      </c>
      <c r="L30" s="11" t="s">
        <v>82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2"/>
      <c r="AB30" s="12"/>
      <c r="AC30" s="12"/>
      <c r="AD30" s="10"/>
      <c r="AE30" s="10"/>
      <c r="AF30" s="11"/>
      <c r="AG30" s="11"/>
      <c r="AI30" s="49"/>
      <c r="AJ30" s="49"/>
      <c r="AK30" s="49"/>
      <c r="AL30" s="49"/>
      <c r="AM30" s="40" t="s">
        <v>77</v>
      </c>
      <c r="AN30" s="11" t="s">
        <v>39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12"/>
    </row>
    <row r="31" spans="1:55" ht="15" customHeight="1">
      <c r="A31" s="125" t="s">
        <v>30</v>
      </c>
      <c r="B31" s="125"/>
      <c r="C31" s="125"/>
      <c r="D31" s="125"/>
      <c r="E31" s="125"/>
      <c r="F31" s="104"/>
      <c r="G31" s="56" t="s">
        <v>40</v>
      </c>
      <c r="H31" s="29"/>
      <c r="I31" s="30"/>
      <c r="J31" s="29" t="s">
        <v>41</v>
      </c>
      <c r="K31" s="29"/>
      <c r="L31" s="29" t="s">
        <v>42</v>
      </c>
      <c r="M31" s="30"/>
      <c r="N31" s="29" t="s">
        <v>43</v>
      </c>
      <c r="O31" s="30"/>
      <c r="P31" s="29" t="s">
        <v>44</v>
      </c>
      <c r="Q31" s="30"/>
      <c r="R31" s="29" t="s">
        <v>45</v>
      </c>
      <c r="S31" s="30"/>
      <c r="T31" s="71" t="s">
        <v>46</v>
      </c>
      <c r="U31" s="56"/>
      <c r="V31" s="123" t="s">
        <v>74</v>
      </c>
      <c r="W31" s="134"/>
      <c r="X31" s="29" t="s">
        <v>2</v>
      </c>
      <c r="Y31" s="31"/>
      <c r="Z31" s="123" t="s">
        <v>3</v>
      </c>
      <c r="AA31" s="124"/>
      <c r="AB31" s="46"/>
      <c r="AC31" s="125" t="s">
        <v>28</v>
      </c>
      <c r="AD31" s="131"/>
      <c r="AE31" s="132"/>
      <c r="AF31" s="29" t="s">
        <v>48</v>
      </c>
      <c r="AG31" s="29"/>
      <c r="AH31" s="32"/>
      <c r="AI31" s="29"/>
      <c r="AJ31" s="29"/>
      <c r="AK31" s="30"/>
      <c r="AL31" s="56" t="s">
        <v>47</v>
      </c>
      <c r="AM31" s="32"/>
      <c r="AN31" s="29" t="s">
        <v>42</v>
      </c>
      <c r="AO31" s="30"/>
      <c r="AP31" s="29" t="s">
        <v>43</v>
      </c>
      <c r="AQ31" s="30"/>
      <c r="AR31" s="29" t="s">
        <v>44</v>
      </c>
      <c r="AS31" s="30"/>
      <c r="AT31" s="123" t="s">
        <v>45</v>
      </c>
      <c r="AU31" s="135"/>
      <c r="AV31" s="136" t="s">
        <v>46</v>
      </c>
      <c r="AW31" s="137"/>
      <c r="AX31" s="123" t="s">
        <v>74</v>
      </c>
      <c r="AY31" s="134"/>
      <c r="AZ31" s="29" t="s">
        <v>2</v>
      </c>
      <c r="BA31" s="31"/>
      <c r="BB31" s="32" t="s">
        <v>3</v>
      </c>
      <c r="BC31" s="33"/>
    </row>
    <row r="32" spans="1:56" s="16" customFormat="1" ht="15" customHeight="1">
      <c r="A32" s="126"/>
      <c r="B32" s="126"/>
      <c r="C32" s="126"/>
      <c r="D32" s="126"/>
      <c r="E32" s="126"/>
      <c r="F32" s="122"/>
      <c r="G32" s="15" t="s">
        <v>4</v>
      </c>
      <c r="H32" s="15" t="s">
        <v>5</v>
      </c>
      <c r="I32" s="15" t="s">
        <v>6</v>
      </c>
      <c r="J32" s="15" t="s">
        <v>5</v>
      </c>
      <c r="K32" s="14" t="s">
        <v>6</v>
      </c>
      <c r="L32" s="15" t="s">
        <v>5</v>
      </c>
      <c r="M32" s="15" t="s">
        <v>6</v>
      </c>
      <c r="N32" s="15" t="s">
        <v>5</v>
      </c>
      <c r="O32" s="15" t="s">
        <v>6</v>
      </c>
      <c r="P32" s="15" t="s">
        <v>5</v>
      </c>
      <c r="Q32" s="15" t="s">
        <v>6</v>
      </c>
      <c r="R32" s="15" t="s">
        <v>5</v>
      </c>
      <c r="S32" s="15" t="s">
        <v>6</v>
      </c>
      <c r="T32" s="15" t="s">
        <v>5</v>
      </c>
      <c r="U32" s="34" t="s">
        <v>6</v>
      </c>
      <c r="V32" s="15" t="s">
        <v>5</v>
      </c>
      <c r="W32" s="34" t="s">
        <v>6</v>
      </c>
      <c r="X32" s="15" t="s">
        <v>5</v>
      </c>
      <c r="Y32" s="34" t="s">
        <v>6</v>
      </c>
      <c r="Z32" s="34" t="s">
        <v>5</v>
      </c>
      <c r="AA32" s="35" t="s">
        <v>6</v>
      </c>
      <c r="AB32" s="47"/>
      <c r="AC32" s="133"/>
      <c r="AD32" s="133"/>
      <c r="AE32" s="106"/>
      <c r="AF32" s="67" t="s">
        <v>85</v>
      </c>
      <c r="AG32" s="68"/>
      <c r="AH32" s="69" t="s">
        <v>86</v>
      </c>
      <c r="AI32" s="70"/>
      <c r="AJ32" s="15" t="s">
        <v>5</v>
      </c>
      <c r="AK32" s="15" t="s">
        <v>6</v>
      </c>
      <c r="AL32" s="78" t="s">
        <v>5</v>
      </c>
      <c r="AM32" s="89" t="s">
        <v>6</v>
      </c>
      <c r="AN32" s="15" t="s">
        <v>5</v>
      </c>
      <c r="AO32" s="15" t="s">
        <v>6</v>
      </c>
      <c r="AP32" s="15" t="s">
        <v>5</v>
      </c>
      <c r="AQ32" s="15" t="s">
        <v>6</v>
      </c>
      <c r="AR32" s="15" t="s">
        <v>5</v>
      </c>
      <c r="AS32" s="15" t="s">
        <v>6</v>
      </c>
      <c r="AT32" s="15" t="s">
        <v>5</v>
      </c>
      <c r="AU32" s="15" t="s">
        <v>6</v>
      </c>
      <c r="AV32" s="77" t="s">
        <v>5</v>
      </c>
      <c r="AW32" s="76" t="s">
        <v>76</v>
      </c>
      <c r="AX32" s="15" t="s">
        <v>5</v>
      </c>
      <c r="AY32" s="34" t="s">
        <v>6</v>
      </c>
      <c r="AZ32" s="15" t="s">
        <v>5</v>
      </c>
      <c r="BA32" s="34" t="s">
        <v>6</v>
      </c>
      <c r="BB32" s="15" t="s">
        <v>5</v>
      </c>
      <c r="BC32" s="35" t="s">
        <v>6</v>
      </c>
      <c r="BD32" s="7"/>
    </row>
    <row r="33" spans="1:55" ht="16.5" customHeight="1">
      <c r="A33" s="100" t="s">
        <v>31</v>
      </c>
      <c r="B33" s="100"/>
      <c r="C33" s="100"/>
      <c r="D33" s="100"/>
      <c r="E33" s="100"/>
      <c r="F33" s="51"/>
      <c r="G33" s="1">
        <f>H33+I33</f>
        <v>53948</v>
      </c>
      <c r="H33" s="1">
        <f>J33+L33+N33+P33+R33+X33+Z33+V33+T33</f>
        <v>27828</v>
      </c>
      <c r="I33" s="1">
        <f>K33+M33+O33+Q33+S33+U33+Y33+AA33+W33</f>
        <v>26120</v>
      </c>
      <c r="J33" s="1">
        <f>J34+J41+J43+J46+J47+J49+J50+J48</f>
        <v>22529</v>
      </c>
      <c r="K33" s="1">
        <f aca="true" t="shared" si="13" ref="K33:AA33">K34+K41+K43+K46+K47+K49+K50+K48</f>
        <v>20596</v>
      </c>
      <c r="L33" s="1">
        <f t="shared" si="13"/>
        <v>380</v>
      </c>
      <c r="M33" s="1">
        <f t="shared" si="13"/>
        <v>509</v>
      </c>
      <c r="N33" s="1">
        <f t="shared" si="13"/>
        <v>2456</v>
      </c>
      <c r="O33" s="1">
        <f t="shared" si="13"/>
        <v>195</v>
      </c>
      <c r="P33" s="1">
        <f t="shared" si="13"/>
        <v>1031</v>
      </c>
      <c r="Q33" s="1">
        <f t="shared" si="13"/>
        <v>2177</v>
      </c>
      <c r="R33" s="1">
        <f t="shared" si="13"/>
        <v>76</v>
      </c>
      <c r="S33" s="1">
        <f t="shared" si="13"/>
        <v>337</v>
      </c>
      <c r="T33" s="1">
        <f t="shared" si="13"/>
        <v>2</v>
      </c>
      <c r="U33" s="1">
        <f t="shared" si="13"/>
        <v>75</v>
      </c>
      <c r="V33" s="1">
        <f t="shared" si="13"/>
        <v>10</v>
      </c>
      <c r="W33" s="1">
        <f t="shared" si="13"/>
        <v>53</v>
      </c>
      <c r="X33" s="1">
        <f t="shared" si="13"/>
        <v>537</v>
      </c>
      <c r="Y33" s="1">
        <f t="shared" si="13"/>
        <v>883</v>
      </c>
      <c r="Z33" s="1">
        <f t="shared" si="13"/>
        <v>807</v>
      </c>
      <c r="AA33" s="1">
        <f t="shared" si="13"/>
        <v>1295</v>
      </c>
      <c r="AB33" s="1"/>
      <c r="AC33" s="104" t="s">
        <v>7</v>
      </c>
      <c r="AD33" s="92" t="s">
        <v>37</v>
      </c>
      <c r="AE33" s="93"/>
      <c r="AF33" s="36">
        <v>32770</v>
      </c>
      <c r="AG33" s="37"/>
      <c r="AH33" s="72">
        <f aca="true" t="shared" si="14" ref="AH33:AH40">AJ33+AK33</f>
        <v>32898</v>
      </c>
      <c r="AI33" s="54"/>
      <c r="AJ33" s="36">
        <f>AL33+AN33+AP33+AR33+AT33+AZ33+BB33+AX33+AV33</f>
        <v>19200</v>
      </c>
      <c r="AK33" s="36">
        <f>AM33+AO33+AQ33+AS33+AU33+AW33+BA33+BC33+AY33</f>
        <v>13698</v>
      </c>
      <c r="AL33" s="36">
        <f>AL35+AL37+AL39</f>
        <v>17429</v>
      </c>
      <c r="AM33" s="36">
        <f aca="true" t="shared" si="15" ref="AM33:BC34">AM35+AM37+AM39</f>
        <v>12206</v>
      </c>
      <c r="AN33" s="36">
        <f t="shared" si="15"/>
        <v>57</v>
      </c>
      <c r="AO33" s="36">
        <f t="shared" si="15"/>
        <v>31</v>
      </c>
      <c r="AP33" s="36">
        <f t="shared" si="15"/>
        <v>425</v>
      </c>
      <c r="AQ33" s="36">
        <f t="shared" si="15"/>
        <v>31</v>
      </c>
      <c r="AR33" s="36">
        <f t="shared" si="15"/>
        <v>371</v>
      </c>
      <c r="AS33" s="36">
        <f t="shared" si="15"/>
        <v>344</v>
      </c>
      <c r="AT33" s="36">
        <f t="shared" si="15"/>
        <v>11</v>
      </c>
      <c r="AU33" s="36">
        <f t="shared" si="15"/>
        <v>48</v>
      </c>
      <c r="AV33" s="36">
        <f>AV35+AV37+AV39</f>
        <v>0</v>
      </c>
      <c r="AW33" s="36">
        <f t="shared" si="15"/>
        <v>0</v>
      </c>
      <c r="AX33" s="36">
        <f t="shared" si="15"/>
        <v>3</v>
      </c>
      <c r="AY33" s="37">
        <f t="shared" si="15"/>
        <v>9</v>
      </c>
      <c r="AZ33" s="36">
        <f t="shared" si="15"/>
        <v>437</v>
      </c>
      <c r="BA33" s="37">
        <f t="shared" si="15"/>
        <v>662</v>
      </c>
      <c r="BB33" s="36">
        <f t="shared" si="15"/>
        <v>467</v>
      </c>
      <c r="BC33" s="37">
        <f t="shared" si="15"/>
        <v>367</v>
      </c>
    </row>
    <row r="34" spans="3:55" ht="15.75" customHeight="1">
      <c r="C34" s="48"/>
      <c r="D34" s="29" t="s">
        <v>4</v>
      </c>
      <c r="E34" s="29"/>
      <c r="F34" s="60"/>
      <c r="G34" s="1">
        <f>SUM(G35:G40)</f>
        <v>31258</v>
      </c>
      <c r="H34" s="1">
        <f>J34+L34+N34+P34+R34+X34+Z34+V34+T34</f>
        <v>16079</v>
      </c>
      <c r="I34" s="1">
        <f>K34+M34+O34+Q34+S34+U34+Y34+AA34+W34</f>
        <v>15179</v>
      </c>
      <c r="J34" s="41">
        <f aca="true" t="shared" si="16" ref="J34:Z34">SUM(J35:J40)</f>
        <v>14431</v>
      </c>
      <c r="K34" s="41">
        <f t="shared" si="16"/>
        <v>13196</v>
      </c>
      <c r="L34" s="41">
        <f t="shared" si="16"/>
        <v>62</v>
      </c>
      <c r="M34" s="41">
        <f t="shared" si="16"/>
        <v>59</v>
      </c>
      <c r="N34" s="41">
        <f t="shared" si="16"/>
        <v>433</v>
      </c>
      <c r="O34" s="41">
        <f t="shared" si="16"/>
        <v>34</v>
      </c>
      <c r="P34" s="41">
        <f t="shared" si="16"/>
        <v>362</v>
      </c>
      <c r="Q34" s="41">
        <f t="shared" si="16"/>
        <v>534</v>
      </c>
      <c r="R34" s="41">
        <f t="shared" si="16"/>
        <v>13</v>
      </c>
      <c r="S34" s="41">
        <f t="shared" si="16"/>
        <v>106</v>
      </c>
      <c r="T34" s="41">
        <f t="shared" si="16"/>
        <v>2</v>
      </c>
      <c r="U34" s="41">
        <f t="shared" si="16"/>
        <v>74</v>
      </c>
      <c r="V34" s="41">
        <f t="shared" si="16"/>
        <v>1</v>
      </c>
      <c r="W34" s="41">
        <f t="shared" si="16"/>
        <v>8</v>
      </c>
      <c r="X34" s="41">
        <f t="shared" si="16"/>
        <v>371</v>
      </c>
      <c r="Y34" s="41">
        <f t="shared" si="16"/>
        <v>662</v>
      </c>
      <c r="Z34" s="41">
        <f t="shared" si="16"/>
        <v>404</v>
      </c>
      <c r="AA34" s="41">
        <f>SUM(AA35:AA40)</f>
        <v>506</v>
      </c>
      <c r="AB34" s="41"/>
      <c r="AC34" s="122"/>
      <c r="AD34" s="94" t="s">
        <v>13</v>
      </c>
      <c r="AE34" s="95"/>
      <c r="AF34" s="36">
        <v>2862</v>
      </c>
      <c r="AG34" s="37"/>
      <c r="AH34" s="73">
        <f t="shared" si="14"/>
        <v>2814</v>
      </c>
      <c r="AI34" s="54"/>
      <c r="AJ34" s="36">
        <f>AL34+AN34+AP34+AR34+AT34+AZ34+BB34+AX34+AV34</f>
        <v>165</v>
      </c>
      <c r="AK34" s="36">
        <f>AM34+AO34+AQ34+AS34+AU34+AW34+BA34+BC34+AY34</f>
        <v>2649</v>
      </c>
      <c r="AL34" s="36">
        <f>AL36+AL38+AL40</f>
        <v>124</v>
      </c>
      <c r="AM34" s="36">
        <f t="shared" si="15"/>
        <v>2086</v>
      </c>
      <c r="AN34" s="36">
        <f t="shared" si="15"/>
        <v>8</v>
      </c>
      <c r="AO34" s="36">
        <f t="shared" si="15"/>
        <v>30</v>
      </c>
      <c r="AP34" s="36">
        <f t="shared" si="15"/>
        <v>5</v>
      </c>
      <c r="AQ34" s="36">
        <f t="shared" si="15"/>
        <v>9</v>
      </c>
      <c r="AR34" s="36">
        <f t="shared" si="15"/>
        <v>4</v>
      </c>
      <c r="AS34" s="36">
        <f t="shared" si="15"/>
        <v>182</v>
      </c>
      <c r="AT34" s="36">
        <f t="shared" si="15"/>
        <v>3</v>
      </c>
      <c r="AU34" s="36">
        <f t="shared" si="15"/>
        <v>62</v>
      </c>
      <c r="AV34" s="36">
        <f>AV36+AV38+AV40</f>
        <v>0</v>
      </c>
      <c r="AW34" s="36">
        <f t="shared" si="15"/>
        <v>0</v>
      </c>
      <c r="AX34" s="36">
        <f t="shared" si="15"/>
        <v>0</v>
      </c>
      <c r="AY34" s="36">
        <f t="shared" si="15"/>
        <v>1</v>
      </c>
      <c r="AZ34" s="36">
        <f t="shared" si="15"/>
        <v>2</v>
      </c>
      <c r="BA34" s="37">
        <f t="shared" si="15"/>
        <v>64</v>
      </c>
      <c r="BB34" s="36">
        <f t="shared" si="15"/>
        <v>19</v>
      </c>
      <c r="BC34" s="37">
        <f t="shared" si="15"/>
        <v>215</v>
      </c>
    </row>
    <row r="35" spans="1:55" ht="15.75" customHeight="1">
      <c r="A35" s="66" t="s">
        <v>64</v>
      </c>
      <c r="B35" s="91" t="s">
        <v>55</v>
      </c>
      <c r="C35" s="99"/>
      <c r="D35" s="101" t="s">
        <v>32</v>
      </c>
      <c r="E35" s="102"/>
      <c r="F35" s="51"/>
      <c r="G35" s="1">
        <f aca="true" t="shared" si="17" ref="G35:G51">H35+I35</f>
        <v>28412</v>
      </c>
      <c r="H35" s="1">
        <f>J35+L35+N35+P35+R35+X35+Z35+V35+T35</f>
        <v>15899</v>
      </c>
      <c r="I35" s="1">
        <f>K35+M35+O35+Q35+S35+U35+Y35+AA35+W35</f>
        <v>12513</v>
      </c>
      <c r="J35" s="41">
        <v>14312</v>
      </c>
      <c r="K35" s="41">
        <v>11157</v>
      </c>
      <c r="L35" s="41">
        <v>51</v>
      </c>
      <c r="M35" s="41">
        <v>30</v>
      </c>
      <c r="N35" s="41">
        <v>414</v>
      </c>
      <c r="O35" s="41">
        <v>22</v>
      </c>
      <c r="P35" s="41">
        <v>355</v>
      </c>
      <c r="Q35" s="41">
        <v>343</v>
      </c>
      <c r="R35" s="41">
        <v>10</v>
      </c>
      <c r="S35" s="41">
        <v>42</v>
      </c>
      <c r="T35" s="41">
        <v>0</v>
      </c>
      <c r="U35" s="41">
        <v>0</v>
      </c>
      <c r="V35" s="41">
        <v>1</v>
      </c>
      <c r="W35" s="41">
        <v>7</v>
      </c>
      <c r="X35" s="41">
        <v>369</v>
      </c>
      <c r="Y35" s="41">
        <v>601</v>
      </c>
      <c r="Z35" s="41">
        <v>387</v>
      </c>
      <c r="AA35" s="41">
        <v>311</v>
      </c>
      <c r="AB35" s="41"/>
      <c r="AC35" s="104" t="s">
        <v>8</v>
      </c>
      <c r="AD35" s="92" t="s">
        <v>37</v>
      </c>
      <c r="AE35" s="93"/>
      <c r="AF35" s="3">
        <v>96</v>
      </c>
      <c r="AG35" s="4"/>
      <c r="AH35" s="73">
        <f t="shared" si="14"/>
        <v>87</v>
      </c>
      <c r="AI35" s="54"/>
      <c r="AJ35" s="36">
        <f aca="true" t="shared" si="18" ref="AJ35:AJ40">AL35+AN35+AP35+AR35+AT35+AZ35+BB35+AX35+AV35</f>
        <v>50</v>
      </c>
      <c r="AK35" s="36">
        <f aca="true" t="shared" si="19" ref="AK35:AK40">AM35+AO35+AQ35+AS35+AU35+AW35+BA35+BC35+AY35</f>
        <v>37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4">
        <v>0</v>
      </c>
      <c r="BB35" s="4">
        <v>50</v>
      </c>
      <c r="BC35" s="4">
        <v>37</v>
      </c>
    </row>
    <row r="36" spans="2:55" ht="15.75" customHeight="1">
      <c r="B36" s="45"/>
      <c r="C36" s="51"/>
      <c r="D36" s="90" t="s">
        <v>33</v>
      </c>
      <c r="E36" s="91"/>
      <c r="F36" s="51"/>
      <c r="G36" s="1">
        <f t="shared" si="17"/>
        <v>2718</v>
      </c>
      <c r="H36" s="1">
        <f aca="true" t="shared" si="20" ref="H36:H54">J36+L36+N36+P36+R36+X36+Z36+V36+T36</f>
        <v>150</v>
      </c>
      <c r="I36" s="1">
        <f aca="true" t="shared" si="21" ref="I36:I54">K36+M36+O36+Q36+S36+U36+Y36+AA36+W36</f>
        <v>2568</v>
      </c>
      <c r="J36" s="41">
        <v>111</v>
      </c>
      <c r="K36" s="41">
        <v>2031</v>
      </c>
      <c r="L36" s="41">
        <v>8</v>
      </c>
      <c r="M36" s="41">
        <v>29</v>
      </c>
      <c r="N36" s="41">
        <v>5</v>
      </c>
      <c r="O36" s="41">
        <v>9</v>
      </c>
      <c r="P36" s="41">
        <v>4</v>
      </c>
      <c r="Q36" s="41">
        <v>181</v>
      </c>
      <c r="R36" s="41">
        <v>3</v>
      </c>
      <c r="S36" s="41">
        <v>62</v>
      </c>
      <c r="T36" s="41">
        <v>0</v>
      </c>
      <c r="U36" s="41">
        <v>0</v>
      </c>
      <c r="V36" s="41">
        <v>0</v>
      </c>
      <c r="W36" s="41">
        <v>1</v>
      </c>
      <c r="X36" s="41">
        <v>2</v>
      </c>
      <c r="Y36" s="41">
        <v>60</v>
      </c>
      <c r="Z36" s="41">
        <v>17</v>
      </c>
      <c r="AA36" s="41">
        <v>195</v>
      </c>
      <c r="AB36" s="41"/>
      <c r="AC36" s="122"/>
      <c r="AD36" s="94" t="s">
        <v>13</v>
      </c>
      <c r="AE36" s="95"/>
      <c r="AF36" s="3">
        <v>12</v>
      </c>
      <c r="AG36" s="4"/>
      <c r="AH36" s="73">
        <f t="shared" si="14"/>
        <v>14</v>
      </c>
      <c r="AI36" s="54"/>
      <c r="AJ36" s="36">
        <f t="shared" si="18"/>
        <v>0</v>
      </c>
      <c r="AK36" s="36">
        <f t="shared" si="19"/>
        <v>14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">
        <v>0</v>
      </c>
      <c r="BB36" s="3">
        <v>0</v>
      </c>
      <c r="BC36" s="4">
        <v>14</v>
      </c>
    </row>
    <row r="37" spans="2:55" ht="15.75" customHeight="1">
      <c r="B37" s="98" t="s">
        <v>61</v>
      </c>
      <c r="C37" s="99"/>
      <c r="D37" s="90" t="s">
        <v>29</v>
      </c>
      <c r="E37" s="98"/>
      <c r="F37" s="53"/>
      <c r="G37" s="1">
        <f t="shared" si="17"/>
        <v>16</v>
      </c>
      <c r="H37" s="1">
        <f t="shared" si="20"/>
        <v>9</v>
      </c>
      <c r="I37" s="1">
        <f>K37+M37+O37+Q37+S37+U37+Y37+AA37+W37</f>
        <v>7</v>
      </c>
      <c r="J37" s="41">
        <v>6</v>
      </c>
      <c r="K37" s="41">
        <v>4</v>
      </c>
      <c r="L37" s="41">
        <v>1</v>
      </c>
      <c r="M37" s="41">
        <v>0</v>
      </c>
      <c r="N37" s="41">
        <v>2</v>
      </c>
      <c r="O37" s="41">
        <v>0</v>
      </c>
      <c r="P37" s="41">
        <v>0</v>
      </c>
      <c r="Q37" s="41">
        <v>0</v>
      </c>
      <c r="R37" s="41">
        <v>0</v>
      </c>
      <c r="S37" s="41">
        <v>2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1</v>
      </c>
      <c r="Z37" s="41">
        <v>0</v>
      </c>
      <c r="AA37" s="41">
        <v>0</v>
      </c>
      <c r="AB37" s="41"/>
      <c r="AC37" s="104" t="s">
        <v>9</v>
      </c>
      <c r="AD37" s="92" t="s">
        <v>37</v>
      </c>
      <c r="AE37" s="93"/>
      <c r="AF37" s="3">
        <v>19094</v>
      </c>
      <c r="AG37" s="4"/>
      <c r="AH37" s="73">
        <f t="shared" si="14"/>
        <v>19233</v>
      </c>
      <c r="AI37" s="54"/>
      <c r="AJ37" s="36">
        <f t="shared" si="18"/>
        <v>10793</v>
      </c>
      <c r="AK37" s="36">
        <f t="shared" si="19"/>
        <v>8440</v>
      </c>
      <c r="AL37" s="3">
        <v>9411</v>
      </c>
      <c r="AM37" s="3">
        <v>7208</v>
      </c>
      <c r="AN37" s="3">
        <v>57</v>
      </c>
      <c r="AO37" s="3">
        <v>31</v>
      </c>
      <c r="AP37" s="3">
        <v>400</v>
      </c>
      <c r="AQ37" s="3">
        <v>31</v>
      </c>
      <c r="AR37" s="3">
        <v>287</v>
      </c>
      <c r="AS37" s="3">
        <v>281</v>
      </c>
      <c r="AT37" s="3">
        <v>7</v>
      </c>
      <c r="AU37" s="3">
        <v>34</v>
      </c>
      <c r="AV37" s="3">
        <v>0</v>
      </c>
      <c r="AW37" s="3">
        <v>0</v>
      </c>
      <c r="AX37" s="3">
        <v>3</v>
      </c>
      <c r="AY37" s="3">
        <v>9</v>
      </c>
      <c r="AZ37" s="3">
        <v>295</v>
      </c>
      <c r="BA37" s="4">
        <v>570</v>
      </c>
      <c r="BB37" s="4">
        <v>333</v>
      </c>
      <c r="BC37" s="4">
        <v>276</v>
      </c>
    </row>
    <row r="38" spans="2:55" ht="15.75" customHeight="1">
      <c r="B38" s="98" t="s">
        <v>24</v>
      </c>
      <c r="C38" s="99"/>
      <c r="D38" s="90" t="s">
        <v>34</v>
      </c>
      <c r="E38" s="91"/>
      <c r="F38" s="51"/>
      <c r="G38" s="1">
        <f t="shared" si="17"/>
        <v>2</v>
      </c>
      <c r="H38" s="1">
        <f t="shared" si="20"/>
        <v>2</v>
      </c>
      <c r="I38" s="1">
        <f t="shared" si="21"/>
        <v>0</v>
      </c>
      <c r="J38" s="41">
        <v>1</v>
      </c>
      <c r="K38" s="41">
        <v>0</v>
      </c>
      <c r="L38" s="41">
        <v>1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/>
      <c r="AC38" s="122"/>
      <c r="AD38" s="94" t="s">
        <v>13</v>
      </c>
      <c r="AE38" s="95"/>
      <c r="AF38" s="3">
        <v>2215</v>
      </c>
      <c r="AG38" s="4"/>
      <c r="AH38" s="73">
        <f t="shared" si="14"/>
        <v>2164</v>
      </c>
      <c r="AI38" s="54"/>
      <c r="AJ38" s="36">
        <f t="shared" si="18"/>
        <v>110</v>
      </c>
      <c r="AK38" s="36">
        <f t="shared" si="19"/>
        <v>2054</v>
      </c>
      <c r="AL38" s="3">
        <v>78</v>
      </c>
      <c r="AM38" s="3">
        <v>1562</v>
      </c>
      <c r="AN38" s="3">
        <v>8</v>
      </c>
      <c r="AO38" s="3">
        <v>30</v>
      </c>
      <c r="AP38" s="3">
        <v>4</v>
      </c>
      <c r="AQ38" s="3">
        <v>9</v>
      </c>
      <c r="AR38" s="3">
        <v>4</v>
      </c>
      <c r="AS38" s="3">
        <v>166</v>
      </c>
      <c r="AT38" s="3">
        <v>0</v>
      </c>
      <c r="AU38" s="3">
        <v>45</v>
      </c>
      <c r="AV38" s="3">
        <v>0</v>
      </c>
      <c r="AW38" s="3">
        <v>0</v>
      </c>
      <c r="AX38" s="3">
        <v>0</v>
      </c>
      <c r="AY38" s="3">
        <v>1</v>
      </c>
      <c r="AZ38" s="3">
        <v>2</v>
      </c>
      <c r="BA38" s="4">
        <v>57</v>
      </c>
      <c r="BB38" s="4">
        <v>14</v>
      </c>
      <c r="BC38" s="4">
        <v>184</v>
      </c>
    </row>
    <row r="39" spans="2:55" ht="15.75" customHeight="1">
      <c r="B39" s="82"/>
      <c r="C39" s="51"/>
      <c r="D39" s="90" t="s">
        <v>19</v>
      </c>
      <c r="E39" s="91"/>
      <c r="F39" s="51"/>
      <c r="G39" s="1">
        <f t="shared" si="17"/>
        <v>109</v>
      </c>
      <c r="H39" s="1">
        <f t="shared" si="20"/>
        <v>18</v>
      </c>
      <c r="I39" s="1">
        <f>K39+M39+O39+Q39+S39+U39+Y39+AA39+W39</f>
        <v>91</v>
      </c>
      <c r="J39" s="41">
        <v>1</v>
      </c>
      <c r="K39" s="41">
        <v>4</v>
      </c>
      <c r="L39" s="41">
        <v>1</v>
      </c>
      <c r="M39" s="41">
        <v>0</v>
      </c>
      <c r="N39" s="41">
        <v>12</v>
      </c>
      <c r="O39" s="41">
        <v>3</v>
      </c>
      <c r="P39" s="41">
        <v>2</v>
      </c>
      <c r="Q39" s="41">
        <v>10</v>
      </c>
      <c r="R39" s="41">
        <v>0</v>
      </c>
      <c r="S39" s="41">
        <v>0</v>
      </c>
      <c r="T39" s="41">
        <v>2</v>
      </c>
      <c r="U39" s="41">
        <v>74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/>
      <c r="AC39" s="104" t="s">
        <v>10</v>
      </c>
      <c r="AD39" s="92" t="s">
        <v>37</v>
      </c>
      <c r="AE39" s="93"/>
      <c r="AF39" s="3">
        <v>13580</v>
      </c>
      <c r="AG39" s="4"/>
      <c r="AH39" s="73">
        <f t="shared" si="14"/>
        <v>13578</v>
      </c>
      <c r="AI39" s="54"/>
      <c r="AJ39" s="36">
        <f t="shared" si="18"/>
        <v>8357</v>
      </c>
      <c r="AK39" s="36">
        <f>AM39+AO39+AQ39+AS39+AU39+AW39+BA39+BC39+AY39</f>
        <v>5221</v>
      </c>
      <c r="AL39" s="3">
        <v>8018</v>
      </c>
      <c r="AM39" s="3">
        <v>4998</v>
      </c>
      <c r="AN39" s="3">
        <v>0</v>
      </c>
      <c r="AO39" s="3">
        <v>0</v>
      </c>
      <c r="AP39" s="3">
        <v>25</v>
      </c>
      <c r="AQ39" s="3">
        <v>0</v>
      </c>
      <c r="AR39" s="3">
        <v>84</v>
      </c>
      <c r="AS39" s="3">
        <v>63</v>
      </c>
      <c r="AT39" s="3">
        <v>4</v>
      </c>
      <c r="AU39" s="3">
        <v>14</v>
      </c>
      <c r="AV39" s="3">
        <v>0</v>
      </c>
      <c r="AW39" s="3">
        <v>0</v>
      </c>
      <c r="AX39" s="3">
        <v>0</v>
      </c>
      <c r="AY39" s="3">
        <v>0</v>
      </c>
      <c r="AZ39" s="3">
        <v>142</v>
      </c>
      <c r="BA39" s="4">
        <v>92</v>
      </c>
      <c r="BB39" s="4">
        <v>84</v>
      </c>
      <c r="BC39" s="4">
        <v>54</v>
      </c>
    </row>
    <row r="40" spans="2:55" ht="15.75" customHeight="1">
      <c r="B40" s="25"/>
      <c r="C40" s="18"/>
      <c r="D40" s="96" t="s">
        <v>75</v>
      </c>
      <c r="E40" s="97"/>
      <c r="F40" s="83"/>
      <c r="G40" s="1">
        <f t="shared" si="17"/>
        <v>1</v>
      </c>
      <c r="H40" s="1">
        <f t="shared" si="20"/>
        <v>1</v>
      </c>
      <c r="I40" s="1">
        <f t="shared" si="21"/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1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/>
      <c r="AC40" s="122"/>
      <c r="AD40" s="94" t="s">
        <v>13</v>
      </c>
      <c r="AE40" s="95"/>
      <c r="AF40" s="38">
        <v>635</v>
      </c>
      <c r="AG40" s="38"/>
      <c r="AH40" s="55">
        <f t="shared" si="14"/>
        <v>636</v>
      </c>
      <c r="AI40" s="55"/>
      <c r="AJ40" s="39">
        <f t="shared" si="18"/>
        <v>55</v>
      </c>
      <c r="AK40" s="39">
        <f t="shared" si="19"/>
        <v>581</v>
      </c>
      <c r="AL40" s="38">
        <v>46</v>
      </c>
      <c r="AM40" s="38">
        <v>524</v>
      </c>
      <c r="AN40" s="38">
        <v>0</v>
      </c>
      <c r="AO40" s="38">
        <v>0</v>
      </c>
      <c r="AP40" s="38">
        <v>1</v>
      </c>
      <c r="AQ40" s="38">
        <v>0</v>
      </c>
      <c r="AR40" s="38">
        <v>0</v>
      </c>
      <c r="AS40" s="38">
        <v>16</v>
      </c>
      <c r="AT40" s="38">
        <v>3</v>
      </c>
      <c r="AU40" s="38">
        <v>17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7</v>
      </c>
      <c r="BB40" s="38">
        <v>5</v>
      </c>
      <c r="BC40" s="38">
        <v>17</v>
      </c>
    </row>
    <row r="41" spans="1:55" ht="15" customHeight="1">
      <c r="A41" s="63" t="s">
        <v>65</v>
      </c>
      <c r="B41" s="102" t="s">
        <v>35</v>
      </c>
      <c r="C41" s="102"/>
      <c r="D41" s="102"/>
      <c r="E41" s="102"/>
      <c r="F41" s="79"/>
      <c r="G41" s="1">
        <f t="shared" si="17"/>
        <v>9190</v>
      </c>
      <c r="H41" s="1">
        <f t="shared" si="20"/>
        <v>3803</v>
      </c>
      <c r="I41" s="1">
        <f t="shared" si="21"/>
        <v>5387</v>
      </c>
      <c r="J41" s="41">
        <v>2663</v>
      </c>
      <c r="K41" s="41">
        <v>3946</v>
      </c>
      <c r="L41" s="41">
        <v>116</v>
      </c>
      <c r="M41" s="41">
        <v>139</v>
      </c>
      <c r="N41" s="41">
        <v>470</v>
      </c>
      <c r="O41" s="41">
        <v>56</v>
      </c>
      <c r="P41" s="41">
        <v>267</v>
      </c>
      <c r="Q41" s="41">
        <v>564</v>
      </c>
      <c r="R41" s="41">
        <v>20</v>
      </c>
      <c r="S41" s="41">
        <v>135</v>
      </c>
      <c r="T41" s="41">
        <v>0</v>
      </c>
      <c r="U41" s="41">
        <v>0</v>
      </c>
      <c r="V41" s="41">
        <v>2</v>
      </c>
      <c r="W41" s="41">
        <v>2</v>
      </c>
      <c r="X41" s="41">
        <v>43</v>
      </c>
      <c r="Y41" s="41">
        <v>91</v>
      </c>
      <c r="Z41" s="41">
        <v>222</v>
      </c>
      <c r="AA41" s="41">
        <v>454</v>
      </c>
      <c r="AB41" s="41"/>
      <c r="AC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2.75" customHeight="1">
      <c r="A42" s="17"/>
      <c r="B42" s="22"/>
      <c r="C42" s="117" t="s">
        <v>20</v>
      </c>
      <c r="D42" s="97"/>
      <c r="E42" s="97"/>
      <c r="F42" s="50"/>
      <c r="G42" s="1"/>
      <c r="H42" s="1" t="s">
        <v>79</v>
      </c>
      <c r="I42" s="1" t="s">
        <v>79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12"/>
      <c r="AE42" s="12"/>
      <c r="AF42" s="10"/>
      <c r="AG42" s="10"/>
      <c r="AH42" s="10"/>
      <c r="AI42" s="10"/>
      <c r="AJ42" s="10"/>
      <c r="AK42" s="10"/>
      <c r="AL42" s="10"/>
      <c r="AM42" s="40" t="s">
        <v>78</v>
      </c>
      <c r="AN42" s="11" t="s">
        <v>38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12"/>
    </row>
    <row r="43" spans="1:55" ht="15.75" customHeight="1">
      <c r="A43" s="6" t="s">
        <v>66</v>
      </c>
      <c r="B43" s="120" t="s">
        <v>21</v>
      </c>
      <c r="C43" s="108"/>
      <c r="D43" s="118" t="s">
        <v>25</v>
      </c>
      <c r="E43" s="100"/>
      <c r="F43" s="119"/>
      <c r="G43" s="1">
        <f t="shared" si="17"/>
        <v>3508</v>
      </c>
      <c r="H43" s="1">
        <f t="shared" si="20"/>
        <v>2620</v>
      </c>
      <c r="I43" s="1">
        <f t="shared" si="21"/>
        <v>888</v>
      </c>
      <c r="J43" s="41">
        <f aca="true" t="shared" si="22" ref="J43:AA43">J44+J45</f>
        <v>2497</v>
      </c>
      <c r="K43" s="41">
        <f t="shared" si="22"/>
        <v>798</v>
      </c>
      <c r="L43" s="41">
        <f t="shared" si="22"/>
        <v>9</v>
      </c>
      <c r="M43" s="41">
        <f t="shared" si="22"/>
        <v>16</v>
      </c>
      <c r="N43" s="41">
        <f t="shared" si="22"/>
        <v>26</v>
      </c>
      <c r="O43" s="41">
        <f t="shared" si="22"/>
        <v>5</v>
      </c>
      <c r="P43" s="41">
        <f t="shared" si="22"/>
        <v>11</v>
      </c>
      <c r="Q43" s="41">
        <f t="shared" si="22"/>
        <v>14</v>
      </c>
      <c r="R43" s="41">
        <f t="shared" si="22"/>
        <v>0</v>
      </c>
      <c r="S43" s="41">
        <f t="shared" si="22"/>
        <v>0</v>
      </c>
      <c r="T43" s="41">
        <f t="shared" si="22"/>
        <v>0</v>
      </c>
      <c r="U43" s="41">
        <f t="shared" si="22"/>
        <v>0</v>
      </c>
      <c r="V43" s="41">
        <f t="shared" si="22"/>
        <v>1</v>
      </c>
      <c r="W43" s="41">
        <f t="shared" si="22"/>
        <v>0</v>
      </c>
      <c r="X43" s="41">
        <f t="shared" si="22"/>
        <v>59</v>
      </c>
      <c r="Y43" s="41">
        <f t="shared" si="22"/>
        <v>47</v>
      </c>
      <c r="Z43" s="41">
        <f t="shared" si="22"/>
        <v>17</v>
      </c>
      <c r="AA43" s="41">
        <f t="shared" si="22"/>
        <v>8</v>
      </c>
      <c r="AB43" s="41"/>
      <c r="AC43" s="125" t="s">
        <v>27</v>
      </c>
      <c r="AD43" s="131"/>
      <c r="AE43" s="131"/>
      <c r="AF43" s="131"/>
      <c r="AG43" s="132"/>
      <c r="AH43" s="29" t="s">
        <v>49</v>
      </c>
      <c r="AI43" s="29"/>
      <c r="AJ43" s="29"/>
      <c r="AK43" s="30"/>
      <c r="AL43" s="29" t="s">
        <v>50</v>
      </c>
      <c r="AM43" s="29"/>
      <c r="AN43" s="29" t="s">
        <v>51</v>
      </c>
      <c r="AO43" s="30"/>
      <c r="AP43" s="29" t="s">
        <v>52</v>
      </c>
      <c r="AQ43" s="30"/>
      <c r="AR43" s="29" t="s">
        <v>53</v>
      </c>
      <c r="AS43" s="30"/>
      <c r="AT43" s="123" t="s">
        <v>54</v>
      </c>
      <c r="AU43" s="135"/>
      <c r="AV43" s="138" t="s">
        <v>46</v>
      </c>
      <c r="AW43" s="139"/>
      <c r="AX43" s="123" t="s">
        <v>74</v>
      </c>
      <c r="AY43" s="134"/>
      <c r="AZ43" s="29" t="s">
        <v>2</v>
      </c>
      <c r="BA43" s="31"/>
      <c r="BB43" s="32" t="s">
        <v>3</v>
      </c>
      <c r="BC43" s="33"/>
    </row>
    <row r="44" spans="2:55" ht="15.75" customHeight="1">
      <c r="B44" s="121" t="s">
        <v>26</v>
      </c>
      <c r="C44" s="99"/>
      <c r="D44" s="101" t="s">
        <v>57</v>
      </c>
      <c r="E44" s="102"/>
      <c r="F44" s="57"/>
      <c r="G44" s="1">
        <f t="shared" si="17"/>
        <v>3110</v>
      </c>
      <c r="H44" s="1">
        <f t="shared" si="20"/>
        <v>2356</v>
      </c>
      <c r="I44" s="1">
        <f t="shared" si="21"/>
        <v>754</v>
      </c>
      <c r="J44" s="41">
        <v>2255</v>
      </c>
      <c r="K44" s="41">
        <v>687</v>
      </c>
      <c r="L44" s="41">
        <v>6</v>
      </c>
      <c r="M44" s="41">
        <v>15</v>
      </c>
      <c r="N44" s="41">
        <v>14</v>
      </c>
      <c r="O44" s="41">
        <v>0</v>
      </c>
      <c r="P44" s="41">
        <v>8</v>
      </c>
      <c r="Q44" s="41">
        <v>7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56</v>
      </c>
      <c r="Y44" s="41">
        <v>41</v>
      </c>
      <c r="Z44" s="41">
        <v>17</v>
      </c>
      <c r="AA44" s="41">
        <v>4</v>
      </c>
      <c r="AB44" s="41"/>
      <c r="AC44" s="133"/>
      <c r="AD44" s="133"/>
      <c r="AE44" s="133"/>
      <c r="AF44" s="133"/>
      <c r="AG44" s="106"/>
      <c r="AH44" s="56" t="s">
        <v>4</v>
      </c>
      <c r="AI44" s="30"/>
      <c r="AJ44" s="15" t="s">
        <v>5</v>
      </c>
      <c r="AK44" s="15" t="s">
        <v>6</v>
      </c>
      <c r="AL44" s="15" t="s">
        <v>5</v>
      </c>
      <c r="AM44" s="14" t="s">
        <v>6</v>
      </c>
      <c r="AN44" s="15" t="s">
        <v>5</v>
      </c>
      <c r="AO44" s="15" t="s">
        <v>6</v>
      </c>
      <c r="AP44" s="15" t="s">
        <v>5</v>
      </c>
      <c r="AQ44" s="15" t="s">
        <v>6</v>
      </c>
      <c r="AR44" s="15" t="s">
        <v>5</v>
      </c>
      <c r="AS44" s="15" t="s">
        <v>6</v>
      </c>
      <c r="AT44" s="15" t="s">
        <v>5</v>
      </c>
      <c r="AU44" s="15" t="s">
        <v>6</v>
      </c>
      <c r="AV44" s="15" t="s">
        <v>5</v>
      </c>
      <c r="AW44" s="15" t="s">
        <v>6</v>
      </c>
      <c r="AX44" s="15" t="s">
        <v>5</v>
      </c>
      <c r="AY44" s="34" t="s">
        <v>6</v>
      </c>
      <c r="AZ44" s="15" t="s">
        <v>5</v>
      </c>
      <c r="BA44" s="34" t="s">
        <v>6</v>
      </c>
      <c r="BB44" s="15" t="s">
        <v>5</v>
      </c>
      <c r="BC44" s="35" t="s">
        <v>6</v>
      </c>
    </row>
    <row r="45" spans="2:55" ht="15.75" customHeight="1">
      <c r="B45" s="97"/>
      <c r="C45" s="109"/>
      <c r="D45" s="103" t="s">
        <v>18</v>
      </c>
      <c r="E45" s="97"/>
      <c r="F45" s="57"/>
      <c r="G45" s="1">
        <f t="shared" si="17"/>
        <v>398</v>
      </c>
      <c r="H45" s="1">
        <f t="shared" si="20"/>
        <v>264</v>
      </c>
      <c r="I45" s="1">
        <f t="shared" si="21"/>
        <v>134</v>
      </c>
      <c r="J45" s="85">
        <v>242</v>
      </c>
      <c r="K45" s="42">
        <v>111</v>
      </c>
      <c r="L45" s="42">
        <v>3</v>
      </c>
      <c r="M45" s="42">
        <v>1</v>
      </c>
      <c r="N45" s="42">
        <v>12</v>
      </c>
      <c r="O45" s="42">
        <v>5</v>
      </c>
      <c r="P45" s="42">
        <v>3</v>
      </c>
      <c r="Q45" s="42">
        <v>7</v>
      </c>
      <c r="R45" s="41">
        <v>0</v>
      </c>
      <c r="S45" s="41">
        <v>0</v>
      </c>
      <c r="T45" s="42">
        <v>0</v>
      </c>
      <c r="U45" s="42">
        <v>0</v>
      </c>
      <c r="V45" s="42">
        <v>1</v>
      </c>
      <c r="W45" s="42">
        <v>0</v>
      </c>
      <c r="X45" s="42">
        <v>3</v>
      </c>
      <c r="Y45" s="41">
        <v>6</v>
      </c>
      <c r="Z45" s="42">
        <v>0</v>
      </c>
      <c r="AA45" s="42">
        <v>4</v>
      </c>
      <c r="AB45" s="42"/>
      <c r="AC45" s="104" t="s">
        <v>11</v>
      </c>
      <c r="AD45" s="107" t="s">
        <v>87</v>
      </c>
      <c r="AE45" s="108"/>
      <c r="AF45" s="127" t="s">
        <v>63</v>
      </c>
      <c r="AG45" s="128"/>
      <c r="AH45" s="36">
        <f aca="true" t="shared" si="23" ref="AH45:AH52">AJ45+AK45</f>
        <v>3352</v>
      </c>
      <c r="AI45" s="36"/>
      <c r="AJ45" s="36">
        <f>AL45+AN45+AP45+AR45+AT45+AZ45+BB45+AX45+AV45</f>
        <v>2570</v>
      </c>
      <c r="AK45" s="36">
        <f aca="true" t="shared" si="24" ref="AK45:AK52">AM45+AO45+AQ45+AS45+AU45+AW45+BA45+BC45+AY45</f>
        <v>782</v>
      </c>
      <c r="AL45" s="3">
        <v>2498</v>
      </c>
      <c r="AM45" s="3">
        <v>735</v>
      </c>
      <c r="AN45" s="3">
        <v>0</v>
      </c>
      <c r="AO45" s="3">
        <v>0</v>
      </c>
      <c r="AP45" s="3">
        <v>2</v>
      </c>
      <c r="AQ45" s="3">
        <v>2</v>
      </c>
      <c r="AR45" s="3">
        <v>4</v>
      </c>
      <c r="AS45" s="3">
        <v>1</v>
      </c>
      <c r="AT45" s="3">
        <v>0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54</v>
      </c>
      <c r="BA45" s="4">
        <v>39</v>
      </c>
      <c r="BB45" s="4">
        <v>12</v>
      </c>
      <c r="BC45" s="4">
        <v>3</v>
      </c>
    </row>
    <row r="46" spans="1:55" ht="15.75" customHeight="1">
      <c r="A46" s="64" t="s">
        <v>67</v>
      </c>
      <c r="B46" s="100" t="s">
        <v>22</v>
      </c>
      <c r="C46" s="100"/>
      <c r="D46" s="100"/>
      <c r="E46" s="100"/>
      <c r="F46" s="84"/>
      <c r="G46" s="1">
        <f t="shared" si="17"/>
        <v>189</v>
      </c>
      <c r="H46" s="1">
        <f t="shared" si="20"/>
        <v>164</v>
      </c>
      <c r="I46" s="1">
        <f t="shared" si="21"/>
        <v>25</v>
      </c>
      <c r="J46" s="42">
        <v>118</v>
      </c>
      <c r="K46" s="42">
        <v>19</v>
      </c>
      <c r="L46" s="42">
        <v>5</v>
      </c>
      <c r="M46" s="42">
        <v>3</v>
      </c>
      <c r="N46" s="42">
        <v>29</v>
      </c>
      <c r="O46" s="42">
        <v>1</v>
      </c>
      <c r="P46" s="42">
        <v>6</v>
      </c>
      <c r="Q46" s="42">
        <v>2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1</v>
      </c>
      <c r="Y46" s="41">
        <v>0</v>
      </c>
      <c r="Z46" s="42">
        <v>5</v>
      </c>
      <c r="AA46" s="42">
        <v>0</v>
      </c>
      <c r="AB46" s="42"/>
      <c r="AC46" s="105"/>
      <c r="AD46" s="94"/>
      <c r="AE46" s="109"/>
      <c r="AF46" s="129" t="s">
        <v>62</v>
      </c>
      <c r="AG46" s="130"/>
      <c r="AH46" s="36">
        <f t="shared" si="23"/>
        <v>19</v>
      </c>
      <c r="AI46" s="36"/>
      <c r="AJ46" s="36">
        <f>AL46+AN46+AP46+AR46+AT46+AZ46+BB46+AX46</f>
        <v>5</v>
      </c>
      <c r="AK46" s="36">
        <f t="shared" si="24"/>
        <v>14</v>
      </c>
      <c r="AL46" s="3">
        <v>5</v>
      </c>
      <c r="AM46" s="3">
        <v>13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1</v>
      </c>
      <c r="BB46" s="3">
        <v>0</v>
      </c>
      <c r="BC46" s="4">
        <v>0</v>
      </c>
    </row>
    <row r="47" spans="1:55" ht="15.75" customHeight="1">
      <c r="A47" s="6" t="s">
        <v>68</v>
      </c>
      <c r="B47" s="100" t="s">
        <v>59</v>
      </c>
      <c r="C47" s="100"/>
      <c r="D47" s="100"/>
      <c r="E47" s="100"/>
      <c r="F47" s="51"/>
      <c r="G47" s="1">
        <f t="shared" si="17"/>
        <v>6704</v>
      </c>
      <c r="H47" s="1">
        <f t="shared" si="20"/>
        <v>3650</v>
      </c>
      <c r="I47" s="1">
        <f t="shared" si="21"/>
        <v>3054</v>
      </c>
      <c r="J47" s="42">
        <v>1531</v>
      </c>
      <c r="K47" s="42">
        <v>1490</v>
      </c>
      <c r="L47" s="42">
        <v>170</v>
      </c>
      <c r="M47" s="42">
        <v>210</v>
      </c>
      <c r="N47" s="42">
        <v>1418</v>
      </c>
      <c r="O47" s="42">
        <v>86</v>
      </c>
      <c r="P47" s="42">
        <v>326</v>
      </c>
      <c r="Q47" s="42">
        <v>895</v>
      </c>
      <c r="R47" s="42">
        <v>37</v>
      </c>
      <c r="S47" s="42">
        <v>75</v>
      </c>
      <c r="T47" s="42">
        <v>0</v>
      </c>
      <c r="U47" s="42">
        <v>0</v>
      </c>
      <c r="V47" s="42">
        <v>4</v>
      </c>
      <c r="W47" s="42">
        <v>40</v>
      </c>
      <c r="X47" s="42">
        <v>41</v>
      </c>
      <c r="Y47" s="42">
        <v>32</v>
      </c>
      <c r="Z47" s="42">
        <v>123</v>
      </c>
      <c r="AA47" s="42">
        <v>226</v>
      </c>
      <c r="AB47" s="42"/>
      <c r="AC47" s="105"/>
      <c r="AD47" s="110" t="s">
        <v>88</v>
      </c>
      <c r="AE47" s="111"/>
      <c r="AF47" s="127" t="s">
        <v>63</v>
      </c>
      <c r="AG47" s="128"/>
      <c r="AH47" s="36">
        <f t="shared" si="23"/>
        <v>525</v>
      </c>
      <c r="AI47" s="36"/>
      <c r="AJ47" s="36">
        <f aca="true" t="shared" si="25" ref="AJ47:AJ52">AL47+AN47+AP47+AR47+AT47+AZ47+BB47+AX47</f>
        <v>416</v>
      </c>
      <c r="AK47" s="36">
        <f t="shared" si="24"/>
        <v>109</v>
      </c>
      <c r="AL47" s="3">
        <v>404</v>
      </c>
      <c r="AM47" s="3">
        <v>104</v>
      </c>
      <c r="AN47" s="3">
        <v>0</v>
      </c>
      <c r="AO47" s="3">
        <v>0</v>
      </c>
      <c r="AP47" s="3">
        <v>2</v>
      </c>
      <c r="AQ47" s="3">
        <v>1</v>
      </c>
      <c r="AR47" s="3">
        <v>2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8</v>
      </c>
      <c r="BA47" s="4">
        <v>3</v>
      </c>
      <c r="BB47" s="3">
        <v>0</v>
      </c>
      <c r="BC47" s="4">
        <v>1</v>
      </c>
    </row>
    <row r="48" spans="1:55" ht="15.75" customHeight="1">
      <c r="A48" s="64" t="s">
        <v>69</v>
      </c>
      <c r="B48" s="100" t="s">
        <v>72</v>
      </c>
      <c r="C48" s="100"/>
      <c r="D48" s="100"/>
      <c r="E48" s="100"/>
      <c r="F48" s="84"/>
      <c r="G48" s="1">
        <f>H48+I48</f>
        <v>537</v>
      </c>
      <c r="H48" s="1">
        <f t="shared" si="20"/>
        <v>148</v>
      </c>
      <c r="I48" s="1">
        <f t="shared" si="21"/>
        <v>389</v>
      </c>
      <c r="J48" s="42">
        <v>115</v>
      </c>
      <c r="K48" s="42">
        <v>274</v>
      </c>
      <c r="L48" s="42">
        <v>0</v>
      </c>
      <c r="M48" s="42">
        <v>4</v>
      </c>
      <c r="N48" s="42">
        <v>15</v>
      </c>
      <c r="O48" s="42">
        <v>1</v>
      </c>
      <c r="P48" s="42">
        <v>16</v>
      </c>
      <c r="Q48" s="42">
        <v>84</v>
      </c>
      <c r="R48" s="42">
        <v>0</v>
      </c>
      <c r="S48" s="42">
        <v>5</v>
      </c>
      <c r="T48" s="42">
        <v>0</v>
      </c>
      <c r="U48" s="42">
        <v>0</v>
      </c>
      <c r="V48" s="42">
        <v>0</v>
      </c>
      <c r="W48" s="42">
        <v>0</v>
      </c>
      <c r="X48" s="41">
        <v>0</v>
      </c>
      <c r="Y48" s="41">
        <v>2</v>
      </c>
      <c r="Z48" s="42">
        <v>2</v>
      </c>
      <c r="AA48" s="42">
        <v>19</v>
      </c>
      <c r="AB48" s="42"/>
      <c r="AC48" s="105"/>
      <c r="AD48" s="114"/>
      <c r="AE48" s="115"/>
      <c r="AF48" s="129" t="s">
        <v>62</v>
      </c>
      <c r="AG48" s="130"/>
      <c r="AH48" s="36">
        <f t="shared" si="23"/>
        <v>7</v>
      </c>
      <c r="AI48" s="36"/>
      <c r="AJ48" s="36">
        <f t="shared" si="25"/>
        <v>2</v>
      </c>
      <c r="AK48" s="36">
        <f t="shared" si="24"/>
        <v>5</v>
      </c>
      <c r="AL48" s="3">
        <v>1</v>
      </c>
      <c r="AM48" s="3">
        <v>4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4">
        <v>1</v>
      </c>
      <c r="BB48" s="4">
        <v>0</v>
      </c>
      <c r="BC48" s="4">
        <v>0</v>
      </c>
    </row>
    <row r="49" spans="1:55" ht="15.75" customHeight="1">
      <c r="A49" s="64" t="s">
        <v>70</v>
      </c>
      <c r="B49" s="100" t="s">
        <v>23</v>
      </c>
      <c r="C49" s="100"/>
      <c r="D49" s="100"/>
      <c r="E49" s="100"/>
      <c r="F49" s="84"/>
      <c r="G49" s="1">
        <f t="shared" si="17"/>
        <v>2557</v>
      </c>
      <c r="H49" s="1">
        <f t="shared" si="20"/>
        <v>1361</v>
      </c>
      <c r="I49" s="1">
        <f t="shared" si="21"/>
        <v>1196</v>
      </c>
      <c r="J49" s="42">
        <v>1173</v>
      </c>
      <c r="K49" s="42">
        <v>872</v>
      </c>
      <c r="L49" s="42">
        <v>18</v>
      </c>
      <c r="M49" s="42">
        <v>78</v>
      </c>
      <c r="N49" s="42">
        <v>63</v>
      </c>
      <c r="O49" s="42">
        <v>12</v>
      </c>
      <c r="P49" s="42">
        <v>43</v>
      </c>
      <c r="Q49" s="42">
        <v>84</v>
      </c>
      <c r="R49" s="42">
        <v>6</v>
      </c>
      <c r="S49" s="42">
        <v>16</v>
      </c>
      <c r="T49" s="42">
        <v>0</v>
      </c>
      <c r="U49" s="42">
        <v>1</v>
      </c>
      <c r="V49" s="42">
        <v>2</v>
      </c>
      <c r="W49" s="42">
        <v>3</v>
      </c>
      <c r="X49" s="42">
        <v>22</v>
      </c>
      <c r="Y49" s="42">
        <v>48</v>
      </c>
      <c r="Z49" s="42">
        <v>34</v>
      </c>
      <c r="AA49" s="42">
        <v>82</v>
      </c>
      <c r="AB49" s="42"/>
      <c r="AC49" s="104" t="s">
        <v>12</v>
      </c>
      <c r="AD49" s="107" t="s">
        <v>87</v>
      </c>
      <c r="AE49" s="108"/>
      <c r="AF49" s="74" t="s">
        <v>63</v>
      </c>
      <c r="AG49" s="87"/>
      <c r="AH49" s="36">
        <f t="shared" si="23"/>
        <v>5</v>
      </c>
      <c r="AI49" s="36"/>
      <c r="AJ49" s="36">
        <f t="shared" si="25"/>
        <v>2</v>
      </c>
      <c r="AK49" s="36">
        <f t="shared" si="24"/>
        <v>3</v>
      </c>
      <c r="AL49" s="3">
        <v>0</v>
      </c>
      <c r="AM49" s="3">
        <v>2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4">
        <v>0</v>
      </c>
      <c r="BB49" s="4">
        <v>2</v>
      </c>
      <c r="BC49" s="4">
        <v>1</v>
      </c>
    </row>
    <row r="50" spans="1:55" ht="15.75" customHeight="1">
      <c r="A50" s="6" t="s">
        <v>71</v>
      </c>
      <c r="B50" s="100" t="s">
        <v>84</v>
      </c>
      <c r="C50" s="100"/>
      <c r="D50" s="100"/>
      <c r="E50" s="100"/>
      <c r="F50" s="51"/>
      <c r="G50" s="1">
        <f t="shared" si="17"/>
        <v>5</v>
      </c>
      <c r="H50" s="1">
        <f t="shared" si="20"/>
        <v>3</v>
      </c>
      <c r="I50" s="1">
        <f t="shared" si="21"/>
        <v>2</v>
      </c>
      <c r="J50" s="42">
        <v>1</v>
      </c>
      <c r="K50" s="42">
        <v>1</v>
      </c>
      <c r="L50" s="42">
        <v>0</v>
      </c>
      <c r="M50" s="42">
        <v>0</v>
      </c>
      <c r="N50" s="42">
        <v>2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1</v>
      </c>
      <c r="Z50" s="42">
        <v>0</v>
      </c>
      <c r="AA50" s="42">
        <v>0</v>
      </c>
      <c r="AB50" s="42"/>
      <c r="AC50" s="105"/>
      <c r="AD50" s="94"/>
      <c r="AE50" s="109"/>
      <c r="AF50" s="75" t="s">
        <v>62</v>
      </c>
      <c r="AG50" s="88"/>
      <c r="AH50" s="36">
        <f t="shared" si="23"/>
        <v>0</v>
      </c>
      <c r="AI50" s="36"/>
      <c r="AJ50" s="36">
        <f t="shared" si="25"/>
        <v>0</v>
      </c>
      <c r="AK50" s="36">
        <f t="shared" si="24"/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4">
        <v>0</v>
      </c>
      <c r="BB50" s="4">
        <v>0</v>
      </c>
      <c r="BC50" s="4">
        <v>0</v>
      </c>
    </row>
    <row r="51" spans="1:55" ht="15" customHeight="1">
      <c r="A51" s="28"/>
      <c r="B51" s="102" t="s">
        <v>60</v>
      </c>
      <c r="C51" s="102"/>
      <c r="D51" s="108"/>
      <c r="E51" s="65" t="s">
        <v>14</v>
      </c>
      <c r="F51" s="59"/>
      <c r="G51" s="1">
        <f t="shared" si="17"/>
        <v>1</v>
      </c>
      <c r="H51" s="1">
        <f t="shared" si="20"/>
        <v>1</v>
      </c>
      <c r="I51" s="1">
        <f t="shared" si="21"/>
        <v>0</v>
      </c>
      <c r="J51" s="42">
        <v>0</v>
      </c>
      <c r="K51" s="42">
        <v>0</v>
      </c>
      <c r="L51" s="42">
        <v>0</v>
      </c>
      <c r="M51" s="42">
        <v>0</v>
      </c>
      <c r="N51" s="42">
        <v>1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/>
      <c r="AC51" s="105"/>
      <c r="AD51" s="110" t="s">
        <v>88</v>
      </c>
      <c r="AE51" s="111"/>
      <c r="AF51" s="74" t="s">
        <v>63</v>
      </c>
      <c r="AG51" s="87"/>
      <c r="AH51" s="36">
        <f t="shared" si="23"/>
        <v>3</v>
      </c>
      <c r="AI51" s="36"/>
      <c r="AJ51" s="36">
        <f t="shared" si="25"/>
        <v>2</v>
      </c>
      <c r="AK51" s="36">
        <f t="shared" si="24"/>
        <v>1</v>
      </c>
      <c r="AL51" s="3">
        <v>2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4">
        <v>0</v>
      </c>
      <c r="BB51" s="4">
        <v>0</v>
      </c>
      <c r="BC51" s="4">
        <v>0</v>
      </c>
    </row>
    <row r="52" spans="1:55" ht="15" customHeight="1">
      <c r="A52" s="13"/>
      <c r="B52" s="116"/>
      <c r="C52" s="116"/>
      <c r="D52" s="99"/>
      <c r="E52" s="62" t="s">
        <v>15</v>
      </c>
      <c r="F52" s="58"/>
      <c r="G52" s="1">
        <f>H52+I52</f>
        <v>16</v>
      </c>
      <c r="H52" s="1">
        <f t="shared" si="20"/>
        <v>2</v>
      </c>
      <c r="I52" s="1">
        <f t="shared" si="21"/>
        <v>14</v>
      </c>
      <c r="J52" s="42">
        <v>1</v>
      </c>
      <c r="K52" s="42">
        <v>11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1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1</v>
      </c>
      <c r="Y52" s="42">
        <v>0</v>
      </c>
      <c r="Z52" s="42">
        <v>0</v>
      </c>
      <c r="AA52" s="42">
        <v>2</v>
      </c>
      <c r="AB52" s="42"/>
      <c r="AC52" s="106"/>
      <c r="AD52" s="112"/>
      <c r="AE52" s="113"/>
      <c r="AF52" s="75" t="s">
        <v>62</v>
      </c>
      <c r="AG52" s="88"/>
      <c r="AH52" s="39">
        <f t="shared" si="23"/>
        <v>1</v>
      </c>
      <c r="AI52" s="39"/>
      <c r="AJ52" s="39">
        <f t="shared" si="25"/>
        <v>0</v>
      </c>
      <c r="AK52" s="39">
        <f t="shared" si="24"/>
        <v>1</v>
      </c>
      <c r="AL52" s="38">
        <v>0</v>
      </c>
      <c r="AM52" s="38">
        <v>1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</row>
    <row r="53" spans="1:33" ht="15" customHeight="1">
      <c r="A53" s="13"/>
      <c r="B53" s="116"/>
      <c r="C53" s="116"/>
      <c r="D53" s="99"/>
      <c r="E53" s="65" t="s">
        <v>16</v>
      </c>
      <c r="F53" s="59"/>
      <c r="G53" s="2">
        <f>H53+I53</f>
        <v>23</v>
      </c>
      <c r="H53" s="1">
        <f t="shared" si="20"/>
        <v>4</v>
      </c>
      <c r="I53" s="1">
        <f t="shared" si="21"/>
        <v>19</v>
      </c>
      <c r="J53" s="42">
        <v>3</v>
      </c>
      <c r="K53" s="42">
        <v>16</v>
      </c>
      <c r="L53" s="42">
        <v>0</v>
      </c>
      <c r="M53" s="42">
        <v>2</v>
      </c>
      <c r="N53" s="42">
        <v>1</v>
      </c>
      <c r="O53" s="42">
        <v>0</v>
      </c>
      <c r="P53" s="42">
        <v>0</v>
      </c>
      <c r="Q53" s="42">
        <v>1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/>
      <c r="AG53" s="28"/>
    </row>
    <row r="54" spans="1:55" ht="15" customHeight="1">
      <c r="A54" s="17"/>
      <c r="B54" s="25"/>
      <c r="C54" s="17"/>
      <c r="D54" s="52" t="s">
        <v>36</v>
      </c>
      <c r="E54" s="61" t="s">
        <v>17</v>
      </c>
      <c r="F54" s="23"/>
      <c r="G54" s="21">
        <f>H54+I54</f>
        <v>0</v>
      </c>
      <c r="H54" s="21">
        <f t="shared" si="20"/>
        <v>0</v>
      </c>
      <c r="I54" s="21">
        <f t="shared" si="21"/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2"/>
      <c r="AC54" s="22"/>
      <c r="AD54" s="6"/>
      <c r="AE54" s="6"/>
      <c r="AF54" s="6"/>
      <c r="AG54" s="12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</sheetData>
  <sheetProtection sheet="1"/>
  <mergeCells count="110">
    <mergeCell ref="Z3:AA3"/>
    <mergeCell ref="AT3:AU3"/>
    <mergeCell ref="AT31:AU31"/>
    <mergeCell ref="AT43:AU43"/>
    <mergeCell ref="AV3:AW3"/>
    <mergeCell ref="AV31:AW31"/>
    <mergeCell ref="AV43:AW43"/>
    <mergeCell ref="AD38:AE38"/>
    <mergeCell ref="AB3:AG4"/>
    <mergeCell ref="AB5:AF5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AF48:AG48"/>
    <mergeCell ref="AD40:AE40"/>
    <mergeCell ref="AC31:AE32"/>
    <mergeCell ref="AC15:AD15"/>
    <mergeCell ref="AD35:AE35"/>
    <mergeCell ref="AD39:AE39"/>
    <mergeCell ref="AC19:AF19"/>
    <mergeCell ref="AC39:AC40"/>
    <mergeCell ref="AC37:AC38"/>
    <mergeCell ref="AC16:AD17"/>
    <mergeCell ref="A3:F4"/>
    <mergeCell ref="D7:E7"/>
    <mergeCell ref="D8:E8"/>
    <mergeCell ref="A5:E5"/>
    <mergeCell ref="B7:C7"/>
    <mergeCell ref="AF47:AG47"/>
    <mergeCell ref="AF45:AG45"/>
    <mergeCell ref="AF46:AG46"/>
    <mergeCell ref="AC43:AG44"/>
    <mergeCell ref="AD14:AF14"/>
    <mergeCell ref="D36:E36"/>
    <mergeCell ref="AC33:AC34"/>
    <mergeCell ref="AC35:AC36"/>
    <mergeCell ref="Z31:AA31"/>
    <mergeCell ref="B35:C35"/>
    <mergeCell ref="A31:F32"/>
    <mergeCell ref="A33:E33"/>
    <mergeCell ref="D35:E35"/>
    <mergeCell ref="B21:E21"/>
    <mergeCell ref="B22:E22"/>
    <mergeCell ref="AC21:AF21"/>
    <mergeCell ref="AC22:AF22"/>
    <mergeCell ref="B23:D25"/>
    <mergeCell ref="AC23:AE25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D12:E12"/>
    <mergeCell ref="D38:E38"/>
    <mergeCell ref="B37:C37"/>
    <mergeCell ref="B38:C38"/>
    <mergeCell ref="D37:E37"/>
    <mergeCell ref="D40:E40"/>
    <mergeCell ref="B16:C17"/>
    <mergeCell ref="B18:E18"/>
    <mergeCell ref="B19:E19"/>
    <mergeCell ref="D16:E16"/>
    <mergeCell ref="D17:E17"/>
    <mergeCell ref="B46:E46"/>
    <mergeCell ref="B43:C43"/>
    <mergeCell ref="B44:C45"/>
    <mergeCell ref="D44:E44"/>
    <mergeCell ref="D45:E45"/>
    <mergeCell ref="B41:E41"/>
    <mergeCell ref="B20:E20"/>
    <mergeCell ref="AC20:AF20"/>
    <mergeCell ref="B51:D53"/>
    <mergeCell ref="B47:E47"/>
    <mergeCell ref="B49:E49"/>
    <mergeCell ref="B50:E50"/>
    <mergeCell ref="B48:E48"/>
    <mergeCell ref="C42:E42"/>
    <mergeCell ref="D43:F43"/>
    <mergeCell ref="D39:E39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&amp;P+101-</oddFooter>
  </headerFooter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2012-10-11T02:07:50Z</cp:lastPrinted>
  <dcterms:created xsi:type="dcterms:W3CDTF">1999-10-06T23:56:52Z</dcterms:created>
  <dcterms:modified xsi:type="dcterms:W3CDTF">2012-10-23T05:18:58Z</dcterms:modified>
  <cp:category/>
  <cp:version/>
  <cp:contentType/>
  <cp:contentStatus/>
</cp:coreProperties>
</file>