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150" windowWidth="10320" windowHeight="8190" activeTab="2"/>
  </bookViews>
  <sheets>
    <sheet name="一覧表" sheetId="1" r:id="rId1"/>
    <sheet name="一般会計債の内訳" sheetId="2" r:id="rId2"/>
    <sheet name="公営企業債の内訳" sheetId="3" r:id="rId3"/>
  </sheets>
  <definedNames>
    <definedName name="_xlnm._FilterDatabase" localSheetId="1" hidden="1">'一般会計債の内訳'!$A$3:$W$120</definedName>
    <definedName name="_xlnm._FilterDatabase" localSheetId="0" hidden="1">'一覧表'!$A$3:$I$120</definedName>
    <definedName name="_xlnm._FilterDatabase" localSheetId="2" hidden="1">'公営企業債の内訳'!$A$4:$S$121</definedName>
    <definedName name="_xlfn.AGGREGATE" hidden="1">#NAME?</definedName>
    <definedName name="_xlnm.Print_Area" localSheetId="1">'一般会計債の内訳'!$A$1:$V$119</definedName>
    <definedName name="_xlnm.Print_Area" localSheetId="0">'一覧表'!$A$1:$H$120</definedName>
    <definedName name="_xlnm.Print_Area" localSheetId="2">'公営企業債の内訳'!$A$1:$Q$121</definedName>
    <definedName name="_xlnm.Print_Titles" localSheetId="1">'一般会計債の内訳'!$1:$3</definedName>
    <definedName name="_xlnm.Print_Titles" localSheetId="0">'一覧表'!$1:$3</definedName>
    <definedName name="_xlnm.Print_Titles" localSheetId="2">'公営企業債の内訳'!$1:$4</definedName>
  </definedNames>
  <calcPr fullCalcOnLoad="1"/>
</workbook>
</file>

<file path=xl/sharedStrings.xml><?xml version="1.0" encoding="utf-8"?>
<sst xmlns="http://schemas.openxmlformats.org/spreadsheetml/2006/main" count="468" uniqueCount="171">
  <si>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</si>
  <si>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</si>
  <si>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</si>
  <si>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</si>
  <si>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</si>
  <si>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</si>
  <si>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</si>
  <si>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</si>
  <si>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</si>
  <si>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</si>
  <si>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</si>
  <si>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</si>
  <si>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</si>
  <si>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</si>
  <si>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</si>
  <si>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</si>
  <si>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</si>
  <si>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</si>
  <si>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</si>
  <si>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</si>
  <si>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</si>
  <si>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</si>
  <si>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</si>
  <si>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</si>
  <si>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</si>
  <si>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</si>
  <si>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</si>
  <si>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</si>
  <si>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</si>
  <si>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</si>
  <si>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</si>
  <si>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</si>
  <si>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</si>
  <si>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</si>
  <si>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</si>
  <si>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</si>
  <si>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</si>
  <si>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</si>
  <si>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</si>
  <si>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</si>
  <si>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</si>
  <si>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</si>
  <si>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</si>
  <si>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</si>
  <si>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</si>
  <si>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</si>
  <si>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</si>
  <si>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</si>
  <si>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</si>
  <si>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</si>
  <si>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</si>
  <si>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</si>
  <si>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</si>
  <si>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</si>
  <si>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</si>
  <si>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</si>
  <si>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</si>
  <si>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</si>
  <si>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</si>
  <si>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東埼玉資源環境組合</t>
  </si>
  <si>
    <t>児玉郡市広域市町村圏組合</t>
  </si>
  <si>
    <t>坂戸・鶴ヶ島消防組合</t>
  </si>
  <si>
    <t>比企広域市町村圏組合</t>
  </si>
  <si>
    <t>川越地区消防組合</t>
  </si>
  <si>
    <t>埼玉県央広域事務組合</t>
  </si>
  <si>
    <t>西入間広域消防組合</t>
  </si>
  <si>
    <t>団体名</t>
  </si>
  <si>
    <t>一般会計債</t>
  </si>
  <si>
    <t>公営企業債</t>
  </si>
  <si>
    <t>臨時財政対策債</t>
  </si>
  <si>
    <t>退職手当債</t>
  </si>
  <si>
    <t>減収補てん債</t>
  </si>
  <si>
    <t>市合計</t>
  </si>
  <si>
    <t>町村合計</t>
  </si>
  <si>
    <t>一部事務組合合計</t>
  </si>
  <si>
    <t>合計</t>
  </si>
  <si>
    <t>越谷・松伏水道企業団</t>
  </si>
  <si>
    <t>※　さいたま市は政令市のため対象外になります。</t>
  </si>
  <si>
    <t>（単位：千円）</t>
  </si>
  <si>
    <t>市町村名</t>
  </si>
  <si>
    <t>合計</t>
  </si>
  <si>
    <t>ふじみ野市</t>
  </si>
  <si>
    <t>ときがわ町</t>
  </si>
  <si>
    <t>公営住宅
建設事業</t>
  </si>
  <si>
    <t>災害復旧
事業</t>
  </si>
  <si>
    <t>辺地対策</t>
  </si>
  <si>
    <t>過疎対策</t>
  </si>
  <si>
    <t>公共用地
先行取得</t>
  </si>
  <si>
    <t>一般会計債の内訳</t>
  </si>
  <si>
    <t>一部事務組合合計</t>
  </si>
  <si>
    <t>簡易水道
事業</t>
  </si>
  <si>
    <t>地域開発
事業</t>
  </si>
  <si>
    <t>上水道事業</t>
  </si>
  <si>
    <t>公共下水道</t>
  </si>
  <si>
    <t>流域下水道</t>
  </si>
  <si>
    <t>特定環境
保全公共
下水道</t>
  </si>
  <si>
    <t>農業集落
排水施設</t>
  </si>
  <si>
    <t>特定地域
生活排水
処理施設</t>
  </si>
  <si>
    <t>資本費
平準化</t>
  </si>
  <si>
    <t>下水道事業</t>
  </si>
  <si>
    <t>特別措置分</t>
  </si>
  <si>
    <t>公営企業債の内訳</t>
  </si>
  <si>
    <t>公共事業等</t>
  </si>
  <si>
    <t>一般事業</t>
  </si>
  <si>
    <t>秩父広域市町村圏組合</t>
  </si>
  <si>
    <t>吉川松伏消防組合</t>
  </si>
  <si>
    <t>坂戸、鶴ヶ島下水道組合</t>
  </si>
  <si>
    <t>（単位：千円）</t>
  </si>
  <si>
    <t>緊急防災・減災事業</t>
  </si>
  <si>
    <t>北本地区衛生組合</t>
  </si>
  <si>
    <t>入間西部衛生組合</t>
  </si>
  <si>
    <t>小川地区衛生組合</t>
  </si>
  <si>
    <t>坂戸地区衛生組合</t>
  </si>
  <si>
    <t>蕨戸田衛生センター組合</t>
  </si>
  <si>
    <t>本庄上里学校給食組合</t>
  </si>
  <si>
    <t>埼玉西部環境保全組合</t>
  </si>
  <si>
    <t>埼玉中部環境保全組合</t>
  </si>
  <si>
    <t>広域飯能斎場組合</t>
  </si>
  <si>
    <t>広域静苑組合</t>
  </si>
  <si>
    <t>大里広域市町村圏組合</t>
  </si>
  <si>
    <t>埼玉西部消防組合</t>
  </si>
  <si>
    <t>埼玉東部消防組合</t>
  </si>
  <si>
    <t>桶川北本水道企業団</t>
  </si>
  <si>
    <t>加須市・羽生市水防事務組合</t>
  </si>
  <si>
    <t>荒川北縁水防事務組合</t>
  </si>
  <si>
    <t>利根川栗橋流域水防事務組合</t>
  </si>
  <si>
    <t>江戸川水防事務組合</t>
  </si>
  <si>
    <t>埼玉県市町村総合事務組合</t>
  </si>
  <si>
    <t>埼玉県都市競艇組合</t>
  </si>
  <si>
    <t>坂戸、鶴ヶ島水道企業団</t>
  </si>
  <si>
    <t>埼玉県浦和競馬組合</t>
  </si>
  <si>
    <t>広域利根斎場組合</t>
  </si>
  <si>
    <t>彩の国さいたま人づくり広域連合</t>
  </si>
  <si>
    <t>埼玉県後期高齢者医療広域連合</t>
  </si>
  <si>
    <t>フィルタ用
（市町村＋該当あり一組）</t>
  </si>
  <si>
    <t>フィルタ用
（市町村＋該当あり一組）</t>
  </si>
  <si>
    <t>○</t>
  </si>
  <si>
    <t>○</t>
  </si>
  <si>
    <t>鴻巣行田北本環境資源組合</t>
  </si>
  <si>
    <t>病院・介護
サービス事業</t>
  </si>
  <si>
    <t>埼玉中部資源循環組合</t>
  </si>
  <si>
    <t>国の予算等
貸付金債</t>
  </si>
  <si>
    <t>全国防災事業</t>
  </si>
  <si>
    <t>施設整備事業
(一般財源化分）</t>
  </si>
  <si>
    <t>学校教育施設等整備事業</t>
  </si>
  <si>
    <t>社会福祉
施設整備事業</t>
  </si>
  <si>
    <t>一般廃棄物処理事業</t>
  </si>
  <si>
    <t>一般補助
施設等整備事業</t>
  </si>
  <si>
    <t>地域活性化事業</t>
  </si>
  <si>
    <t>防災対策事業</t>
  </si>
  <si>
    <t>地方道路等整備事業</t>
  </si>
  <si>
    <t>旧合併特例事業</t>
  </si>
  <si>
    <t>公営企業会計適用</t>
  </si>
  <si>
    <t>草加八潮消防組合</t>
  </si>
  <si>
    <t>フィルタ用
（市町村＋該当あり一組）
○</t>
  </si>
  <si>
    <t>公共施設等適正管理推進事業</t>
  </si>
  <si>
    <t>白岡市</t>
  </si>
  <si>
    <t>埼葛斎場組合</t>
  </si>
  <si>
    <t>蓮田白岡衛生組合</t>
  </si>
  <si>
    <t>久喜宮代衛生組合</t>
  </si>
  <si>
    <t>朝霞地区一部事務組合</t>
  </si>
  <si>
    <t>上尾、桶川、伊奈衛生組合</t>
  </si>
  <si>
    <t>志木地区衛生組合</t>
  </si>
  <si>
    <t>戸田競艇企業団</t>
  </si>
  <si>
    <t>毛呂山・越生・鳩山公共下水道組合</t>
  </si>
  <si>
    <t>皆野・長瀞下水道組合</t>
  </si>
  <si>
    <t>観光その他
事業</t>
  </si>
  <si>
    <t>入間東部地区事務組合</t>
  </si>
  <si>
    <t>入間東部地区事務組合</t>
  </si>
  <si>
    <t>入間東部地区事務組合</t>
  </si>
  <si>
    <t>平成３０年度　県内市町村等に対する地方債の同意等額一覧（第２次分）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</si>
</sst>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_);[Red]\(#,##0.0\)"/>
    <numFmt numFmtId="181" formatCode="#,##0_);[Red]\(#,##0\)"/>
    <numFmt numFmtId="182" formatCode="0_);[Red]\(0\)"/>
    <numFmt numFmtId="183" formatCode="#,##0.0;&quot;▲ &quot;#,##0.0"/>
    <numFmt numFmtId="184" formatCode="#,##0;&quot;▲ &quot;#,##0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MS UI Gothic"/>
      <family val="3"/>
    </font>
    <font>
      <sz val="18"/>
      <name val="HG丸ｺﾞｼｯｸM-PRO"/>
      <family val="3"/>
    </font>
    <font>
      <sz val="6"/>
      <name val="MS UI Gothic"/>
      <family val="3"/>
    </font>
    <font>
      <sz val="18"/>
      <name val="MS UI Gothic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ck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8" fillId="33" borderId="12" xfId="0" applyFont="1" applyFill="1" applyBorder="1" applyAlignment="1">
      <alignment horizontal="center" vertical="center" shrinkToFit="1"/>
    </xf>
    <xf numFmtId="0" fontId="8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6" fillId="0" borderId="0" xfId="60" applyFont="1">
      <alignment vertical="center"/>
      <protection/>
    </xf>
    <xf numFmtId="0" fontId="3" fillId="0" borderId="0" xfId="60">
      <alignment vertical="center"/>
      <protection/>
    </xf>
    <xf numFmtId="0" fontId="3" fillId="0" borderId="0" xfId="60" applyAlignment="1">
      <alignment horizontal="right" vertical="center"/>
      <protection/>
    </xf>
    <xf numFmtId="0" fontId="3" fillId="33" borderId="15" xfId="60" applyFill="1" applyBorder="1" applyAlignment="1">
      <alignment horizontal="center" vertical="center"/>
      <protection/>
    </xf>
    <xf numFmtId="176" fontId="3" fillId="0" borderId="15" xfId="60" applyNumberFormat="1" applyBorder="1" applyAlignment="1">
      <alignment/>
      <protection/>
    </xf>
    <xf numFmtId="0" fontId="3" fillId="33" borderId="15" xfId="60" applyFill="1" applyBorder="1" applyAlignment="1">
      <alignment horizontal="center" vertical="center" wrapText="1"/>
      <protection/>
    </xf>
    <xf numFmtId="0" fontId="3" fillId="0" borderId="15" xfId="60" applyBorder="1" applyAlignment="1">
      <alignment shrinkToFit="1"/>
      <protection/>
    </xf>
    <xf numFmtId="0" fontId="3" fillId="34" borderId="15" xfId="60" applyFill="1" applyBorder="1" applyAlignment="1">
      <alignment horizontal="center" vertical="center" wrapText="1"/>
      <protection/>
    </xf>
    <xf numFmtId="176" fontId="3" fillId="0" borderId="0" xfId="60" applyNumberFormat="1">
      <alignment vertical="center"/>
      <protection/>
    </xf>
    <xf numFmtId="0" fontId="3" fillId="0" borderId="15" xfId="60" applyFill="1" applyBorder="1" applyAlignment="1">
      <alignment shrinkToFit="1"/>
      <protection/>
    </xf>
    <xf numFmtId="176" fontId="3" fillId="0" borderId="15" xfId="60" applyNumberFormat="1" applyFill="1" applyBorder="1" applyAlignment="1">
      <alignment/>
      <protection/>
    </xf>
    <xf numFmtId="0" fontId="3" fillId="0" borderId="0" xfId="60" applyFill="1">
      <alignment vertical="center"/>
      <protection/>
    </xf>
    <xf numFmtId="0" fontId="3" fillId="0" borderId="15" xfId="60" applyFont="1" applyFill="1" applyBorder="1" applyAlignment="1">
      <alignment shrinkToFit="1"/>
      <protection/>
    </xf>
    <xf numFmtId="0" fontId="3" fillId="0" borderId="0" xfId="60" applyFont="1" applyFill="1">
      <alignment vertical="center"/>
      <protection/>
    </xf>
    <xf numFmtId="0" fontId="48" fillId="0" borderId="0" xfId="0" applyFont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184" fontId="3" fillId="0" borderId="15" xfId="60" applyNumberFormat="1" applyBorder="1" applyAlignment="1">
      <alignment/>
      <protection/>
    </xf>
    <xf numFmtId="184" fontId="3" fillId="0" borderId="15" xfId="60" applyNumberFormat="1" applyFill="1" applyBorder="1" applyAlignment="1">
      <alignment/>
      <protection/>
    </xf>
    <xf numFmtId="184" fontId="3" fillId="0" borderId="15" xfId="60" applyNumberFormat="1" applyFont="1" applyFill="1" applyBorder="1" applyAlignment="1">
      <alignment/>
      <protection/>
    </xf>
    <xf numFmtId="184" fontId="3" fillId="0" borderId="0" xfId="60" applyNumberFormat="1">
      <alignment vertical="center"/>
      <protection/>
    </xf>
    <xf numFmtId="184" fontId="12" fillId="0" borderId="19" xfId="0" applyNumberFormat="1" applyFont="1" applyBorder="1" applyAlignment="1">
      <alignment vertical="center"/>
    </xf>
    <xf numFmtId="184" fontId="9" fillId="0" borderId="19" xfId="0" applyNumberFormat="1" applyFont="1" applyBorder="1" applyAlignment="1">
      <alignment vertical="center"/>
    </xf>
    <xf numFmtId="184" fontId="9" fillId="0" borderId="20" xfId="0" applyNumberFormat="1" applyFont="1" applyBorder="1" applyAlignment="1">
      <alignment vertical="center"/>
    </xf>
    <xf numFmtId="184" fontId="12" fillId="0" borderId="15" xfId="0" applyNumberFormat="1" applyFont="1" applyBorder="1" applyAlignment="1">
      <alignment vertical="center"/>
    </xf>
    <xf numFmtId="184" fontId="9" fillId="0" borderId="15" xfId="0" applyNumberFormat="1" applyFont="1" applyBorder="1" applyAlignment="1">
      <alignment vertical="center"/>
    </xf>
    <xf numFmtId="184" fontId="9" fillId="0" borderId="21" xfId="0" applyNumberFormat="1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184" fontId="13" fillId="0" borderId="22" xfId="0" applyNumberFormat="1" applyFont="1" applyBorder="1" applyAlignment="1">
      <alignment vertical="center"/>
    </xf>
    <xf numFmtId="184" fontId="7" fillId="0" borderId="22" xfId="0" applyNumberFormat="1" applyFont="1" applyBorder="1" applyAlignment="1">
      <alignment vertical="center"/>
    </xf>
    <xf numFmtId="184" fontId="7" fillId="0" borderId="23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7" fillId="0" borderId="24" xfId="0" applyNumberFormat="1" applyFont="1" applyBorder="1" applyAlignment="1">
      <alignment vertical="center"/>
    </xf>
    <xf numFmtId="184" fontId="13" fillId="35" borderId="25" xfId="0" applyNumberFormat="1" applyFont="1" applyFill="1" applyBorder="1" applyAlignment="1">
      <alignment vertical="center"/>
    </xf>
    <xf numFmtId="184" fontId="7" fillId="35" borderId="25" xfId="0" applyNumberFormat="1" applyFont="1" applyFill="1" applyBorder="1" applyAlignment="1">
      <alignment vertical="center"/>
    </xf>
    <xf numFmtId="184" fontId="7" fillId="35" borderId="26" xfId="0" applyNumberFormat="1" applyFont="1" applyFill="1" applyBorder="1" applyAlignment="1">
      <alignment vertical="center"/>
    </xf>
    <xf numFmtId="184" fontId="13" fillId="0" borderId="27" xfId="0" applyNumberFormat="1" applyFont="1" applyBorder="1" applyAlignment="1">
      <alignment vertical="center"/>
    </xf>
    <xf numFmtId="184" fontId="7" fillId="0" borderId="27" xfId="0" applyNumberFormat="1" applyFont="1" applyBorder="1" applyAlignment="1">
      <alignment vertical="center"/>
    </xf>
    <xf numFmtId="184" fontId="12" fillId="0" borderId="28" xfId="0" applyNumberFormat="1" applyFont="1" applyBorder="1" applyAlignment="1">
      <alignment vertical="center"/>
    </xf>
    <xf numFmtId="184" fontId="12" fillId="0" borderId="29" xfId="0" applyNumberFormat="1" applyFont="1" applyBorder="1" applyAlignment="1">
      <alignment vertical="center"/>
    </xf>
    <xf numFmtId="184" fontId="13" fillId="0" borderId="30" xfId="0" applyNumberFormat="1" applyFont="1" applyBorder="1" applyAlignment="1">
      <alignment vertical="center"/>
    </xf>
    <xf numFmtId="184" fontId="13" fillId="0" borderId="31" xfId="0" applyNumberFormat="1" applyFont="1" applyBorder="1" applyAlignment="1">
      <alignment vertical="center"/>
    </xf>
    <xf numFmtId="184" fontId="13" fillId="35" borderId="32" xfId="0" applyNumberFormat="1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shrinkToFit="1"/>
    </xf>
    <xf numFmtId="0" fontId="7" fillId="35" borderId="34" xfId="0" applyFont="1" applyFill="1" applyBorder="1" applyAlignment="1">
      <alignment horizontal="center" vertical="center" shrinkToFit="1"/>
    </xf>
    <xf numFmtId="0" fontId="14" fillId="33" borderId="15" xfId="60" applyFont="1" applyFill="1" applyBorder="1" applyAlignment="1">
      <alignment horizontal="center" vertical="center" wrapText="1"/>
      <protection/>
    </xf>
    <xf numFmtId="0" fontId="3" fillId="33" borderId="15" xfId="60" applyFont="1" applyFill="1" applyBorder="1" applyAlignment="1">
      <alignment horizontal="center" vertical="center" wrapText="1"/>
      <protection/>
    </xf>
    <xf numFmtId="184" fontId="13" fillId="0" borderId="24" xfId="0" applyNumberFormat="1" applyFont="1" applyBorder="1" applyAlignment="1">
      <alignment vertical="center"/>
    </xf>
    <xf numFmtId="0" fontId="3" fillId="34" borderId="35" xfId="60" applyFill="1" applyBorder="1" applyAlignment="1">
      <alignment horizontal="center" vertical="center" wrapText="1"/>
      <protection/>
    </xf>
    <xf numFmtId="184" fontId="12" fillId="0" borderId="36" xfId="0" applyNumberFormat="1" applyFont="1" applyBorder="1" applyAlignment="1">
      <alignment vertical="center"/>
    </xf>
    <xf numFmtId="184" fontId="12" fillId="0" borderId="37" xfId="0" applyNumberFormat="1" applyFont="1" applyBorder="1" applyAlignment="1">
      <alignment vertical="center"/>
    </xf>
    <xf numFmtId="184" fontId="9" fillId="0" borderId="37" xfId="0" applyNumberFormat="1" applyFont="1" applyBorder="1" applyAlignment="1">
      <alignment vertical="center"/>
    </xf>
    <xf numFmtId="184" fontId="9" fillId="0" borderId="38" xfId="0" applyNumberFormat="1" applyFont="1" applyBorder="1" applyAlignment="1">
      <alignment vertical="center"/>
    </xf>
    <xf numFmtId="0" fontId="3" fillId="0" borderId="0" xfId="60" applyAlignment="1">
      <alignment vertical="center" wrapText="1"/>
      <protection/>
    </xf>
    <xf numFmtId="0" fontId="3" fillId="36" borderId="31" xfId="60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 shrinkToFit="1"/>
    </xf>
    <xf numFmtId="0" fontId="3" fillId="33" borderId="15" xfId="60" applyFill="1" applyBorder="1" applyAlignment="1">
      <alignment horizontal="center" vertical="center" wrapText="1"/>
      <protection/>
    </xf>
    <xf numFmtId="0" fontId="3" fillId="33" borderId="15" xfId="60" applyFill="1" applyBorder="1" applyAlignment="1">
      <alignment horizontal="center" vertical="center"/>
      <protection/>
    </xf>
    <xf numFmtId="0" fontId="3" fillId="36" borderId="31" xfId="60" applyFill="1" applyBorder="1" applyAlignment="1">
      <alignment horizontal="center" vertical="center"/>
      <protection/>
    </xf>
    <xf numFmtId="0" fontId="3" fillId="36" borderId="15" xfId="60" applyFill="1" applyBorder="1" applyAlignment="1">
      <alignment horizontal="center" vertical="center"/>
      <protection/>
    </xf>
    <xf numFmtId="0" fontId="3" fillId="36" borderId="39" xfId="60" applyFill="1" applyBorder="1" applyAlignment="1">
      <alignment horizontal="center" vertical="center"/>
      <protection/>
    </xf>
    <xf numFmtId="0" fontId="3" fillId="33" borderId="40" xfId="60" applyFill="1" applyBorder="1" applyAlignment="1">
      <alignment horizontal="center" vertical="center" wrapText="1"/>
      <protection/>
    </xf>
    <xf numFmtId="0" fontId="3" fillId="33" borderId="35" xfId="60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view="pageBreakPreview" zoomScale="70" zoomScaleNormal="75" zoomScaleSheetLayoutView="70" zoomScalePageLayoutView="0" workbookViewId="0" topLeftCell="A1">
      <pane xSplit="1" ySplit="3" topLeftCell="B4" activePane="bottomRight" state="frozen"/>
      <selection pane="topLeft" activeCell="D136" sqref="D136"/>
      <selection pane="topRight" activeCell="D136" sqref="D136"/>
      <selection pane="bottomLeft" activeCell="D136" sqref="D136"/>
      <selection pane="bottomRight" activeCell="A1" sqref="A1:H1"/>
    </sheetView>
  </sheetViews>
  <sheetFormatPr defaultColWidth="9.140625" defaultRowHeight="15"/>
  <cols>
    <col min="1" max="1" width="25.57421875" style="1" customWidth="1"/>
    <col min="2" max="3" width="16.57421875" style="25" customWidth="1"/>
    <col min="4" max="8" width="16.57421875" style="0" customWidth="1"/>
    <col min="9" max="9" width="16.57421875" style="28" customWidth="1"/>
  </cols>
  <sheetData>
    <row r="1" spans="1:8" ht="31.5" customHeight="1">
      <c r="A1" s="71" t="s">
        <v>170</v>
      </c>
      <c r="B1" s="71"/>
      <c r="C1" s="71"/>
      <c r="D1" s="71"/>
      <c r="E1" s="71"/>
      <c r="F1" s="71"/>
      <c r="G1" s="71"/>
      <c r="H1" s="71"/>
    </row>
    <row r="2" ht="14.25" thickBot="1">
      <c r="H2" s="2" t="s">
        <v>107</v>
      </c>
    </row>
    <row r="3" spans="1:10" ht="45.75" customHeight="1" thickBot="1" thickTop="1">
      <c r="A3" s="5" t="s">
        <v>66</v>
      </c>
      <c r="B3" s="26" t="s">
        <v>67</v>
      </c>
      <c r="C3" s="27" t="s">
        <v>68</v>
      </c>
      <c r="D3" s="6" t="s">
        <v>69</v>
      </c>
      <c r="E3" s="6" t="s">
        <v>70</v>
      </c>
      <c r="F3" s="7" t="s">
        <v>141</v>
      </c>
      <c r="G3" s="6" t="s">
        <v>71</v>
      </c>
      <c r="H3" s="8" t="s">
        <v>75</v>
      </c>
      <c r="I3" s="29" t="s">
        <v>135</v>
      </c>
      <c r="J3" t="s">
        <v>137</v>
      </c>
    </row>
    <row r="4" spans="1:9" ht="34.5" customHeight="1">
      <c r="A4" s="3" t="s">
        <v>0</v>
      </c>
      <c r="B4" s="54">
        <f>VLOOKUP(A4,'一般会計債の内訳'!$B$4:$C$114,2,FALSE)</f>
        <v>2585600</v>
      </c>
      <c r="C4" s="36">
        <f>VLOOKUP(A4,'公営企業債の内訳'!$B$5:$C$114,2,FALSE)</f>
        <v>0</v>
      </c>
      <c r="D4" s="37">
        <v>0</v>
      </c>
      <c r="E4" s="37">
        <v>0</v>
      </c>
      <c r="F4" s="37">
        <v>0</v>
      </c>
      <c r="G4" s="37">
        <v>0</v>
      </c>
      <c r="H4" s="38">
        <f aca="true" t="shared" si="0" ref="H4:H35">SUM(B4:G4)</f>
        <v>2585600</v>
      </c>
      <c r="I4" s="28" t="s">
        <v>137</v>
      </c>
    </row>
    <row r="5" spans="1:9" ht="34.5" customHeight="1">
      <c r="A5" s="4" t="s">
        <v>1</v>
      </c>
      <c r="B5" s="55">
        <f>VLOOKUP(A5,'一般会計債の内訳'!$B$4:$C$114,2,FALSE)</f>
        <v>0</v>
      </c>
      <c r="C5" s="39">
        <f>VLOOKUP(A5,'公営企業債の内訳'!$B$5:$C$114,2,FALSE)</f>
        <v>0</v>
      </c>
      <c r="D5" s="40">
        <v>0</v>
      </c>
      <c r="E5" s="40">
        <v>0</v>
      </c>
      <c r="F5" s="40">
        <v>0</v>
      </c>
      <c r="G5" s="40">
        <v>0</v>
      </c>
      <c r="H5" s="41">
        <f>SUM(B5:G5)</f>
        <v>0</v>
      </c>
      <c r="I5" s="28" t="s">
        <v>136</v>
      </c>
    </row>
    <row r="6" spans="1:9" ht="34.5" customHeight="1">
      <c r="A6" s="4" t="s">
        <v>2</v>
      </c>
      <c r="B6" s="55">
        <f>VLOOKUP(A6,'一般会計債の内訳'!$B$4:$C$114,2,FALSE)</f>
        <v>0</v>
      </c>
      <c r="C6" s="39">
        <f>VLOOKUP(A6,'公営企業債の内訳'!$B$5:$C$114,2,FALSE)</f>
        <v>0</v>
      </c>
      <c r="D6" s="40">
        <v>0</v>
      </c>
      <c r="E6" s="40">
        <v>0</v>
      </c>
      <c r="F6" s="40">
        <v>0</v>
      </c>
      <c r="G6" s="40">
        <v>0</v>
      </c>
      <c r="H6" s="41">
        <f t="shared" si="0"/>
        <v>0</v>
      </c>
      <c r="I6" s="28" t="s">
        <v>136</v>
      </c>
    </row>
    <row r="7" spans="1:9" ht="34.5" customHeight="1">
      <c r="A7" s="4" t="s">
        <v>3</v>
      </c>
      <c r="B7" s="55">
        <f>VLOOKUP(A7,'一般会計債の内訳'!$B$4:$C$114,2,FALSE)</f>
        <v>0</v>
      </c>
      <c r="C7" s="39">
        <f>VLOOKUP(A7,'公営企業債の内訳'!$B$5:$C$114,2,FALSE)</f>
        <v>0</v>
      </c>
      <c r="D7" s="40">
        <v>0</v>
      </c>
      <c r="E7" s="40">
        <v>0</v>
      </c>
      <c r="F7" s="40">
        <v>0</v>
      </c>
      <c r="G7" s="40">
        <v>0</v>
      </c>
      <c r="H7" s="41">
        <f t="shared" si="0"/>
        <v>0</v>
      </c>
      <c r="I7" s="28" t="s">
        <v>136</v>
      </c>
    </row>
    <row r="8" spans="1:9" ht="34.5" customHeight="1">
      <c r="A8" s="4" t="s">
        <v>4</v>
      </c>
      <c r="B8" s="55">
        <f>VLOOKUP(A8,'一般会計債の内訳'!$B$4:$C$114,2,FALSE)</f>
        <v>48400</v>
      </c>
      <c r="C8" s="39">
        <f>VLOOKUP(A8,'公営企業債の内訳'!$B$5:$C$114,2,FALSE)</f>
        <v>0</v>
      </c>
      <c r="D8" s="40">
        <v>0</v>
      </c>
      <c r="E8" s="40">
        <v>0</v>
      </c>
      <c r="F8" s="40">
        <v>0</v>
      </c>
      <c r="G8" s="40">
        <v>0</v>
      </c>
      <c r="H8" s="41">
        <f t="shared" si="0"/>
        <v>48400</v>
      </c>
      <c r="I8" s="28" t="s">
        <v>136</v>
      </c>
    </row>
    <row r="9" spans="1:9" ht="34.5" customHeight="1">
      <c r="A9" s="4" t="s">
        <v>5</v>
      </c>
      <c r="B9" s="55">
        <f>VLOOKUP(A9,'一般会計債の内訳'!$B$4:$C$114,2,FALSE)</f>
        <v>291000</v>
      </c>
      <c r="C9" s="39">
        <f>VLOOKUP(A9,'公営企業債の内訳'!$B$5:$C$114,2,FALSE)</f>
        <v>0</v>
      </c>
      <c r="D9" s="40">
        <v>359543</v>
      </c>
      <c r="E9" s="40">
        <v>0</v>
      </c>
      <c r="F9" s="40">
        <v>0</v>
      </c>
      <c r="G9" s="40">
        <v>0</v>
      </c>
      <c r="H9" s="41">
        <f t="shared" si="0"/>
        <v>650543</v>
      </c>
      <c r="I9" s="28" t="s">
        <v>136</v>
      </c>
    </row>
    <row r="10" spans="1:9" ht="34.5" customHeight="1">
      <c r="A10" s="4" t="s">
        <v>6</v>
      </c>
      <c r="B10" s="55">
        <f>VLOOKUP(A10,'一般会計債の内訳'!$B$4:$C$114,2,FALSE)</f>
        <v>0</v>
      </c>
      <c r="C10" s="39">
        <f>VLOOKUP(A10,'公営企業債の内訳'!$B$5:$C$114,2,FALSE)</f>
        <v>0</v>
      </c>
      <c r="D10" s="40">
        <v>0</v>
      </c>
      <c r="E10" s="40">
        <v>0</v>
      </c>
      <c r="F10" s="40">
        <v>0</v>
      </c>
      <c r="G10" s="40">
        <v>0</v>
      </c>
      <c r="H10" s="41">
        <f t="shared" si="0"/>
        <v>0</v>
      </c>
      <c r="I10" s="28" t="s">
        <v>136</v>
      </c>
    </row>
    <row r="11" spans="1:9" ht="34.5" customHeight="1">
      <c r="A11" s="4" t="s">
        <v>7</v>
      </c>
      <c r="B11" s="55">
        <f>VLOOKUP(A11,'一般会計債の内訳'!$B$4:$C$114,2,FALSE)</f>
        <v>0</v>
      </c>
      <c r="C11" s="39">
        <f>VLOOKUP(A11,'公営企業債の内訳'!$B$5:$C$114,2,FALSE)</f>
        <v>0</v>
      </c>
      <c r="D11" s="40">
        <v>0</v>
      </c>
      <c r="E11" s="40">
        <v>0</v>
      </c>
      <c r="F11" s="40">
        <v>0</v>
      </c>
      <c r="G11" s="40">
        <v>0</v>
      </c>
      <c r="H11" s="41">
        <f t="shared" si="0"/>
        <v>0</v>
      </c>
      <c r="I11" s="28" t="s">
        <v>136</v>
      </c>
    </row>
    <row r="12" spans="1:9" ht="34.5" customHeight="1">
      <c r="A12" s="4" t="s">
        <v>8</v>
      </c>
      <c r="B12" s="55">
        <f>VLOOKUP(A12,'一般会計債の内訳'!$B$4:$C$114,2,FALSE)</f>
        <v>22900</v>
      </c>
      <c r="C12" s="39">
        <f>VLOOKUP(A12,'公営企業債の内訳'!$B$5:$C$114,2,FALSE)</f>
        <v>0</v>
      </c>
      <c r="D12" s="40">
        <v>0</v>
      </c>
      <c r="E12" s="40">
        <v>0</v>
      </c>
      <c r="F12" s="40">
        <v>0</v>
      </c>
      <c r="G12" s="40">
        <v>0</v>
      </c>
      <c r="H12" s="41">
        <f t="shared" si="0"/>
        <v>22900</v>
      </c>
      <c r="I12" s="28" t="s">
        <v>136</v>
      </c>
    </row>
    <row r="13" spans="1:9" ht="34.5" customHeight="1">
      <c r="A13" s="4" t="s">
        <v>9</v>
      </c>
      <c r="B13" s="55">
        <f>VLOOKUP(A13,'一般会計債の内訳'!$B$4:$C$114,2,FALSE)</f>
        <v>380800</v>
      </c>
      <c r="C13" s="39">
        <f>VLOOKUP(A13,'公営企業債の内訳'!$B$5:$C$114,2,FALSE)</f>
        <v>0</v>
      </c>
      <c r="D13" s="40">
        <v>0</v>
      </c>
      <c r="E13" s="40">
        <v>0</v>
      </c>
      <c r="F13" s="40">
        <v>0</v>
      </c>
      <c r="G13" s="40">
        <v>0</v>
      </c>
      <c r="H13" s="41">
        <f t="shared" si="0"/>
        <v>380800</v>
      </c>
      <c r="I13" s="28" t="s">
        <v>136</v>
      </c>
    </row>
    <row r="14" spans="1:9" ht="34.5" customHeight="1">
      <c r="A14" s="4" t="s">
        <v>10</v>
      </c>
      <c r="B14" s="55">
        <f>VLOOKUP(A14,'一般会計債の内訳'!$B$4:$C$114,2,FALSE)</f>
        <v>23600</v>
      </c>
      <c r="C14" s="39">
        <f>VLOOKUP(A14,'公営企業債の内訳'!$B$5:$C$114,2,FALSE)</f>
        <v>0</v>
      </c>
      <c r="D14" s="40">
        <v>0</v>
      </c>
      <c r="E14" s="40">
        <v>0</v>
      </c>
      <c r="F14" s="40">
        <v>0</v>
      </c>
      <c r="G14" s="40">
        <v>0</v>
      </c>
      <c r="H14" s="41">
        <f t="shared" si="0"/>
        <v>23600</v>
      </c>
      <c r="I14" s="28" t="s">
        <v>136</v>
      </c>
    </row>
    <row r="15" spans="1:9" ht="34.5" customHeight="1">
      <c r="A15" s="4" t="s">
        <v>11</v>
      </c>
      <c r="B15" s="55">
        <f>VLOOKUP(A15,'一般会計債の内訳'!$B$4:$C$114,2,FALSE)</f>
        <v>364200</v>
      </c>
      <c r="C15" s="39">
        <f>VLOOKUP(A15,'公営企業債の内訳'!$B$5:$C$114,2,FALSE)</f>
        <v>0</v>
      </c>
      <c r="D15" s="40">
        <v>0</v>
      </c>
      <c r="E15" s="40">
        <v>0</v>
      </c>
      <c r="F15" s="40">
        <v>0</v>
      </c>
      <c r="G15" s="40">
        <v>0</v>
      </c>
      <c r="H15" s="41">
        <f t="shared" si="0"/>
        <v>364200</v>
      </c>
      <c r="I15" s="28" t="s">
        <v>136</v>
      </c>
    </row>
    <row r="16" spans="1:9" ht="34.5" customHeight="1">
      <c r="A16" s="4" t="s">
        <v>12</v>
      </c>
      <c r="B16" s="55">
        <f>VLOOKUP(A16,'一般会計債の内訳'!$B$4:$C$114,2,FALSE)</f>
        <v>27100</v>
      </c>
      <c r="C16" s="39">
        <f>VLOOKUP(A16,'公営企業債の内訳'!$B$5:$C$114,2,FALSE)</f>
        <v>0</v>
      </c>
      <c r="D16" s="40">
        <v>0</v>
      </c>
      <c r="E16" s="40">
        <v>0</v>
      </c>
      <c r="F16" s="40">
        <v>0</v>
      </c>
      <c r="G16" s="40">
        <v>0</v>
      </c>
      <c r="H16" s="41">
        <f t="shared" si="0"/>
        <v>27100</v>
      </c>
      <c r="I16" s="28" t="s">
        <v>136</v>
      </c>
    </row>
    <row r="17" spans="1:9" ht="34.5" customHeight="1">
      <c r="A17" s="4" t="s">
        <v>13</v>
      </c>
      <c r="B17" s="55">
        <f>VLOOKUP(A17,'一般会計債の内訳'!$B$4:$C$114,2,FALSE)</f>
        <v>81600</v>
      </c>
      <c r="C17" s="39">
        <f>VLOOKUP(A17,'公営企業債の内訳'!$B$5:$C$114,2,FALSE)</f>
        <v>8500</v>
      </c>
      <c r="D17" s="40">
        <v>0</v>
      </c>
      <c r="E17" s="40">
        <v>0</v>
      </c>
      <c r="F17" s="40">
        <v>0</v>
      </c>
      <c r="G17" s="40">
        <v>0</v>
      </c>
      <c r="H17" s="41">
        <f t="shared" si="0"/>
        <v>90100</v>
      </c>
      <c r="I17" s="28" t="s">
        <v>136</v>
      </c>
    </row>
    <row r="18" spans="1:9" ht="34.5" customHeight="1">
      <c r="A18" s="4" t="s">
        <v>14</v>
      </c>
      <c r="B18" s="55">
        <f>VLOOKUP(A18,'一般会計債の内訳'!$B$4:$C$114,2,FALSE)</f>
        <v>210500</v>
      </c>
      <c r="C18" s="39">
        <f>VLOOKUP(A18,'公営企業債の内訳'!$B$5:$C$114,2,FALSE)</f>
        <v>0</v>
      </c>
      <c r="D18" s="40">
        <v>0</v>
      </c>
      <c r="E18" s="40">
        <v>0</v>
      </c>
      <c r="F18" s="40">
        <v>0</v>
      </c>
      <c r="G18" s="40">
        <v>0</v>
      </c>
      <c r="H18" s="41">
        <f t="shared" si="0"/>
        <v>210500</v>
      </c>
      <c r="I18" s="28" t="s">
        <v>136</v>
      </c>
    </row>
    <row r="19" spans="1:9" ht="34.5" customHeight="1">
      <c r="A19" s="4" t="s">
        <v>15</v>
      </c>
      <c r="B19" s="55">
        <f>VLOOKUP(A19,'一般会計債の内訳'!$B$4:$C$114,2,FALSE)</f>
        <v>658500</v>
      </c>
      <c r="C19" s="39">
        <f>VLOOKUP(A19,'公営企業債の内訳'!$B$5:$C$114,2,FALSE)</f>
        <v>0</v>
      </c>
      <c r="D19" s="40">
        <v>0</v>
      </c>
      <c r="E19" s="40">
        <v>0</v>
      </c>
      <c r="F19" s="40">
        <v>0</v>
      </c>
      <c r="G19" s="40">
        <v>0</v>
      </c>
      <c r="H19" s="41">
        <f t="shared" si="0"/>
        <v>658500</v>
      </c>
      <c r="I19" s="28" t="s">
        <v>136</v>
      </c>
    </row>
    <row r="20" spans="1:9" ht="34.5" customHeight="1">
      <c r="A20" s="4" t="s">
        <v>16</v>
      </c>
      <c r="B20" s="55">
        <f>VLOOKUP(A20,'一般会計債の内訳'!$B$4:$C$114,2,FALSE)</f>
        <v>68400</v>
      </c>
      <c r="C20" s="39">
        <f>VLOOKUP(A20,'公営企業債の内訳'!$B$5:$C$114,2,FALSE)</f>
        <v>0</v>
      </c>
      <c r="D20" s="40">
        <v>0</v>
      </c>
      <c r="E20" s="40">
        <v>0</v>
      </c>
      <c r="F20" s="40">
        <v>0</v>
      </c>
      <c r="G20" s="40">
        <v>0</v>
      </c>
      <c r="H20" s="41">
        <f t="shared" si="0"/>
        <v>68400</v>
      </c>
      <c r="I20" s="28" t="s">
        <v>136</v>
      </c>
    </row>
    <row r="21" spans="1:9" ht="34.5" customHeight="1">
      <c r="A21" s="4" t="s">
        <v>17</v>
      </c>
      <c r="B21" s="55">
        <f>VLOOKUP(A21,'一般会計債の内訳'!$B$4:$C$114,2,FALSE)</f>
        <v>231700</v>
      </c>
      <c r="C21" s="39">
        <f>VLOOKUP(A21,'公営企業債の内訳'!$B$5:$C$114,2,FALSE)</f>
        <v>0</v>
      </c>
      <c r="D21" s="40">
        <v>0</v>
      </c>
      <c r="E21" s="40">
        <v>0</v>
      </c>
      <c r="F21" s="40">
        <v>0</v>
      </c>
      <c r="G21" s="40">
        <v>0</v>
      </c>
      <c r="H21" s="41">
        <f t="shared" si="0"/>
        <v>231700</v>
      </c>
      <c r="I21" s="28" t="s">
        <v>136</v>
      </c>
    </row>
    <row r="22" spans="1:9" ht="34.5" customHeight="1">
      <c r="A22" s="4" t="s">
        <v>18</v>
      </c>
      <c r="B22" s="55">
        <f>VLOOKUP(A22,'一般会計債の内訳'!$B$4:$C$114,2,FALSE)</f>
        <v>51900</v>
      </c>
      <c r="C22" s="39">
        <f>VLOOKUP(A22,'公営企業債の内訳'!$B$5:$C$114,2,FALSE)</f>
        <v>0</v>
      </c>
      <c r="D22" s="40">
        <v>0</v>
      </c>
      <c r="E22" s="40">
        <v>0</v>
      </c>
      <c r="F22" s="40">
        <v>0</v>
      </c>
      <c r="G22" s="40">
        <v>0</v>
      </c>
      <c r="H22" s="41">
        <f t="shared" si="0"/>
        <v>51900</v>
      </c>
      <c r="I22" s="28" t="s">
        <v>136</v>
      </c>
    </row>
    <row r="23" spans="1:9" ht="34.5" customHeight="1">
      <c r="A23" s="4" t="s">
        <v>19</v>
      </c>
      <c r="B23" s="55">
        <f>VLOOKUP(A23,'一般会計債の内訳'!$B$4:$C$114,2,FALSE)</f>
        <v>0</v>
      </c>
      <c r="C23" s="39">
        <f>VLOOKUP(A23,'公営企業債の内訳'!$B$5:$C$114,2,FALSE)</f>
        <v>0</v>
      </c>
      <c r="D23" s="40">
        <v>0</v>
      </c>
      <c r="E23" s="40">
        <v>0</v>
      </c>
      <c r="F23" s="40">
        <v>0</v>
      </c>
      <c r="G23" s="40">
        <v>0</v>
      </c>
      <c r="H23" s="41">
        <f t="shared" si="0"/>
        <v>0</v>
      </c>
      <c r="I23" s="28" t="s">
        <v>136</v>
      </c>
    </row>
    <row r="24" spans="1:9" ht="34.5" customHeight="1">
      <c r="A24" s="4" t="s">
        <v>20</v>
      </c>
      <c r="B24" s="55">
        <f>VLOOKUP(A24,'一般会計債の内訳'!$B$4:$C$114,2,FALSE)</f>
        <v>88400</v>
      </c>
      <c r="C24" s="39">
        <f>VLOOKUP(A24,'公営企業債の内訳'!$B$5:$C$114,2,FALSE)</f>
        <v>0</v>
      </c>
      <c r="D24" s="40">
        <v>0</v>
      </c>
      <c r="E24" s="40">
        <v>0</v>
      </c>
      <c r="F24" s="40">
        <v>0</v>
      </c>
      <c r="G24" s="40">
        <v>0</v>
      </c>
      <c r="H24" s="41">
        <f t="shared" si="0"/>
        <v>88400</v>
      </c>
      <c r="I24" s="28" t="s">
        <v>136</v>
      </c>
    </row>
    <row r="25" spans="1:9" ht="34.5" customHeight="1">
      <c r="A25" s="4" t="s">
        <v>21</v>
      </c>
      <c r="B25" s="55">
        <f>VLOOKUP(A25,'一般会計債の内訳'!$B$4:$C$114,2,FALSE)</f>
        <v>1063500</v>
      </c>
      <c r="C25" s="39">
        <f>VLOOKUP(A25,'公営企業債の内訳'!$B$5:$C$114,2,FALSE)</f>
        <v>336100</v>
      </c>
      <c r="D25" s="40">
        <v>0</v>
      </c>
      <c r="E25" s="40">
        <v>0</v>
      </c>
      <c r="F25" s="40">
        <v>0</v>
      </c>
      <c r="G25" s="40">
        <v>0</v>
      </c>
      <c r="H25" s="41">
        <f t="shared" si="0"/>
        <v>1399600</v>
      </c>
      <c r="I25" s="28" t="s">
        <v>136</v>
      </c>
    </row>
    <row r="26" spans="1:9" ht="34.5" customHeight="1">
      <c r="A26" s="4" t="s">
        <v>22</v>
      </c>
      <c r="B26" s="55">
        <f>VLOOKUP(A26,'一般会計債の内訳'!$B$4:$C$114,2,FALSE)</f>
        <v>527200</v>
      </c>
      <c r="C26" s="39">
        <f>VLOOKUP(A26,'公営企業債の内訳'!$B$5:$C$114,2,FALSE)</f>
        <v>375300</v>
      </c>
      <c r="D26" s="40">
        <v>0</v>
      </c>
      <c r="E26" s="40">
        <v>0</v>
      </c>
      <c r="F26" s="40">
        <v>0</v>
      </c>
      <c r="G26" s="40">
        <v>0</v>
      </c>
      <c r="H26" s="41">
        <f t="shared" si="0"/>
        <v>902500</v>
      </c>
      <c r="I26" s="28" t="s">
        <v>136</v>
      </c>
    </row>
    <row r="27" spans="1:9" ht="34.5" customHeight="1">
      <c r="A27" s="4" t="s">
        <v>23</v>
      </c>
      <c r="B27" s="55">
        <f>VLOOKUP(A27,'一般会計債の内訳'!$B$4:$C$114,2,FALSE)</f>
        <v>1506100</v>
      </c>
      <c r="C27" s="39">
        <f>VLOOKUP(A27,'公営企業債の内訳'!$B$5:$C$114,2,FALSE)</f>
        <v>0</v>
      </c>
      <c r="D27" s="40">
        <v>0</v>
      </c>
      <c r="E27" s="40">
        <v>0</v>
      </c>
      <c r="F27" s="40">
        <v>0</v>
      </c>
      <c r="G27" s="40">
        <v>0</v>
      </c>
      <c r="H27" s="41">
        <f t="shared" si="0"/>
        <v>1506100</v>
      </c>
      <c r="I27" s="28" t="s">
        <v>136</v>
      </c>
    </row>
    <row r="28" spans="1:9" ht="34.5" customHeight="1">
      <c r="A28" s="4" t="s">
        <v>24</v>
      </c>
      <c r="B28" s="55">
        <f>VLOOKUP(A28,'一般会計債の内訳'!$B$4:$C$114,2,FALSE)</f>
        <v>2159600</v>
      </c>
      <c r="C28" s="39">
        <f>VLOOKUP(A28,'公営企業債の内訳'!$B$5:$C$114,2,FALSE)</f>
        <v>0</v>
      </c>
      <c r="D28" s="40">
        <v>0</v>
      </c>
      <c r="E28" s="40">
        <v>0</v>
      </c>
      <c r="F28" s="40">
        <v>0</v>
      </c>
      <c r="G28" s="40">
        <v>0</v>
      </c>
      <c r="H28" s="41">
        <f t="shared" si="0"/>
        <v>2159600</v>
      </c>
      <c r="I28" s="28" t="s">
        <v>136</v>
      </c>
    </row>
    <row r="29" spans="1:9" ht="34.5" customHeight="1">
      <c r="A29" s="4" t="s">
        <v>25</v>
      </c>
      <c r="B29" s="55">
        <f>VLOOKUP(A29,'一般会計債の内訳'!$B$4:$C$114,2,FALSE)</f>
        <v>738800</v>
      </c>
      <c r="C29" s="39">
        <f>VLOOKUP(A29,'公営企業債の内訳'!$B$5:$C$114,2,FALSE)</f>
        <v>0</v>
      </c>
      <c r="D29" s="40">
        <v>0</v>
      </c>
      <c r="E29" s="40">
        <v>0</v>
      </c>
      <c r="F29" s="40">
        <v>0</v>
      </c>
      <c r="G29" s="40">
        <v>0</v>
      </c>
      <c r="H29" s="41">
        <f t="shared" si="0"/>
        <v>738800</v>
      </c>
      <c r="I29" s="28" t="s">
        <v>136</v>
      </c>
    </row>
    <row r="30" spans="1:9" ht="34.5" customHeight="1">
      <c r="A30" s="4" t="s">
        <v>26</v>
      </c>
      <c r="B30" s="55">
        <f>VLOOKUP(A30,'一般会計債の内訳'!$B$4:$C$114,2,FALSE)</f>
        <v>82800</v>
      </c>
      <c r="C30" s="39">
        <f>VLOOKUP(A30,'公営企業債の内訳'!$B$5:$C$114,2,FALSE)</f>
        <v>28200</v>
      </c>
      <c r="D30" s="40">
        <v>0</v>
      </c>
      <c r="E30" s="40">
        <v>0</v>
      </c>
      <c r="F30" s="40">
        <v>0</v>
      </c>
      <c r="G30" s="40">
        <v>0</v>
      </c>
      <c r="H30" s="41">
        <f t="shared" si="0"/>
        <v>111000</v>
      </c>
      <c r="I30" s="28" t="s">
        <v>136</v>
      </c>
    </row>
    <row r="31" spans="1:9" ht="34.5" customHeight="1">
      <c r="A31" s="4" t="s">
        <v>27</v>
      </c>
      <c r="B31" s="55">
        <f>VLOOKUP(A31,'一般会計債の内訳'!$B$4:$C$114,2,FALSE)</f>
        <v>18600</v>
      </c>
      <c r="C31" s="39">
        <f>VLOOKUP(A31,'公営企業債の内訳'!$B$5:$C$114,2,FALSE)</f>
        <v>0</v>
      </c>
      <c r="D31" s="40">
        <v>0</v>
      </c>
      <c r="E31" s="40">
        <v>0</v>
      </c>
      <c r="F31" s="40">
        <v>0</v>
      </c>
      <c r="G31" s="40">
        <v>0</v>
      </c>
      <c r="H31" s="41">
        <f t="shared" si="0"/>
        <v>18600</v>
      </c>
      <c r="I31" s="28" t="s">
        <v>136</v>
      </c>
    </row>
    <row r="32" spans="1:9" ht="34.5" customHeight="1">
      <c r="A32" s="4" t="s">
        <v>28</v>
      </c>
      <c r="B32" s="55">
        <f>VLOOKUP(A32,'一般会計債の内訳'!$B$4:$C$114,2,FALSE)</f>
        <v>246600</v>
      </c>
      <c r="C32" s="39">
        <f>VLOOKUP(A32,'公営企業債の内訳'!$B$5:$C$114,2,FALSE)</f>
        <v>0</v>
      </c>
      <c r="D32" s="40">
        <v>0</v>
      </c>
      <c r="E32" s="40">
        <v>0</v>
      </c>
      <c r="F32" s="40">
        <v>0</v>
      </c>
      <c r="G32" s="40">
        <v>0</v>
      </c>
      <c r="H32" s="41">
        <f t="shared" si="0"/>
        <v>246600</v>
      </c>
      <c r="I32" s="28" t="s">
        <v>136</v>
      </c>
    </row>
    <row r="33" spans="1:9" ht="34.5" customHeight="1">
      <c r="A33" s="4" t="s">
        <v>29</v>
      </c>
      <c r="B33" s="55">
        <f>VLOOKUP(A33,'一般会計債の内訳'!$B$4:$C$114,2,FALSE)</f>
        <v>47400</v>
      </c>
      <c r="C33" s="39">
        <f>VLOOKUP(A33,'公営企業債の内訳'!$B$5:$C$114,2,FALSE)</f>
        <v>0</v>
      </c>
      <c r="D33" s="40">
        <v>0</v>
      </c>
      <c r="E33" s="40">
        <v>0</v>
      </c>
      <c r="F33" s="40">
        <v>0</v>
      </c>
      <c r="G33" s="40">
        <v>0</v>
      </c>
      <c r="H33" s="41">
        <f t="shared" si="0"/>
        <v>47400</v>
      </c>
      <c r="I33" s="28" t="s">
        <v>136</v>
      </c>
    </row>
    <row r="34" spans="1:9" ht="34.5" customHeight="1">
      <c r="A34" s="4" t="s">
        <v>30</v>
      </c>
      <c r="B34" s="55">
        <f>VLOOKUP(A34,'一般会計債の内訳'!$B$4:$C$114,2,FALSE)</f>
        <v>2445400</v>
      </c>
      <c r="C34" s="39">
        <f>VLOOKUP(A34,'公営企業債の内訳'!$B$5:$C$114,2,FALSE)</f>
        <v>158000</v>
      </c>
      <c r="D34" s="40">
        <v>0</v>
      </c>
      <c r="E34" s="40">
        <v>0</v>
      </c>
      <c r="F34" s="40">
        <v>0</v>
      </c>
      <c r="G34" s="40">
        <v>0</v>
      </c>
      <c r="H34" s="41">
        <f t="shared" si="0"/>
        <v>2603400</v>
      </c>
      <c r="I34" s="28" t="s">
        <v>136</v>
      </c>
    </row>
    <row r="35" spans="1:9" ht="34.5" customHeight="1">
      <c r="A35" s="4" t="s">
        <v>31</v>
      </c>
      <c r="B35" s="55">
        <f>VLOOKUP(A35,'一般会計債の内訳'!$B$4:$C$114,2,FALSE)</f>
        <v>118400</v>
      </c>
      <c r="C35" s="39">
        <f>VLOOKUP(A35,'公営企業債の内訳'!$B$5:$C$114,2,FALSE)</f>
        <v>1000</v>
      </c>
      <c r="D35" s="40">
        <v>0</v>
      </c>
      <c r="E35" s="40">
        <v>0</v>
      </c>
      <c r="F35" s="40">
        <v>0</v>
      </c>
      <c r="G35" s="40">
        <v>0</v>
      </c>
      <c r="H35" s="41">
        <f t="shared" si="0"/>
        <v>119400</v>
      </c>
      <c r="I35" s="28" t="s">
        <v>136</v>
      </c>
    </row>
    <row r="36" spans="1:9" ht="34.5" customHeight="1">
      <c r="A36" s="4" t="s">
        <v>32</v>
      </c>
      <c r="B36" s="55">
        <f>VLOOKUP(A36,'一般会計債の内訳'!$B$4:$C$114,2,FALSE)</f>
        <v>0</v>
      </c>
      <c r="C36" s="39">
        <f>VLOOKUP(A36,'公営企業債の内訳'!$B$5:$C$114,2,FALSE)</f>
        <v>0</v>
      </c>
      <c r="D36" s="40">
        <v>0</v>
      </c>
      <c r="E36" s="40">
        <v>0</v>
      </c>
      <c r="F36" s="40">
        <v>0</v>
      </c>
      <c r="G36" s="40">
        <v>0</v>
      </c>
      <c r="H36" s="41">
        <f aca="true" t="shared" si="1" ref="H36:H67">SUM(B36:G36)</f>
        <v>0</v>
      </c>
      <c r="I36" s="28" t="s">
        <v>136</v>
      </c>
    </row>
    <row r="37" spans="1:9" ht="34.5" customHeight="1">
      <c r="A37" s="4" t="s">
        <v>33</v>
      </c>
      <c r="B37" s="55">
        <f>VLOOKUP(A37,'一般会計債の内訳'!$B$4:$C$114,2,FALSE)</f>
        <v>611000</v>
      </c>
      <c r="C37" s="39">
        <f>VLOOKUP(A37,'公営企業債の内訳'!$B$5:$C$114,2,FALSE)</f>
        <v>22500</v>
      </c>
      <c r="D37" s="40">
        <v>0</v>
      </c>
      <c r="E37" s="40">
        <v>0</v>
      </c>
      <c r="F37" s="40">
        <v>0</v>
      </c>
      <c r="G37" s="40">
        <v>0</v>
      </c>
      <c r="H37" s="41">
        <f t="shared" si="1"/>
        <v>633500</v>
      </c>
      <c r="I37" s="28" t="s">
        <v>136</v>
      </c>
    </row>
    <row r="38" spans="1:9" ht="34.5" customHeight="1">
      <c r="A38" s="4" t="s">
        <v>34</v>
      </c>
      <c r="B38" s="55">
        <f>VLOOKUP(A38,'一般会計債の内訳'!$B$4:$C$114,2,FALSE)</f>
        <v>444100</v>
      </c>
      <c r="C38" s="39">
        <f>VLOOKUP(A38,'公営企業債の内訳'!$B$5:$C$114,2,FALSE)</f>
        <v>0</v>
      </c>
      <c r="D38" s="40">
        <v>0</v>
      </c>
      <c r="E38" s="40">
        <v>0</v>
      </c>
      <c r="F38" s="40">
        <v>0</v>
      </c>
      <c r="G38" s="40">
        <v>0</v>
      </c>
      <c r="H38" s="41">
        <f t="shared" si="1"/>
        <v>444100</v>
      </c>
      <c r="I38" s="28" t="s">
        <v>136</v>
      </c>
    </row>
    <row r="39" spans="1:9" ht="34.5" customHeight="1">
      <c r="A39" s="4" t="s">
        <v>35</v>
      </c>
      <c r="B39" s="55">
        <f>VLOOKUP(A39,'一般会計債の内訳'!$B$4:$C$114,2,FALSE)</f>
        <v>362300</v>
      </c>
      <c r="C39" s="39">
        <f>VLOOKUP(A39,'公営企業債の内訳'!$B$5:$C$114,2,FALSE)</f>
        <v>0</v>
      </c>
      <c r="D39" s="40">
        <v>0</v>
      </c>
      <c r="E39" s="40">
        <v>0</v>
      </c>
      <c r="F39" s="40">
        <v>0</v>
      </c>
      <c r="G39" s="40">
        <v>0</v>
      </c>
      <c r="H39" s="41">
        <f t="shared" si="1"/>
        <v>362300</v>
      </c>
      <c r="I39" s="28" t="s">
        <v>136</v>
      </c>
    </row>
    <row r="40" spans="1:9" ht="34.5" customHeight="1">
      <c r="A40" s="4" t="s">
        <v>36</v>
      </c>
      <c r="B40" s="55">
        <f>VLOOKUP(A40,'一般会計債の内訳'!$B$4:$C$114,2,FALSE)</f>
        <v>646000</v>
      </c>
      <c r="C40" s="39">
        <f>VLOOKUP(A40,'公営企業債の内訳'!$B$5:$C$114,2,FALSE)</f>
        <v>8700</v>
      </c>
      <c r="D40" s="40">
        <v>0</v>
      </c>
      <c r="E40" s="40">
        <v>0</v>
      </c>
      <c r="F40" s="40">
        <v>0</v>
      </c>
      <c r="G40" s="40">
        <v>0</v>
      </c>
      <c r="H40" s="41">
        <f t="shared" si="1"/>
        <v>654700</v>
      </c>
      <c r="I40" s="28" t="s">
        <v>136</v>
      </c>
    </row>
    <row r="41" spans="1:9" ht="34.5" customHeight="1">
      <c r="A41" s="4" t="s">
        <v>81</v>
      </c>
      <c r="B41" s="55">
        <f>VLOOKUP(A41,'一般会計債の内訳'!$B$4:$C$114,2,FALSE)</f>
        <v>1020200</v>
      </c>
      <c r="C41" s="39">
        <f>VLOOKUP(A41,'公営企業債の内訳'!$B$5:$C$114,2,FALSE)</f>
        <v>0</v>
      </c>
      <c r="D41" s="40">
        <v>0</v>
      </c>
      <c r="E41" s="40">
        <v>0</v>
      </c>
      <c r="F41" s="40">
        <v>0</v>
      </c>
      <c r="G41" s="40">
        <v>0</v>
      </c>
      <c r="H41" s="41">
        <f t="shared" si="1"/>
        <v>1020200</v>
      </c>
      <c r="I41" s="28" t="s">
        <v>136</v>
      </c>
    </row>
    <row r="42" spans="1:9" ht="34.5" customHeight="1">
      <c r="A42" s="4" t="s">
        <v>156</v>
      </c>
      <c r="B42" s="55">
        <f>VLOOKUP(A42,'一般会計債の内訳'!$B$4:$C$114,2,FALSE)</f>
        <v>225400</v>
      </c>
      <c r="C42" s="39">
        <f>VLOOKUP(A42,'公営企業債の内訳'!$B$5:$C$114,2,FALSE)</f>
        <v>15000</v>
      </c>
      <c r="D42" s="40">
        <v>0</v>
      </c>
      <c r="E42" s="40">
        <v>0</v>
      </c>
      <c r="F42" s="40">
        <v>0</v>
      </c>
      <c r="G42" s="40">
        <v>0</v>
      </c>
      <c r="H42" s="41">
        <f t="shared" si="1"/>
        <v>240400</v>
      </c>
      <c r="I42" s="28" t="s">
        <v>136</v>
      </c>
    </row>
    <row r="43" spans="1:9" ht="34.5" customHeight="1">
      <c r="A43" s="4" t="s">
        <v>37</v>
      </c>
      <c r="B43" s="55">
        <f>VLOOKUP(A43,'一般会計債の内訳'!$B$4:$C$114,2,FALSE)</f>
        <v>0</v>
      </c>
      <c r="C43" s="39">
        <f>VLOOKUP(A43,'公営企業債の内訳'!$B$5:$C$114,2,FALSE)</f>
        <v>0</v>
      </c>
      <c r="D43" s="40">
        <v>0</v>
      </c>
      <c r="E43" s="40">
        <v>0</v>
      </c>
      <c r="F43" s="40">
        <v>0</v>
      </c>
      <c r="G43" s="40">
        <v>0</v>
      </c>
      <c r="H43" s="41">
        <f t="shared" si="1"/>
        <v>0</v>
      </c>
      <c r="I43" s="28" t="s">
        <v>136</v>
      </c>
    </row>
    <row r="44" spans="1:9" ht="34.5" customHeight="1">
      <c r="A44" s="4" t="s">
        <v>38</v>
      </c>
      <c r="B44" s="55">
        <f>VLOOKUP(A44,'一般会計債の内訳'!$B$4:$C$114,2,FALSE)</f>
        <v>362200</v>
      </c>
      <c r="C44" s="39">
        <f>VLOOKUP(A44,'公営企業債の内訳'!$B$5:$C$114,2,FALSE)</f>
        <v>5700</v>
      </c>
      <c r="D44" s="40">
        <v>0</v>
      </c>
      <c r="E44" s="40">
        <v>0</v>
      </c>
      <c r="F44" s="40">
        <v>0</v>
      </c>
      <c r="G44" s="40">
        <v>0</v>
      </c>
      <c r="H44" s="41">
        <f t="shared" si="1"/>
        <v>367900</v>
      </c>
      <c r="I44" s="28" t="s">
        <v>136</v>
      </c>
    </row>
    <row r="45" spans="1:9" ht="34.5" customHeight="1">
      <c r="A45" s="4" t="s">
        <v>39</v>
      </c>
      <c r="B45" s="55">
        <f>VLOOKUP(A45,'一般会計債の内訳'!$B$4:$C$114,2,FALSE)</f>
        <v>0</v>
      </c>
      <c r="C45" s="39">
        <f>VLOOKUP(A45,'公営企業債の内訳'!$B$5:$C$114,2,FALSE)</f>
        <v>0</v>
      </c>
      <c r="D45" s="40">
        <v>0</v>
      </c>
      <c r="E45" s="40">
        <v>0</v>
      </c>
      <c r="F45" s="40">
        <v>0</v>
      </c>
      <c r="G45" s="40">
        <v>0</v>
      </c>
      <c r="H45" s="41">
        <f t="shared" si="1"/>
        <v>0</v>
      </c>
      <c r="I45" s="28" t="s">
        <v>136</v>
      </c>
    </row>
    <row r="46" spans="1:9" ht="34.5" customHeight="1">
      <c r="A46" s="4" t="s">
        <v>40</v>
      </c>
      <c r="B46" s="55">
        <f>VLOOKUP(A46,'一般会計債の内訳'!$B$4:$C$114,2,FALSE)</f>
        <v>0</v>
      </c>
      <c r="C46" s="39">
        <f>VLOOKUP(A46,'公営企業債の内訳'!$B$5:$C$114,2,FALSE)</f>
        <v>0</v>
      </c>
      <c r="D46" s="40">
        <v>0</v>
      </c>
      <c r="E46" s="40">
        <v>0</v>
      </c>
      <c r="F46" s="40">
        <v>0</v>
      </c>
      <c r="G46" s="40">
        <v>0</v>
      </c>
      <c r="H46" s="41">
        <f t="shared" si="1"/>
        <v>0</v>
      </c>
      <c r="I46" s="28" t="s">
        <v>136</v>
      </c>
    </row>
    <row r="47" spans="1:9" ht="34.5" customHeight="1">
      <c r="A47" s="4" t="s">
        <v>41</v>
      </c>
      <c r="B47" s="55">
        <f>VLOOKUP(A47,'一般会計債の内訳'!$B$4:$C$114,2,FALSE)</f>
        <v>12900</v>
      </c>
      <c r="C47" s="39">
        <f>VLOOKUP(A47,'公営企業債の内訳'!$B$5:$C$114,2,FALSE)</f>
        <v>15800</v>
      </c>
      <c r="D47" s="40">
        <v>0</v>
      </c>
      <c r="E47" s="40">
        <v>0</v>
      </c>
      <c r="F47" s="40">
        <v>0</v>
      </c>
      <c r="G47" s="40">
        <v>0</v>
      </c>
      <c r="H47" s="41">
        <f t="shared" si="1"/>
        <v>28700</v>
      </c>
      <c r="I47" s="28" t="s">
        <v>136</v>
      </c>
    </row>
    <row r="48" spans="1:9" ht="34.5" customHeight="1">
      <c r="A48" s="4" t="s">
        <v>42</v>
      </c>
      <c r="B48" s="55">
        <f>VLOOKUP(A48,'一般会計債の内訳'!$B$4:$C$114,2,FALSE)</f>
        <v>201200</v>
      </c>
      <c r="C48" s="39">
        <f>VLOOKUP(A48,'公営企業債の内訳'!$B$5:$C$114,2,FALSE)</f>
        <v>0</v>
      </c>
      <c r="D48" s="40">
        <v>0</v>
      </c>
      <c r="E48" s="40">
        <v>0</v>
      </c>
      <c r="F48" s="40">
        <v>0</v>
      </c>
      <c r="G48" s="40">
        <v>0</v>
      </c>
      <c r="H48" s="41">
        <f t="shared" si="1"/>
        <v>201200</v>
      </c>
      <c r="I48" s="28" t="s">
        <v>136</v>
      </c>
    </row>
    <row r="49" spans="1:9" ht="34.5" customHeight="1">
      <c r="A49" s="4" t="s">
        <v>43</v>
      </c>
      <c r="B49" s="55">
        <f>VLOOKUP(A49,'一般会計債の内訳'!$B$4:$C$114,2,FALSE)</f>
        <v>0</v>
      </c>
      <c r="C49" s="39">
        <f>VLOOKUP(A49,'公営企業債の内訳'!$B$5:$C$114,2,FALSE)</f>
        <v>0</v>
      </c>
      <c r="D49" s="40">
        <v>0</v>
      </c>
      <c r="E49" s="40">
        <v>0</v>
      </c>
      <c r="F49" s="40">
        <v>0</v>
      </c>
      <c r="G49" s="40">
        <v>0</v>
      </c>
      <c r="H49" s="41">
        <f t="shared" si="1"/>
        <v>0</v>
      </c>
      <c r="I49" s="28" t="s">
        <v>136</v>
      </c>
    </row>
    <row r="50" spans="1:9" ht="34.5" customHeight="1">
      <c r="A50" s="4" t="s">
        <v>44</v>
      </c>
      <c r="B50" s="55">
        <f>VLOOKUP(A50,'一般会計債の内訳'!$B$4:$C$114,2,FALSE)</f>
        <v>0</v>
      </c>
      <c r="C50" s="39">
        <f>VLOOKUP(A50,'公営企業債の内訳'!$B$5:$C$114,2,FALSE)</f>
        <v>0</v>
      </c>
      <c r="D50" s="40">
        <v>0</v>
      </c>
      <c r="E50" s="40">
        <v>0</v>
      </c>
      <c r="F50" s="40">
        <v>0</v>
      </c>
      <c r="G50" s="40">
        <v>0</v>
      </c>
      <c r="H50" s="41">
        <f t="shared" si="1"/>
        <v>0</v>
      </c>
      <c r="I50" s="28" t="s">
        <v>136</v>
      </c>
    </row>
    <row r="51" spans="1:9" ht="34.5" customHeight="1">
      <c r="A51" s="4" t="s">
        <v>45</v>
      </c>
      <c r="B51" s="55">
        <f>VLOOKUP(A51,'一般会計債の内訳'!$B$4:$C$114,2,FALSE)</f>
        <v>66900</v>
      </c>
      <c r="C51" s="39">
        <f>VLOOKUP(A51,'公営企業債の内訳'!$B$5:$C$114,2,FALSE)</f>
        <v>0</v>
      </c>
      <c r="D51" s="40">
        <v>0</v>
      </c>
      <c r="E51" s="40">
        <v>0</v>
      </c>
      <c r="F51" s="40">
        <v>0</v>
      </c>
      <c r="G51" s="40">
        <v>0</v>
      </c>
      <c r="H51" s="41">
        <f t="shared" si="1"/>
        <v>66900</v>
      </c>
      <c r="I51" s="28" t="s">
        <v>136</v>
      </c>
    </row>
    <row r="52" spans="1:9" ht="34.5" customHeight="1">
      <c r="A52" s="4" t="s">
        <v>46</v>
      </c>
      <c r="B52" s="55">
        <f>VLOOKUP(A52,'一般会計債の内訳'!$B$4:$C$114,2,FALSE)</f>
        <v>512400</v>
      </c>
      <c r="C52" s="39">
        <f>VLOOKUP(A52,'公営企業債の内訳'!$B$5:$C$114,2,FALSE)</f>
        <v>27900</v>
      </c>
      <c r="D52" s="40">
        <v>0</v>
      </c>
      <c r="E52" s="40">
        <v>0</v>
      </c>
      <c r="F52" s="40">
        <v>0</v>
      </c>
      <c r="G52" s="40">
        <v>0</v>
      </c>
      <c r="H52" s="41">
        <f t="shared" si="1"/>
        <v>540300</v>
      </c>
      <c r="I52" s="28" t="s">
        <v>136</v>
      </c>
    </row>
    <row r="53" spans="1:9" ht="34.5" customHeight="1">
      <c r="A53" s="4" t="s">
        <v>82</v>
      </c>
      <c r="B53" s="55">
        <f>VLOOKUP(A53,'一般会計債の内訳'!$B$4:$C$114,2,FALSE)</f>
        <v>6800</v>
      </c>
      <c r="C53" s="39">
        <f>VLOOKUP(A53,'公営企業債の内訳'!$B$5:$C$114,2,FALSE)</f>
        <v>0</v>
      </c>
      <c r="D53" s="40">
        <v>0</v>
      </c>
      <c r="E53" s="40">
        <v>0</v>
      </c>
      <c r="F53" s="40">
        <v>0</v>
      </c>
      <c r="G53" s="40">
        <v>0</v>
      </c>
      <c r="H53" s="41">
        <f t="shared" si="1"/>
        <v>6800</v>
      </c>
      <c r="I53" s="28" t="s">
        <v>136</v>
      </c>
    </row>
    <row r="54" spans="1:9" ht="34.5" customHeight="1">
      <c r="A54" s="4" t="s">
        <v>47</v>
      </c>
      <c r="B54" s="55">
        <f>VLOOKUP(A54,'一般会計債の内訳'!$B$4:$C$114,2,FALSE)</f>
        <v>5900</v>
      </c>
      <c r="C54" s="39">
        <f>VLOOKUP(A54,'公営企業債の内訳'!$B$5:$C$114,2,FALSE)</f>
        <v>0</v>
      </c>
      <c r="D54" s="40">
        <v>0</v>
      </c>
      <c r="E54" s="40">
        <v>0</v>
      </c>
      <c r="F54" s="40">
        <v>0</v>
      </c>
      <c r="G54" s="40">
        <v>0</v>
      </c>
      <c r="H54" s="41">
        <f t="shared" si="1"/>
        <v>5900</v>
      </c>
      <c r="I54" s="28" t="s">
        <v>136</v>
      </c>
    </row>
    <row r="55" spans="1:9" ht="34.5" customHeight="1">
      <c r="A55" s="4" t="s">
        <v>48</v>
      </c>
      <c r="B55" s="55">
        <f>VLOOKUP(A55,'一般会計債の内訳'!$B$4:$C$114,2,FALSE)</f>
        <v>0</v>
      </c>
      <c r="C55" s="39">
        <f>VLOOKUP(A55,'公営企業債の内訳'!$B$5:$C$114,2,FALSE)</f>
        <v>0</v>
      </c>
      <c r="D55" s="40">
        <v>0</v>
      </c>
      <c r="E55" s="40">
        <v>0</v>
      </c>
      <c r="F55" s="40">
        <v>0</v>
      </c>
      <c r="G55" s="40">
        <v>0</v>
      </c>
      <c r="H55" s="41">
        <f t="shared" si="1"/>
        <v>0</v>
      </c>
      <c r="I55" s="28" t="s">
        <v>136</v>
      </c>
    </row>
    <row r="56" spans="1:9" ht="34.5" customHeight="1">
      <c r="A56" s="4" t="s">
        <v>49</v>
      </c>
      <c r="B56" s="55">
        <f>VLOOKUP(A56,'一般会計債の内訳'!$B$4:$C$114,2,FALSE)</f>
        <v>14600</v>
      </c>
      <c r="C56" s="39">
        <f>VLOOKUP(A56,'公営企業債の内訳'!$B$5:$C$114,2,FALSE)</f>
        <v>0</v>
      </c>
      <c r="D56" s="40">
        <v>0</v>
      </c>
      <c r="E56" s="40">
        <v>0</v>
      </c>
      <c r="F56" s="40">
        <v>0</v>
      </c>
      <c r="G56" s="40">
        <v>0</v>
      </c>
      <c r="H56" s="41">
        <f t="shared" si="1"/>
        <v>14600</v>
      </c>
      <c r="I56" s="28" t="s">
        <v>136</v>
      </c>
    </row>
    <row r="57" spans="1:9" ht="34.5" customHeight="1">
      <c r="A57" s="4" t="s">
        <v>50</v>
      </c>
      <c r="B57" s="55">
        <f>VLOOKUP(A57,'一般会計債の内訳'!$B$4:$C$114,2,FALSE)</f>
        <v>24200</v>
      </c>
      <c r="C57" s="39">
        <f>VLOOKUP(A57,'公営企業債の内訳'!$B$5:$C$114,2,FALSE)</f>
        <v>0</v>
      </c>
      <c r="D57" s="40">
        <v>0</v>
      </c>
      <c r="E57" s="40">
        <v>0</v>
      </c>
      <c r="F57" s="40">
        <v>0</v>
      </c>
      <c r="G57" s="40">
        <v>0</v>
      </c>
      <c r="H57" s="41">
        <f t="shared" si="1"/>
        <v>24200</v>
      </c>
      <c r="I57" s="28" t="s">
        <v>136</v>
      </c>
    </row>
    <row r="58" spans="1:9" ht="34.5" customHeight="1">
      <c r="A58" s="4" t="s">
        <v>51</v>
      </c>
      <c r="B58" s="55">
        <f>VLOOKUP(A58,'一般会計債の内訳'!$B$4:$C$114,2,FALSE)</f>
        <v>0</v>
      </c>
      <c r="C58" s="39">
        <f>VLOOKUP(A58,'公営企業債の内訳'!$B$5:$C$114,2,FALSE)</f>
        <v>0</v>
      </c>
      <c r="D58" s="40">
        <v>0</v>
      </c>
      <c r="E58" s="40">
        <v>0</v>
      </c>
      <c r="F58" s="40">
        <v>0</v>
      </c>
      <c r="G58" s="40">
        <v>0</v>
      </c>
      <c r="H58" s="41">
        <f t="shared" si="1"/>
        <v>0</v>
      </c>
      <c r="I58" s="28" t="s">
        <v>136</v>
      </c>
    </row>
    <row r="59" spans="1:9" ht="34.5" customHeight="1">
      <c r="A59" s="4" t="s">
        <v>52</v>
      </c>
      <c r="B59" s="55">
        <f>VLOOKUP(A59,'一般会計債の内訳'!$B$4:$C$114,2,FALSE)</f>
        <v>505000</v>
      </c>
      <c r="C59" s="39">
        <f>VLOOKUP(A59,'公営企業債の内訳'!$B$5:$C$114,2,FALSE)</f>
        <v>0</v>
      </c>
      <c r="D59" s="40">
        <v>0</v>
      </c>
      <c r="E59" s="40">
        <v>0</v>
      </c>
      <c r="F59" s="40">
        <v>0</v>
      </c>
      <c r="G59" s="40">
        <v>0</v>
      </c>
      <c r="H59" s="41">
        <f t="shared" si="1"/>
        <v>505000</v>
      </c>
      <c r="I59" s="28" t="s">
        <v>136</v>
      </c>
    </row>
    <row r="60" spans="1:9" ht="34.5" customHeight="1">
      <c r="A60" s="4" t="s">
        <v>53</v>
      </c>
      <c r="B60" s="55">
        <f>VLOOKUP(A60,'一般会計債の内訳'!$B$4:$C$114,2,FALSE)</f>
        <v>36500</v>
      </c>
      <c r="C60" s="39">
        <f>VLOOKUP(A60,'公営企業債の内訳'!$B$5:$C$114,2,FALSE)</f>
        <v>0</v>
      </c>
      <c r="D60" s="40">
        <v>0</v>
      </c>
      <c r="E60" s="40">
        <v>0</v>
      </c>
      <c r="F60" s="40">
        <v>0</v>
      </c>
      <c r="G60" s="40">
        <v>0</v>
      </c>
      <c r="H60" s="41">
        <f t="shared" si="1"/>
        <v>36500</v>
      </c>
      <c r="I60" s="28" t="s">
        <v>136</v>
      </c>
    </row>
    <row r="61" spans="1:9" ht="34.5" customHeight="1">
      <c r="A61" s="4" t="s">
        <v>54</v>
      </c>
      <c r="B61" s="55">
        <f>VLOOKUP(A61,'一般会計債の内訳'!$B$4:$C$114,2,FALSE)</f>
        <v>618700</v>
      </c>
      <c r="C61" s="39">
        <f>VLOOKUP(A61,'公営企業債の内訳'!$B$5:$C$114,2,FALSE)</f>
        <v>0</v>
      </c>
      <c r="D61" s="40">
        <v>0</v>
      </c>
      <c r="E61" s="40">
        <v>0</v>
      </c>
      <c r="F61" s="40">
        <v>0</v>
      </c>
      <c r="G61" s="40">
        <v>0</v>
      </c>
      <c r="H61" s="41">
        <f t="shared" si="1"/>
        <v>618700</v>
      </c>
      <c r="I61" s="28" t="s">
        <v>136</v>
      </c>
    </row>
    <row r="62" spans="1:9" ht="34.5" customHeight="1">
      <c r="A62" s="4" t="s">
        <v>55</v>
      </c>
      <c r="B62" s="55">
        <f>VLOOKUP(A62,'一般会計債の内訳'!$B$4:$C$114,2,FALSE)</f>
        <v>50800</v>
      </c>
      <c r="C62" s="39">
        <f>VLOOKUP(A62,'公営企業債の内訳'!$B$5:$C$114,2,FALSE)</f>
        <v>4600</v>
      </c>
      <c r="D62" s="40">
        <v>0</v>
      </c>
      <c r="E62" s="40">
        <v>0</v>
      </c>
      <c r="F62" s="40">
        <v>0</v>
      </c>
      <c r="G62" s="40">
        <v>0</v>
      </c>
      <c r="H62" s="41">
        <f t="shared" si="1"/>
        <v>55400</v>
      </c>
      <c r="I62" s="28" t="s">
        <v>136</v>
      </c>
    </row>
    <row r="63" spans="1:9" ht="34.5" customHeight="1">
      <c r="A63" s="4" t="s">
        <v>56</v>
      </c>
      <c r="B63" s="55">
        <f>VLOOKUP(A63,'一般会計債の内訳'!$B$4:$C$114,2,FALSE)</f>
        <v>28600</v>
      </c>
      <c r="C63" s="39">
        <f>VLOOKUP(A63,'公営企業債の内訳'!$B$5:$C$114,2,FALSE)</f>
        <v>0</v>
      </c>
      <c r="D63" s="40">
        <v>0</v>
      </c>
      <c r="E63" s="40">
        <v>0</v>
      </c>
      <c r="F63" s="40">
        <v>0</v>
      </c>
      <c r="G63" s="40">
        <v>0</v>
      </c>
      <c r="H63" s="41">
        <f t="shared" si="1"/>
        <v>28600</v>
      </c>
      <c r="I63" s="28" t="s">
        <v>136</v>
      </c>
    </row>
    <row r="64" spans="1:9" ht="34.5" customHeight="1">
      <c r="A64" s="4" t="s">
        <v>57</v>
      </c>
      <c r="B64" s="55">
        <f>VLOOKUP(A64,'一般会計債の内訳'!$B$4:$C$114,2,FALSE)</f>
        <v>0</v>
      </c>
      <c r="C64" s="39">
        <f>VLOOKUP(A64,'公営企業債の内訳'!$B$5:$C$114,2,FALSE)</f>
        <v>0</v>
      </c>
      <c r="D64" s="40">
        <v>0</v>
      </c>
      <c r="E64" s="40">
        <v>0</v>
      </c>
      <c r="F64" s="40">
        <v>0</v>
      </c>
      <c r="G64" s="40">
        <v>0</v>
      </c>
      <c r="H64" s="41">
        <f t="shared" si="1"/>
        <v>0</v>
      </c>
      <c r="I64" s="28" t="s">
        <v>136</v>
      </c>
    </row>
    <row r="65" spans="1:9" ht="34.5" customHeight="1">
      <c r="A65" s="4" t="s">
        <v>58</v>
      </c>
      <c r="B65" s="55">
        <f>VLOOKUP(A65,'一般会計債の内訳'!$B$4:$C$114,2,FALSE)</f>
        <v>0</v>
      </c>
      <c r="C65" s="39">
        <f>VLOOKUP(A65,'公営企業債の内訳'!$B$5:$C$114,2,FALSE)</f>
        <v>0</v>
      </c>
      <c r="D65" s="40">
        <v>0</v>
      </c>
      <c r="E65" s="40">
        <v>0</v>
      </c>
      <c r="F65" s="40">
        <v>0</v>
      </c>
      <c r="G65" s="40">
        <v>0</v>
      </c>
      <c r="H65" s="41">
        <f t="shared" si="1"/>
        <v>0</v>
      </c>
      <c r="I65" s="28" t="s">
        <v>136</v>
      </c>
    </row>
    <row r="66" spans="1:9" ht="34.5" customHeight="1">
      <c r="A66" s="4" t="s">
        <v>157</v>
      </c>
      <c r="B66" s="55">
        <f>VLOOKUP(A66,'一般会計債の内訳'!$B$4:$C$114,2,FALSE)</f>
        <v>0</v>
      </c>
      <c r="C66" s="39">
        <f>VLOOKUP(A66,'公営企業債の内訳'!$B$5:$C$114,2,FALSE)</f>
        <v>0</v>
      </c>
      <c r="D66" s="40">
        <v>0</v>
      </c>
      <c r="E66" s="40">
        <v>0</v>
      </c>
      <c r="F66" s="40">
        <v>0</v>
      </c>
      <c r="G66" s="40">
        <v>0</v>
      </c>
      <c r="H66" s="41">
        <f t="shared" si="1"/>
        <v>0</v>
      </c>
      <c r="I66" s="28">
        <f aca="true" t="shared" si="2" ref="I66:I91">IF(H66&gt;0,"○","")</f>
      </c>
    </row>
    <row r="67" spans="1:9" ht="34.5" customHeight="1">
      <c r="A67" s="4" t="s">
        <v>158</v>
      </c>
      <c r="B67" s="55">
        <f>VLOOKUP(A67,'一般会計債の内訳'!$B$4:$C$114,2,FALSE)</f>
        <v>0</v>
      </c>
      <c r="C67" s="39">
        <f>VLOOKUP(A67,'公営企業債の内訳'!$B$5:$C$114,2,FALSE)</f>
        <v>0</v>
      </c>
      <c r="D67" s="40">
        <v>0</v>
      </c>
      <c r="E67" s="40">
        <v>0</v>
      </c>
      <c r="F67" s="40">
        <v>0</v>
      </c>
      <c r="G67" s="40">
        <v>0</v>
      </c>
      <c r="H67" s="41">
        <f t="shared" si="1"/>
        <v>0</v>
      </c>
      <c r="I67" s="28">
        <f t="shared" si="2"/>
      </c>
    </row>
    <row r="68" spans="1:9" ht="34.5" customHeight="1">
      <c r="A68" s="4" t="s">
        <v>159</v>
      </c>
      <c r="B68" s="55">
        <f>VLOOKUP(A68,'一般会計債の内訳'!$B$4:$C$114,2,FALSE)</f>
        <v>0</v>
      </c>
      <c r="C68" s="39">
        <f>VLOOKUP(A68,'公営企業債の内訳'!$B$5:$C$114,2,FALSE)</f>
        <v>0</v>
      </c>
      <c r="D68" s="40">
        <v>0</v>
      </c>
      <c r="E68" s="40">
        <v>0</v>
      </c>
      <c r="F68" s="40">
        <v>0</v>
      </c>
      <c r="G68" s="40">
        <v>0</v>
      </c>
      <c r="H68" s="41">
        <f aca="true" t="shared" si="3" ref="H68:H98">SUM(B68:G68)</f>
        <v>0</v>
      </c>
      <c r="I68" s="28">
        <f t="shared" si="2"/>
      </c>
    </row>
    <row r="69" spans="1:9" ht="34.5" customHeight="1">
      <c r="A69" s="4" t="s">
        <v>160</v>
      </c>
      <c r="B69" s="55">
        <f>VLOOKUP(A69,'一般会計債の内訳'!$B$4:$C$114,2,FALSE)</f>
        <v>0</v>
      </c>
      <c r="C69" s="39">
        <f>VLOOKUP(A69,'公営企業債の内訳'!$B$5:$C$114,2,FALSE)</f>
        <v>0</v>
      </c>
      <c r="D69" s="40">
        <v>0</v>
      </c>
      <c r="E69" s="40">
        <v>0</v>
      </c>
      <c r="F69" s="40">
        <v>0</v>
      </c>
      <c r="G69" s="40">
        <v>0</v>
      </c>
      <c r="H69" s="41">
        <f t="shared" si="3"/>
        <v>0</v>
      </c>
      <c r="I69" s="28">
        <f t="shared" si="2"/>
      </c>
    </row>
    <row r="70" spans="1:9" ht="34.5" customHeight="1">
      <c r="A70" s="4" t="s">
        <v>161</v>
      </c>
      <c r="B70" s="55">
        <f>VLOOKUP(A70,'一般会計債の内訳'!$B$4:$C$114,2,FALSE)</f>
        <v>0</v>
      </c>
      <c r="C70" s="39">
        <f>VLOOKUP(A70,'公営企業債の内訳'!$B$5:$C$114,2,FALSE)</f>
        <v>0</v>
      </c>
      <c r="D70" s="40">
        <v>0</v>
      </c>
      <c r="E70" s="40">
        <v>0</v>
      </c>
      <c r="F70" s="40">
        <v>0</v>
      </c>
      <c r="G70" s="40">
        <v>0</v>
      </c>
      <c r="H70" s="41">
        <f t="shared" si="3"/>
        <v>0</v>
      </c>
      <c r="I70" s="28">
        <f t="shared" si="2"/>
      </c>
    </row>
    <row r="71" spans="1:9" ht="34.5" customHeight="1">
      <c r="A71" s="4" t="s">
        <v>162</v>
      </c>
      <c r="B71" s="55">
        <f>VLOOKUP(A71,'一般会計債の内訳'!$B$4:$C$114,2,FALSE)</f>
        <v>0</v>
      </c>
      <c r="C71" s="39">
        <f>VLOOKUP(A71,'公営企業債の内訳'!$B$5:$C$114,2,FALSE)</f>
        <v>0</v>
      </c>
      <c r="D71" s="40">
        <v>0</v>
      </c>
      <c r="E71" s="40">
        <v>0</v>
      </c>
      <c r="F71" s="40">
        <v>0</v>
      </c>
      <c r="G71" s="40">
        <v>0</v>
      </c>
      <c r="H71" s="41">
        <f t="shared" si="3"/>
        <v>0</v>
      </c>
      <c r="I71" s="28">
        <f t="shared" si="2"/>
      </c>
    </row>
    <row r="72" spans="1:9" ht="34.5" customHeight="1">
      <c r="A72" s="4" t="s">
        <v>109</v>
      </c>
      <c r="B72" s="55">
        <f>VLOOKUP(A72,'一般会計債の内訳'!$B$4:$C$114,2,FALSE)</f>
        <v>0</v>
      </c>
      <c r="C72" s="39">
        <f>VLOOKUP(A72,'公営企業債の内訳'!$B$5:$C$114,2,FALSE)</f>
        <v>0</v>
      </c>
      <c r="D72" s="40">
        <v>0</v>
      </c>
      <c r="E72" s="40">
        <v>0</v>
      </c>
      <c r="F72" s="40">
        <v>0</v>
      </c>
      <c r="G72" s="40">
        <v>0</v>
      </c>
      <c r="H72" s="41">
        <f t="shared" si="3"/>
        <v>0</v>
      </c>
      <c r="I72" s="28">
        <f t="shared" si="2"/>
      </c>
    </row>
    <row r="73" spans="1:9" ht="34.5" customHeight="1">
      <c r="A73" s="4" t="s">
        <v>110</v>
      </c>
      <c r="B73" s="55">
        <f>VLOOKUP(A73,'一般会計債の内訳'!$B$4:$C$114,2,FALSE)</f>
        <v>0</v>
      </c>
      <c r="C73" s="39">
        <f>VLOOKUP(A73,'公営企業債の内訳'!$B$5:$C$114,2,FALSE)</f>
        <v>0</v>
      </c>
      <c r="D73" s="40">
        <v>0</v>
      </c>
      <c r="E73" s="40">
        <v>0</v>
      </c>
      <c r="F73" s="40">
        <v>0</v>
      </c>
      <c r="G73" s="40">
        <v>0</v>
      </c>
      <c r="H73" s="41">
        <f t="shared" si="3"/>
        <v>0</v>
      </c>
      <c r="I73" s="28">
        <f t="shared" si="2"/>
      </c>
    </row>
    <row r="74" spans="1:9" ht="34.5" customHeight="1">
      <c r="A74" s="4" t="s">
        <v>111</v>
      </c>
      <c r="B74" s="55">
        <f>VLOOKUP(A74,'一般会計債の内訳'!$B$4:$C$114,2,FALSE)</f>
        <v>0</v>
      </c>
      <c r="C74" s="39">
        <f>VLOOKUP(A74,'公営企業債の内訳'!$B$5:$C$114,2,FALSE)</f>
        <v>0</v>
      </c>
      <c r="D74" s="40">
        <v>0</v>
      </c>
      <c r="E74" s="40">
        <v>0</v>
      </c>
      <c r="F74" s="40">
        <v>0</v>
      </c>
      <c r="G74" s="40">
        <v>0</v>
      </c>
      <c r="H74" s="41">
        <f t="shared" si="3"/>
        <v>0</v>
      </c>
      <c r="I74" s="28">
        <f t="shared" si="2"/>
      </c>
    </row>
    <row r="75" spans="1:9" ht="34.5" customHeight="1">
      <c r="A75" s="4" t="s">
        <v>112</v>
      </c>
      <c r="B75" s="55">
        <f>VLOOKUP(A75,'一般会計債の内訳'!$B$4:$C$114,2,FALSE)</f>
        <v>0</v>
      </c>
      <c r="C75" s="39">
        <f>VLOOKUP(A75,'公営企業債の内訳'!$B$5:$C$114,2,FALSE)</f>
        <v>0</v>
      </c>
      <c r="D75" s="40">
        <v>0</v>
      </c>
      <c r="E75" s="40">
        <v>0</v>
      </c>
      <c r="F75" s="40">
        <v>0</v>
      </c>
      <c r="G75" s="40">
        <v>0</v>
      </c>
      <c r="H75" s="41">
        <f t="shared" si="3"/>
        <v>0</v>
      </c>
      <c r="I75" s="28">
        <f t="shared" si="2"/>
      </c>
    </row>
    <row r="76" spans="1:9" ht="34.5" customHeight="1">
      <c r="A76" s="4" t="s">
        <v>59</v>
      </c>
      <c r="B76" s="55">
        <f>VLOOKUP(A76,'一般会計債の内訳'!$B$4:$C$114,2,FALSE)</f>
        <v>1216800</v>
      </c>
      <c r="C76" s="39">
        <f>VLOOKUP(A76,'公営企業債の内訳'!$B$5:$C$114,2,FALSE)</f>
        <v>0</v>
      </c>
      <c r="D76" s="40">
        <v>0</v>
      </c>
      <c r="E76" s="40">
        <v>0</v>
      </c>
      <c r="F76" s="40">
        <v>0</v>
      </c>
      <c r="G76" s="40">
        <v>0</v>
      </c>
      <c r="H76" s="41">
        <f t="shared" si="3"/>
        <v>1216800</v>
      </c>
      <c r="I76" s="28" t="str">
        <f t="shared" si="2"/>
        <v>○</v>
      </c>
    </row>
    <row r="77" spans="1:9" ht="34.5" customHeight="1">
      <c r="A77" s="4" t="s">
        <v>113</v>
      </c>
      <c r="B77" s="55">
        <f>VLOOKUP(A77,'一般会計債の内訳'!$B$4:$C$114,2,FALSE)</f>
        <v>0</v>
      </c>
      <c r="C77" s="39">
        <f>VLOOKUP(A77,'公営企業債の内訳'!$B$5:$C$114,2,FALSE)</f>
        <v>0</v>
      </c>
      <c r="D77" s="40">
        <v>0</v>
      </c>
      <c r="E77" s="40">
        <v>0</v>
      </c>
      <c r="F77" s="40">
        <v>0</v>
      </c>
      <c r="G77" s="40">
        <v>0</v>
      </c>
      <c r="H77" s="41">
        <f t="shared" si="3"/>
        <v>0</v>
      </c>
      <c r="I77" s="28">
        <f t="shared" si="2"/>
      </c>
    </row>
    <row r="78" spans="1:9" ht="34.5" customHeight="1">
      <c r="A78" s="4" t="s">
        <v>114</v>
      </c>
      <c r="B78" s="55">
        <f>VLOOKUP(A78,'一般会計債の内訳'!$B$4:$C$114,2,FALSE)</f>
        <v>0</v>
      </c>
      <c r="C78" s="39">
        <f>VLOOKUP(A78,'公営企業債の内訳'!$B$5:$C$114,2,FALSE)</f>
        <v>0</v>
      </c>
      <c r="D78" s="40">
        <v>0</v>
      </c>
      <c r="E78" s="40">
        <v>0</v>
      </c>
      <c r="F78" s="40">
        <v>0</v>
      </c>
      <c r="G78" s="40">
        <v>0</v>
      </c>
      <c r="H78" s="41">
        <f t="shared" si="3"/>
        <v>0</v>
      </c>
      <c r="I78" s="28">
        <f t="shared" si="2"/>
      </c>
    </row>
    <row r="79" spans="1:9" ht="34.5" customHeight="1">
      <c r="A79" s="4" t="s">
        <v>76</v>
      </c>
      <c r="B79" s="55">
        <f>VLOOKUP(A79,'一般会計債の内訳'!$B$4:$C$114,2,FALSE)</f>
        <v>0</v>
      </c>
      <c r="C79" s="39">
        <f>VLOOKUP(A79,'公営企業債の内訳'!$B$5:$C$114,2,FALSE)</f>
        <v>0</v>
      </c>
      <c r="D79" s="40">
        <v>0</v>
      </c>
      <c r="E79" s="40">
        <v>0</v>
      </c>
      <c r="F79" s="40">
        <v>0</v>
      </c>
      <c r="G79" s="40">
        <v>0</v>
      </c>
      <c r="H79" s="41">
        <f t="shared" si="3"/>
        <v>0</v>
      </c>
      <c r="I79" s="28">
        <f t="shared" si="2"/>
      </c>
    </row>
    <row r="80" spans="1:9" ht="34.5" customHeight="1">
      <c r="A80" s="4" t="s">
        <v>122</v>
      </c>
      <c r="B80" s="55">
        <f>VLOOKUP(A80,'一般会計債の内訳'!$B$4:$C$114,2,FALSE)</f>
        <v>0</v>
      </c>
      <c r="C80" s="39">
        <f>VLOOKUP(A80,'公営企業債の内訳'!$B$5:$C$114,2,FALSE)</f>
        <v>0</v>
      </c>
      <c r="D80" s="40">
        <v>0</v>
      </c>
      <c r="E80" s="40">
        <v>0</v>
      </c>
      <c r="F80" s="40">
        <v>0</v>
      </c>
      <c r="G80" s="40">
        <v>0</v>
      </c>
      <c r="H80" s="41">
        <f t="shared" si="3"/>
        <v>0</v>
      </c>
      <c r="I80" s="28">
        <f t="shared" si="2"/>
      </c>
    </row>
    <row r="81" spans="1:9" ht="34.5" customHeight="1">
      <c r="A81" s="4" t="s">
        <v>123</v>
      </c>
      <c r="B81" s="55">
        <f>VLOOKUP(A81,'一般会計債の内訳'!$B$4:$C$114,2,FALSE)</f>
        <v>0</v>
      </c>
      <c r="C81" s="39">
        <f>VLOOKUP(A81,'公営企業債の内訳'!$B$5:$C$114,2,FALSE)</f>
        <v>0</v>
      </c>
      <c r="D81" s="40">
        <v>0</v>
      </c>
      <c r="E81" s="40">
        <v>0</v>
      </c>
      <c r="F81" s="40">
        <v>0</v>
      </c>
      <c r="G81" s="40">
        <v>0</v>
      </c>
      <c r="H81" s="41">
        <f t="shared" si="3"/>
        <v>0</v>
      </c>
      <c r="I81" s="28">
        <f t="shared" si="2"/>
      </c>
    </row>
    <row r="82" spans="1:9" ht="34.5" customHeight="1">
      <c r="A82" s="4" t="s">
        <v>124</v>
      </c>
      <c r="B82" s="55">
        <f>VLOOKUP(A82,'一般会計債の内訳'!$B$4:$C$114,2,FALSE)</f>
        <v>0</v>
      </c>
      <c r="C82" s="39">
        <f>VLOOKUP(A82,'公営企業債の内訳'!$B$5:$C$114,2,FALSE)</f>
        <v>0</v>
      </c>
      <c r="D82" s="40">
        <v>0</v>
      </c>
      <c r="E82" s="40">
        <v>0</v>
      </c>
      <c r="F82" s="40">
        <v>0</v>
      </c>
      <c r="G82" s="40">
        <v>0</v>
      </c>
      <c r="H82" s="41">
        <f t="shared" si="3"/>
        <v>0</v>
      </c>
      <c r="I82" s="28">
        <f t="shared" si="2"/>
      </c>
    </row>
    <row r="83" spans="1:9" ht="34.5" customHeight="1">
      <c r="A83" s="4" t="s">
        <v>125</v>
      </c>
      <c r="B83" s="55">
        <f>VLOOKUP(A83,'一般会計債の内訳'!$B$4:$C$114,2,FALSE)</f>
        <v>0</v>
      </c>
      <c r="C83" s="39">
        <f>VLOOKUP(A83,'公営企業債の内訳'!$B$5:$C$114,2,FALSE)</f>
        <v>0</v>
      </c>
      <c r="D83" s="40">
        <v>0</v>
      </c>
      <c r="E83" s="40">
        <v>0</v>
      </c>
      <c r="F83" s="40">
        <v>0</v>
      </c>
      <c r="G83" s="40">
        <v>0</v>
      </c>
      <c r="H83" s="41">
        <f t="shared" si="3"/>
        <v>0</v>
      </c>
      <c r="I83" s="28">
        <f t="shared" si="2"/>
      </c>
    </row>
    <row r="84" spans="1:9" ht="34.5" customHeight="1">
      <c r="A84" s="4" t="s">
        <v>126</v>
      </c>
      <c r="B84" s="55">
        <f>VLOOKUP(A84,'一般会計債の内訳'!$B$4:$C$114,2,FALSE)</f>
        <v>0</v>
      </c>
      <c r="C84" s="39">
        <f>VLOOKUP(A84,'公営企業債の内訳'!$B$5:$C$114,2,FALSE)</f>
        <v>0</v>
      </c>
      <c r="D84" s="40">
        <v>0</v>
      </c>
      <c r="E84" s="40">
        <v>0</v>
      </c>
      <c r="F84" s="40">
        <v>0</v>
      </c>
      <c r="G84" s="40">
        <v>0</v>
      </c>
      <c r="H84" s="41">
        <f t="shared" si="3"/>
        <v>0</v>
      </c>
      <c r="I84" s="28">
        <f t="shared" si="2"/>
      </c>
    </row>
    <row r="85" spans="1:9" ht="34.5" customHeight="1">
      <c r="A85" s="4" t="s">
        <v>163</v>
      </c>
      <c r="B85" s="55">
        <f>VLOOKUP(A85,'一般会計債の内訳'!$B$4:$C$114,2,FALSE)</f>
        <v>0</v>
      </c>
      <c r="C85" s="39">
        <f>VLOOKUP(A85,'公営企業債の内訳'!$B$5:$C$114,2,FALSE)</f>
        <v>0</v>
      </c>
      <c r="D85" s="40">
        <v>0</v>
      </c>
      <c r="E85" s="40">
        <v>0</v>
      </c>
      <c r="F85" s="40">
        <v>0</v>
      </c>
      <c r="G85" s="40">
        <v>0</v>
      </c>
      <c r="H85" s="41">
        <f t="shared" si="3"/>
        <v>0</v>
      </c>
      <c r="I85" s="28">
        <f t="shared" si="2"/>
      </c>
    </row>
    <row r="86" spans="1:9" ht="34.5" customHeight="1">
      <c r="A86" s="4" t="s">
        <v>127</v>
      </c>
      <c r="B86" s="55">
        <f>VLOOKUP(A86,'一般会計債の内訳'!$B$4:$C$114,2,FALSE)</f>
        <v>0</v>
      </c>
      <c r="C86" s="39">
        <f>VLOOKUP(A86,'公営企業債の内訳'!$B$5:$C$114,2,FALSE)</f>
        <v>0</v>
      </c>
      <c r="D86" s="40">
        <v>0</v>
      </c>
      <c r="E86" s="40">
        <v>0</v>
      </c>
      <c r="F86" s="40">
        <v>0</v>
      </c>
      <c r="G86" s="40">
        <v>0</v>
      </c>
      <c r="H86" s="41">
        <f t="shared" si="3"/>
        <v>0</v>
      </c>
      <c r="I86" s="28">
        <f t="shared" si="2"/>
      </c>
    </row>
    <row r="87" spans="1:9" ht="34.5" customHeight="1">
      <c r="A87" s="4" t="s">
        <v>128</v>
      </c>
      <c r="B87" s="55">
        <f>VLOOKUP(A87,'一般会計債の内訳'!$B$4:$C$114,2,FALSE)</f>
        <v>0</v>
      </c>
      <c r="C87" s="39">
        <f>VLOOKUP(A87,'公営企業債の内訳'!$B$5:$C$114,2,FALSE)</f>
        <v>0</v>
      </c>
      <c r="D87" s="40">
        <v>0</v>
      </c>
      <c r="E87" s="40">
        <v>0</v>
      </c>
      <c r="F87" s="40">
        <v>0</v>
      </c>
      <c r="G87" s="40">
        <v>0</v>
      </c>
      <c r="H87" s="41">
        <f t="shared" si="3"/>
        <v>0</v>
      </c>
      <c r="I87" s="28">
        <f t="shared" si="2"/>
      </c>
    </row>
    <row r="88" spans="1:9" ht="34.5" customHeight="1">
      <c r="A88" s="4" t="s">
        <v>129</v>
      </c>
      <c r="B88" s="55">
        <f>VLOOKUP(A88,'一般会計債の内訳'!$B$4:$C$114,2,FALSE)</f>
        <v>0</v>
      </c>
      <c r="C88" s="39">
        <f>VLOOKUP(A88,'公営企業債の内訳'!$B$5:$C$114,2,FALSE)</f>
        <v>0</v>
      </c>
      <c r="D88" s="40">
        <v>0</v>
      </c>
      <c r="E88" s="40">
        <v>0</v>
      </c>
      <c r="F88" s="40">
        <v>0</v>
      </c>
      <c r="G88" s="40">
        <v>0</v>
      </c>
      <c r="H88" s="41">
        <f t="shared" si="3"/>
        <v>0</v>
      </c>
      <c r="I88" s="28">
        <f t="shared" si="2"/>
      </c>
    </row>
    <row r="89" spans="1:9" ht="34.5" customHeight="1">
      <c r="A89" s="4" t="s">
        <v>106</v>
      </c>
      <c r="B89" s="55">
        <f>VLOOKUP(A89,'一般会計債の内訳'!$B$4:$C$114,2,FALSE)</f>
        <v>0</v>
      </c>
      <c r="C89" s="39">
        <f>VLOOKUP(A89,'公営企業債の内訳'!$B$5:$C$114,2,FALSE)</f>
        <v>0</v>
      </c>
      <c r="D89" s="40">
        <v>0</v>
      </c>
      <c r="E89" s="40">
        <v>0</v>
      </c>
      <c r="F89" s="40">
        <v>0</v>
      </c>
      <c r="G89" s="40">
        <v>0</v>
      </c>
      <c r="H89" s="41">
        <f t="shared" si="3"/>
        <v>0</v>
      </c>
      <c r="I89" s="28">
        <f t="shared" si="2"/>
      </c>
    </row>
    <row r="90" spans="1:9" ht="34.5" customHeight="1">
      <c r="A90" s="4" t="s">
        <v>138</v>
      </c>
      <c r="B90" s="55">
        <f>VLOOKUP(A90,'一般会計債の内訳'!$B$4:$C$114,2,FALSE)</f>
        <v>0</v>
      </c>
      <c r="C90" s="39">
        <f>VLOOKUP(A90,'公営企業債の内訳'!$B$5:$C$114,2,FALSE)</f>
        <v>0</v>
      </c>
      <c r="D90" s="40">
        <v>0</v>
      </c>
      <c r="E90" s="40">
        <v>0</v>
      </c>
      <c r="F90" s="40">
        <v>0</v>
      </c>
      <c r="G90" s="40">
        <v>0</v>
      </c>
      <c r="H90" s="41">
        <f t="shared" si="3"/>
        <v>0</v>
      </c>
      <c r="I90" s="28">
        <f t="shared" si="2"/>
      </c>
    </row>
    <row r="91" spans="1:9" ht="34.5" customHeight="1">
      <c r="A91" s="4" t="s">
        <v>104</v>
      </c>
      <c r="B91" s="55">
        <f>VLOOKUP(A91,'一般会計債の内訳'!$B$4:$C$114,2,FALSE)</f>
        <v>0</v>
      </c>
      <c r="C91" s="39">
        <f>VLOOKUP(A91,'公営企業債の内訳'!$B$5:$C$114,2,FALSE)</f>
        <v>0</v>
      </c>
      <c r="D91" s="40">
        <v>0</v>
      </c>
      <c r="E91" s="40">
        <v>0</v>
      </c>
      <c r="F91" s="40">
        <v>0</v>
      </c>
      <c r="G91" s="40">
        <v>0</v>
      </c>
      <c r="H91" s="41">
        <f t="shared" si="3"/>
        <v>0</v>
      </c>
      <c r="I91" s="28">
        <f t="shared" si="2"/>
      </c>
    </row>
    <row r="92" spans="1:9" ht="34.5" customHeight="1">
      <c r="A92" s="4" t="s">
        <v>168</v>
      </c>
      <c r="B92" s="55">
        <f>VLOOKUP(A92,'一般会計債の内訳'!$B$4:$C$114,2,FALSE)</f>
        <v>0</v>
      </c>
      <c r="C92" s="39">
        <f>VLOOKUP(A92,'公営企業債の内訳'!$B$5:$C$114,2,FALSE)</f>
        <v>0</v>
      </c>
      <c r="D92" s="40">
        <v>0</v>
      </c>
      <c r="E92" s="40">
        <v>0</v>
      </c>
      <c r="F92" s="40">
        <v>0</v>
      </c>
      <c r="G92" s="40">
        <v>0</v>
      </c>
      <c r="H92" s="41">
        <f t="shared" si="3"/>
        <v>0</v>
      </c>
      <c r="I92" s="28">
        <f>IF(H92&gt;0,"○","")</f>
      </c>
    </row>
    <row r="93" spans="1:9" ht="34.5" customHeight="1">
      <c r="A93" s="4" t="s">
        <v>105</v>
      </c>
      <c r="B93" s="55">
        <f>VLOOKUP(A93,'一般会計債の内訳'!$B$4:$C$114,2,FALSE)</f>
        <v>0</v>
      </c>
      <c r="C93" s="39">
        <f>VLOOKUP(A93,'公営企業債の内訳'!$B$5:$C$114,2,FALSE)</f>
        <v>0</v>
      </c>
      <c r="D93" s="40">
        <v>0</v>
      </c>
      <c r="E93" s="40">
        <v>0</v>
      </c>
      <c r="F93" s="40">
        <v>0</v>
      </c>
      <c r="G93" s="40">
        <v>0</v>
      </c>
      <c r="H93" s="41">
        <f t="shared" si="3"/>
        <v>0</v>
      </c>
      <c r="I93" s="28">
        <f aca="true" t="shared" si="4" ref="I93:I112">IF(H93&gt;0,"○","")</f>
      </c>
    </row>
    <row r="94" spans="1:9" ht="34.5" customHeight="1">
      <c r="A94" s="4" t="s">
        <v>60</v>
      </c>
      <c r="B94" s="55">
        <f>VLOOKUP(A94,'一般会計債の内訳'!$B$4:$C$114,2,FALSE)</f>
        <v>0</v>
      </c>
      <c r="C94" s="39">
        <f>VLOOKUP(A94,'公営企業債の内訳'!$B$5:$C$114,2,FALSE)</f>
        <v>0</v>
      </c>
      <c r="D94" s="40">
        <v>0</v>
      </c>
      <c r="E94" s="40">
        <v>0</v>
      </c>
      <c r="F94" s="40">
        <v>0</v>
      </c>
      <c r="G94" s="40">
        <v>0</v>
      </c>
      <c r="H94" s="41">
        <f t="shared" si="3"/>
        <v>0</v>
      </c>
      <c r="I94" s="28">
        <f t="shared" si="4"/>
      </c>
    </row>
    <row r="95" spans="1:9" ht="34.5" customHeight="1">
      <c r="A95" s="4" t="s">
        <v>115</v>
      </c>
      <c r="B95" s="55">
        <f>VLOOKUP(A95,'一般会計債の内訳'!$B$4:$C$114,2,FALSE)</f>
        <v>142100</v>
      </c>
      <c r="C95" s="39">
        <f>VLOOKUP(A95,'公営企業債の内訳'!$B$5:$C$114,2,FALSE)</f>
        <v>0</v>
      </c>
      <c r="D95" s="40">
        <v>0</v>
      </c>
      <c r="E95" s="40">
        <v>0</v>
      </c>
      <c r="F95" s="40">
        <v>0</v>
      </c>
      <c r="G95" s="40">
        <v>0</v>
      </c>
      <c r="H95" s="41">
        <f t="shared" si="3"/>
        <v>142100</v>
      </c>
      <c r="I95" s="28" t="str">
        <f t="shared" si="4"/>
        <v>○</v>
      </c>
    </row>
    <row r="96" spans="1:9" ht="34.5" customHeight="1">
      <c r="A96" s="4" t="s">
        <v>61</v>
      </c>
      <c r="B96" s="55">
        <f>VLOOKUP(A96,'一般会計債の内訳'!$B$4:$C$114,2,FALSE)</f>
        <v>0</v>
      </c>
      <c r="C96" s="39">
        <f>VLOOKUP(A96,'公営企業債の内訳'!$B$5:$C$114,2,FALSE)</f>
        <v>0</v>
      </c>
      <c r="D96" s="40">
        <v>0</v>
      </c>
      <c r="E96" s="40">
        <v>0</v>
      </c>
      <c r="F96" s="40">
        <v>0</v>
      </c>
      <c r="G96" s="40">
        <v>0</v>
      </c>
      <c r="H96" s="41">
        <f t="shared" si="3"/>
        <v>0</v>
      </c>
      <c r="I96" s="28">
        <f t="shared" si="4"/>
      </c>
    </row>
    <row r="97" spans="1:9" ht="34.5" customHeight="1">
      <c r="A97" s="4" t="s">
        <v>62</v>
      </c>
      <c r="B97" s="55">
        <f>VLOOKUP(A97,'一般会計債の内訳'!$B$4:$C$114,2,FALSE)</f>
        <v>0</v>
      </c>
      <c r="C97" s="39">
        <f>VLOOKUP(A97,'公営企業債の内訳'!$B$5:$C$114,2,FALSE)</f>
        <v>0</v>
      </c>
      <c r="D97" s="40">
        <v>0</v>
      </c>
      <c r="E97" s="40">
        <v>0</v>
      </c>
      <c r="F97" s="40">
        <v>0</v>
      </c>
      <c r="G97" s="40">
        <v>0</v>
      </c>
      <c r="H97" s="41">
        <f t="shared" si="3"/>
        <v>0</v>
      </c>
      <c r="I97" s="28">
        <f t="shared" si="4"/>
      </c>
    </row>
    <row r="98" spans="1:9" ht="34.5" customHeight="1">
      <c r="A98" s="4" t="s">
        <v>63</v>
      </c>
      <c r="B98" s="55">
        <f>VLOOKUP(A98,'一般会計債の内訳'!$B$4:$C$114,2,FALSE)</f>
        <v>0</v>
      </c>
      <c r="C98" s="39">
        <f>VLOOKUP(A98,'公営企業債の内訳'!$B$5:$C$114,2,FALSE)</f>
        <v>0</v>
      </c>
      <c r="D98" s="40">
        <v>0</v>
      </c>
      <c r="E98" s="40">
        <v>0</v>
      </c>
      <c r="F98" s="40">
        <v>0</v>
      </c>
      <c r="G98" s="40">
        <v>0</v>
      </c>
      <c r="H98" s="41">
        <f t="shared" si="3"/>
        <v>0</v>
      </c>
      <c r="I98" s="28">
        <f t="shared" si="4"/>
      </c>
    </row>
    <row r="99" spans="1:9" ht="34.5" customHeight="1">
      <c r="A99" s="4" t="s">
        <v>64</v>
      </c>
      <c r="B99" s="55">
        <f>VLOOKUP(A99,'一般会計債の内訳'!$B$4:$C$114,2,FALSE)</f>
        <v>0</v>
      </c>
      <c r="C99" s="39">
        <f>VLOOKUP(A99,'公営企業債の内訳'!$B$5:$C$114,2,FALSE)</f>
        <v>0</v>
      </c>
      <c r="D99" s="40">
        <v>0</v>
      </c>
      <c r="E99" s="40">
        <v>0</v>
      </c>
      <c r="F99" s="40">
        <v>0</v>
      </c>
      <c r="G99" s="40">
        <v>0</v>
      </c>
      <c r="H99" s="41">
        <f aca="true" t="shared" si="5" ref="H99:H112">SUM(B99:G99)</f>
        <v>0</v>
      </c>
      <c r="I99" s="28">
        <f t="shared" si="4"/>
      </c>
    </row>
    <row r="100" spans="1:9" ht="34.5" customHeight="1">
      <c r="A100" s="4" t="s">
        <v>65</v>
      </c>
      <c r="B100" s="55">
        <f>VLOOKUP(A100,'一般会計債の内訳'!$B$4:$C$114,2,FALSE)</f>
        <v>0</v>
      </c>
      <c r="C100" s="39">
        <f>VLOOKUP(A100,'公営企業債の内訳'!$B$5:$C$114,2,FALSE)</f>
        <v>0</v>
      </c>
      <c r="D100" s="40">
        <v>0</v>
      </c>
      <c r="E100" s="40">
        <v>0</v>
      </c>
      <c r="F100" s="40">
        <v>0</v>
      </c>
      <c r="G100" s="40">
        <v>0</v>
      </c>
      <c r="H100" s="41">
        <f t="shared" si="5"/>
        <v>0</v>
      </c>
      <c r="I100" s="28">
        <f t="shared" si="4"/>
      </c>
    </row>
    <row r="101" spans="1:9" ht="34.5" customHeight="1">
      <c r="A101" s="4" t="s">
        <v>116</v>
      </c>
      <c r="B101" s="55">
        <f>VLOOKUP(A101,'一般会計債の内訳'!$B$4:$C$114,2,FALSE)</f>
        <v>0</v>
      </c>
      <c r="C101" s="39">
        <f>VLOOKUP(A101,'公営企業債の内訳'!$B$5:$C$114,2,FALSE)</f>
        <v>0</v>
      </c>
      <c r="D101" s="40">
        <v>0</v>
      </c>
      <c r="E101" s="40">
        <v>0</v>
      </c>
      <c r="F101" s="40">
        <v>0</v>
      </c>
      <c r="G101" s="40">
        <v>0</v>
      </c>
      <c r="H101" s="41">
        <f t="shared" si="5"/>
        <v>0</v>
      </c>
      <c r="I101" s="28">
        <f t="shared" si="4"/>
      </c>
    </row>
    <row r="102" spans="1:9" ht="34.5" customHeight="1">
      <c r="A102" s="4" t="s">
        <v>130</v>
      </c>
      <c r="B102" s="55">
        <f>VLOOKUP(A102,'一般会計債の内訳'!$B$4:$C$114,2,FALSE)</f>
        <v>0</v>
      </c>
      <c r="C102" s="39">
        <f>VLOOKUP(A102,'公営企業債の内訳'!$B$5:$C$114,2,FALSE)</f>
        <v>0</v>
      </c>
      <c r="D102" s="40">
        <v>0</v>
      </c>
      <c r="E102" s="40">
        <v>0</v>
      </c>
      <c r="F102" s="40">
        <v>0</v>
      </c>
      <c r="G102" s="40">
        <v>0</v>
      </c>
      <c r="H102" s="41">
        <f t="shared" si="5"/>
        <v>0</v>
      </c>
      <c r="I102" s="28">
        <f t="shared" si="4"/>
      </c>
    </row>
    <row r="103" spans="1:8" ht="34.5" customHeight="1">
      <c r="A103" s="4" t="s">
        <v>164</v>
      </c>
      <c r="B103" s="55">
        <f>VLOOKUP(A103,'一般会計債の内訳'!$B$4:$C$114,2,FALSE)</f>
        <v>0</v>
      </c>
      <c r="C103" s="39">
        <f>VLOOKUP(A103,'公営企業債の内訳'!$B$5:$C$114,2,FALSE)</f>
        <v>0</v>
      </c>
      <c r="D103" s="40">
        <v>0</v>
      </c>
      <c r="E103" s="40">
        <v>0</v>
      </c>
      <c r="F103" s="40">
        <v>0</v>
      </c>
      <c r="G103" s="40">
        <v>0</v>
      </c>
      <c r="H103" s="41">
        <f t="shared" si="5"/>
        <v>0</v>
      </c>
    </row>
    <row r="104" spans="1:9" ht="34.5" customHeight="1">
      <c r="A104" s="4" t="s">
        <v>117</v>
      </c>
      <c r="B104" s="55">
        <f>VLOOKUP(A104,'一般会計債の内訳'!$B$4:$C$114,2,FALSE)</f>
        <v>0</v>
      </c>
      <c r="C104" s="39">
        <f>VLOOKUP(A104,'公営企業債の内訳'!$B$5:$C$114,2,FALSE)</f>
        <v>0</v>
      </c>
      <c r="D104" s="40">
        <v>0</v>
      </c>
      <c r="E104" s="40">
        <v>0</v>
      </c>
      <c r="F104" s="40">
        <v>0</v>
      </c>
      <c r="G104" s="40">
        <v>0</v>
      </c>
      <c r="H104" s="41">
        <f t="shared" si="5"/>
        <v>0</v>
      </c>
      <c r="I104" s="28">
        <f t="shared" si="4"/>
      </c>
    </row>
    <row r="105" spans="1:9" ht="34.5" customHeight="1">
      <c r="A105" s="4" t="s">
        <v>118</v>
      </c>
      <c r="B105" s="55">
        <f>VLOOKUP(A105,'一般会計債の内訳'!$B$4:$C$114,2,FALSE)</f>
        <v>0</v>
      </c>
      <c r="C105" s="39">
        <f>VLOOKUP(A105,'公営企業債の内訳'!$B$5:$C$114,2,FALSE)</f>
        <v>0</v>
      </c>
      <c r="D105" s="40">
        <v>0</v>
      </c>
      <c r="E105" s="40">
        <v>0</v>
      </c>
      <c r="F105" s="40">
        <v>0</v>
      </c>
      <c r="G105" s="40">
        <v>0</v>
      </c>
      <c r="H105" s="41">
        <f t="shared" si="5"/>
        <v>0</v>
      </c>
      <c r="I105" s="28">
        <f t="shared" si="4"/>
      </c>
    </row>
    <row r="106" spans="1:9" ht="34.5" customHeight="1">
      <c r="A106" s="4" t="s">
        <v>131</v>
      </c>
      <c r="B106" s="55">
        <f>VLOOKUP(A106,'一般会計債の内訳'!$B$4:$C$114,2,FALSE)</f>
        <v>0</v>
      </c>
      <c r="C106" s="39">
        <f>VLOOKUP(A106,'公営企業債の内訳'!$B$5:$C$114,2,FALSE)</f>
        <v>0</v>
      </c>
      <c r="D106" s="40">
        <v>0</v>
      </c>
      <c r="E106" s="40">
        <v>0</v>
      </c>
      <c r="F106" s="40">
        <v>0</v>
      </c>
      <c r="G106" s="40">
        <v>0</v>
      </c>
      <c r="H106" s="41">
        <f t="shared" si="5"/>
        <v>0</v>
      </c>
      <c r="I106" s="28">
        <f t="shared" si="4"/>
      </c>
    </row>
    <row r="107" spans="1:9" ht="34.5" customHeight="1">
      <c r="A107" s="4" t="s">
        <v>132</v>
      </c>
      <c r="B107" s="55">
        <f>VLOOKUP(A107,'一般会計債の内訳'!$B$4:$C$114,2,FALSE)</f>
        <v>0</v>
      </c>
      <c r="C107" s="39">
        <f>VLOOKUP(A107,'公営企業債の内訳'!$B$5:$C$114,2,FALSE)</f>
        <v>0</v>
      </c>
      <c r="D107" s="40">
        <v>0</v>
      </c>
      <c r="E107" s="40">
        <v>0</v>
      </c>
      <c r="F107" s="40">
        <v>0</v>
      </c>
      <c r="G107" s="40">
        <v>0</v>
      </c>
      <c r="H107" s="41">
        <f t="shared" si="5"/>
        <v>0</v>
      </c>
      <c r="I107" s="28">
        <f t="shared" si="4"/>
      </c>
    </row>
    <row r="108" spans="1:9" ht="34.5" customHeight="1">
      <c r="A108" s="4" t="s">
        <v>165</v>
      </c>
      <c r="B108" s="55">
        <f>VLOOKUP(A108,'一般会計債の内訳'!$B$4:$C$114,2,FALSE)</f>
        <v>0</v>
      </c>
      <c r="C108" s="39">
        <f>VLOOKUP(A108,'公営企業債の内訳'!$B$5:$C$114,2,FALSE)</f>
        <v>0</v>
      </c>
      <c r="D108" s="40">
        <v>0</v>
      </c>
      <c r="E108" s="40">
        <v>0</v>
      </c>
      <c r="F108" s="40">
        <v>0</v>
      </c>
      <c r="G108" s="40">
        <v>0</v>
      </c>
      <c r="H108" s="41">
        <f t="shared" si="5"/>
        <v>0</v>
      </c>
      <c r="I108" s="28">
        <f t="shared" si="4"/>
      </c>
    </row>
    <row r="109" spans="1:9" ht="34.5" customHeight="1">
      <c r="A109" s="4" t="s">
        <v>119</v>
      </c>
      <c r="B109" s="55">
        <f>VLOOKUP(A109,'一般会計債の内訳'!$B$4:$C$114,2,FALSE)</f>
        <v>0</v>
      </c>
      <c r="C109" s="39">
        <f>VLOOKUP(A109,'公営企業債の内訳'!$B$5:$C$114,2,FALSE)</f>
        <v>0</v>
      </c>
      <c r="D109" s="40">
        <v>0</v>
      </c>
      <c r="E109" s="40">
        <v>0</v>
      </c>
      <c r="F109" s="40">
        <v>0</v>
      </c>
      <c r="G109" s="40">
        <v>0</v>
      </c>
      <c r="H109" s="41">
        <f t="shared" si="5"/>
        <v>0</v>
      </c>
      <c r="I109" s="28">
        <f t="shared" si="4"/>
      </c>
    </row>
    <row r="110" spans="1:9" ht="34.5" customHeight="1">
      <c r="A110" s="4" t="s">
        <v>133</v>
      </c>
      <c r="B110" s="55">
        <f>VLOOKUP(A110,'一般会計債の内訳'!$B$4:$C$114,2,FALSE)</f>
        <v>0</v>
      </c>
      <c r="C110" s="39">
        <f>VLOOKUP(A110,'公営企業債の内訳'!$B$5:$C$114,2,FALSE)</f>
        <v>0</v>
      </c>
      <c r="D110" s="40">
        <v>0</v>
      </c>
      <c r="E110" s="40">
        <v>0</v>
      </c>
      <c r="F110" s="40">
        <v>0</v>
      </c>
      <c r="G110" s="40">
        <v>0</v>
      </c>
      <c r="H110" s="41">
        <f t="shared" si="5"/>
        <v>0</v>
      </c>
      <c r="I110" s="28">
        <f t="shared" si="4"/>
      </c>
    </row>
    <row r="111" spans="1:9" ht="34.5" customHeight="1">
      <c r="A111" s="4" t="s">
        <v>120</v>
      </c>
      <c r="B111" s="55">
        <f>VLOOKUP(A111,'一般会計債の内訳'!$B$4:$C$114,2,FALSE)</f>
        <v>0</v>
      </c>
      <c r="C111" s="39">
        <f>VLOOKUP(A111,'公営企業債の内訳'!$B$5:$C$114,2,FALSE)</f>
        <v>0</v>
      </c>
      <c r="D111" s="40">
        <v>0</v>
      </c>
      <c r="E111" s="40">
        <v>0</v>
      </c>
      <c r="F111" s="40">
        <v>0</v>
      </c>
      <c r="G111" s="40">
        <v>0</v>
      </c>
      <c r="H111" s="41">
        <f t="shared" si="5"/>
        <v>0</v>
      </c>
      <c r="I111" s="28">
        <f t="shared" si="4"/>
      </c>
    </row>
    <row r="112" spans="1:9" ht="34.5" customHeight="1">
      <c r="A112" s="30" t="s">
        <v>121</v>
      </c>
      <c r="B112" s="55">
        <f>VLOOKUP(A112,'一般会計債の内訳'!$B$4:$C$114,2,FALSE)</f>
        <v>0</v>
      </c>
      <c r="C112" s="39">
        <f>VLOOKUP(A112,'公営企業債の内訳'!$B$5:$C$114,2,FALSE)</f>
        <v>0</v>
      </c>
      <c r="D112" s="40">
        <v>0</v>
      </c>
      <c r="E112" s="40">
        <v>0</v>
      </c>
      <c r="F112" s="40">
        <v>0</v>
      </c>
      <c r="G112" s="40">
        <v>0</v>
      </c>
      <c r="H112" s="41">
        <f t="shared" si="5"/>
        <v>0</v>
      </c>
      <c r="I112" s="28">
        <f t="shared" si="4"/>
      </c>
    </row>
    <row r="113" spans="1:9" ht="34.5" customHeight="1">
      <c r="A113" s="30" t="s">
        <v>140</v>
      </c>
      <c r="B113" s="55">
        <f>VLOOKUP(A113,'一般会計債の内訳'!$B$4:$C$114,2,FALSE)</f>
        <v>0</v>
      </c>
      <c r="C113" s="39">
        <f>VLOOKUP(A113,'公営企業債の内訳'!$B$5:$C$114,2,FALSE)</f>
        <v>0</v>
      </c>
      <c r="D113" s="40">
        <v>0</v>
      </c>
      <c r="E113" s="40">
        <v>0</v>
      </c>
      <c r="F113" s="40">
        <v>0</v>
      </c>
      <c r="G113" s="40">
        <v>0</v>
      </c>
      <c r="H113" s="41">
        <f>SUM(B113:G113)</f>
        <v>0</v>
      </c>
      <c r="I113" s="28">
        <f>IF(H113&gt;0,"○","")</f>
      </c>
    </row>
    <row r="114" spans="1:8" ht="34.5" customHeight="1" thickBot="1">
      <c r="A114" s="30" t="s">
        <v>153</v>
      </c>
      <c r="B114" s="65">
        <f>VLOOKUP(A114,'一般会計債の内訳'!$B$4:$C$114,2,FALSE)</f>
        <v>0</v>
      </c>
      <c r="C114" s="66">
        <f>VLOOKUP(A114,'公営企業債の内訳'!$B$5:$C$115,2,FALSE)</f>
        <v>0</v>
      </c>
      <c r="D114" s="67">
        <v>0</v>
      </c>
      <c r="E114" s="67">
        <v>0</v>
      </c>
      <c r="F114" s="67">
        <v>0</v>
      </c>
      <c r="G114" s="67">
        <v>0</v>
      </c>
      <c r="H114" s="68">
        <f>SUM(B114:G114)</f>
        <v>0</v>
      </c>
    </row>
    <row r="115" spans="1:8" ht="12" customHeight="1" thickBot="1" thickTop="1">
      <c r="A115" s="31"/>
      <c r="B115" s="52"/>
      <c r="C115" s="52"/>
      <c r="D115" s="53"/>
      <c r="E115" s="42"/>
      <c r="F115" s="42"/>
      <c r="G115" s="53"/>
      <c r="H115" s="53"/>
    </row>
    <row r="116" spans="1:9" ht="34.5" customHeight="1" thickTop="1">
      <c r="A116" s="59" t="s">
        <v>72</v>
      </c>
      <c r="B116" s="56">
        <f aca="true" t="shared" si="6" ref="B116:H116">SUM(B4:B42)</f>
        <v>17398000</v>
      </c>
      <c r="C116" s="43">
        <f t="shared" si="6"/>
        <v>953300</v>
      </c>
      <c r="D116" s="44">
        <f t="shared" si="6"/>
        <v>359543</v>
      </c>
      <c r="E116" s="44">
        <f t="shared" si="6"/>
        <v>0</v>
      </c>
      <c r="F116" s="44">
        <f t="shared" si="6"/>
        <v>0</v>
      </c>
      <c r="G116" s="44">
        <f t="shared" si="6"/>
        <v>0</v>
      </c>
      <c r="H116" s="45">
        <f t="shared" si="6"/>
        <v>18710843</v>
      </c>
      <c r="I116" s="28" t="s">
        <v>136</v>
      </c>
    </row>
    <row r="117" spans="1:9" ht="34.5" customHeight="1">
      <c r="A117" s="4" t="s">
        <v>73</v>
      </c>
      <c r="B117" s="57">
        <f aca="true" t="shared" si="7" ref="B117:H117">SUM(B43:B65)</f>
        <v>2446700</v>
      </c>
      <c r="C117" s="46">
        <f t="shared" si="7"/>
        <v>54000</v>
      </c>
      <c r="D117" s="47">
        <f t="shared" si="7"/>
        <v>0</v>
      </c>
      <c r="E117" s="47">
        <f t="shared" si="7"/>
        <v>0</v>
      </c>
      <c r="F117" s="47">
        <f t="shared" si="7"/>
        <v>0</v>
      </c>
      <c r="G117" s="47">
        <f t="shared" si="7"/>
        <v>0</v>
      </c>
      <c r="H117" s="48">
        <f t="shared" si="7"/>
        <v>2500700</v>
      </c>
      <c r="I117" s="28" t="s">
        <v>136</v>
      </c>
    </row>
    <row r="118" spans="1:9" ht="34.5" customHeight="1">
      <c r="A118" s="4" t="s">
        <v>74</v>
      </c>
      <c r="B118" s="57">
        <f aca="true" t="shared" si="8" ref="B118:H118">SUM(B66:B114)</f>
        <v>1358900</v>
      </c>
      <c r="C118" s="46">
        <f t="shared" si="8"/>
        <v>0</v>
      </c>
      <c r="D118" s="46">
        <f t="shared" si="8"/>
        <v>0</v>
      </c>
      <c r="E118" s="46">
        <f t="shared" si="8"/>
        <v>0</v>
      </c>
      <c r="F118" s="46">
        <f t="shared" si="8"/>
        <v>0</v>
      </c>
      <c r="G118" s="46">
        <f t="shared" si="8"/>
        <v>0</v>
      </c>
      <c r="H118" s="63">
        <f t="shared" si="8"/>
        <v>1358900</v>
      </c>
      <c r="I118" s="28" t="s">
        <v>136</v>
      </c>
    </row>
    <row r="119" spans="1:9" ht="34.5" customHeight="1" thickBot="1">
      <c r="A119" s="60" t="s">
        <v>75</v>
      </c>
      <c r="B119" s="58">
        <f aca="true" t="shared" si="9" ref="B119:H119">SUM(B116:B118)</f>
        <v>21203600</v>
      </c>
      <c r="C119" s="49">
        <f t="shared" si="9"/>
        <v>1007300</v>
      </c>
      <c r="D119" s="50">
        <f t="shared" si="9"/>
        <v>359543</v>
      </c>
      <c r="E119" s="50">
        <f t="shared" si="9"/>
        <v>0</v>
      </c>
      <c r="F119" s="50">
        <f t="shared" si="9"/>
        <v>0</v>
      </c>
      <c r="G119" s="50">
        <f t="shared" si="9"/>
        <v>0</v>
      </c>
      <c r="H119" s="51">
        <f t="shared" si="9"/>
        <v>22570443</v>
      </c>
      <c r="I119" s="28" t="s">
        <v>136</v>
      </c>
    </row>
    <row r="120" spans="1:9" ht="22.5" customHeight="1" thickTop="1">
      <c r="A120" s="9" t="s">
        <v>77</v>
      </c>
      <c r="I120" s="28" t="s">
        <v>136</v>
      </c>
    </row>
  </sheetData>
  <sheetProtection/>
  <autoFilter ref="A3:I120"/>
  <mergeCells count="1">
    <mergeCell ref="A1:H1"/>
  </mergeCells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portrait" paperSize="9" scale="63" r:id="rId1"/>
  <rowBreaks count="2" manualBreakCount="2">
    <brk id="37" max="7" man="1"/>
    <brk id="7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1"/>
  <sheetViews>
    <sheetView showZeros="0" view="pageBreakPreview" zoomScale="70" zoomScaleNormal="55" zoomScaleSheetLayoutView="70" zoomScalePageLayoutView="0" workbookViewId="0" topLeftCell="A1">
      <pane xSplit="3" ySplit="3" topLeftCell="D4" activePane="bottomRight" state="frozen"/>
      <selection pane="topLeft" activeCell="C4" sqref="C4"/>
      <selection pane="topRight" activeCell="C4" sqref="C4"/>
      <selection pane="bottomLeft" activeCell="C4" sqref="C4"/>
      <selection pane="bottomRight" activeCell="C119" sqref="C119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6" width="12.57421875" style="12" customWidth="1"/>
    <col min="7" max="7" width="12.57421875" style="12" hidden="1" customWidth="1"/>
    <col min="8" max="22" width="12.57421875" style="12" customWidth="1"/>
    <col min="23" max="16384" width="9.00390625" style="12" customWidth="1"/>
  </cols>
  <sheetData>
    <row r="1" s="11" customFormat="1" ht="30" customHeight="1">
      <c r="A1" s="10" t="s">
        <v>88</v>
      </c>
    </row>
    <row r="2" spans="16:22" ht="13.5">
      <c r="P2" s="13"/>
      <c r="Q2" s="13"/>
      <c r="S2" s="13"/>
      <c r="T2" s="13"/>
      <c r="U2" s="13"/>
      <c r="V2" s="13" t="s">
        <v>78</v>
      </c>
    </row>
    <row r="3" spans="2:23" ht="39.75" customHeight="1">
      <c r="B3" s="14" t="s">
        <v>79</v>
      </c>
      <c r="C3" s="14" t="s">
        <v>80</v>
      </c>
      <c r="D3" s="16" t="s">
        <v>102</v>
      </c>
      <c r="E3" s="16" t="s">
        <v>83</v>
      </c>
      <c r="F3" s="16" t="s">
        <v>84</v>
      </c>
      <c r="G3" s="16" t="s">
        <v>142</v>
      </c>
      <c r="H3" s="16" t="s">
        <v>144</v>
      </c>
      <c r="I3" s="16" t="s">
        <v>145</v>
      </c>
      <c r="J3" s="16" t="s">
        <v>146</v>
      </c>
      <c r="K3" s="61" t="s">
        <v>147</v>
      </c>
      <c r="L3" s="61" t="s">
        <v>143</v>
      </c>
      <c r="M3" s="16" t="s">
        <v>103</v>
      </c>
      <c r="N3" s="16" t="s">
        <v>148</v>
      </c>
      <c r="O3" s="16" t="s">
        <v>149</v>
      </c>
      <c r="P3" s="16" t="s">
        <v>150</v>
      </c>
      <c r="Q3" s="62" t="s">
        <v>151</v>
      </c>
      <c r="R3" s="16" t="s">
        <v>108</v>
      </c>
      <c r="S3" s="16" t="s">
        <v>155</v>
      </c>
      <c r="T3" s="16" t="s">
        <v>85</v>
      </c>
      <c r="U3" s="16" t="s">
        <v>86</v>
      </c>
      <c r="V3" s="16" t="s">
        <v>87</v>
      </c>
      <c r="W3" s="12" t="s">
        <v>134</v>
      </c>
    </row>
    <row r="4" spans="2:22" ht="17.25" customHeight="1">
      <c r="B4" s="17" t="s">
        <v>0</v>
      </c>
      <c r="C4" s="32">
        <f>SUM(D4:V4)</f>
        <v>2585600</v>
      </c>
      <c r="D4" s="32">
        <v>512300</v>
      </c>
      <c r="E4" s="32"/>
      <c r="F4" s="32"/>
      <c r="G4" s="32"/>
      <c r="H4" s="32">
        <v>26600</v>
      </c>
      <c r="I4" s="32">
        <v>547600</v>
      </c>
      <c r="J4" s="32">
        <v>70800</v>
      </c>
      <c r="K4" s="32"/>
      <c r="L4" s="32">
        <v>361400</v>
      </c>
      <c r="M4" s="32">
        <v>19900</v>
      </c>
      <c r="N4" s="32">
        <v>58200</v>
      </c>
      <c r="O4" s="32"/>
      <c r="P4" s="32"/>
      <c r="Q4" s="32"/>
      <c r="R4" s="32">
        <v>7300</v>
      </c>
      <c r="S4" s="32">
        <v>981500</v>
      </c>
      <c r="T4" s="32"/>
      <c r="U4" s="32"/>
      <c r="V4" s="32"/>
    </row>
    <row r="5" spans="2:22" s="22" customFormat="1" ht="17.25" customHeight="1">
      <c r="B5" s="20" t="s">
        <v>1</v>
      </c>
      <c r="C5" s="33">
        <f aca="true" t="shared" si="0" ref="C5:C35">SUM(D5:V5)</f>
        <v>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</row>
    <row r="6" spans="2:22" s="22" customFormat="1" ht="17.25" customHeight="1">
      <c r="B6" s="20" t="s">
        <v>2</v>
      </c>
      <c r="C6" s="33">
        <f t="shared" si="0"/>
        <v>0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</row>
    <row r="7" spans="2:22" s="22" customFormat="1" ht="17.25" customHeight="1">
      <c r="B7" s="20" t="s">
        <v>3</v>
      </c>
      <c r="C7" s="33">
        <f t="shared" si="0"/>
        <v>0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</row>
    <row r="8" spans="2:22" s="22" customFormat="1" ht="17.25" customHeight="1">
      <c r="B8" s="20" t="s">
        <v>4</v>
      </c>
      <c r="C8" s="33">
        <f t="shared" si="0"/>
        <v>48400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>
        <v>48400</v>
      </c>
      <c r="U8" s="32"/>
      <c r="V8" s="32"/>
    </row>
    <row r="9" spans="2:22" s="22" customFormat="1" ht="17.25" customHeight="1">
      <c r="B9" s="20" t="s">
        <v>5</v>
      </c>
      <c r="C9" s="33">
        <f t="shared" si="0"/>
        <v>291000</v>
      </c>
      <c r="D9" s="32">
        <v>154400</v>
      </c>
      <c r="E9" s="32"/>
      <c r="F9" s="32">
        <v>116300</v>
      </c>
      <c r="G9" s="32"/>
      <c r="H9" s="32">
        <v>2600</v>
      </c>
      <c r="I9" s="32"/>
      <c r="J9" s="32">
        <v>17700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</row>
    <row r="10" spans="2:22" s="22" customFormat="1" ht="17.25" customHeight="1">
      <c r="B10" s="20" t="s">
        <v>6</v>
      </c>
      <c r="C10" s="33">
        <f t="shared" si="0"/>
        <v>0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</row>
    <row r="11" spans="2:22" s="22" customFormat="1" ht="17.25" customHeight="1">
      <c r="B11" s="20" t="s">
        <v>7</v>
      </c>
      <c r="C11" s="33">
        <f t="shared" si="0"/>
        <v>0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</row>
    <row r="12" spans="2:22" s="22" customFormat="1" ht="17.25" customHeight="1">
      <c r="B12" s="20" t="s">
        <v>8</v>
      </c>
      <c r="C12" s="33">
        <f t="shared" si="0"/>
        <v>22900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>
        <v>9000</v>
      </c>
      <c r="O12" s="32"/>
      <c r="P12" s="32"/>
      <c r="Q12" s="32">
        <v>13900</v>
      </c>
      <c r="R12" s="32"/>
      <c r="S12" s="32"/>
      <c r="T12" s="32"/>
      <c r="U12" s="32"/>
      <c r="V12" s="32"/>
    </row>
    <row r="13" spans="2:22" s="22" customFormat="1" ht="17.25" customHeight="1">
      <c r="B13" s="20" t="s">
        <v>9</v>
      </c>
      <c r="C13" s="33">
        <f t="shared" si="0"/>
        <v>380800</v>
      </c>
      <c r="D13" s="32">
        <v>12800</v>
      </c>
      <c r="E13" s="32"/>
      <c r="F13" s="32"/>
      <c r="G13" s="32"/>
      <c r="H13" s="32"/>
      <c r="I13" s="32">
        <v>15300</v>
      </c>
      <c r="J13" s="32"/>
      <c r="K13" s="32"/>
      <c r="L13" s="32"/>
      <c r="M13" s="32"/>
      <c r="N13" s="32">
        <v>99300</v>
      </c>
      <c r="O13" s="32"/>
      <c r="P13" s="32">
        <v>253400</v>
      </c>
      <c r="Q13" s="32"/>
      <c r="R13" s="32"/>
      <c r="S13" s="32"/>
      <c r="T13" s="32"/>
      <c r="U13" s="32"/>
      <c r="V13" s="32"/>
    </row>
    <row r="14" spans="2:22" s="22" customFormat="1" ht="17.25" customHeight="1">
      <c r="B14" s="20" t="s">
        <v>10</v>
      </c>
      <c r="C14" s="33">
        <f t="shared" si="0"/>
        <v>23600</v>
      </c>
      <c r="D14" s="32">
        <v>700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>
        <v>10900</v>
      </c>
      <c r="R14" s="32"/>
      <c r="S14" s="32">
        <v>12000</v>
      </c>
      <c r="T14" s="32"/>
      <c r="U14" s="32"/>
      <c r="V14" s="32"/>
    </row>
    <row r="15" spans="2:22" s="22" customFormat="1" ht="17.25" customHeight="1">
      <c r="B15" s="20" t="s">
        <v>11</v>
      </c>
      <c r="C15" s="33">
        <f t="shared" si="0"/>
        <v>364200</v>
      </c>
      <c r="D15" s="32">
        <v>42900</v>
      </c>
      <c r="E15" s="32"/>
      <c r="F15" s="32"/>
      <c r="G15" s="32"/>
      <c r="H15" s="32">
        <v>44400</v>
      </c>
      <c r="I15" s="32"/>
      <c r="J15" s="32">
        <v>174800</v>
      </c>
      <c r="K15" s="32"/>
      <c r="L15" s="32"/>
      <c r="M15" s="32"/>
      <c r="N15" s="32"/>
      <c r="O15" s="32"/>
      <c r="P15" s="32">
        <v>92300</v>
      </c>
      <c r="Q15" s="32"/>
      <c r="R15" s="32">
        <v>9800</v>
      </c>
      <c r="S15" s="32"/>
      <c r="T15" s="32"/>
      <c r="U15" s="32"/>
      <c r="V15" s="32"/>
    </row>
    <row r="16" spans="2:22" s="22" customFormat="1" ht="17.25" customHeight="1">
      <c r="B16" s="20" t="s">
        <v>12</v>
      </c>
      <c r="C16" s="33">
        <f t="shared" si="0"/>
        <v>27100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v>27100</v>
      </c>
      <c r="O16" s="32"/>
      <c r="P16" s="32"/>
      <c r="Q16" s="32"/>
      <c r="R16" s="32"/>
      <c r="S16" s="32"/>
      <c r="T16" s="32"/>
      <c r="U16" s="32"/>
      <c r="V16" s="32"/>
    </row>
    <row r="17" spans="2:22" s="22" customFormat="1" ht="17.25" customHeight="1">
      <c r="B17" s="20" t="s">
        <v>13</v>
      </c>
      <c r="C17" s="33">
        <f t="shared" si="0"/>
        <v>81600</v>
      </c>
      <c r="D17" s="32">
        <v>31700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>
        <v>49900</v>
      </c>
      <c r="R17" s="32"/>
      <c r="S17" s="32"/>
      <c r="T17" s="32"/>
      <c r="U17" s="32"/>
      <c r="V17" s="32"/>
    </row>
    <row r="18" spans="2:22" s="22" customFormat="1" ht="17.25" customHeight="1">
      <c r="B18" s="20" t="s">
        <v>14</v>
      </c>
      <c r="C18" s="33">
        <f t="shared" si="0"/>
        <v>210500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>
        <v>210500</v>
      </c>
      <c r="R18" s="32"/>
      <c r="S18" s="32"/>
      <c r="T18" s="32"/>
      <c r="U18" s="32"/>
      <c r="V18" s="32"/>
    </row>
    <row r="19" spans="2:22" s="22" customFormat="1" ht="17.25" customHeight="1">
      <c r="B19" s="20" t="s">
        <v>15</v>
      </c>
      <c r="C19" s="33">
        <f t="shared" si="0"/>
        <v>658500</v>
      </c>
      <c r="D19" s="32">
        <v>136300</v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>
        <v>74400</v>
      </c>
      <c r="S19" s="32">
        <v>2900</v>
      </c>
      <c r="T19" s="32"/>
      <c r="U19" s="32"/>
      <c r="V19" s="32">
        <v>444900</v>
      </c>
    </row>
    <row r="20" spans="2:23" ht="17.25" customHeight="1">
      <c r="B20" s="17" t="s">
        <v>16</v>
      </c>
      <c r="C20" s="32">
        <f t="shared" si="0"/>
        <v>68400</v>
      </c>
      <c r="D20" s="32"/>
      <c r="E20" s="32"/>
      <c r="F20" s="32"/>
      <c r="G20" s="32"/>
      <c r="H20" s="32">
        <v>47400</v>
      </c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>
        <v>21000</v>
      </c>
      <c r="T20" s="32"/>
      <c r="U20" s="32"/>
      <c r="V20" s="32"/>
      <c r="W20" s="22"/>
    </row>
    <row r="21" spans="2:22" s="22" customFormat="1" ht="17.25" customHeight="1">
      <c r="B21" s="20" t="s">
        <v>17</v>
      </c>
      <c r="C21" s="33">
        <f t="shared" si="0"/>
        <v>231700</v>
      </c>
      <c r="D21" s="32">
        <v>205500</v>
      </c>
      <c r="E21" s="32"/>
      <c r="F21" s="32"/>
      <c r="G21" s="32"/>
      <c r="H21" s="32"/>
      <c r="I21" s="32">
        <v>26200</v>
      </c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</row>
    <row r="22" spans="2:23" ht="17.25" customHeight="1">
      <c r="B22" s="17" t="s">
        <v>18</v>
      </c>
      <c r="C22" s="32">
        <f t="shared" si="0"/>
        <v>51900</v>
      </c>
      <c r="D22" s="32"/>
      <c r="E22" s="32"/>
      <c r="F22" s="32"/>
      <c r="G22" s="32"/>
      <c r="H22" s="32"/>
      <c r="I22" s="32"/>
      <c r="J22" s="32"/>
      <c r="K22" s="32"/>
      <c r="L22" s="32"/>
      <c r="M22" s="32">
        <v>37900</v>
      </c>
      <c r="N22" s="32"/>
      <c r="O22" s="32"/>
      <c r="P22" s="32"/>
      <c r="Q22" s="32"/>
      <c r="R22" s="32"/>
      <c r="S22" s="32">
        <v>14000</v>
      </c>
      <c r="T22" s="32"/>
      <c r="U22" s="32"/>
      <c r="V22" s="32"/>
      <c r="W22" s="22"/>
    </row>
    <row r="23" spans="2:23" s="24" customFormat="1" ht="17.25" customHeight="1">
      <c r="B23" s="23" t="s">
        <v>19</v>
      </c>
      <c r="C23" s="34">
        <f t="shared" si="0"/>
        <v>0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22"/>
    </row>
    <row r="24" spans="2:22" s="22" customFormat="1" ht="17.25" customHeight="1">
      <c r="B24" s="20" t="s">
        <v>20</v>
      </c>
      <c r="C24" s="33">
        <f t="shared" si="0"/>
        <v>88400</v>
      </c>
      <c r="D24" s="32">
        <v>3900</v>
      </c>
      <c r="E24" s="32"/>
      <c r="F24" s="32"/>
      <c r="G24" s="32"/>
      <c r="H24" s="32"/>
      <c r="I24" s="32">
        <v>7700</v>
      </c>
      <c r="J24" s="32"/>
      <c r="K24" s="32"/>
      <c r="L24" s="32"/>
      <c r="M24" s="32"/>
      <c r="N24" s="32"/>
      <c r="O24" s="32"/>
      <c r="P24" s="32">
        <v>76800</v>
      </c>
      <c r="Q24" s="32"/>
      <c r="R24" s="32"/>
      <c r="S24" s="32"/>
      <c r="T24" s="32"/>
      <c r="U24" s="32"/>
      <c r="V24" s="32"/>
    </row>
    <row r="25" spans="2:23" ht="17.25" customHeight="1">
      <c r="B25" s="20" t="s">
        <v>21</v>
      </c>
      <c r="C25" s="32">
        <f t="shared" si="0"/>
        <v>1063500</v>
      </c>
      <c r="D25" s="32">
        <v>72100</v>
      </c>
      <c r="E25" s="32"/>
      <c r="F25" s="32"/>
      <c r="G25" s="32"/>
      <c r="H25" s="32">
        <v>66100</v>
      </c>
      <c r="I25" s="32">
        <v>270900</v>
      </c>
      <c r="J25" s="32">
        <v>69500</v>
      </c>
      <c r="K25" s="32"/>
      <c r="L25" s="32"/>
      <c r="M25" s="32"/>
      <c r="N25" s="32">
        <v>49100</v>
      </c>
      <c r="O25" s="32"/>
      <c r="P25" s="32">
        <v>175900</v>
      </c>
      <c r="Q25" s="32"/>
      <c r="R25" s="32">
        <v>349700</v>
      </c>
      <c r="S25" s="32">
        <v>10200</v>
      </c>
      <c r="T25" s="32"/>
      <c r="U25" s="32"/>
      <c r="V25" s="32"/>
      <c r="W25" s="22"/>
    </row>
    <row r="26" spans="2:22" s="22" customFormat="1" ht="17.25" customHeight="1">
      <c r="B26" s="17" t="s">
        <v>22</v>
      </c>
      <c r="C26" s="33">
        <f t="shared" si="0"/>
        <v>527200</v>
      </c>
      <c r="D26" s="32"/>
      <c r="E26" s="32"/>
      <c r="F26" s="32"/>
      <c r="G26" s="32"/>
      <c r="H26" s="32">
        <v>415300</v>
      </c>
      <c r="I26" s="32"/>
      <c r="J26" s="32"/>
      <c r="K26" s="32"/>
      <c r="L26" s="32"/>
      <c r="M26" s="32"/>
      <c r="N26" s="32"/>
      <c r="O26" s="32">
        <v>3000</v>
      </c>
      <c r="P26" s="32"/>
      <c r="Q26" s="32"/>
      <c r="R26" s="32">
        <v>104000</v>
      </c>
      <c r="S26" s="32">
        <v>4900</v>
      </c>
      <c r="T26" s="32"/>
      <c r="U26" s="32"/>
      <c r="V26" s="32"/>
    </row>
    <row r="27" spans="2:23" ht="17.25" customHeight="1">
      <c r="B27" s="20" t="s">
        <v>23</v>
      </c>
      <c r="C27" s="32">
        <f t="shared" si="0"/>
        <v>1506100</v>
      </c>
      <c r="D27" s="32">
        <v>115500</v>
      </c>
      <c r="E27" s="32"/>
      <c r="F27" s="32"/>
      <c r="G27" s="32"/>
      <c r="H27" s="32">
        <v>49700</v>
      </c>
      <c r="I27" s="32">
        <v>39600</v>
      </c>
      <c r="J27" s="32"/>
      <c r="K27" s="32"/>
      <c r="L27" s="32"/>
      <c r="M27" s="32">
        <v>163700</v>
      </c>
      <c r="N27" s="32"/>
      <c r="O27" s="32"/>
      <c r="P27" s="32">
        <v>706200</v>
      </c>
      <c r="Q27" s="32"/>
      <c r="R27" s="32"/>
      <c r="S27" s="32"/>
      <c r="T27" s="32"/>
      <c r="U27" s="32"/>
      <c r="V27" s="32">
        <v>431400</v>
      </c>
      <c r="W27" s="22"/>
    </row>
    <row r="28" spans="2:22" s="22" customFormat="1" ht="17.25" customHeight="1">
      <c r="B28" s="20" t="s">
        <v>24</v>
      </c>
      <c r="C28" s="33">
        <f t="shared" si="0"/>
        <v>2159600</v>
      </c>
      <c r="D28" s="32">
        <v>79600</v>
      </c>
      <c r="E28" s="32"/>
      <c r="F28" s="32"/>
      <c r="G28" s="32"/>
      <c r="H28" s="32">
        <v>164000</v>
      </c>
      <c r="I28" s="32">
        <v>554000</v>
      </c>
      <c r="J28" s="32"/>
      <c r="K28" s="32"/>
      <c r="L28" s="32"/>
      <c r="M28" s="32">
        <v>77100</v>
      </c>
      <c r="N28" s="32">
        <v>13200</v>
      </c>
      <c r="O28" s="32"/>
      <c r="P28" s="32">
        <v>796700</v>
      </c>
      <c r="Q28" s="32"/>
      <c r="R28" s="32"/>
      <c r="S28" s="32">
        <v>475000</v>
      </c>
      <c r="T28" s="32"/>
      <c r="U28" s="32"/>
      <c r="V28" s="32"/>
    </row>
    <row r="29" spans="2:22" s="22" customFormat="1" ht="17.25" customHeight="1">
      <c r="B29" s="20" t="s">
        <v>25</v>
      </c>
      <c r="C29" s="33">
        <f t="shared" si="0"/>
        <v>738800</v>
      </c>
      <c r="D29" s="32">
        <v>181300</v>
      </c>
      <c r="E29" s="32"/>
      <c r="F29" s="32"/>
      <c r="G29" s="32"/>
      <c r="H29" s="32"/>
      <c r="I29" s="32"/>
      <c r="J29" s="32"/>
      <c r="K29" s="32"/>
      <c r="L29" s="32"/>
      <c r="M29" s="32">
        <v>127900</v>
      </c>
      <c r="N29" s="32"/>
      <c r="O29" s="32"/>
      <c r="P29" s="32">
        <v>157300</v>
      </c>
      <c r="Q29" s="32"/>
      <c r="R29" s="32"/>
      <c r="S29" s="32">
        <v>272300</v>
      </c>
      <c r="T29" s="32"/>
      <c r="U29" s="32"/>
      <c r="V29" s="32"/>
    </row>
    <row r="30" spans="2:22" s="22" customFormat="1" ht="17.25" customHeight="1">
      <c r="B30" s="17" t="s">
        <v>26</v>
      </c>
      <c r="C30" s="33">
        <f t="shared" si="0"/>
        <v>82800</v>
      </c>
      <c r="D30" s="32">
        <v>400</v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>
        <v>800</v>
      </c>
      <c r="R30" s="32">
        <v>81600</v>
      </c>
      <c r="S30" s="32"/>
      <c r="T30" s="32"/>
      <c r="U30" s="32"/>
      <c r="V30" s="32"/>
    </row>
    <row r="31" spans="2:23" ht="17.25" customHeight="1">
      <c r="B31" s="17" t="s">
        <v>27</v>
      </c>
      <c r="C31" s="32">
        <f t="shared" si="0"/>
        <v>18600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>
        <v>18600</v>
      </c>
      <c r="S31" s="32"/>
      <c r="T31" s="32"/>
      <c r="U31" s="32"/>
      <c r="V31" s="32"/>
      <c r="W31" s="22"/>
    </row>
    <row r="32" spans="2:23" ht="17.25" customHeight="1">
      <c r="B32" s="20" t="s">
        <v>28</v>
      </c>
      <c r="C32" s="32">
        <f t="shared" si="0"/>
        <v>246600</v>
      </c>
      <c r="D32" s="32">
        <v>9200</v>
      </c>
      <c r="E32" s="32"/>
      <c r="F32" s="32"/>
      <c r="G32" s="32"/>
      <c r="H32" s="32"/>
      <c r="I32" s="32"/>
      <c r="J32" s="32"/>
      <c r="K32" s="32"/>
      <c r="L32" s="32"/>
      <c r="M32" s="32">
        <v>201900</v>
      </c>
      <c r="N32" s="32"/>
      <c r="O32" s="32"/>
      <c r="P32" s="32">
        <v>35500</v>
      </c>
      <c r="Q32" s="32"/>
      <c r="R32" s="32"/>
      <c r="S32" s="32"/>
      <c r="T32" s="32"/>
      <c r="U32" s="32"/>
      <c r="V32" s="32"/>
      <c r="W32" s="22"/>
    </row>
    <row r="33" spans="2:22" s="22" customFormat="1" ht="17.25" customHeight="1">
      <c r="B33" s="20" t="s">
        <v>29</v>
      </c>
      <c r="C33" s="33">
        <f t="shared" si="0"/>
        <v>47400</v>
      </c>
      <c r="D33" s="32">
        <v>43000</v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>
        <v>2200</v>
      </c>
      <c r="P33" s="32"/>
      <c r="Q33" s="32"/>
      <c r="R33" s="32">
        <v>2200</v>
      </c>
      <c r="S33" s="32"/>
      <c r="T33" s="32"/>
      <c r="U33" s="32"/>
      <c r="V33" s="32"/>
    </row>
    <row r="34" spans="2:22" s="22" customFormat="1" ht="17.25" customHeight="1">
      <c r="B34" s="20" t="s">
        <v>30</v>
      </c>
      <c r="C34" s="33">
        <f t="shared" si="0"/>
        <v>2445400</v>
      </c>
      <c r="D34" s="32">
        <v>234200</v>
      </c>
      <c r="E34" s="32"/>
      <c r="F34" s="32"/>
      <c r="G34" s="32"/>
      <c r="H34" s="32">
        <v>220100</v>
      </c>
      <c r="I34" s="32">
        <v>163900</v>
      </c>
      <c r="J34" s="32"/>
      <c r="K34" s="32">
        <v>28000</v>
      </c>
      <c r="L34" s="32"/>
      <c r="M34" s="32">
        <v>1004000</v>
      </c>
      <c r="N34" s="32"/>
      <c r="O34" s="32"/>
      <c r="P34" s="32">
        <v>763200</v>
      </c>
      <c r="Q34" s="32"/>
      <c r="R34" s="32">
        <v>32000</v>
      </c>
      <c r="S34" s="32"/>
      <c r="T34" s="32"/>
      <c r="U34" s="32"/>
      <c r="V34" s="32"/>
    </row>
    <row r="35" spans="2:22" s="22" customFormat="1" ht="17.25" customHeight="1">
      <c r="B35" s="20" t="s">
        <v>31</v>
      </c>
      <c r="C35" s="33">
        <f t="shared" si="0"/>
        <v>118400</v>
      </c>
      <c r="D35" s="32">
        <v>73900</v>
      </c>
      <c r="E35" s="32"/>
      <c r="F35" s="32"/>
      <c r="G35" s="32"/>
      <c r="H35" s="32"/>
      <c r="I35" s="32"/>
      <c r="J35" s="32"/>
      <c r="K35" s="32">
        <v>38900</v>
      </c>
      <c r="L35" s="32"/>
      <c r="M35" s="32"/>
      <c r="N35" s="32">
        <v>5600</v>
      </c>
      <c r="O35" s="32"/>
      <c r="P35" s="32"/>
      <c r="Q35" s="32"/>
      <c r="R35" s="32"/>
      <c r="S35" s="32"/>
      <c r="T35" s="32"/>
      <c r="U35" s="32"/>
      <c r="V35" s="32"/>
    </row>
    <row r="36" spans="2:22" s="22" customFormat="1" ht="17.25" customHeight="1">
      <c r="B36" s="17" t="s">
        <v>32</v>
      </c>
      <c r="C36" s="33">
        <f aca="true" t="shared" si="1" ref="C36:C67">SUM(D36:V36)</f>
        <v>0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</row>
    <row r="37" spans="2:23" ht="17.25" customHeight="1">
      <c r="B37" s="20" t="s">
        <v>33</v>
      </c>
      <c r="C37" s="32">
        <f t="shared" si="1"/>
        <v>611000</v>
      </c>
      <c r="D37" s="32">
        <v>505500</v>
      </c>
      <c r="E37" s="32"/>
      <c r="F37" s="32"/>
      <c r="G37" s="32"/>
      <c r="H37" s="32"/>
      <c r="I37" s="32"/>
      <c r="J37" s="32"/>
      <c r="K37" s="32"/>
      <c r="L37" s="32"/>
      <c r="M37" s="32"/>
      <c r="N37" s="32">
        <v>7800</v>
      </c>
      <c r="O37" s="32"/>
      <c r="P37" s="32">
        <v>95500</v>
      </c>
      <c r="Q37" s="32"/>
      <c r="R37" s="32">
        <v>2200</v>
      </c>
      <c r="S37" s="32"/>
      <c r="T37" s="32"/>
      <c r="U37" s="32"/>
      <c r="V37" s="32"/>
      <c r="W37" s="22"/>
    </row>
    <row r="38" spans="2:22" s="22" customFormat="1" ht="17.25" customHeight="1">
      <c r="B38" s="20" t="s">
        <v>34</v>
      </c>
      <c r="C38" s="33">
        <f t="shared" si="1"/>
        <v>444100</v>
      </c>
      <c r="D38" s="32">
        <v>81400</v>
      </c>
      <c r="E38" s="32"/>
      <c r="F38" s="32"/>
      <c r="G38" s="32"/>
      <c r="H38" s="32"/>
      <c r="I38" s="32"/>
      <c r="J38" s="32"/>
      <c r="K38" s="32">
        <v>11300</v>
      </c>
      <c r="L38" s="32"/>
      <c r="M38" s="32"/>
      <c r="N38" s="32"/>
      <c r="O38" s="32"/>
      <c r="P38" s="32">
        <v>244400</v>
      </c>
      <c r="Q38" s="32"/>
      <c r="R38" s="32">
        <v>107000</v>
      </c>
      <c r="S38" s="32"/>
      <c r="T38" s="32"/>
      <c r="U38" s="32"/>
      <c r="V38" s="32"/>
    </row>
    <row r="39" spans="2:22" s="22" customFormat="1" ht="17.25" customHeight="1">
      <c r="B39" s="20" t="s">
        <v>35</v>
      </c>
      <c r="C39" s="33">
        <f t="shared" si="1"/>
        <v>362300</v>
      </c>
      <c r="D39" s="32">
        <v>35200</v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>
        <v>327100</v>
      </c>
      <c r="Q39" s="32"/>
      <c r="R39" s="32"/>
      <c r="S39" s="32"/>
      <c r="T39" s="32"/>
      <c r="U39" s="32"/>
      <c r="V39" s="32"/>
    </row>
    <row r="40" spans="2:22" s="22" customFormat="1" ht="17.25" customHeight="1">
      <c r="B40" s="17" t="s">
        <v>36</v>
      </c>
      <c r="C40" s="33">
        <f t="shared" si="1"/>
        <v>646000</v>
      </c>
      <c r="D40" s="32"/>
      <c r="E40" s="32"/>
      <c r="F40" s="32"/>
      <c r="G40" s="32"/>
      <c r="H40" s="32">
        <v>420000</v>
      </c>
      <c r="I40" s="32">
        <v>86600</v>
      </c>
      <c r="J40" s="32"/>
      <c r="K40" s="32">
        <v>2000</v>
      </c>
      <c r="L40" s="32">
        <v>8500</v>
      </c>
      <c r="M40" s="32"/>
      <c r="N40" s="32">
        <v>13100</v>
      </c>
      <c r="O40" s="32"/>
      <c r="P40" s="32">
        <v>113000</v>
      </c>
      <c r="Q40" s="32"/>
      <c r="R40" s="32">
        <v>2800</v>
      </c>
      <c r="S40" s="32"/>
      <c r="T40" s="32"/>
      <c r="U40" s="32"/>
      <c r="V40" s="32"/>
    </row>
    <row r="41" spans="2:23" ht="17.25" customHeight="1">
      <c r="B41" s="17" t="s">
        <v>81</v>
      </c>
      <c r="C41" s="32">
        <f t="shared" si="1"/>
        <v>1020200</v>
      </c>
      <c r="D41" s="32">
        <v>42300</v>
      </c>
      <c r="E41" s="32"/>
      <c r="F41" s="32"/>
      <c r="G41" s="32"/>
      <c r="H41" s="32"/>
      <c r="I41" s="32"/>
      <c r="J41" s="32"/>
      <c r="K41" s="32"/>
      <c r="L41" s="32"/>
      <c r="M41" s="32">
        <v>17800</v>
      </c>
      <c r="N41" s="32"/>
      <c r="O41" s="32"/>
      <c r="P41" s="32"/>
      <c r="Q41" s="32">
        <v>810300</v>
      </c>
      <c r="R41" s="32">
        <v>149800</v>
      </c>
      <c r="S41" s="32"/>
      <c r="T41" s="32"/>
      <c r="U41" s="32"/>
      <c r="V41" s="32"/>
      <c r="W41" s="22"/>
    </row>
    <row r="42" spans="2:23" ht="17.25" customHeight="1">
      <c r="B42" s="17" t="s">
        <v>156</v>
      </c>
      <c r="C42" s="32">
        <f t="shared" si="1"/>
        <v>225400</v>
      </c>
      <c r="D42" s="32">
        <v>94600</v>
      </c>
      <c r="E42" s="32"/>
      <c r="F42" s="32"/>
      <c r="G42" s="32"/>
      <c r="H42" s="32">
        <v>19100</v>
      </c>
      <c r="I42" s="32"/>
      <c r="J42" s="32"/>
      <c r="K42" s="32"/>
      <c r="L42" s="32"/>
      <c r="M42" s="32"/>
      <c r="N42" s="32">
        <v>2400</v>
      </c>
      <c r="O42" s="32"/>
      <c r="P42" s="32">
        <v>65200</v>
      </c>
      <c r="Q42" s="32"/>
      <c r="R42" s="32">
        <v>2200</v>
      </c>
      <c r="S42" s="32">
        <v>41900</v>
      </c>
      <c r="T42" s="32"/>
      <c r="U42" s="32"/>
      <c r="V42" s="32"/>
      <c r="W42" s="22"/>
    </row>
    <row r="43" spans="2:23" ht="17.25" customHeight="1">
      <c r="B43" s="20" t="s">
        <v>37</v>
      </c>
      <c r="C43" s="32">
        <f t="shared" si="1"/>
        <v>0</v>
      </c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22"/>
    </row>
    <row r="44" spans="2:22" s="22" customFormat="1" ht="17.25" customHeight="1">
      <c r="B44" s="20" t="s">
        <v>38</v>
      </c>
      <c r="C44" s="33">
        <f t="shared" si="1"/>
        <v>362200</v>
      </c>
      <c r="D44" s="32"/>
      <c r="E44" s="32"/>
      <c r="F44" s="32"/>
      <c r="G44" s="32"/>
      <c r="H44" s="32">
        <v>3100</v>
      </c>
      <c r="I44" s="32"/>
      <c r="J44" s="32"/>
      <c r="K44" s="32"/>
      <c r="L44" s="32"/>
      <c r="M44" s="32"/>
      <c r="N44" s="32"/>
      <c r="O44" s="32"/>
      <c r="P44" s="32">
        <v>359100</v>
      </c>
      <c r="Q44" s="32"/>
      <c r="R44" s="32"/>
      <c r="S44" s="32"/>
      <c r="T44" s="32"/>
      <c r="U44" s="32"/>
      <c r="V44" s="32"/>
    </row>
    <row r="45" spans="2:22" s="22" customFormat="1" ht="17.25" customHeight="1">
      <c r="B45" s="20" t="s">
        <v>39</v>
      </c>
      <c r="C45" s="33">
        <f t="shared" si="1"/>
        <v>0</v>
      </c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</row>
    <row r="46" spans="2:22" s="22" customFormat="1" ht="17.25" customHeight="1">
      <c r="B46" s="17" t="s">
        <v>40</v>
      </c>
      <c r="C46" s="33">
        <f t="shared" si="1"/>
        <v>0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</row>
    <row r="47" spans="2:23" ht="17.25" customHeight="1">
      <c r="B47" s="17" t="s">
        <v>41</v>
      </c>
      <c r="C47" s="32">
        <f t="shared" si="1"/>
        <v>12900</v>
      </c>
      <c r="D47" s="32"/>
      <c r="E47" s="32"/>
      <c r="F47" s="32"/>
      <c r="G47" s="32"/>
      <c r="H47" s="32"/>
      <c r="I47" s="32"/>
      <c r="J47" s="32"/>
      <c r="K47" s="32">
        <v>3000</v>
      </c>
      <c r="L47" s="32"/>
      <c r="M47" s="32"/>
      <c r="N47" s="32"/>
      <c r="O47" s="32">
        <v>4200</v>
      </c>
      <c r="P47" s="32"/>
      <c r="Q47" s="32"/>
      <c r="R47" s="32"/>
      <c r="S47" s="32">
        <v>5700</v>
      </c>
      <c r="T47" s="32"/>
      <c r="U47" s="32"/>
      <c r="V47" s="32"/>
      <c r="W47" s="22"/>
    </row>
    <row r="48" spans="2:23" ht="17.25" customHeight="1">
      <c r="B48" s="20" t="s">
        <v>42</v>
      </c>
      <c r="C48" s="32">
        <f t="shared" si="1"/>
        <v>201200</v>
      </c>
      <c r="D48" s="32">
        <v>123300</v>
      </c>
      <c r="E48" s="32"/>
      <c r="F48" s="32"/>
      <c r="G48" s="32"/>
      <c r="H48" s="32"/>
      <c r="I48" s="32"/>
      <c r="J48" s="32"/>
      <c r="K48" s="32">
        <v>5100</v>
      </c>
      <c r="L48" s="32"/>
      <c r="M48" s="32">
        <v>4200</v>
      </c>
      <c r="N48" s="32"/>
      <c r="O48" s="32"/>
      <c r="P48" s="32">
        <v>27800</v>
      </c>
      <c r="Q48" s="32"/>
      <c r="R48" s="32">
        <v>40800</v>
      </c>
      <c r="S48" s="32"/>
      <c r="T48" s="32"/>
      <c r="U48" s="32"/>
      <c r="V48" s="32"/>
      <c r="W48" s="22"/>
    </row>
    <row r="49" spans="2:22" s="22" customFormat="1" ht="17.25" customHeight="1">
      <c r="B49" s="17" t="s">
        <v>43</v>
      </c>
      <c r="C49" s="33">
        <f t="shared" si="1"/>
        <v>0</v>
      </c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</row>
    <row r="50" spans="2:23" ht="17.25" customHeight="1">
      <c r="B50" s="17" t="s">
        <v>44</v>
      </c>
      <c r="C50" s="32">
        <f t="shared" si="1"/>
        <v>0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22"/>
    </row>
    <row r="51" spans="2:23" ht="17.25" customHeight="1">
      <c r="B51" s="17" t="s">
        <v>45</v>
      </c>
      <c r="C51" s="32">
        <f t="shared" si="1"/>
        <v>66900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>
        <v>66900</v>
      </c>
      <c r="T51" s="32"/>
      <c r="U51" s="32"/>
      <c r="V51" s="32"/>
      <c r="W51" s="22"/>
    </row>
    <row r="52" spans="2:23" ht="17.25" customHeight="1">
      <c r="B52" s="17" t="s">
        <v>46</v>
      </c>
      <c r="C52" s="32">
        <f t="shared" si="1"/>
        <v>512400</v>
      </c>
      <c r="D52" s="32">
        <v>33800</v>
      </c>
      <c r="E52" s="32"/>
      <c r="F52" s="32"/>
      <c r="G52" s="32"/>
      <c r="H52" s="32">
        <v>8500</v>
      </c>
      <c r="I52" s="32"/>
      <c r="J52" s="32"/>
      <c r="K52" s="32">
        <v>2700</v>
      </c>
      <c r="L52" s="32"/>
      <c r="M52" s="32">
        <v>325800</v>
      </c>
      <c r="N52" s="32"/>
      <c r="O52" s="32"/>
      <c r="P52" s="32">
        <v>138900</v>
      </c>
      <c r="Q52" s="32"/>
      <c r="R52" s="32">
        <v>2700</v>
      </c>
      <c r="S52" s="32"/>
      <c r="T52" s="32"/>
      <c r="U52" s="32"/>
      <c r="V52" s="32"/>
      <c r="W52" s="22"/>
    </row>
    <row r="53" spans="2:23" ht="17.25" customHeight="1">
      <c r="B53" s="17" t="s">
        <v>82</v>
      </c>
      <c r="C53" s="32">
        <f t="shared" si="1"/>
        <v>6800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>
        <v>6800</v>
      </c>
      <c r="R53" s="32"/>
      <c r="S53" s="32"/>
      <c r="T53" s="32"/>
      <c r="U53" s="32"/>
      <c r="V53" s="32"/>
      <c r="W53" s="22"/>
    </row>
    <row r="54" spans="2:23" ht="17.25" customHeight="1">
      <c r="B54" s="17" t="s">
        <v>47</v>
      </c>
      <c r="C54" s="32">
        <f t="shared" si="1"/>
        <v>5900</v>
      </c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>
        <v>5900</v>
      </c>
      <c r="P54" s="32"/>
      <c r="Q54" s="32"/>
      <c r="R54" s="32"/>
      <c r="S54" s="32"/>
      <c r="T54" s="32"/>
      <c r="U54" s="32"/>
      <c r="V54" s="32"/>
      <c r="W54" s="22"/>
    </row>
    <row r="55" spans="2:23" ht="17.25" customHeight="1">
      <c r="B55" s="17" t="s">
        <v>48</v>
      </c>
      <c r="C55" s="32">
        <f t="shared" si="1"/>
        <v>0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22"/>
    </row>
    <row r="56" spans="2:23" ht="17.25" customHeight="1">
      <c r="B56" s="17" t="s">
        <v>49</v>
      </c>
      <c r="C56" s="32">
        <f t="shared" si="1"/>
        <v>14600</v>
      </c>
      <c r="D56" s="32">
        <v>14600</v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22"/>
    </row>
    <row r="57" spans="2:23" ht="17.25" customHeight="1">
      <c r="B57" s="17" t="s">
        <v>50</v>
      </c>
      <c r="C57" s="32">
        <f t="shared" si="1"/>
        <v>24200</v>
      </c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>
        <v>22000</v>
      </c>
      <c r="R57" s="32">
        <v>2200</v>
      </c>
      <c r="S57" s="32"/>
      <c r="T57" s="32"/>
      <c r="U57" s="32"/>
      <c r="V57" s="32"/>
      <c r="W57" s="22"/>
    </row>
    <row r="58" spans="2:23" ht="17.25" customHeight="1">
      <c r="B58" s="17" t="s">
        <v>51</v>
      </c>
      <c r="C58" s="32">
        <f t="shared" si="1"/>
        <v>0</v>
      </c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22"/>
    </row>
    <row r="59" spans="2:23" ht="17.25" customHeight="1">
      <c r="B59" s="20" t="s">
        <v>52</v>
      </c>
      <c r="C59" s="32">
        <f t="shared" si="1"/>
        <v>505000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>
        <v>505000</v>
      </c>
      <c r="S59" s="32"/>
      <c r="T59" s="32"/>
      <c r="U59" s="32"/>
      <c r="V59" s="32"/>
      <c r="W59" s="22"/>
    </row>
    <row r="60" spans="2:22" s="22" customFormat="1" ht="17.25" customHeight="1">
      <c r="B60" s="17" t="s">
        <v>53</v>
      </c>
      <c r="C60" s="33">
        <f t="shared" si="1"/>
        <v>36500</v>
      </c>
      <c r="D60" s="32">
        <v>9500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>
        <v>10800</v>
      </c>
      <c r="S60" s="32"/>
      <c r="T60" s="32"/>
      <c r="U60" s="32">
        <v>16200</v>
      </c>
      <c r="V60" s="32"/>
    </row>
    <row r="61" spans="2:23" ht="17.25" customHeight="1">
      <c r="B61" s="17" t="s">
        <v>54</v>
      </c>
      <c r="C61" s="32">
        <f t="shared" si="1"/>
        <v>618700</v>
      </c>
      <c r="D61" s="32">
        <v>36200</v>
      </c>
      <c r="E61" s="32"/>
      <c r="F61" s="32"/>
      <c r="G61" s="32"/>
      <c r="H61" s="32">
        <v>12500</v>
      </c>
      <c r="I61" s="32"/>
      <c r="J61" s="32"/>
      <c r="K61" s="32"/>
      <c r="L61" s="32"/>
      <c r="M61" s="32"/>
      <c r="N61" s="32"/>
      <c r="O61" s="32"/>
      <c r="P61" s="32"/>
      <c r="Q61" s="32"/>
      <c r="R61" s="32">
        <v>71700</v>
      </c>
      <c r="S61" s="32">
        <v>498300</v>
      </c>
      <c r="T61" s="32"/>
      <c r="U61" s="32"/>
      <c r="V61" s="32"/>
      <c r="W61" s="22"/>
    </row>
    <row r="62" spans="2:23" ht="17.25" customHeight="1">
      <c r="B62" s="17" t="s">
        <v>55</v>
      </c>
      <c r="C62" s="32">
        <f t="shared" si="1"/>
        <v>50800</v>
      </c>
      <c r="D62" s="32"/>
      <c r="E62" s="32"/>
      <c r="F62" s="32"/>
      <c r="G62" s="32"/>
      <c r="H62" s="32"/>
      <c r="I62" s="32"/>
      <c r="J62" s="32"/>
      <c r="K62" s="32"/>
      <c r="L62" s="32"/>
      <c r="M62" s="32">
        <v>36600</v>
      </c>
      <c r="N62" s="32"/>
      <c r="O62" s="32"/>
      <c r="P62" s="32"/>
      <c r="Q62" s="32"/>
      <c r="R62" s="32"/>
      <c r="S62" s="32">
        <v>14200</v>
      </c>
      <c r="T62" s="32"/>
      <c r="U62" s="32"/>
      <c r="V62" s="32"/>
      <c r="W62" s="22"/>
    </row>
    <row r="63" spans="2:23" ht="17.25" customHeight="1">
      <c r="B63" s="17" t="s">
        <v>56</v>
      </c>
      <c r="C63" s="32">
        <f t="shared" si="1"/>
        <v>28600</v>
      </c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>
        <v>28600</v>
      </c>
      <c r="P63" s="32"/>
      <c r="Q63" s="32"/>
      <c r="R63" s="32"/>
      <c r="S63" s="32"/>
      <c r="T63" s="32"/>
      <c r="U63" s="32"/>
      <c r="V63" s="32"/>
      <c r="W63" s="22"/>
    </row>
    <row r="64" spans="2:23" ht="17.25" customHeight="1">
      <c r="B64" s="17" t="s">
        <v>57</v>
      </c>
      <c r="C64" s="32">
        <f t="shared" si="1"/>
        <v>0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22"/>
    </row>
    <row r="65" spans="2:23" ht="17.25" customHeight="1">
      <c r="B65" s="17" t="s">
        <v>58</v>
      </c>
      <c r="C65" s="32">
        <f t="shared" si="1"/>
        <v>0</v>
      </c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22"/>
    </row>
    <row r="66" spans="2:23" ht="17.25" customHeight="1">
      <c r="B66" s="17" t="s">
        <v>157</v>
      </c>
      <c r="C66" s="32">
        <f t="shared" si="1"/>
        <v>0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22"/>
    </row>
    <row r="67" spans="2:23" ht="17.25" customHeight="1">
      <c r="B67" s="17" t="s">
        <v>158</v>
      </c>
      <c r="C67" s="32">
        <f t="shared" si="1"/>
        <v>0</v>
      </c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22"/>
    </row>
    <row r="68" spans="2:23" ht="17.25" customHeight="1">
      <c r="B68" s="17" t="s">
        <v>159</v>
      </c>
      <c r="C68" s="32">
        <f aca="true" t="shared" si="2" ref="C68:C98">SUM(D68:V68)</f>
        <v>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22"/>
    </row>
    <row r="69" spans="2:23" ht="17.25" customHeight="1">
      <c r="B69" s="17" t="s">
        <v>160</v>
      </c>
      <c r="C69" s="32">
        <f t="shared" si="2"/>
        <v>0</v>
      </c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22"/>
    </row>
    <row r="70" spans="2:23" ht="17.25" customHeight="1">
      <c r="B70" s="17" t="s">
        <v>161</v>
      </c>
      <c r="C70" s="32">
        <f t="shared" si="2"/>
        <v>0</v>
      </c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22"/>
    </row>
    <row r="71" spans="2:23" ht="17.25" customHeight="1">
      <c r="B71" s="17" t="s">
        <v>162</v>
      </c>
      <c r="C71" s="32">
        <f t="shared" si="2"/>
        <v>0</v>
      </c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22"/>
    </row>
    <row r="72" spans="2:23" ht="17.25" customHeight="1">
      <c r="B72" s="17" t="s">
        <v>109</v>
      </c>
      <c r="C72" s="32">
        <f t="shared" si="2"/>
        <v>0</v>
      </c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22"/>
    </row>
    <row r="73" spans="2:23" ht="17.25" customHeight="1">
      <c r="B73" s="17" t="s">
        <v>110</v>
      </c>
      <c r="C73" s="32">
        <f t="shared" si="2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22"/>
    </row>
    <row r="74" spans="2:23" ht="17.25" customHeight="1">
      <c r="B74" s="17" t="s">
        <v>111</v>
      </c>
      <c r="C74" s="32">
        <f t="shared" si="2"/>
        <v>0</v>
      </c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22"/>
    </row>
    <row r="75" spans="2:23" ht="17.25" customHeight="1">
      <c r="B75" s="17" t="s">
        <v>112</v>
      </c>
      <c r="C75" s="32">
        <f t="shared" si="2"/>
        <v>0</v>
      </c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22"/>
    </row>
    <row r="76" spans="2:23" ht="17.25" customHeight="1">
      <c r="B76" s="17" t="s">
        <v>59</v>
      </c>
      <c r="C76" s="32">
        <f t="shared" si="2"/>
        <v>1216800</v>
      </c>
      <c r="D76" s="32"/>
      <c r="E76" s="32"/>
      <c r="F76" s="32"/>
      <c r="G76" s="32"/>
      <c r="H76" s="32"/>
      <c r="I76" s="32"/>
      <c r="J76" s="32">
        <v>1216800</v>
      </c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22"/>
    </row>
    <row r="77" spans="2:23" ht="17.25" customHeight="1">
      <c r="B77" s="17" t="s">
        <v>113</v>
      </c>
      <c r="C77" s="32">
        <f t="shared" si="2"/>
        <v>0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22"/>
    </row>
    <row r="78" spans="2:23" ht="17.25" customHeight="1">
      <c r="B78" s="17" t="s">
        <v>114</v>
      </c>
      <c r="C78" s="32">
        <f t="shared" si="2"/>
        <v>0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22"/>
    </row>
    <row r="79" spans="2:23" ht="17.25" customHeight="1">
      <c r="B79" s="17" t="s">
        <v>76</v>
      </c>
      <c r="C79" s="32">
        <f t="shared" si="2"/>
        <v>0</v>
      </c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22"/>
    </row>
    <row r="80" spans="2:23" ht="17.25" customHeight="1">
      <c r="B80" s="17" t="s">
        <v>122</v>
      </c>
      <c r="C80" s="32">
        <f t="shared" si="2"/>
        <v>0</v>
      </c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22"/>
    </row>
    <row r="81" spans="2:23" ht="17.25" customHeight="1">
      <c r="B81" s="17" t="s">
        <v>123</v>
      </c>
      <c r="C81" s="32">
        <f t="shared" si="2"/>
        <v>0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22"/>
    </row>
    <row r="82" spans="2:23" ht="17.25" customHeight="1">
      <c r="B82" s="17" t="s">
        <v>124</v>
      </c>
      <c r="C82" s="32">
        <f t="shared" si="2"/>
        <v>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22"/>
    </row>
    <row r="83" spans="2:23" ht="17.25" customHeight="1">
      <c r="B83" s="17" t="s">
        <v>125</v>
      </c>
      <c r="C83" s="32">
        <f t="shared" si="2"/>
        <v>0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22"/>
    </row>
    <row r="84" spans="2:23" ht="17.25" customHeight="1">
      <c r="B84" s="17" t="s">
        <v>126</v>
      </c>
      <c r="C84" s="32">
        <f t="shared" si="2"/>
        <v>0</v>
      </c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22"/>
    </row>
    <row r="85" spans="2:23" ht="17.25" customHeight="1">
      <c r="B85" s="17" t="s">
        <v>163</v>
      </c>
      <c r="C85" s="32">
        <f t="shared" si="2"/>
        <v>0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22"/>
    </row>
    <row r="86" spans="2:23" ht="17.25" customHeight="1">
      <c r="B86" s="17" t="s">
        <v>127</v>
      </c>
      <c r="C86" s="32">
        <f t="shared" si="2"/>
        <v>0</v>
      </c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22"/>
    </row>
    <row r="87" spans="2:23" ht="17.25" customHeight="1">
      <c r="B87" s="17" t="s">
        <v>128</v>
      </c>
      <c r="C87" s="32">
        <f t="shared" si="2"/>
        <v>0</v>
      </c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22"/>
    </row>
    <row r="88" spans="2:23" ht="17.25" customHeight="1">
      <c r="B88" s="17" t="s">
        <v>129</v>
      </c>
      <c r="C88" s="32">
        <f t="shared" si="2"/>
        <v>0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22"/>
    </row>
    <row r="89" spans="2:23" ht="17.25" customHeight="1">
      <c r="B89" s="17" t="s">
        <v>106</v>
      </c>
      <c r="C89" s="32">
        <f t="shared" si="2"/>
        <v>0</v>
      </c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22"/>
    </row>
    <row r="90" spans="2:23" ht="17.25" customHeight="1">
      <c r="B90" s="17" t="s">
        <v>138</v>
      </c>
      <c r="C90" s="32">
        <f t="shared" si="2"/>
        <v>0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22"/>
    </row>
    <row r="91" spans="2:23" ht="17.25" customHeight="1">
      <c r="B91" s="17" t="s">
        <v>104</v>
      </c>
      <c r="C91" s="32">
        <f t="shared" si="2"/>
        <v>0</v>
      </c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22"/>
    </row>
    <row r="92" spans="2:23" ht="17.25" customHeight="1">
      <c r="B92" s="17" t="s">
        <v>167</v>
      </c>
      <c r="C92" s="32">
        <f t="shared" si="2"/>
        <v>0</v>
      </c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22"/>
    </row>
    <row r="93" spans="2:23" ht="17.25" customHeight="1">
      <c r="B93" s="17" t="s">
        <v>105</v>
      </c>
      <c r="C93" s="32">
        <f t="shared" si="2"/>
        <v>0</v>
      </c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22"/>
    </row>
    <row r="94" spans="2:23" ht="17.25" customHeight="1">
      <c r="B94" s="17" t="s">
        <v>60</v>
      </c>
      <c r="C94" s="32">
        <f t="shared" si="2"/>
        <v>0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22"/>
    </row>
    <row r="95" spans="2:23" ht="17.25" customHeight="1">
      <c r="B95" s="17" t="s">
        <v>115</v>
      </c>
      <c r="C95" s="32">
        <f t="shared" si="2"/>
        <v>142100</v>
      </c>
      <c r="D95" s="32"/>
      <c r="E95" s="32"/>
      <c r="F95" s="32"/>
      <c r="G95" s="32"/>
      <c r="H95" s="32"/>
      <c r="I95" s="32"/>
      <c r="J95" s="32">
        <v>142100</v>
      </c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22"/>
    </row>
    <row r="96" spans="2:23" ht="17.25" customHeight="1">
      <c r="B96" s="17" t="s">
        <v>61</v>
      </c>
      <c r="C96" s="32">
        <f t="shared" si="2"/>
        <v>0</v>
      </c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22"/>
    </row>
    <row r="97" spans="2:23" ht="17.25" customHeight="1">
      <c r="B97" s="17" t="s">
        <v>62</v>
      </c>
      <c r="C97" s="32">
        <f t="shared" si="2"/>
        <v>0</v>
      </c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22"/>
    </row>
    <row r="98" spans="2:23" ht="17.25" customHeight="1">
      <c r="B98" s="17" t="s">
        <v>63</v>
      </c>
      <c r="C98" s="32">
        <f t="shared" si="2"/>
        <v>0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22"/>
    </row>
    <row r="99" spans="2:23" ht="17.25" customHeight="1">
      <c r="B99" s="17" t="s">
        <v>64</v>
      </c>
      <c r="C99" s="32">
        <f aca="true" t="shared" si="3" ref="C99:C113">SUM(D99:V99)</f>
        <v>0</v>
      </c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22"/>
    </row>
    <row r="100" spans="2:23" ht="17.25" customHeight="1">
      <c r="B100" s="17" t="s">
        <v>65</v>
      </c>
      <c r="C100" s="32">
        <f t="shared" si="3"/>
        <v>0</v>
      </c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22"/>
    </row>
    <row r="101" spans="2:23" ht="17.25" customHeight="1">
      <c r="B101" s="17" t="s">
        <v>116</v>
      </c>
      <c r="C101" s="32">
        <f t="shared" si="3"/>
        <v>0</v>
      </c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22"/>
    </row>
    <row r="102" spans="2:23" ht="17.25" customHeight="1">
      <c r="B102" s="17" t="s">
        <v>130</v>
      </c>
      <c r="C102" s="32">
        <f t="shared" si="3"/>
        <v>0</v>
      </c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22"/>
    </row>
    <row r="103" spans="2:23" ht="17.25" customHeight="1">
      <c r="B103" s="17" t="s">
        <v>164</v>
      </c>
      <c r="C103" s="32">
        <f t="shared" si="3"/>
        <v>0</v>
      </c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22"/>
    </row>
    <row r="104" spans="2:23" ht="17.25" customHeight="1">
      <c r="B104" s="17" t="s">
        <v>117</v>
      </c>
      <c r="C104" s="32">
        <f t="shared" si="3"/>
        <v>0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22"/>
    </row>
    <row r="105" spans="2:23" ht="17.25" customHeight="1">
      <c r="B105" s="17" t="s">
        <v>118</v>
      </c>
      <c r="C105" s="32">
        <f t="shared" si="3"/>
        <v>0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22"/>
    </row>
    <row r="106" spans="2:23" ht="17.25" customHeight="1">
      <c r="B106" s="17" t="s">
        <v>131</v>
      </c>
      <c r="C106" s="32">
        <f t="shared" si="3"/>
        <v>0</v>
      </c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22"/>
    </row>
    <row r="107" spans="2:23" ht="17.25" customHeight="1">
      <c r="B107" s="17" t="s">
        <v>132</v>
      </c>
      <c r="C107" s="32">
        <f t="shared" si="3"/>
        <v>0</v>
      </c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22"/>
    </row>
    <row r="108" spans="2:23" ht="17.25" customHeight="1">
      <c r="B108" s="17" t="s">
        <v>165</v>
      </c>
      <c r="C108" s="32">
        <f t="shared" si="3"/>
        <v>0</v>
      </c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22"/>
    </row>
    <row r="109" spans="2:23" ht="17.25" customHeight="1">
      <c r="B109" s="17" t="s">
        <v>119</v>
      </c>
      <c r="C109" s="32">
        <f t="shared" si="3"/>
        <v>0</v>
      </c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22"/>
    </row>
    <row r="110" spans="2:23" ht="17.25" customHeight="1">
      <c r="B110" s="17" t="s">
        <v>133</v>
      </c>
      <c r="C110" s="32">
        <f t="shared" si="3"/>
        <v>0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22"/>
    </row>
    <row r="111" spans="2:23" ht="17.25" customHeight="1">
      <c r="B111" s="17" t="s">
        <v>120</v>
      </c>
      <c r="C111" s="32">
        <f t="shared" si="3"/>
        <v>0</v>
      </c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22"/>
    </row>
    <row r="112" spans="2:23" ht="17.25" customHeight="1">
      <c r="B112" s="17" t="s">
        <v>121</v>
      </c>
      <c r="C112" s="32">
        <f t="shared" si="3"/>
        <v>0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22"/>
    </row>
    <row r="113" spans="2:23" ht="17.25" customHeight="1">
      <c r="B113" s="17" t="s">
        <v>140</v>
      </c>
      <c r="C113" s="32">
        <f t="shared" si="3"/>
        <v>0</v>
      </c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22"/>
    </row>
    <row r="114" spans="2:23" ht="17.25" customHeight="1">
      <c r="B114" s="17" t="s">
        <v>153</v>
      </c>
      <c r="C114" s="32">
        <f>SUM(D114:V114)</f>
        <v>0</v>
      </c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22"/>
    </row>
    <row r="115" spans="3:23" ht="24.75" customHeight="1"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22"/>
    </row>
    <row r="116" spans="2:23" ht="24.75" customHeight="1">
      <c r="B116" s="17" t="s">
        <v>72</v>
      </c>
      <c r="C116" s="32">
        <f aca="true" t="shared" si="4" ref="C116:U116">SUBTOTAL(9,C4:C42)</f>
        <v>17398000</v>
      </c>
      <c r="D116" s="32">
        <f t="shared" si="4"/>
        <v>2668700</v>
      </c>
      <c r="E116" s="32">
        <f t="shared" si="4"/>
        <v>0</v>
      </c>
      <c r="F116" s="32">
        <f t="shared" si="4"/>
        <v>116300</v>
      </c>
      <c r="G116" s="32">
        <f t="shared" si="4"/>
        <v>0</v>
      </c>
      <c r="H116" s="32">
        <f t="shared" si="4"/>
        <v>1475300</v>
      </c>
      <c r="I116" s="32">
        <f t="shared" si="4"/>
        <v>1711800</v>
      </c>
      <c r="J116" s="32">
        <f t="shared" si="4"/>
        <v>332800</v>
      </c>
      <c r="K116" s="32">
        <f t="shared" si="4"/>
        <v>80200</v>
      </c>
      <c r="L116" s="32">
        <f t="shared" si="4"/>
        <v>369900</v>
      </c>
      <c r="M116" s="32">
        <f t="shared" si="4"/>
        <v>1650200</v>
      </c>
      <c r="N116" s="32">
        <f t="shared" si="4"/>
        <v>284800</v>
      </c>
      <c r="O116" s="32">
        <f t="shared" si="4"/>
        <v>5200</v>
      </c>
      <c r="P116" s="32">
        <f t="shared" si="4"/>
        <v>3902500</v>
      </c>
      <c r="Q116" s="32">
        <f t="shared" si="4"/>
        <v>1096300</v>
      </c>
      <c r="R116" s="32">
        <f t="shared" si="4"/>
        <v>943600</v>
      </c>
      <c r="S116" s="32">
        <f t="shared" si="4"/>
        <v>1835700</v>
      </c>
      <c r="T116" s="32">
        <f t="shared" si="4"/>
        <v>48400</v>
      </c>
      <c r="U116" s="32">
        <f t="shared" si="4"/>
        <v>0</v>
      </c>
      <c r="V116" s="32">
        <f>SUBTOTAL(9,V4:V43)</f>
        <v>876300</v>
      </c>
      <c r="W116" s="22"/>
    </row>
    <row r="117" spans="2:23" ht="24.75" customHeight="1">
      <c r="B117" s="17" t="s">
        <v>73</v>
      </c>
      <c r="C117" s="32">
        <f aca="true" t="shared" si="5" ref="C117:U117">SUBTOTAL(9,C43:C65)</f>
        <v>2446700</v>
      </c>
      <c r="D117" s="32">
        <f t="shared" si="5"/>
        <v>217400</v>
      </c>
      <c r="E117" s="32">
        <f t="shared" si="5"/>
        <v>0</v>
      </c>
      <c r="F117" s="32">
        <f t="shared" si="5"/>
        <v>0</v>
      </c>
      <c r="G117" s="32">
        <f t="shared" si="5"/>
        <v>0</v>
      </c>
      <c r="H117" s="32">
        <f t="shared" si="5"/>
        <v>24100</v>
      </c>
      <c r="I117" s="32">
        <f t="shared" si="5"/>
        <v>0</v>
      </c>
      <c r="J117" s="32">
        <f t="shared" si="5"/>
        <v>0</v>
      </c>
      <c r="K117" s="32">
        <f t="shared" si="5"/>
        <v>10800</v>
      </c>
      <c r="L117" s="32">
        <f t="shared" si="5"/>
        <v>0</v>
      </c>
      <c r="M117" s="32">
        <f t="shared" si="5"/>
        <v>366600</v>
      </c>
      <c r="N117" s="32">
        <f t="shared" si="5"/>
        <v>0</v>
      </c>
      <c r="O117" s="32">
        <f t="shared" si="5"/>
        <v>38700</v>
      </c>
      <c r="P117" s="32">
        <f t="shared" si="5"/>
        <v>525800</v>
      </c>
      <c r="Q117" s="32">
        <f t="shared" si="5"/>
        <v>28800</v>
      </c>
      <c r="R117" s="32">
        <f t="shared" si="5"/>
        <v>633200</v>
      </c>
      <c r="S117" s="32">
        <f t="shared" si="5"/>
        <v>585100</v>
      </c>
      <c r="T117" s="32">
        <f t="shared" si="5"/>
        <v>0</v>
      </c>
      <c r="U117" s="32">
        <f t="shared" si="5"/>
        <v>16200</v>
      </c>
      <c r="V117" s="32">
        <f>SUBTOTAL(9,V44:V65)</f>
        <v>0</v>
      </c>
      <c r="W117" s="22"/>
    </row>
    <row r="118" spans="2:23" ht="24.75" customHeight="1">
      <c r="B118" s="17" t="s">
        <v>89</v>
      </c>
      <c r="C118" s="32">
        <f aca="true" t="shared" si="6" ref="C118:V118">SUBTOTAL(9,C66:C114)</f>
        <v>1358900</v>
      </c>
      <c r="D118" s="32">
        <f t="shared" si="6"/>
        <v>0</v>
      </c>
      <c r="E118" s="32">
        <f t="shared" si="6"/>
        <v>0</v>
      </c>
      <c r="F118" s="32">
        <f t="shared" si="6"/>
        <v>0</v>
      </c>
      <c r="G118" s="32">
        <f t="shared" si="6"/>
        <v>0</v>
      </c>
      <c r="H118" s="32">
        <f t="shared" si="6"/>
        <v>0</v>
      </c>
      <c r="I118" s="32">
        <f t="shared" si="6"/>
        <v>0</v>
      </c>
      <c r="J118" s="32">
        <f t="shared" si="6"/>
        <v>1358900</v>
      </c>
      <c r="K118" s="32">
        <f t="shared" si="6"/>
        <v>0</v>
      </c>
      <c r="L118" s="32">
        <f t="shared" si="6"/>
        <v>0</v>
      </c>
      <c r="M118" s="32">
        <f t="shared" si="6"/>
        <v>0</v>
      </c>
      <c r="N118" s="32">
        <f t="shared" si="6"/>
        <v>0</v>
      </c>
      <c r="O118" s="32">
        <f t="shared" si="6"/>
        <v>0</v>
      </c>
      <c r="P118" s="32">
        <f t="shared" si="6"/>
        <v>0</v>
      </c>
      <c r="Q118" s="32">
        <f t="shared" si="6"/>
        <v>0</v>
      </c>
      <c r="R118" s="32">
        <f t="shared" si="6"/>
        <v>0</v>
      </c>
      <c r="S118" s="32">
        <f t="shared" si="6"/>
        <v>0</v>
      </c>
      <c r="T118" s="32">
        <f t="shared" si="6"/>
        <v>0</v>
      </c>
      <c r="U118" s="32">
        <f t="shared" si="6"/>
        <v>0</v>
      </c>
      <c r="V118" s="32">
        <f t="shared" si="6"/>
        <v>0</v>
      </c>
      <c r="W118" s="22"/>
    </row>
    <row r="119" spans="2:23" ht="24.75" customHeight="1">
      <c r="B119" s="17" t="s">
        <v>75</v>
      </c>
      <c r="C119" s="32">
        <f>SUM(C116:C118)</f>
        <v>21203600</v>
      </c>
      <c r="D119" s="32">
        <f>SUM(D116:D118)</f>
        <v>2886100</v>
      </c>
      <c r="E119" s="32">
        <f aca="true" t="shared" si="7" ref="E119:P119">SUM(E116:E118)</f>
        <v>0</v>
      </c>
      <c r="F119" s="32">
        <f t="shared" si="7"/>
        <v>116300</v>
      </c>
      <c r="G119" s="32">
        <f>SUM(G116:G118)</f>
        <v>0</v>
      </c>
      <c r="H119" s="32">
        <f t="shared" si="7"/>
        <v>1499400</v>
      </c>
      <c r="I119" s="32">
        <f t="shared" si="7"/>
        <v>1711800</v>
      </c>
      <c r="J119" s="32">
        <f t="shared" si="7"/>
        <v>1691700</v>
      </c>
      <c r="K119" s="32">
        <f t="shared" si="7"/>
        <v>91000</v>
      </c>
      <c r="L119" s="32">
        <f t="shared" si="7"/>
        <v>369900</v>
      </c>
      <c r="M119" s="32">
        <f t="shared" si="7"/>
        <v>2016800</v>
      </c>
      <c r="N119" s="32">
        <f t="shared" si="7"/>
        <v>284800</v>
      </c>
      <c r="O119" s="32">
        <f t="shared" si="7"/>
        <v>43900</v>
      </c>
      <c r="P119" s="32">
        <f t="shared" si="7"/>
        <v>4428300</v>
      </c>
      <c r="Q119" s="32">
        <f aca="true" t="shared" si="8" ref="Q119:V119">SUM(Q116:Q118)</f>
        <v>1125100</v>
      </c>
      <c r="R119" s="32">
        <f t="shared" si="8"/>
        <v>1576800</v>
      </c>
      <c r="S119" s="32">
        <f t="shared" si="8"/>
        <v>2420800</v>
      </c>
      <c r="T119" s="32">
        <f t="shared" si="8"/>
        <v>48400</v>
      </c>
      <c r="U119" s="32">
        <f t="shared" si="8"/>
        <v>16200</v>
      </c>
      <c r="V119" s="32">
        <f t="shared" si="8"/>
        <v>876300</v>
      </c>
      <c r="W119" s="22"/>
    </row>
    <row r="120" ht="13.5">
      <c r="W120" s="22"/>
    </row>
    <row r="121" ht="13.5">
      <c r="W121" s="22"/>
    </row>
  </sheetData>
  <sheetProtection/>
  <autoFilter ref="A3:W120"/>
  <printOptions horizontalCentered="1"/>
  <pageMargins left="0.5905511811023623" right="0.5905511811023623" top="0.5905511811023623" bottom="0.3937007874015748" header="0.31496062992125984" footer="0.1968503937007874"/>
  <pageSetup fitToHeight="0" fitToWidth="1" horizontalDpi="600" verticalDpi="600" orientation="landscape" paperSize="9" scale="49" r:id="rId1"/>
  <rowBreaks count="1" manualBreakCount="1">
    <brk id="6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3"/>
  <sheetViews>
    <sheetView showZeros="0" tabSelected="1" view="pageBreakPreview" zoomScale="70" zoomScaleNormal="55" zoomScaleSheetLayoutView="70" zoomScalePageLayoutView="0" workbookViewId="0" topLeftCell="A1">
      <pane xSplit="3" ySplit="4" topLeftCell="D109" activePane="bottomRight" state="frozen"/>
      <selection pane="topLeft" activeCell="C4" sqref="C4"/>
      <selection pane="topRight" activeCell="C4" sqref="C4"/>
      <selection pane="bottomLeft" activeCell="C4" sqref="C4"/>
      <selection pane="bottomRight" activeCell="I120" sqref="I120"/>
    </sheetView>
  </sheetViews>
  <sheetFormatPr defaultColWidth="9.140625" defaultRowHeight="15"/>
  <cols>
    <col min="1" max="1" width="4.57421875" style="12" customWidth="1"/>
    <col min="2" max="2" width="25.57421875" style="12" customWidth="1"/>
    <col min="3" max="17" width="12.57421875" style="12" customWidth="1"/>
    <col min="19" max="19" width="9.28125" style="12" bestFit="1" customWidth="1"/>
    <col min="20" max="16384" width="9.00390625" style="12" customWidth="1"/>
  </cols>
  <sheetData>
    <row r="1" s="11" customFormat="1" ht="30" customHeight="1">
      <c r="A1" s="10" t="s">
        <v>101</v>
      </c>
    </row>
    <row r="2" spans="16:17" ht="13.5">
      <c r="P2" s="13"/>
      <c r="Q2" s="13" t="s">
        <v>78</v>
      </c>
    </row>
    <row r="3" spans="2:17" ht="19.5" customHeight="1">
      <c r="B3" s="73" t="s">
        <v>79</v>
      </c>
      <c r="C3" s="73" t="s">
        <v>80</v>
      </c>
      <c r="D3" s="72" t="s">
        <v>92</v>
      </c>
      <c r="E3" s="72" t="s">
        <v>90</v>
      </c>
      <c r="F3" s="72" t="s">
        <v>139</v>
      </c>
      <c r="G3" s="72" t="s">
        <v>91</v>
      </c>
      <c r="H3" s="72" t="s">
        <v>166</v>
      </c>
      <c r="I3" s="77" t="s">
        <v>99</v>
      </c>
      <c r="J3" s="74"/>
      <c r="K3" s="75"/>
      <c r="L3" s="75"/>
      <c r="M3" s="75"/>
      <c r="N3" s="75"/>
      <c r="O3" s="75"/>
      <c r="P3" s="76"/>
      <c r="Q3" s="70"/>
    </row>
    <row r="4" spans="2:19" ht="60" customHeight="1">
      <c r="B4" s="73"/>
      <c r="C4" s="73"/>
      <c r="D4" s="72"/>
      <c r="E4" s="72"/>
      <c r="F4" s="72"/>
      <c r="G4" s="72"/>
      <c r="H4" s="72"/>
      <c r="I4" s="78"/>
      <c r="J4" s="64" t="s">
        <v>93</v>
      </c>
      <c r="K4" s="64" t="s">
        <v>94</v>
      </c>
      <c r="L4" s="64" t="s">
        <v>95</v>
      </c>
      <c r="M4" s="64" t="s">
        <v>96</v>
      </c>
      <c r="N4" s="64" t="s">
        <v>97</v>
      </c>
      <c r="O4" s="64" t="s">
        <v>98</v>
      </c>
      <c r="P4" s="64" t="s">
        <v>100</v>
      </c>
      <c r="Q4" s="18" t="s">
        <v>152</v>
      </c>
      <c r="S4" s="69" t="s">
        <v>154</v>
      </c>
    </row>
    <row r="5" spans="2:19" ht="24.75" customHeight="1">
      <c r="B5" s="17" t="s">
        <v>0</v>
      </c>
      <c r="C5" s="15">
        <f>SUM(D5:I5)</f>
        <v>0</v>
      </c>
      <c r="D5" s="15"/>
      <c r="E5" s="15"/>
      <c r="F5" s="15"/>
      <c r="G5" s="15"/>
      <c r="H5" s="15"/>
      <c r="I5" s="15">
        <f>SUM(J5:Q5)</f>
        <v>0</v>
      </c>
      <c r="J5" s="15"/>
      <c r="K5" s="15"/>
      <c r="L5" s="15"/>
      <c r="M5" s="15"/>
      <c r="N5" s="15"/>
      <c r="O5" s="15"/>
      <c r="P5" s="15"/>
      <c r="Q5" s="15"/>
      <c r="S5" s="19"/>
    </row>
    <row r="6" spans="2:17" ht="24.75" customHeight="1">
      <c r="B6" s="17" t="s">
        <v>1</v>
      </c>
      <c r="C6" s="15">
        <f aca="true" t="shared" si="0" ref="C6:C69">SUM(D6:I6)</f>
        <v>0</v>
      </c>
      <c r="D6" s="15"/>
      <c r="E6" s="15"/>
      <c r="F6" s="15"/>
      <c r="G6" s="15"/>
      <c r="H6" s="15"/>
      <c r="I6" s="15">
        <f aca="true" t="shared" si="1" ref="I5:I36">SUM(J6:Q6)</f>
        <v>0</v>
      </c>
      <c r="J6" s="15"/>
      <c r="K6" s="15"/>
      <c r="L6" s="15"/>
      <c r="M6" s="15"/>
      <c r="N6" s="15"/>
      <c r="O6" s="15"/>
      <c r="P6" s="15"/>
      <c r="Q6" s="15"/>
    </row>
    <row r="7" spans="2:17" ht="24.75" customHeight="1">
      <c r="B7" s="17" t="s">
        <v>2</v>
      </c>
      <c r="C7" s="15">
        <f t="shared" si="0"/>
        <v>0</v>
      </c>
      <c r="D7" s="15"/>
      <c r="E7" s="15"/>
      <c r="F7" s="15"/>
      <c r="G7" s="15"/>
      <c r="H7" s="15"/>
      <c r="I7" s="15">
        <f t="shared" si="1"/>
        <v>0</v>
      </c>
      <c r="J7" s="15"/>
      <c r="K7" s="15"/>
      <c r="L7" s="15"/>
      <c r="M7" s="15"/>
      <c r="N7" s="15"/>
      <c r="O7" s="15"/>
      <c r="P7" s="15"/>
      <c r="Q7" s="15"/>
    </row>
    <row r="8" spans="2:17" ht="24.75" customHeight="1">
      <c r="B8" s="17" t="s">
        <v>3</v>
      </c>
      <c r="C8" s="15">
        <f t="shared" si="0"/>
        <v>0</v>
      </c>
      <c r="D8" s="15"/>
      <c r="E8" s="15"/>
      <c r="F8" s="15"/>
      <c r="G8" s="15"/>
      <c r="H8" s="15"/>
      <c r="I8" s="15">
        <f t="shared" si="1"/>
        <v>0</v>
      </c>
      <c r="J8" s="15"/>
      <c r="K8" s="15"/>
      <c r="L8" s="15"/>
      <c r="M8" s="15"/>
      <c r="N8" s="15"/>
      <c r="O8" s="15"/>
      <c r="P8" s="15"/>
      <c r="Q8" s="15"/>
    </row>
    <row r="9" spans="2:17" ht="24.75" customHeight="1">
      <c r="B9" s="17" t="s">
        <v>4</v>
      </c>
      <c r="C9" s="15">
        <f t="shared" si="0"/>
        <v>0</v>
      </c>
      <c r="D9" s="15"/>
      <c r="E9" s="15"/>
      <c r="F9" s="15"/>
      <c r="G9" s="15"/>
      <c r="H9" s="15"/>
      <c r="I9" s="15">
        <f t="shared" si="1"/>
        <v>0</v>
      </c>
      <c r="J9" s="15"/>
      <c r="K9" s="15"/>
      <c r="L9" s="15"/>
      <c r="M9" s="15"/>
      <c r="N9" s="15"/>
      <c r="O9" s="15"/>
      <c r="P9" s="15"/>
      <c r="Q9" s="15"/>
    </row>
    <row r="10" spans="2:17" ht="24.75" customHeight="1">
      <c r="B10" s="17" t="s">
        <v>5</v>
      </c>
      <c r="C10" s="15">
        <f t="shared" si="0"/>
        <v>0</v>
      </c>
      <c r="D10" s="15"/>
      <c r="E10" s="15"/>
      <c r="F10" s="15"/>
      <c r="G10" s="15"/>
      <c r="H10" s="15"/>
      <c r="I10" s="15">
        <f t="shared" si="1"/>
        <v>0</v>
      </c>
      <c r="J10" s="15"/>
      <c r="K10" s="15"/>
      <c r="L10" s="15"/>
      <c r="M10" s="15"/>
      <c r="N10" s="15"/>
      <c r="O10" s="15"/>
      <c r="P10" s="15"/>
      <c r="Q10" s="15"/>
    </row>
    <row r="11" spans="2:17" ht="24.75" customHeight="1">
      <c r="B11" s="17" t="s">
        <v>6</v>
      </c>
      <c r="C11" s="15">
        <f t="shared" si="0"/>
        <v>0</v>
      </c>
      <c r="D11" s="15"/>
      <c r="E11" s="15"/>
      <c r="F11" s="15"/>
      <c r="G11" s="15"/>
      <c r="H11" s="15"/>
      <c r="I11" s="15">
        <f t="shared" si="1"/>
        <v>0</v>
      </c>
      <c r="J11" s="15"/>
      <c r="K11" s="15"/>
      <c r="L11" s="15"/>
      <c r="M11" s="15"/>
      <c r="N11" s="15"/>
      <c r="O11" s="15"/>
      <c r="P11" s="15"/>
      <c r="Q11" s="15"/>
    </row>
    <row r="12" spans="2:17" ht="24.75" customHeight="1">
      <c r="B12" s="17" t="s">
        <v>7</v>
      </c>
      <c r="C12" s="15">
        <f t="shared" si="0"/>
        <v>0</v>
      </c>
      <c r="D12" s="15"/>
      <c r="E12" s="15"/>
      <c r="F12" s="15"/>
      <c r="G12" s="15"/>
      <c r="H12" s="15"/>
      <c r="I12" s="15">
        <f t="shared" si="1"/>
        <v>0</v>
      </c>
      <c r="J12" s="15"/>
      <c r="K12" s="15"/>
      <c r="L12" s="15"/>
      <c r="M12" s="15"/>
      <c r="N12" s="15"/>
      <c r="O12" s="15"/>
      <c r="P12" s="15"/>
      <c r="Q12" s="15"/>
    </row>
    <row r="13" spans="2:17" ht="24.75" customHeight="1">
      <c r="B13" s="17" t="s">
        <v>8</v>
      </c>
      <c r="C13" s="15">
        <f t="shared" si="0"/>
        <v>0</v>
      </c>
      <c r="D13" s="15"/>
      <c r="E13" s="15"/>
      <c r="F13" s="15"/>
      <c r="G13" s="15"/>
      <c r="H13" s="15"/>
      <c r="I13" s="15">
        <f t="shared" si="1"/>
        <v>0</v>
      </c>
      <c r="J13" s="15"/>
      <c r="K13" s="15"/>
      <c r="L13" s="15"/>
      <c r="M13" s="15"/>
      <c r="N13" s="15"/>
      <c r="O13" s="15"/>
      <c r="P13" s="15"/>
      <c r="Q13" s="15"/>
    </row>
    <row r="14" spans="2:17" ht="24.75" customHeight="1">
      <c r="B14" s="17" t="s">
        <v>9</v>
      </c>
      <c r="C14" s="15">
        <f t="shared" si="0"/>
        <v>0</v>
      </c>
      <c r="D14" s="15"/>
      <c r="E14" s="15"/>
      <c r="F14" s="15"/>
      <c r="G14" s="15"/>
      <c r="H14" s="15"/>
      <c r="I14" s="15">
        <f t="shared" si="1"/>
        <v>0</v>
      </c>
      <c r="J14" s="15"/>
      <c r="K14" s="15"/>
      <c r="L14" s="15"/>
      <c r="M14" s="15"/>
      <c r="N14" s="15"/>
      <c r="O14" s="15"/>
      <c r="P14" s="15"/>
      <c r="Q14" s="15"/>
    </row>
    <row r="15" spans="2:17" ht="24.75" customHeight="1">
      <c r="B15" s="17" t="s">
        <v>10</v>
      </c>
      <c r="C15" s="15">
        <f t="shared" si="0"/>
        <v>0</v>
      </c>
      <c r="D15" s="15"/>
      <c r="E15" s="15"/>
      <c r="F15" s="15"/>
      <c r="G15" s="15"/>
      <c r="H15" s="15"/>
      <c r="I15" s="15">
        <f t="shared" si="1"/>
        <v>0</v>
      </c>
      <c r="J15" s="15"/>
      <c r="K15" s="15"/>
      <c r="L15" s="15"/>
      <c r="M15" s="15"/>
      <c r="N15" s="15"/>
      <c r="O15" s="15"/>
      <c r="P15" s="15"/>
      <c r="Q15" s="15"/>
    </row>
    <row r="16" spans="2:17" ht="24.75" customHeight="1">
      <c r="B16" s="17" t="s">
        <v>11</v>
      </c>
      <c r="C16" s="15">
        <f t="shared" si="0"/>
        <v>0</v>
      </c>
      <c r="D16" s="15"/>
      <c r="E16" s="15"/>
      <c r="F16" s="15"/>
      <c r="G16" s="15"/>
      <c r="H16" s="15"/>
      <c r="I16" s="15">
        <f t="shared" si="1"/>
        <v>0</v>
      </c>
      <c r="J16" s="15"/>
      <c r="K16" s="15"/>
      <c r="L16" s="15"/>
      <c r="M16" s="15"/>
      <c r="N16" s="15"/>
      <c r="O16" s="15"/>
      <c r="P16" s="15"/>
      <c r="Q16" s="15"/>
    </row>
    <row r="17" spans="2:17" ht="24.75" customHeight="1">
      <c r="B17" s="17" t="s">
        <v>12</v>
      </c>
      <c r="C17" s="15">
        <f t="shared" si="0"/>
        <v>0</v>
      </c>
      <c r="D17" s="15"/>
      <c r="E17" s="15"/>
      <c r="F17" s="15"/>
      <c r="G17" s="15"/>
      <c r="H17" s="15"/>
      <c r="I17" s="15">
        <f t="shared" si="1"/>
        <v>0</v>
      </c>
      <c r="J17" s="15"/>
      <c r="K17" s="15"/>
      <c r="L17" s="15"/>
      <c r="M17" s="15"/>
      <c r="N17" s="15"/>
      <c r="O17" s="15"/>
      <c r="P17" s="15"/>
      <c r="Q17" s="15"/>
    </row>
    <row r="18" spans="2:17" ht="24.75" customHeight="1">
      <c r="B18" s="17" t="s">
        <v>13</v>
      </c>
      <c r="C18" s="15">
        <f t="shared" si="0"/>
        <v>8500</v>
      </c>
      <c r="D18" s="15"/>
      <c r="E18" s="15"/>
      <c r="F18" s="15"/>
      <c r="G18" s="15"/>
      <c r="H18" s="15"/>
      <c r="I18" s="15">
        <f t="shared" si="1"/>
        <v>8500</v>
      </c>
      <c r="J18" s="15"/>
      <c r="K18" s="15"/>
      <c r="L18" s="15"/>
      <c r="M18" s="15">
        <v>8500</v>
      </c>
      <c r="N18" s="15"/>
      <c r="O18" s="15"/>
      <c r="P18" s="15"/>
      <c r="Q18" s="15"/>
    </row>
    <row r="19" spans="2:17" ht="24.75" customHeight="1">
      <c r="B19" s="17" t="s">
        <v>14</v>
      </c>
      <c r="C19" s="15">
        <f t="shared" si="0"/>
        <v>0</v>
      </c>
      <c r="D19" s="15"/>
      <c r="E19" s="15"/>
      <c r="F19" s="15"/>
      <c r="G19" s="15"/>
      <c r="H19" s="15"/>
      <c r="I19" s="15">
        <f t="shared" si="1"/>
        <v>0</v>
      </c>
      <c r="J19" s="15"/>
      <c r="K19" s="15"/>
      <c r="L19" s="15"/>
      <c r="M19" s="15"/>
      <c r="N19" s="15"/>
      <c r="O19" s="15"/>
      <c r="P19" s="15"/>
      <c r="Q19" s="15"/>
    </row>
    <row r="20" spans="2:17" ht="24.75" customHeight="1">
      <c r="B20" s="17" t="s">
        <v>15</v>
      </c>
      <c r="C20" s="15">
        <f t="shared" si="0"/>
        <v>0</v>
      </c>
      <c r="D20" s="15"/>
      <c r="E20" s="15"/>
      <c r="F20" s="15"/>
      <c r="G20" s="15"/>
      <c r="H20" s="15"/>
      <c r="I20" s="15">
        <f t="shared" si="1"/>
        <v>0</v>
      </c>
      <c r="J20" s="15"/>
      <c r="K20" s="15"/>
      <c r="L20" s="15"/>
      <c r="M20" s="15"/>
      <c r="N20" s="15"/>
      <c r="O20" s="15"/>
      <c r="P20" s="15"/>
      <c r="Q20" s="15"/>
    </row>
    <row r="21" spans="2:17" ht="24.75" customHeight="1">
      <c r="B21" s="17" t="s">
        <v>16</v>
      </c>
      <c r="C21" s="15">
        <f t="shared" si="0"/>
        <v>0</v>
      </c>
      <c r="D21" s="15"/>
      <c r="E21" s="15"/>
      <c r="F21" s="15"/>
      <c r="G21" s="15"/>
      <c r="H21" s="15"/>
      <c r="I21" s="15">
        <f t="shared" si="1"/>
        <v>0</v>
      </c>
      <c r="J21" s="15"/>
      <c r="K21" s="15"/>
      <c r="L21" s="15"/>
      <c r="M21" s="15"/>
      <c r="N21" s="15"/>
      <c r="O21" s="15"/>
      <c r="P21" s="15"/>
      <c r="Q21" s="15"/>
    </row>
    <row r="22" spans="2:17" ht="24.75" customHeight="1">
      <c r="B22" s="17" t="s">
        <v>17</v>
      </c>
      <c r="C22" s="15">
        <f t="shared" si="0"/>
        <v>0</v>
      </c>
      <c r="D22" s="15"/>
      <c r="E22" s="15"/>
      <c r="F22" s="15"/>
      <c r="G22" s="15"/>
      <c r="H22" s="15"/>
      <c r="I22" s="15">
        <f t="shared" si="1"/>
        <v>0</v>
      </c>
      <c r="J22" s="15"/>
      <c r="K22" s="15"/>
      <c r="L22" s="15"/>
      <c r="M22" s="15"/>
      <c r="N22" s="15"/>
      <c r="O22" s="15"/>
      <c r="P22" s="15"/>
      <c r="Q22" s="15"/>
    </row>
    <row r="23" spans="2:17" ht="24.75" customHeight="1">
      <c r="B23" s="17" t="s">
        <v>18</v>
      </c>
      <c r="C23" s="15">
        <f t="shared" si="0"/>
        <v>0</v>
      </c>
      <c r="D23" s="15"/>
      <c r="E23" s="15"/>
      <c r="F23" s="15"/>
      <c r="G23" s="15"/>
      <c r="H23" s="15"/>
      <c r="I23" s="15">
        <f t="shared" si="1"/>
        <v>0</v>
      </c>
      <c r="J23" s="15"/>
      <c r="K23" s="15"/>
      <c r="L23" s="15"/>
      <c r="M23" s="15"/>
      <c r="N23" s="15"/>
      <c r="O23" s="15"/>
      <c r="P23" s="15"/>
      <c r="Q23" s="15"/>
    </row>
    <row r="24" spans="2:17" ht="24.75" customHeight="1">
      <c r="B24" s="17" t="s">
        <v>19</v>
      </c>
      <c r="C24" s="15">
        <f t="shared" si="0"/>
        <v>0</v>
      </c>
      <c r="D24" s="15"/>
      <c r="E24" s="15"/>
      <c r="F24" s="15"/>
      <c r="G24" s="15"/>
      <c r="H24" s="15"/>
      <c r="I24" s="15">
        <f t="shared" si="1"/>
        <v>0</v>
      </c>
      <c r="J24" s="15"/>
      <c r="K24" s="15"/>
      <c r="L24" s="15"/>
      <c r="M24" s="15"/>
      <c r="N24" s="15"/>
      <c r="O24" s="15"/>
      <c r="P24" s="15"/>
      <c r="Q24" s="15"/>
    </row>
    <row r="25" spans="2:17" ht="24.75" customHeight="1">
      <c r="B25" s="17" t="s">
        <v>20</v>
      </c>
      <c r="C25" s="15">
        <f t="shared" si="0"/>
        <v>0</v>
      </c>
      <c r="D25" s="15"/>
      <c r="E25" s="15"/>
      <c r="F25" s="15"/>
      <c r="G25" s="15"/>
      <c r="H25" s="15"/>
      <c r="I25" s="15">
        <f t="shared" si="1"/>
        <v>0</v>
      </c>
      <c r="J25" s="15"/>
      <c r="K25" s="15"/>
      <c r="L25" s="15"/>
      <c r="M25" s="15"/>
      <c r="N25" s="15"/>
      <c r="O25" s="15"/>
      <c r="P25" s="15"/>
      <c r="Q25" s="15"/>
    </row>
    <row r="26" spans="2:17" ht="24.75" customHeight="1">
      <c r="B26" s="17" t="s">
        <v>21</v>
      </c>
      <c r="C26" s="15">
        <f t="shared" si="0"/>
        <v>336100</v>
      </c>
      <c r="D26" s="15"/>
      <c r="E26" s="15"/>
      <c r="F26" s="15"/>
      <c r="G26" s="15"/>
      <c r="H26" s="15"/>
      <c r="I26" s="15">
        <f t="shared" si="1"/>
        <v>336100</v>
      </c>
      <c r="J26" s="15">
        <v>245100</v>
      </c>
      <c r="K26" s="15">
        <v>61500</v>
      </c>
      <c r="L26" s="15"/>
      <c r="M26" s="15"/>
      <c r="N26" s="15"/>
      <c r="O26" s="15"/>
      <c r="P26" s="15"/>
      <c r="Q26" s="15">
        <v>29500</v>
      </c>
    </row>
    <row r="27" spans="2:17" ht="24.75" customHeight="1">
      <c r="B27" s="17" t="s">
        <v>22</v>
      </c>
      <c r="C27" s="15">
        <f t="shared" si="0"/>
        <v>375300</v>
      </c>
      <c r="D27" s="15">
        <v>270000</v>
      </c>
      <c r="E27" s="15"/>
      <c r="F27" s="15"/>
      <c r="G27" s="15"/>
      <c r="H27" s="15"/>
      <c r="I27" s="15">
        <f t="shared" si="1"/>
        <v>105300</v>
      </c>
      <c r="J27" s="15">
        <v>105300</v>
      </c>
      <c r="K27" s="15"/>
      <c r="L27" s="15"/>
      <c r="M27" s="15"/>
      <c r="N27" s="15"/>
      <c r="O27" s="15"/>
      <c r="P27" s="15"/>
      <c r="Q27" s="15"/>
    </row>
    <row r="28" spans="2:17" ht="24.75" customHeight="1">
      <c r="B28" s="17" t="s">
        <v>23</v>
      </c>
      <c r="C28" s="15">
        <f t="shared" si="0"/>
        <v>0</v>
      </c>
      <c r="D28" s="15"/>
      <c r="E28" s="15"/>
      <c r="F28" s="15"/>
      <c r="G28" s="15"/>
      <c r="H28" s="15"/>
      <c r="I28" s="15">
        <f t="shared" si="1"/>
        <v>0</v>
      </c>
      <c r="J28" s="15"/>
      <c r="K28" s="15"/>
      <c r="L28" s="15"/>
      <c r="M28" s="15"/>
      <c r="N28" s="15"/>
      <c r="O28" s="15"/>
      <c r="P28" s="15"/>
      <c r="Q28" s="15"/>
    </row>
    <row r="29" spans="2:17" ht="24.75" customHeight="1">
      <c r="B29" s="17" t="s">
        <v>24</v>
      </c>
      <c r="C29" s="15">
        <f t="shared" si="0"/>
        <v>0</v>
      </c>
      <c r="D29" s="15"/>
      <c r="E29" s="15"/>
      <c r="F29" s="15"/>
      <c r="G29" s="15"/>
      <c r="H29" s="15"/>
      <c r="I29" s="15">
        <f t="shared" si="1"/>
        <v>0</v>
      </c>
      <c r="J29" s="15"/>
      <c r="K29" s="15"/>
      <c r="L29" s="15"/>
      <c r="M29" s="15"/>
      <c r="N29" s="15"/>
      <c r="O29" s="15"/>
      <c r="P29" s="15"/>
      <c r="Q29" s="15"/>
    </row>
    <row r="30" spans="2:17" ht="24.75" customHeight="1">
      <c r="B30" s="17" t="s">
        <v>25</v>
      </c>
      <c r="C30" s="15">
        <f t="shared" si="0"/>
        <v>0</v>
      </c>
      <c r="D30" s="15"/>
      <c r="E30" s="15"/>
      <c r="F30" s="15"/>
      <c r="G30" s="15"/>
      <c r="H30" s="15"/>
      <c r="I30" s="15">
        <f t="shared" si="1"/>
        <v>0</v>
      </c>
      <c r="J30" s="15"/>
      <c r="K30" s="15"/>
      <c r="L30" s="15"/>
      <c r="M30" s="15"/>
      <c r="N30" s="15"/>
      <c r="O30" s="15"/>
      <c r="P30" s="15"/>
      <c r="Q30" s="15"/>
    </row>
    <row r="31" spans="2:17" ht="24.75" customHeight="1">
      <c r="B31" s="17" t="s">
        <v>26</v>
      </c>
      <c r="C31" s="15">
        <f t="shared" si="0"/>
        <v>28200</v>
      </c>
      <c r="D31" s="15"/>
      <c r="E31" s="15"/>
      <c r="F31" s="15"/>
      <c r="G31" s="15"/>
      <c r="H31" s="15"/>
      <c r="I31" s="15">
        <f t="shared" si="1"/>
        <v>28200</v>
      </c>
      <c r="J31" s="15">
        <v>20000</v>
      </c>
      <c r="K31" s="15"/>
      <c r="L31" s="15"/>
      <c r="M31" s="15">
        <v>8200</v>
      </c>
      <c r="N31" s="15"/>
      <c r="O31" s="15"/>
      <c r="P31" s="15"/>
      <c r="Q31" s="15"/>
    </row>
    <row r="32" spans="2:19" s="22" customFormat="1" ht="24.75" customHeight="1">
      <c r="B32" s="20" t="s">
        <v>27</v>
      </c>
      <c r="C32" s="15">
        <f t="shared" si="0"/>
        <v>0</v>
      </c>
      <c r="D32" s="21"/>
      <c r="E32" s="21"/>
      <c r="F32" s="21"/>
      <c r="G32" s="21"/>
      <c r="H32" s="21"/>
      <c r="I32" s="21">
        <f t="shared" si="1"/>
        <v>0</v>
      </c>
      <c r="J32" s="21"/>
      <c r="K32" s="21"/>
      <c r="L32" s="21"/>
      <c r="M32" s="21"/>
      <c r="N32" s="21"/>
      <c r="O32" s="21"/>
      <c r="P32" s="21"/>
      <c r="Q32" s="21"/>
      <c r="S32" s="12"/>
    </row>
    <row r="33" spans="2:17" ht="24.75" customHeight="1">
      <c r="B33" s="17" t="s">
        <v>28</v>
      </c>
      <c r="C33" s="15">
        <f t="shared" si="0"/>
        <v>0</v>
      </c>
      <c r="D33" s="15"/>
      <c r="E33" s="15"/>
      <c r="F33" s="15"/>
      <c r="G33" s="15"/>
      <c r="H33" s="15"/>
      <c r="I33" s="15">
        <f t="shared" si="1"/>
        <v>0</v>
      </c>
      <c r="J33" s="15"/>
      <c r="K33" s="15"/>
      <c r="L33" s="15"/>
      <c r="M33" s="15"/>
      <c r="N33" s="15"/>
      <c r="O33" s="15"/>
      <c r="P33" s="15"/>
      <c r="Q33" s="15"/>
    </row>
    <row r="34" spans="2:17" ht="24.75" customHeight="1">
      <c r="B34" s="17" t="s">
        <v>29</v>
      </c>
      <c r="C34" s="15">
        <f t="shared" si="0"/>
        <v>0</v>
      </c>
      <c r="D34" s="15"/>
      <c r="E34" s="15"/>
      <c r="F34" s="15"/>
      <c r="G34" s="15"/>
      <c r="H34" s="15"/>
      <c r="I34" s="15">
        <f t="shared" si="1"/>
        <v>0</v>
      </c>
      <c r="J34" s="15"/>
      <c r="K34" s="15"/>
      <c r="L34" s="15"/>
      <c r="M34" s="15"/>
      <c r="N34" s="15"/>
      <c r="O34" s="15"/>
      <c r="P34" s="15"/>
      <c r="Q34" s="15"/>
    </row>
    <row r="35" spans="2:17" ht="24.75" customHeight="1">
      <c r="B35" s="17" t="s">
        <v>30</v>
      </c>
      <c r="C35" s="15">
        <f t="shared" si="0"/>
        <v>158000</v>
      </c>
      <c r="D35" s="15">
        <v>158000</v>
      </c>
      <c r="E35" s="15"/>
      <c r="F35" s="15"/>
      <c r="G35" s="15"/>
      <c r="H35" s="15"/>
      <c r="I35" s="15">
        <f t="shared" si="1"/>
        <v>0</v>
      </c>
      <c r="J35" s="15"/>
      <c r="K35" s="15"/>
      <c r="L35" s="15"/>
      <c r="M35" s="15"/>
      <c r="N35" s="15"/>
      <c r="O35" s="15"/>
      <c r="P35" s="15"/>
      <c r="Q35" s="15"/>
    </row>
    <row r="36" spans="2:17" ht="24.75" customHeight="1">
      <c r="B36" s="17" t="s">
        <v>31</v>
      </c>
      <c r="C36" s="15">
        <f t="shared" si="0"/>
        <v>1000</v>
      </c>
      <c r="D36" s="15"/>
      <c r="E36" s="15"/>
      <c r="F36" s="15"/>
      <c r="G36" s="15"/>
      <c r="H36" s="15"/>
      <c r="I36" s="15">
        <f t="shared" si="1"/>
        <v>1000</v>
      </c>
      <c r="J36" s="15">
        <v>1000</v>
      </c>
      <c r="K36" s="15"/>
      <c r="L36" s="15"/>
      <c r="M36" s="15"/>
      <c r="N36" s="15"/>
      <c r="O36" s="15"/>
      <c r="P36" s="15"/>
      <c r="Q36" s="15"/>
    </row>
    <row r="37" spans="2:17" ht="24.75" customHeight="1">
      <c r="B37" s="17" t="s">
        <v>32</v>
      </c>
      <c r="C37" s="15">
        <f t="shared" si="0"/>
        <v>0</v>
      </c>
      <c r="D37" s="15"/>
      <c r="E37" s="15"/>
      <c r="F37" s="15"/>
      <c r="G37" s="15"/>
      <c r="H37" s="15"/>
      <c r="I37" s="15">
        <f aca="true" t="shared" si="2" ref="I37:I68">SUM(J37:Q37)</f>
        <v>0</v>
      </c>
      <c r="J37" s="15"/>
      <c r="K37" s="15"/>
      <c r="L37" s="15"/>
      <c r="M37" s="15"/>
      <c r="N37" s="15"/>
      <c r="O37" s="15"/>
      <c r="P37" s="15"/>
      <c r="Q37" s="15"/>
    </row>
    <row r="38" spans="2:17" ht="24.75" customHeight="1">
      <c r="B38" s="17" t="s">
        <v>33</v>
      </c>
      <c r="C38" s="15">
        <f t="shared" si="0"/>
        <v>22500</v>
      </c>
      <c r="D38" s="15">
        <v>22500</v>
      </c>
      <c r="E38" s="15"/>
      <c r="F38" s="15"/>
      <c r="G38" s="15"/>
      <c r="H38" s="15"/>
      <c r="I38" s="15">
        <f t="shared" si="2"/>
        <v>0</v>
      </c>
      <c r="J38" s="15"/>
      <c r="K38" s="15"/>
      <c r="L38" s="15"/>
      <c r="M38" s="15"/>
      <c r="N38" s="15"/>
      <c r="O38" s="15"/>
      <c r="P38" s="15"/>
      <c r="Q38" s="15"/>
    </row>
    <row r="39" spans="2:17" ht="24.75" customHeight="1">
      <c r="B39" s="17" t="s">
        <v>34</v>
      </c>
      <c r="C39" s="15">
        <f t="shared" si="0"/>
        <v>0</v>
      </c>
      <c r="D39" s="15"/>
      <c r="E39" s="15"/>
      <c r="F39" s="15"/>
      <c r="G39" s="15"/>
      <c r="H39" s="15"/>
      <c r="I39" s="15">
        <f t="shared" si="2"/>
        <v>0</v>
      </c>
      <c r="J39" s="15"/>
      <c r="K39" s="15"/>
      <c r="L39" s="15"/>
      <c r="M39" s="15"/>
      <c r="N39" s="15"/>
      <c r="O39" s="15"/>
      <c r="P39" s="15"/>
      <c r="Q39" s="15"/>
    </row>
    <row r="40" spans="2:17" ht="24.75" customHeight="1">
      <c r="B40" s="17" t="s">
        <v>35</v>
      </c>
      <c r="C40" s="15">
        <f t="shared" si="0"/>
        <v>0</v>
      </c>
      <c r="D40" s="15"/>
      <c r="E40" s="15"/>
      <c r="F40" s="15"/>
      <c r="G40" s="15"/>
      <c r="H40" s="15"/>
      <c r="I40" s="15">
        <f t="shared" si="2"/>
        <v>0</v>
      </c>
      <c r="J40" s="15"/>
      <c r="K40" s="15"/>
      <c r="L40" s="15"/>
      <c r="M40" s="15"/>
      <c r="N40" s="15"/>
      <c r="O40" s="15"/>
      <c r="P40" s="15"/>
      <c r="Q40" s="15"/>
    </row>
    <row r="41" spans="2:17" ht="24.75" customHeight="1">
      <c r="B41" s="17" t="s">
        <v>36</v>
      </c>
      <c r="C41" s="15">
        <f t="shared" si="0"/>
        <v>8700</v>
      </c>
      <c r="D41" s="15"/>
      <c r="E41" s="15"/>
      <c r="F41" s="15"/>
      <c r="G41" s="15"/>
      <c r="H41" s="15"/>
      <c r="I41" s="15">
        <f t="shared" si="2"/>
        <v>8700</v>
      </c>
      <c r="J41" s="15">
        <v>8700</v>
      </c>
      <c r="K41" s="15"/>
      <c r="L41" s="15"/>
      <c r="M41" s="15"/>
      <c r="N41" s="15"/>
      <c r="O41" s="15"/>
      <c r="P41" s="15"/>
      <c r="Q41" s="15"/>
    </row>
    <row r="42" spans="2:17" ht="24.75" customHeight="1">
      <c r="B42" s="17" t="s">
        <v>81</v>
      </c>
      <c r="C42" s="15">
        <f t="shared" si="0"/>
        <v>0</v>
      </c>
      <c r="D42" s="15"/>
      <c r="E42" s="15"/>
      <c r="F42" s="15"/>
      <c r="G42" s="15"/>
      <c r="H42" s="15"/>
      <c r="I42" s="15">
        <f t="shared" si="2"/>
        <v>0</v>
      </c>
      <c r="J42" s="15"/>
      <c r="K42" s="15"/>
      <c r="L42" s="15"/>
      <c r="M42" s="15"/>
      <c r="N42" s="15"/>
      <c r="O42" s="15"/>
      <c r="P42" s="15"/>
      <c r="Q42" s="15"/>
    </row>
    <row r="43" spans="2:17" ht="24.75" customHeight="1">
      <c r="B43" s="17" t="s">
        <v>156</v>
      </c>
      <c r="C43" s="15">
        <f t="shared" si="0"/>
        <v>15000</v>
      </c>
      <c r="D43" s="15"/>
      <c r="E43" s="15"/>
      <c r="F43" s="15"/>
      <c r="G43" s="15"/>
      <c r="H43" s="15"/>
      <c r="I43" s="15">
        <f t="shared" si="2"/>
        <v>15000</v>
      </c>
      <c r="J43" s="15">
        <v>15000</v>
      </c>
      <c r="K43" s="15"/>
      <c r="L43" s="15"/>
      <c r="M43" s="15"/>
      <c r="N43" s="15"/>
      <c r="O43" s="15"/>
      <c r="P43" s="15"/>
      <c r="Q43" s="15"/>
    </row>
    <row r="44" spans="2:17" ht="24.75" customHeight="1">
      <c r="B44" s="17" t="s">
        <v>37</v>
      </c>
      <c r="C44" s="15">
        <f t="shared" si="0"/>
        <v>0</v>
      </c>
      <c r="D44" s="15"/>
      <c r="E44" s="15"/>
      <c r="F44" s="15"/>
      <c r="G44" s="15"/>
      <c r="H44" s="15"/>
      <c r="I44" s="15">
        <f t="shared" si="2"/>
        <v>0</v>
      </c>
      <c r="J44" s="15"/>
      <c r="K44" s="15"/>
      <c r="L44" s="15"/>
      <c r="M44" s="15"/>
      <c r="N44" s="15"/>
      <c r="O44" s="15"/>
      <c r="P44" s="15"/>
      <c r="Q44" s="15"/>
    </row>
    <row r="45" spans="2:17" ht="24.75" customHeight="1">
      <c r="B45" s="17" t="s">
        <v>38</v>
      </c>
      <c r="C45" s="15">
        <f t="shared" si="0"/>
        <v>5700</v>
      </c>
      <c r="D45" s="15"/>
      <c r="E45" s="15"/>
      <c r="F45" s="15"/>
      <c r="G45" s="15"/>
      <c r="H45" s="15"/>
      <c r="I45" s="15">
        <f t="shared" si="2"/>
        <v>5700</v>
      </c>
      <c r="J45" s="15"/>
      <c r="K45" s="15">
        <v>5700</v>
      </c>
      <c r="L45" s="15"/>
      <c r="M45" s="15"/>
      <c r="N45" s="15"/>
      <c r="O45" s="15"/>
      <c r="P45" s="15"/>
      <c r="Q45" s="15"/>
    </row>
    <row r="46" spans="2:17" ht="24.75" customHeight="1">
      <c r="B46" s="17" t="s">
        <v>39</v>
      </c>
      <c r="C46" s="15">
        <f t="shared" si="0"/>
        <v>0</v>
      </c>
      <c r="D46" s="15"/>
      <c r="E46" s="15"/>
      <c r="F46" s="15"/>
      <c r="G46" s="15"/>
      <c r="H46" s="15"/>
      <c r="I46" s="15">
        <f t="shared" si="2"/>
        <v>0</v>
      </c>
      <c r="J46" s="15"/>
      <c r="K46" s="15"/>
      <c r="L46" s="15"/>
      <c r="M46" s="15"/>
      <c r="N46" s="15"/>
      <c r="O46" s="15"/>
      <c r="P46" s="15"/>
      <c r="Q46" s="15"/>
    </row>
    <row r="47" spans="2:17" ht="24.75" customHeight="1">
      <c r="B47" s="17" t="s">
        <v>40</v>
      </c>
      <c r="C47" s="15">
        <f t="shared" si="0"/>
        <v>0</v>
      </c>
      <c r="D47" s="15"/>
      <c r="E47" s="15"/>
      <c r="F47" s="15"/>
      <c r="G47" s="15"/>
      <c r="H47" s="15"/>
      <c r="I47" s="15">
        <f t="shared" si="2"/>
        <v>0</v>
      </c>
      <c r="J47" s="15"/>
      <c r="K47" s="15"/>
      <c r="L47" s="15"/>
      <c r="M47" s="15"/>
      <c r="N47" s="15"/>
      <c r="O47" s="15"/>
      <c r="P47" s="15"/>
      <c r="Q47" s="15"/>
    </row>
    <row r="48" spans="2:17" ht="24.75" customHeight="1">
      <c r="B48" s="17" t="s">
        <v>41</v>
      </c>
      <c r="C48" s="15">
        <f t="shared" si="0"/>
        <v>15800</v>
      </c>
      <c r="D48" s="15"/>
      <c r="E48" s="15"/>
      <c r="F48" s="15"/>
      <c r="G48" s="15"/>
      <c r="H48" s="15"/>
      <c r="I48" s="15">
        <f t="shared" si="2"/>
        <v>15800</v>
      </c>
      <c r="J48" s="15">
        <v>15800</v>
      </c>
      <c r="K48" s="15"/>
      <c r="L48" s="15"/>
      <c r="M48" s="15"/>
      <c r="N48" s="15"/>
      <c r="O48" s="15"/>
      <c r="P48" s="15"/>
      <c r="Q48" s="15"/>
    </row>
    <row r="49" spans="2:17" ht="24.75" customHeight="1">
      <c r="B49" s="17" t="s">
        <v>42</v>
      </c>
      <c r="C49" s="15">
        <f t="shared" si="0"/>
        <v>0</v>
      </c>
      <c r="D49" s="15"/>
      <c r="E49" s="15"/>
      <c r="F49" s="15"/>
      <c r="G49" s="15"/>
      <c r="H49" s="15"/>
      <c r="I49" s="15">
        <f t="shared" si="2"/>
        <v>0</v>
      </c>
      <c r="J49" s="15"/>
      <c r="K49" s="15"/>
      <c r="L49" s="15"/>
      <c r="M49" s="15"/>
      <c r="N49" s="15"/>
      <c r="O49" s="15"/>
      <c r="P49" s="15"/>
      <c r="Q49" s="15"/>
    </row>
    <row r="50" spans="2:17" ht="24.75" customHeight="1">
      <c r="B50" s="17" t="s">
        <v>43</v>
      </c>
      <c r="C50" s="15">
        <f t="shared" si="0"/>
        <v>0</v>
      </c>
      <c r="D50" s="15"/>
      <c r="E50" s="15"/>
      <c r="F50" s="15"/>
      <c r="G50" s="15"/>
      <c r="H50" s="15"/>
      <c r="I50" s="15">
        <f t="shared" si="2"/>
        <v>0</v>
      </c>
      <c r="J50" s="15"/>
      <c r="K50" s="15"/>
      <c r="L50" s="15"/>
      <c r="M50" s="15"/>
      <c r="N50" s="15"/>
      <c r="O50" s="15"/>
      <c r="P50" s="15"/>
      <c r="Q50" s="15"/>
    </row>
    <row r="51" spans="2:17" ht="24.75" customHeight="1">
      <c r="B51" s="17" t="s">
        <v>44</v>
      </c>
      <c r="C51" s="15">
        <f t="shared" si="0"/>
        <v>0</v>
      </c>
      <c r="D51" s="15"/>
      <c r="E51" s="15"/>
      <c r="F51" s="15"/>
      <c r="G51" s="15"/>
      <c r="H51" s="15"/>
      <c r="I51" s="15">
        <f t="shared" si="2"/>
        <v>0</v>
      </c>
      <c r="J51" s="15"/>
      <c r="K51" s="15"/>
      <c r="L51" s="15"/>
      <c r="M51" s="15"/>
      <c r="N51" s="15"/>
      <c r="O51" s="15"/>
      <c r="P51" s="15"/>
      <c r="Q51" s="15"/>
    </row>
    <row r="52" spans="2:17" ht="24.75" customHeight="1">
      <c r="B52" s="17" t="s">
        <v>45</v>
      </c>
      <c r="C52" s="15">
        <f t="shared" si="0"/>
        <v>0</v>
      </c>
      <c r="D52" s="15"/>
      <c r="E52" s="15"/>
      <c r="F52" s="15"/>
      <c r="G52" s="15"/>
      <c r="H52" s="15"/>
      <c r="I52" s="15">
        <f t="shared" si="2"/>
        <v>0</v>
      </c>
      <c r="J52" s="15"/>
      <c r="K52" s="15"/>
      <c r="L52" s="15"/>
      <c r="M52" s="15"/>
      <c r="N52" s="15"/>
      <c r="O52" s="15"/>
      <c r="P52" s="15"/>
      <c r="Q52" s="15"/>
    </row>
    <row r="53" spans="2:17" ht="24.75" customHeight="1">
      <c r="B53" s="17" t="s">
        <v>46</v>
      </c>
      <c r="C53" s="15">
        <f t="shared" si="0"/>
        <v>27900</v>
      </c>
      <c r="D53" s="15">
        <v>23200</v>
      </c>
      <c r="E53" s="15"/>
      <c r="F53" s="15"/>
      <c r="G53" s="15"/>
      <c r="H53" s="15"/>
      <c r="I53" s="15">
        <f t="shared" si="2"/>
        <v>4700</v>
      </c>
      <c r="J53" s="15"/>
      <c r="K53" s="15"/>
      <c r="L53" s="15"/>
      <c r="M53" s="15"/>
      <c r="N53" s="15">
        <v>4700</v>
      </c>
      <c r="O53" s="15"/>
      <c r="P53" s="15"/>
      <c r="Q53" s="15"/>
    </row>
    <row r="54" spans="2:17" ht="24.75" customHeight="1">
      <c r="B54" s="17" t="s">
        <v>82</v>
      </c>
      <c r="C54" s="15">
        <f t="shared" si="0"/>
        <v>0</v>
      </c>
      <c r="D54" s="15"/>
      <c r="E54" s="15"/>
      <c r="F54" s="15"/>
      <c r="G54" s="15"/>
      <c r="H54" s="15"/>
      <c r="I54" s="15">
        <f t="shared" si="2"/>
        <v>0</v>
      </c>
      <c r="J54" s="15"/>
      <c r="K54" s="15"/>
      <c r="L54" s="15"/>
      <c r="M54" s="15"/>
      <c r="N54" s="15"/>
      <c r="O54" s="15"/>
      <c r="P54" s="15"/>
      <c r="Q54" s="15"/>
    </row>
    <row r="55" spans="2:17" ht="24.75" customHeight="1">
      <c r="B55" s="17" t="s">
        <v>47</v>
      </c>
      <c r="C55" s="15">
        <f t="shared" si="0"/>
        <v>0</v>
      </c>
      <c r="D55" s="15"/>
      <c r="E55" s="15"/>
      <c r="F55" s="15"/>
      <c r="G55" s="15"/>
      <c r="H55" s="15"/>
      <c r="I55" s="15">
        <f t="shared" si="2"/>
        <v>0</v>
      </c>
      <c r="J55" s="15"/>
      <c r="K55" s="15"/>
      <c r="L55" s="15"/>
      <c r="M55" s="15"/>
      <c r="N55" s="15"/>
      <c r="O55" s="15"/>
      <c r="P55" s="15"/>
      <c r="Q55" s="15"/>
    </row>
    <row r="56" spans="2:17" ht="24.75" customHeight="1">
      <c r="B56" s="17" t="s">
        <v>48</v>
      </c>
      <c r="C56" s="15">
        <f t="shared" si="0"/>
        <v>0</v>
      </c>
      <c r="D56" s="15"/>
      <c r="E56" s="15"/>
      <c r="F56" s="15"/>
      <c r="G56" s="15"/>
      <c r="H56" s="15"/>
      <c r="I56" s="15">
        <f t="shared" si="2"/>
        <v>0</v>
      </c>
      <c r="J56" s="15"/>
      <c r="K56" s="15"/>
      <c r="L56" s="15"/>
      <c r="M56" s="15"/>
      <c r="N56" s="15"/>
      <c r="O56" s="15"/>
      <c r="P56" s="15"/>
      <c r="Q56" s="15"/>
    </row>
    <row r="57" spans="2:17" ht="24.75" customHeight="1">
      <c r="B57" s="17" t="s">
        <v>49</v>
      </c>
      <c r="C57" s="15">
        <f t="shared" si="0"/>
        <v>0</v>
      </c>
      <c r="D57" s="15"/>
      <c r="E57" s="15"/>
      <c r="F57" s="15"/>
      <c r="G57" s="15"/>
      <c r="H57" s="15"/>
      <c r="I57" s="15">
        <f t="shared" si="2"/>
        <v>0</v>
      </c>
      <c r="J57" s="15"/>
      <c r="K57" s="15"/>
      <c r="L57" s="15"/>
      <c r="M57" s="15"/>
      <c r="N57" s="15"/>
      <c r="O57" s="15"/>
      <c r="P57" s="15"/>
      <c r="Q57" s="15"/>
    </row>
    <row r="58" spans="2:17" ht="24.75" customHeight="1">
      <c r="B58" s="17" t="s">
        <v>50</v>
      </c>
      <c r="C58" s="15">
        <f t="shared" si="0"/>
        <v>0</v>
      </c>
      <c r="D58" s="15"/>
      <c r="E58" s="15"/>
      <c r="F58" s="15"/>
      <c r="G58" s="15"/>
      <c r="H58" s="15"/>
      <c r="I58" s="15">
        <f t="shared" si="2"/>
        <v>0</v>
      </c>
      <c r="J58" s="15"/>
      <c r="K58" s="15"/>
      <c r="L58" s="15"/>
      <c r="M58" s="15"/>
      <c r="N58" s="15"/>
      <c r="O58" s="15"/>
      <c r="P58" s="15"/>
      <c r="Q58" s="15"/>
    </row>
    <row r="59" spans="2:17" ht="24.75" customHeight="1">
      <c r="B59" s="17" t="s">
        <v>51</v>
      </c>
      <c r="C59" s="15">
        <f t="shared" si="0"/>
        <v>0</v>
      </c>
      <c r="D59" s="15"/>
      <c r="E59" s="15"/>
      <c r="F59" s="15"/>
      <c r="G59" s="15"/>
      <c r="H59" s="15"/>
      <c r="I59" s="15">
        <f t="shared" si="2"/>
        <v>0</v>
      </c>
      <c r="J59" s="15"/>
      <c r="K59" s="15"/>
      <c r="L59" s="15"/>
      <c r="M59" s="15"/>
      <c r="N59" s="15"/>
      <c r="O59" s="15"/>
      <c r="P59" s="15"/>
      <c r="Q59" s="15"/>
    </row>
    <row r="60" spans="2:17" ht="24.75" customHeight="1">
      <c r="B60" s="17" t="s">
        <v>52</v>
      </c>
      <c r="C60" s="15">
        <f t="shared" si="0"/>
        <v>0</v>
      </c>
      <c r="D60" s="15"/>
      <c r="E60" s="15"/>
      <c r="F60" s="15"/>
      <c r="G60" s="15"/>
      <c r="H60" s="15"/>
      <c r="I60" s="15">
        <f t="shared" si="2"/>
        <v>0</v>
      </c>
      <c r="J60" s="15"/>
      <c r="K60" s="15"/>
      <c r="L60" s="15"/>
      <c r="M60" s="15"/>
      <c r="N60" s="15"/>
      <c r="O60" s="15"/>
      <c r="P60" s="15"/>
      <c r="Q60" s="15"/>
    </row>
    <row r="61" spans="2:17" ht="24.75" customHeight="1">
      <c r="B61" s="17" t="s">
        <v>53</v>
      </c>
      <c r="C61" s="15">
        <f t="shared" si="0"/>
        <v>0</v>
      </c>
      <c r="D61" s="15"/>
      <c r="E61" s="15"/>
      <c r="F61" s="15"/>
      <c r="G61" s="15"/>
      <c r="H61" s="15"/>
      <c r="I61" s="15">
        <f t="shared" si="2"/>
        <v>0</v>
      </c>
      <c r="J61" s="15"/>
      <c r="K61" s="15"/>
      <c r="L61" s="15"/>
      <c r="M61" s="15"/>
      <c r="N61" s="15"/>
      <c r="O61" s="15"/>
      <c r="P61" s="15"/>
      <c r="Q61" s="15"/>
    </row>
    <row r="62" spans="2:17" ht="24.75" customHeight="1">
      <c r="B62" s="17" t="s">
        <v>54</v>
      </c>
      <c r="C62" s="15">
        <f t="shared" si="0"/>
        <v>0</v>
      </c>
      <c r="D62" s="15"/>
      <c r="E62" s="15"/>
      <c r="F62" s="15"/>
      <c r="G62" s="15"/>
      <c r="H62" s="15"/>
      <c r="I62" s="15">
        <f t="shared" si="2"/>
        <v>0</v>
      </c>
      <c r="J62" s="15"/>
      <c r="K62" s="15"/>
      <c r="L62" s="15"/>
      <c r="M62" s="15"/>
      <c r="N62" s="15"/>
      <c r="O62" s="15"/>
      <c r="P62" s="15"/>
      <c r="Q62" s="15"/>
    </row>
    <row r="63" spans="2:17" ht="24.75" customHeight="1">
      <c r="B63" s="17" t="s">
        <v>55</v>
      </c>
      <c r="C63" s="15">
        <f t="shared" si="0"/>
        <v>4600</v>
      </c>
      <c r="D63" s="15"/>
      <c r="E63" s="15"/>
      <c r="F63" s="15"/>
      <c r="G63" s="15"/>
      <c r="H63" s="15"/>
      <c r="I63" s="15">
        <f t="shared" si="2"/>
        <v>4600</v>
      </c>
      <c r="J63" s="15"/>
      <c r="K63" s="15"/>
      <c r="L63" s="15"/>
      <c r="M63" s="15"/>
      <c r="N63" s="15">
        <v>4600</v>
      </c>
      <c r="O63" s="15"/>
      <c r="P63" s="15"/>
      <c r="Q63" s="15"/>
    </row>
    <row r="64" spans="2:17" ht="24.75" customHeight="1">
      <c r="B64" s="17" t="s">
        <v>56</v>
      </c>
      <c r="C64" s="15">
        <f t="shared" si="0"/>
        <v>0</v>
      </c>
      <c r="D64" s="15"/>
      <c r="E64" s="15"/>
      <c r="F64" s="15"/>
      <c r="G64" s="15"/>
      <c r="H64" s="15"/>
      <c r="I64" s="15">
        <f t="shared" si="2"/>
        <v>0</v>
      </c>
      <c r="J64" s="15"/>
      <c r="K64" s="15"/>
      <c r="L64" s="15"/>
      <c r="M64" s="15"/>
      <c r="N64" s="15"/>
      <c r="O64" s="15"/>
      <c r="P64" s="15"/>
      <c r="Q64" s="15"/>
    </row>
    <row r="65" spans="2:17" ht="24.75" customHeight="1">
      <c r="B65" s="17" t="s">
        <v>57</v>
      </c>
      <c r="C65" s="15">
        <f t="shared" si="0"/>
        <v>0</v>
      </c>
      <c r="D65" s="15"/>
      <c r="E65" s="15"/>
      <c r="F65" s="15"/>
      <c r="G65" s="15"/>
      <c r="H65" s="15"/>
      <c r="I65" s="15">
        <f t="shared" si="2"/>
        <v>0</v>
      </c>
      <c r="J65" s="15"/>
      <c r="K65" s="15"/>
      <c r="L65" s="15"/>
      <c r="M65" s="15"/>
      <c r="N65" s="15"/>
      <c r="O65" s="15"/>
      <c r="P65" s="15"/>
      <c r="Q65" s="15"/>
    </row>
    <row r="66" spans="2:17" ht="24.75" customHeight="1">
      <c r="B66" s="17" t="s">
        <v>58</v>
      </c>
      <c r="C66" s="15">
        <f t="shared" si="0"/>
        <v>0</v>
      </c>
      <c r="D66" s="15"/>
      <c r="E66" s="15"/>
      <c r="F66" s="15"/>
      <c r="G66" s="15"/>
      <c r="H66" s="15"/>
      <c r="I66" s="15">
        <f t="shared" si="2"/>
        <v>0</v>
      </c>
      <c r="J66" s="15"/>
      <c r="K66" s="15"/>
      <c r="L66" s="15"/>
      <c r="M66" s="15"/>
      <c r="N66" s="15"/>
      <c r="O66" s="15"/>
      <c r="P66" s="15"/>
      <c r="Q66" s="15"/>
    </row>
    <row r="67" spans="2:17" ht="24.75" customHeight="1">
      <c r="B67" s="17" t="s">
        <v>157</v>
      </c>
      <c r="C67" s="15">
        <f t="shared" si="0"/>
        <v>0</v>
      </c>
      <c r="D67" s="15"/>
      <c r="E67" s="15"/>
      <c r="F67" s="15"/>
      <c r="G67" s="15"/>
      <c r="H67" s="15"/>
      <c r="I67" s="15">
        <f t="shared" si="2"/>
        <v>0</v>
      </c>
      <c r="J67" s="15"/>
      <c r="K67" s="15"/>
      <c r="L67" s="15"/>
      <c r="M67" s="15"/>
      <c r="N67" s="15"/>
      <c r="O67" s="15"/>
      <c r="P67" s="15"/>
      <c r="Q67" s="15"/>
    </row>
    <row r="68" spans="2:17" ht="24.75" customHeight="1">
      <c r="B68" s="17" t="s">
        <v>158</v>
      </c>
      <c r="C68" s="15">
        <f t="shared" si="0"/>
        <v>0</v>
      </c>
      <c r="D68" s="15"/>
      <c r="E68" s="15"/>
      <c r="F68" s="15"/>
      <c r="G68" s="15"/>
      <c r="H68" s="15"/>
      <c r="I68" s="15">
        <f t="shared" si="2"/>
        <v>0</v>
      </c>
      <c r="J68" s="15"/>
      <c r="K68" s="15"/>
      <c r="L68" s="15"/>
      <c r="M68" s="15"/>
      <c r="N68" s="15"/>
      <c r="O68" s="15"/>
      <c r="P68" s="15"/>
      <c r="Q68" s="15"/>
    </row>
    <row r="69" spans="2:17" ht="24.75" customHeight="1">
      <c r="B69" s="17" t="s">
        <v>159</v>
      </c>
      <c r="C69" s="15">
        <f t="shared" si="0"/>
        <v>0</v>
      </c>
      <c r="D69" s="15"/>
      <c r="E69" s="15"/>
      <c r="F69" s="15"/>
      <c r="G69" s="15"/>
      <c r="H69" s="15"/>
      <c r="I69" s="15">
        <f aca="true" t="shared" si="3" ref="I69:I100">SUM(J69:Q69)</f>
        <v>0</v>
      </c>
      <c r="J69" s="15"/>
      <c r="K69" s="15"/>
      <c r="L69" s="15"/>
      <c r="M69" s="15"/>
      <c r="N69" s="15"/>
      <c r="O69" s="15"/>
      <c r="P69" s="15"/>
      <c r="Q69" s="15"/>
    </row>
    <row r="70" spans="2:17" ht="24.75" customHeight="1">
      <c r="B70" s="17" t="s">
        <v>160</v>
      </c>
      <c r="C70" s="15">
        <f aca="true" t="shared" si="4" ref="C70:C115">SUM(D70:I70)</f>
        <v>0</v>
      </c>
      <c r="D70" s="15"/>
      <c r="E70" s="15"/>
      <c r="F70" s="15"/>
      <c r="G70" s="15"/>
      <c r="H70" s="15"/>
      <c r="I70" s="15">
        <f t="shared" si="3"/>
        <v>0</v>
      </c>
      <c r="J70" s="15"/>
      <c r="K70" s="15"/>
      <c r="L70" s="15"/>
      <c r="M70" s="15"/>
      <c r="N70" s="15"/>
      <c r="O70" s="15"/>
      <c r="P70" s="15"/>
      <c r="Q70" s="15"/>
    </row>
    <row r="71" spans="2:17" ht="24.75" customHeight="1">
      <c r="B71" s="17" t="s">
        <v>161</v>
      </c>
      <c r="C71" s="15">
        <f t="shared" si="4"/>
        <v>0</v>
      </c>
      <c r="D71" s="15"/>
      <c r="E71" s="15"/>
      <c r="F71" s="15"/>
      <c r="G71" s="15"/>
      <c r="H71" s="15"/>
      <c r="I71" s="15">
        <f t="shared" si="3"/>
        <v>0</v>
      </c>
      <c r="J71" s="15"/>
      <c r="K71" s="15"/>
      <c r="L71" s="15"/>
      <c r="M71" s="15"/>
      <c r="N71" s="15"/>
      <c r="O71" s="15"/>
      <c r="P71" s="15"/>
      <c r="Q71" s="15"/>
    </row>
    <row r="72" spans="2:17" ht="24.75" customHeight="1">
      <c r="B72" s="17" t="s">
        <v>162</v>
      </c>
      <c r="C72" s="15">
        <f t="shared" si="4"/>
        <v>0</v>
      </c>
      <c r="D72" s="15"/>
      <c r="E72" s="15"/>
      <c r="F72" s="15"/>
      <c r="G72" s="15"/>
      <c r="H72" s="15"/>
      <c r="I72" s="15">
        <f t="shared" si="3"/>
        <v>0</v>
      </c>
      <c r="J72" s="15"/>
      <c r="K72" s="15"/>
      <c r="L72" s="15"/>
      <c r="M72" s="15"/>
      <c r="N72" s="15"/>
      <c r="O72" s="15"/>
      <c r="P72" s="15"/>
      <c r="Q72" s="15"/>
    </row>
    <row r="73" spans="2:17" ht="24.75" customHeight="1">
      <c r="B73" s="17" t="s">
        <v>109</v>
      </c>
      <c r="C73" s="15">
        <f t="shared" si="4"/>
        <v>0</v>
      </c>
      <c r="D73" s="15"/>
      <c r="E73" s="15"/>
      <c r="F73" s="15"/>
      <c r="G73" s="15"/>
      <c r="H73" s="15"/>
      <c r="I73" s="15">
        <f t="shared" si="3"/>
        <v>0</v>
      </c>
      <c r="J73" s="15"/>
      <c r="K73" s="15"/>
      <c r="L73" s="15"/>
      <c r="M73" s="15"/>
      <c r="N73" s="15"/>
      <c r="O73" s="15"/>
      <c r="P73" s="15"/>
      <c r="Q73" s="15"/>
    </row>
    <row r="74" spans="2:17" ht="24.75" customHeight="1">
      <c r="B74" s="17" t="s">
        <v>110</v>
      </c>
      <c r="C74" s="15">
        <f t="shared" si="4"/>
        <v>0</v>
      </c>
      <c r="D74" s="15"/>
      <c r="E74" s="15"/>
      <c r="F74" s="15"/>
      <c r="G74" s="15"/>
      <c r="H74" s="15"/>
      <c r="I74" s="15">
        <f t="shared" si="3"/>
        <v>0</v>
      </c>
      <c r="J74" s="15"/>
      <c r="K74" s="15"/>
      <c r="L74" s="15"/>
      <c r="M74" s="15"/>
      <c r="N74" s="15"/>
      <c r="O74" s="15"/>
      <c r="P74" s="15"/>
      <c r="Q74" s="15"/>
    </row>
    <row r="75" spans="2:17" ht="24.75" customHeight="1">
      <c r="B75" s="17" t="s">
        <v>111</v>
      </c>
      <c r="C75" s="15">
        <f t="shared" si="4"/>
        <v>0</v>
      </c>
      <c r="D75" s="15"/>
      <c r="E75" s="15"/>
      <c r="F75" s="15"/>
      <c r="G75" s="15"/>
      <c r="H75" s="15"/>
      <c r="I75" s="15">
        <f t="shared" si="3"/>
        <v>0</v>
      </c>
      <c r="J75" s="15"/>
      <c r="K75" s="15"/>
      <c r="L75" s="15"/>
      <c r="M75" s="15"/>
      <c r="N75" s="15"/>
      <c r="O75" s="15"/>
      <c r="P75" s="15"/>
      <c r="Q75" s="15"/>
    </row>
    <row r="76" spans="2:17" ht="24.75" customHeight="1">
      <c r="B76" s="17" t="s">
        <v>112</v>
      </c>
      <c r="C76" s="15">
        <f t="shared" si="4"/>
        <v>0</v>
      </c>
      <c r="D76" s="15"/>
      <c r="E76" s="15"/>
      <c r="F76" s="15"/>
      <c r="G76" s="15"/>
      <c r="H76" s="15"/>
      <c r="I76" s="15">
        <f t="shared" si="3"/>
        <v>0</v>
      </c>
      <c r="J76" s="15"/>
      <c r="K76" s="15"/>
      <c r="L76" s="15"/>
      <c r="M76" s="15"/>
      <c r="N76" s="15"/>
      <c r="O76" s="15"/>
      <c r="P76" s="15"/>
      <c r="Q76" s="15"/>
    </row>
    <row r="77" spans="2:17" ht="24.75" customHeight="1">
      <c r="B77" s="17" t="s">
        <v>59</v>
      </c>
      <c r="C77" s="15">
        <f t="shared" si="4"/>
        <v>0</v>
      </c>
      <c r="D77" s="15"/>
      <c r="E77" s="15"/>
      <c r="F77" s="15"/>
      <c r="G77" s="15"/>
      <c r="H77" s="15"/>
      <c r="I77" s="15">
        <f t="shared" si="3"/>
        <v>0</v>
      </c>
      <c r="J77" s="15"/>
      <c r="K77" s="15"/>
      <c r="L77" s="15"/>
      <c r="M77" s="15"/>
      <c r="N77" s="15"/>
      <c r="O77" s="15"/>
      <c r="P77" s="15"/>
      <c r="Q77" s="15"/>
    </row>
    <row r="78" spans="2:17" ht="24.75" customHeight="1">
      <c r="B78" s="17" t="s">
        <v>113</v>
      </c>
      <c r="C78" s="15">
        <f t="shared" si="4"/>
        <v>0</v>
      </c>
      <c r="D78" s="15"/>
      <c r="E78" s="15"/>
      <c r="F78" s="15"/>
      <c r="G78" s="15"/>
      <c r="H78" s="15"/>
      <c r="I78" s="15">
        <f t="shared" si="3"/>
        <v>0</v>
      </c>
      <c r="J78" s="15"/>
      <c r="K78" s="15"/>
      <c r="L78" s="15"/>
      <c r="M78" s="15"/>
      <c r="N78" s="15"/>
      <c r="O78" s="15"/>
      <c r="P78" s="15"/>
      <c r="Q78" s="15"/>
    </row>
    <row r="79" spans="2:17" ht="24.75" customHeight="1">
      <c r="B79" s="17" t="s">
        <v>114</v>
      </c>
      <c r="C79" s="15">
        <f t="shared" si="4"/>
        <v>0</v>
      </c>
      <c r="D79" s="15"/>
      <c r="E79" s="15"/>
      <c r="F79" s="15"/>
      <c r="G79" s="15"/>
      <c r="H79" s="15"/>
      <c r="I79" s="15">
        <f t="shared" si="3"/>
        <v>0</v>
      </c>
      <c r="J79" s="15"/>
      <c r="K79" s="15"/>
      <c r="L79" s="15"/>
      <c r="M79" s="15"/>
      <c r="N79" s="15"/>
      <c r="O79" s="15"/>
      <c r="P79" s="15"/>
      <c r="Q79" s="15"/>
    </row>
    <row r="80" spans="2:17" ht="24.75" customHeight="1">
      <c r="B80" s="17" t="s">
        <v>76</v>
      </c>
      <c r="C80" s="15">
        <f t="shared" si="4"/>
        <v>0</v>
      </c>
      <c r="D80" s="15"/>
      <c r="E80" s="15"/>
      <c r="F80" s="15"/>
      <c r="G80" s="15"/>
      <c r="H80" s="15"/>
      <c r="I80" s="15">
        <f t="shared" si="3"/>
        <v>0</v>
      </c>
      <c r="J80" s="15"/>
      <c r="K80" s="15"/>
      <c r="L80" s="15"/>
      <c r="M80" s="15"/>
      <c r="N80" s="15"/>
      <c r="O80" s="15"/>
      <c r="P80" s="15"/>
      <c r="Q80" s="15"/>
    </row>
    <row r="81" spans="2:17" ht="24.75" customHeight="1">
      <c r="B81" s="17" t="s">
        <v>122</v>
      </c>
      <c r="C81" s="15">
        <f t="shared" si="4"/>
        <v>0</v>
      </c>
      <c r="D81" s="15"/>
      <c r="E81" s="15"/>
      <c r="F81" s="15"/>
      <c r="G81" s="15"/>
      <c r="H81" s="15"/>
      <c r="I81" s="15">
        <f t="shared" si="3"/>
        <v>0</v>
      </c>
      <c r="J81" s="15"/>
      <c r="K81" s="15"/>
      <c r="L81" s="15"/>
      <c r="M81" s="15"/>
      <c r="N81" s="15"/>
      <c r="O81" s="15"/>
      <c r="P81" s="15"/>
      <c r="Q81" s="15"/>
    </row>
    <row r="82" spans="2:17" ht="24.75" customHeight="1">
      <c r="B82" s="17" t="s">
        <v>123</v>
      </c>
      <c r="C82" s="15">
        <f t="shared" si="4"/>
        <v>0</v>
      </c>
      <c r="D82" s="15"/>
      <c r="E82" s="15"/>
      <c r="F82" s="15"/>
      <c r="G82" s="15"/>
      <c r="H82" s="15"/>
      <c r="I82" s="15">
        <f t="shared" si="3"/>
        <v>0</v>
      </c>
      <c r="J82" s="15"/>
      <c r="K82" s="15"/>
      <c r="L82" s="15"/>
      <c r="M82" s="15"/>
      <c r="N82" s="15"/>
      <c r="O82" s="15"/>
      <c r="P82" s="15"/>
      <c r="Q82" s="15"/>
    </row>
    <row r="83" spans="2:17" ht="24.75" customHeight="1">
      <c r="B83" s="17" t="s">
        <v>124</v>
      </c>
      <c r="C83" s="15">
        <f t="shared" si="4"/>
        <v>0</v>
      </c>
      <c r="D83" s="15"/>
      <c r="E83" s="15"/>
      <c r="F83" s="15"/>
      <c r="G83" s="15"/>
      <c r="H83" s="15"/>
      <c r="I83" s="15">
        <f t="shared" si="3"/>
        <v>0</v>
      </c>
      <c r="J83" s="15"/>
      <c r="K83" s="15"/>
      <c r="L83" s="15"/>
      <c r="M83" s="15"/>
      <c r="N83" s="15"/>
      <c r="O83" s="15"/>
      <c r="P83" s="15"/>
      <c r="Q83" s="15"/>
    </row>
    <row r="84" spans="2:17" ht="24.75" customHeight="1">
      <c r="B84" s="17" t="s">
        <v>125</v>
      </c>
      <c r="C84" s="15">
        <f t="shared" si="4"/>
        <v>0</v>
      </c>
      <c r="D84" s="15"/>
      <c r="E84" s="15"/>
      <c r="F84" s="15"/>
      <c r="G84" s="15"/>
      <c r="H84" s="15"/>
      <c r="I84" s="15">
        <f t="shared" si="3"/>
        <v>0</v>
      </c>
      <c r="J84" s="15"/>
      <c r="K84" s="15"/>
      <c r="L84" s="15"/>
      <c r="M84" s="15"/>
      <c r="N84" s="15"/>
      <c r="O84" s="15"/>
      <c r="P84" s="15"/>
      <c r="Q84" s="15"/>
    </row>
    <row r="85" spans="2:17" ht="24.75" customHeight="1">
      <c r="B85" s="17" t="s">
        <v>126</v>
      </c>
      <c r="C85" s="15">
        <f t="shared" si="4"/>
        <v>0</v>
      </c>
      <c r="D85" s="15"/>
      <c r="E85" s="15"/>
      <c r="F85" s="15"/>
      <c r="G85" s="15"/>
      <c r="H85" s="15"/>
      <c r="I85" s="15">
        <f t="shared" si="3"/>
        <v>0</v>
      </c>
      <c r="J85" s="15"/>
      <c r="K85" s="15"/>
      <c r="L85" s="15"/>
      <c r="M85" s="15"/>
      <c r="N85" s="15"/>
      <c r="O85" s="15"/>
      <c r="P85" s="15"/>
      <c r="Q85" s="15"/>
    </row>
    <row r="86" spans="2:17" ht="24.75" customHeight="1">
      <c r="B86" s="17" t="s">
        <v>163</v>
      </c>
      <c r="C86" s="15">
        <f t="shared" si="4"/>
        <v>0</v>
      </c>
      <c r="D86" s="15"/>
      <c r="E86" s="15"/>
      <c r="F86" s="15"/>
      <c r="G86" s="15"/>
      <c r="H86" s="15"/>
      <c r="I86" s="15">
        <f t="shared" si="3"/>
        <v>0</v>
      </c>
      <c r="J86" s="15"/>
      <c r="K86" s="15"/>
      <c r="L86" s="15"/>
      <c r="M86" s="15"/>
      <c r="N86" s="15"/>
      <c r="O86" s="15"/>
      <c r="P86" s="15"/>
      <c r="Q86" s="15"/>
    </row>
    <row r="87" spans="2:17" ht="24.75" customHeight="1">
      <c r="B87" s="17" t="s">
        <v>127</v>
      </c>
      <c r="C87" s="15">
        <f t="shared" si="4"/>
        <v>0</v>
      </c>
      <c r="D87" s="15"/>
      <c r="E87" s="15"/>
      <c r="F87" s="15"/>
      <c r="G87" s="15"/>
      <c r="H87" s="15"/>
      <c r="I87" s="15">
        <f t="shared" si="3"/>
        <v>0</v>
      </c>
      <c r="J87" s="15"/>
      <c r="K87" s="15"/>
      <c r="L87" s="15"/>
      <c r="M87" s="15"/>
      <c r="N87" s="15"/>
      <c r="O87" s="15"/>
      <c r="P87" s="15"/>
      <c r="Q87" s="15"/>
    </row>
    <row r="88" spans="2:17" ht="24.75" customHeight="1">
      <c r="B88" s="17" t="s">
        <v>128</v>
      </c>
      <c r="C88" s="15">
        <f t="shared" si="4"/>
        <v>0</v>
      </c>
      <c r="D88" s="15"/>
      <c r="E88" s="15"/>
      <c r="F88" s="15"/>
      <c r="G88" s="15"/>
      <c r="H88" s="15"/>
      <c r="I88" s="15">
        <f t="shared" si="3"/>
        <v>0</v>
      </c>
      <c r="J88" s="15"/>
      <c r="K88" s="15"/>
      <c r="L88" s="15"/>
      <c r="M88" s="15"/>
      <c r="N88" s="15"/>
      <c r="O88" s="15"/>
      <c r="P88" s="15"/>
      <c r="Q88" s="15"/>
    </row>
    <row r="89" spans="2:17" ht="24.75" customHeight="1">
      <c r="B89" s="17" t="s">
        <v>129</v>
      </c>
      <c r="C89" s="15">
        <f t="shared" si="4"/>
        <v>0</v>
      </c>
      <c r="D89" s="15"/>
      <c r="E89" s="15"/>
      <c r="F89" s="15"/>
      <c r="G89" s="15"/>
      <c r="H89" s="15"/>
      <c r="I89" s="15">
        <f t="shared" si="3"/>
        <v>0</v>
      </c>
      <c r="J89" s="15"/>
      <c r="K89" s="15"/>
      <c r="L89" s="15"/>
      <c r="M89" s="15"/>
      <c r="N89" s="15"/>
      <c r="O89" s="15"/>
      <c r="P89" s="15"/>
      <c r="Q89" s="15"/>
    </row>
    <row r="90" spans="2:17" ht="24.75" customHeight="1">
      <c r="B90" s="17" t="s">
        <v>106</v>
      </c>
      <c r="C90" s="15">
        <f t="shared" si="4"/>
        <v>0</v>
      </c>
      <c r="D90" s="15"/>
      <c r="E90" s="15"/>
      <c r="F90" s="15"/>
      <c r="G90" s="15"/>
      <c r="H90" s="15"/>
      <c r="I90" s="15">
        <f t="shared" si="3"/>
        <v>0</v>
      </c>
      <c r="J90" s="15"/>
      <c r="K90" s="15"/>
      <c r="L90" s="15"/>
      <c r="M90" s="15"/>
      <c r="N90" s="15"/>
      <c r="O90" s="15"/>
      <c r="P90" s="15"/>
      <c r="Q90" s="15"/>
    </row>
    <row r="91" spans="2:17" ht="24.75" customHeight="1">
      <c r="B91" s="17" t="s">
        <v>138</v>
      </c>
      <c r="C91" s="15">
        <f t="shared" si="4"/>
        <v>0</v>
      </c>
      <c r="D91" s="15"/>
      <c r="E91" s="15"/>
      <c r="F91" s="15"/>
      <c r="G91" s="15"/>
      <c r="H91" s="15"/>
      <c r="I91" s="15">
        <f t="shared" si="3"/>
        <v>0</v>
      </c>
      <c r="J91" s="15"/>
      <c r="K91" s="15"/>
      <c r="L91" s="15"/>
      <c r="M91" s="15"/>
      <c r="N91" s="15"/>
      <c r="O91" s="15"/>
      <c r="P91" s="15"/>
      <c r="Q91" s="15"/>
    </row>
    <row r="92" spans="2:17" ht="24.75" customHeight="1">
      <c r="B92" s="17" t="s">
        <v>104</v>
      </c>
      <c r="C92" s="15">
        <f t="shared" si="4"/>
        <v>0</v>
      </c>
      <c r="D92" s="15"/>
      <c r="E92" s="15"/>
      <c r="F92" s="15"/>
      <c r="G92" s="15"/>
      <c r="H92" s="15"/>
      <c r="I92" s="15">
        <f t="shared" si="3"/>
        <v>0</v>
      </c>
      <c r="J92" s="15"/>
      <c r="K92" s="15"/>
      <c r="L92" s="15"/>
      <c r="M92" s="15"/>
      <c r="N92" s="15"/>
      <c r="O92" s="15"/>
      <c r="P92" s="15"/>
      <c r="Q92" s="15"/>
    </row>
    <row r="93" spans="2:17" ht="24.75" customHeight="1">
      <c r="B93" s="17" t="s">
        <v>169</v>
      </c>
      <c r="C93" s="15">
        <f t="shared" si="4"/>
        <v>0</v>
      </c>
      <c r="D93" s="15"/>
      <c r="E93" s="15"/>
      <c r="F93" s="15"/>
      <c r="G93" s="15"/>
      <c r="H93" s="15"/>
      <c r="I93" s="15">
        <f t="shared" si="3"/>
        <v>0</v>
      </c>
      <c r="J93" s="15"/>
      <c r="K93" s="15"/>
      <c r="L93" s="15"/>
      <c r="M93" s="15"/>
      <c r="N93" s="15"/>
      <c r="O93" s="15"/>
      <c r="P93" s="15"/>
      <c r="Q93" s="15"/>
    </row>
    <row r="94" spans="2:17" ht="24.75" customHeight="1">
      <c r="B94" s="17" t="s">
        <v>105</v>
      </c>
      <c r="C94" s="15">
        <f t="shared" si="4"/>
        <v>0</v>
      </c>
      <c r="D94" s="15"/>
      <c r="E94" s="15"/>
      <c r="F94" s="15"/>
      <c r="G94" s="15"/>
      <c r="H94" s="15"/>
      <c r="I94" s="15">
        <f t="shared" si="3"/>
        <v>0</v>
      </c>
      <c r="J94" s="15"/>
      <c r="K94" s="15"/>
      <c r="L94" s="15"/>
      <c r="M94" s="15"/>
      <c r="N94" s="15"/>
      <c r="O94" s="15"/>
      <c r="P94" s="15"/>
      <c r="Q94" s="15"/>
    </row>
    <row r="95" spans="2:17" ht="24.75" customHeight="1">
      <c r="B95" s="17" t="s">
        <v>60</v>
      </c>
      <c r="C95" s="15">
        <f t="shared" si="4"/>
        <v>0</v>
      </c>
      <c r="D95" s="15"/>
      <c r="E95" s="15"/>
      <c r="F95" s="15"/>
      <c r="G95" s="15"/>
      <c r="H95" s="15"/>
      <c r="I95" s="15">
        <f t="shared" si="3"/>
        <v>0</v>
      </c>
      <c r="J95" s="15"/>
      <c r="K95" s="15"/>
      <c r="L95" s="15"/>
      <c r="M95" s="15"/>
      <c r="N95" s="15"/>
      <c r="O95" s="15"/>
      <c r="P95" s="15"/>
      <c r="Q95" s="15"/>
    </row>
    <row r="96" spans="2:17" ht="24.75" customHeight="1">
      <c r="B96" s="17" t="s">
        <v>115</v>
      </c>
      <c r="C96" s="15">
        <f t="shared" si="4"/>
        <v>0</v>
      </c>
      <c r="D96" s="15"/>
      <c r="E96" s="15"/>
      <c r="F96" s="15"/>
      <c r="G96" s="15"/>
      <c r="H96" s="15"/>
      <c r="I96" s="15">
        <f t="shared" si="3"/>
        <v>0</v>
      </c>
      <c r="J96" s="15"/>
      <c r="K96" s="15"/>
      <c r="L96" s="15"/>
      <c r="M96" s="15"/>
      <c r="N96" s="15"/>
      <c r="O96" s="15"/>
      <c r="P96" s="15"/>
      <c r="Q96" s="15"/>
    </row>
    <row r="97" spans="2:17" ht="24.75" customHeight="1">
      <c r="B97" s="17" t="s">
        <v>61</v>
      </c>
      <c r="C97" s="15">
        <f t="shared" si="4"/>
        <v>0</v>
      </c>
      <c r="D97" s="15"/>
      <c r="E97" s="15"/>
      <c r="F97" s="15"/>
      <c r="G97" s="15"/>
      <c r="H97" s="15"/>
      <c r="I97" s="15">
        <f t="shared" si="3"/>
        <v>0</v>
      </c>
      <c r="J97" s="15"/>
      <c r="K97" s="15"/>
      <c r="L97" s="15"/>
      <c r="M97" s="15"/>
      <c r="N97" s="15"/>
      <c r="O97" s="15"/>
      <c r="P97" s="15"/>
      <c r="Q97" s="15"/>
    </row>
    <row r="98" spans="2:17" ht="24.75" customHeight="1">
      <c r="B98" s="17" t="s">
        <v>62</v>
      </c>
      <c r="C98" s="15">
        <f t="shared" si="4"/>
        <v>0</v>
      </c>
      <c r="D98" s="15"/>
      <c r="E98" s="15"/>
      <c r="F98" s="15"/>
      <c r="G98" s="15"/>
      <c r="H98" s="15"/>
      <c r="I98" s="15">
        <f t="shared" si="3"/>
        <v>0</v>
      </c>
      <c r="J98" s="15"/>
      <c r="K98" s="15"/>
      <c r="L98" s="15"/>
      <c r="M98" s="15"/>
      <c r="N98" s="15"/>
      <c r="O98" s="15"/>
      <c r="P98" s="15"/>
      <c r="Q98" s="15"/>
    </row>
    <row r="99" spans="2:17" ht="24.75" customHeight="1">
      <c r="B99" s="17" t="s">
        <v>63</v>
      </c>
      <c r="C99" s="15">
        <f t="shared" si="4"/>
        <v>0</v>
      </c>
      <c r="D99" s="15"/>
      <c r="E99" s="15"/>
      <c r="F99" s="15"/>
      <c r="G99" s="15"/>
      <c r="H99" s="15"/>
      <c r="I99" s="15">
        <f t="shared" si="3"/>
        <v>0</v>
      </c>
      <c r="J99" s="15"/>
      <c r="K99" s="15"/>
      <c r="L99" s="15"/>
      <c r="M99" s="15"/>
      <c r="N99" s="15"/>
      <c r="O99" s="15"/>
      <c r="P99" s="15"/>
      <c r="Q99" s="15"/>
    </row>
    <row r="100" spans="2:17" ht="24.75" customHeight="1">
      <c r="B100" s="17" t="s">
        <v>64</v>
      </c>
      <c r="C100" s="15">
        <f t="shared" si="4"/>
        <v>0</v>
      </c>
      <c r="D100" s="15"/>
      <c r="E100" s="15"/>
      <c r="F100" s="15"/>
      <c r="G100" s="15"/>
      <c r="H100" s="15"/>
      <c r="I100" s="15">
        <f t="shared" si="3"/>
        <v>0</v>
      </c>
      <c r="J100" s="15"/>
      <c r="K100" s="15"/>
      <c r="L100" s="15"/>
      <c r="M100" s="15"/>
      <c r="N100" s="15"/>
      <c r="O100" s="15"/>
      <c r="P100" s="15"/>
      <c r="Q100" s="15"/>
    </row>
    <row r="101" spans="2:17" ht="24.75" customHeight="1">
      <c r="B101" s="17" t="s">
        <v>65</v>
      </c>
      <c r="C101" s="15">
        <f t="shared" si="4"/>
        <v>0</v>
      </c>
      <c r="D101" s="15"/>
      <c r="E101" s="15"/>
      <c r="F101" s="15"/>
      <c r="G101" s="15"/>
      <c r="H101" s="15"/>
      <c r="I101" s="15">
        <f aca="true" t="shared" si="5" ref="I101:I115">SUM(J101:Q101)</f>
        <v>0</v>
      </c>
      <c r="J101" s="15"/>
      <c r="K101" s="15"/>
      <c r="L101" s="15"/>
      <c r="M101" s="15"/>
      <c r="N101" s="15"/>
      <c r="O101" s="15"/>
      <c r="P101" s="15"/>
      <c r="Q101" s="15"/>
    </row>
    <row r="102" spans="2:17" ht="24.75" customHeight="1">
      <c r="B102" s="17" t="s">
        <v>116</v>
      </c>
      <c r="C102" s="15">
        <f t="shared" si="4"/>
        <v>0</v>
      </c>
      <c r="D102" s="15"/>
      <c r="E102" s="15"/>
      <c r="F102" s="15"/>
      <c r="G102" s="15"/>
      <c r="H102" s="15"/>
      <c r="I102" s="15">
        <f t="shared" si="5"/>
        <v>0</v>
      </c>
      <c r="J102" s="15"/>
      <c r="K102" s="15"/>
      <c r="L102" s="15"/>
      <c r="M102" s="15"/>
      <c r="N102" s="15"/>
      <c r="O102" s="15"/>
      <c r="P102" s="15"/>
      <c r="Q102" s="15"/>
    </row>
    <row r="103" spans="2:17" ht="24.75" customHeight="1">
      <c r="B103" s="17" t="s">
        <v>130</v>
      </c>
      <c r="C103" s="15">
        <f t="shared" si="4"/>
        <v>0</v>
      </c>
      <c r="D103" s="15"/>
      <c r="E103" s="15"/>
      <c r="F103" s="15"/>
      <c r="G103" s="15"/>
      <c r="H103" s="15"/>
      <c r="I103" s="15">
        <f t="shared" si="5"/>
        <v>0</v>
      </c>
      <c r="J103" s="15"/>
      <c r="K103" s="15"/>
      <c r="L103" s="15"/>
      <c r="M103" s="15"/>
      <c r="N103" s="15"/>
      <c r="O103" s="15"/>
      <c r="P103" s="15"/>
      <c r="Q103" s="15"/>
    </row>
    <row r="104" spans="2:17" ht="24.75" customHeight="1">
      <c r="B104" s="17" t="s">
        <v>164</v>
      </c>
      <c r="C104" s="15">
        <f t="shared" si="4"/>
        <v>0</v>
      </c>
      <c r="D104" s="15"/>
      <c r="E104" s="15"/>
      <c r="F104" s="15"/>
      <c r="G104" s="15"/>
      <c r="H104" s="15"/>
      <c r="I104" s="15">
        <f t="shared" si="5"/>
        <v>0</v>
      </c>
      <c r="J104" s="15"/>
      <c r="K104" s="15"/>
      <c r="L104" s="15"/>
      <c r="M104" s="15"/>
      <c r="N104" s="15"/>
      <c r="O104" s="15"/>
      <c r="P104" s="15"/>
      <c r="Q104" s="15"/>
    </row>
    <row r="105" spans="2:17" ht="24.75" customHeight="1">
      <c r="B105" s="17" t="s">
        <v>117</v>
      </c>
      <c r="C105" s="15">
        <f t="shared" si="4"/>
        <v>0</v>
      </c>
      <c r="D105" s="15"/>
      <c r="E105" s="15"/>
      <c r="F105" s="15"/>
      <c r="G105" s="15"/>
      <c r="H105" s="15"/>
      <c r="I105" s="15">
        <f t="shared" si="5"/>
        <v>0</v>
      </c>
      <c r="J105" s="15"/>
      <c r="K105" s="15"/>
      <c r="L105" s="15"/>
      <c r="M105" s="15"/>
      <c r="N105" s="15"/>
      <c r="O105" s="15"/>
      <c r="P105" s="15"/>
      <c r="Q105" s="15"/>
    </row>
    <row r="106" spans="2:17" ht="24.75" customHeight="1">
      <c r="B106" s="17" t="s">
        <v>118</v>
      </c>
      <c r="C106" s="15">
        <f t="shared" si="4"/>
        <v>0</v>
      </c>
      <c r="D106" s="15"/>
      <c r="E106" s="15"/>
      <c r="F106" s="15"/>
      <c r="G106" s="15"/>
      <c r="H106" s="15"/>
      <c r="I106" s="15">
        <f t="shared" si="5"/>
        <v>0</v>
      </c>
      <c r="J106" s="15"/>
      <c r="K106" s="15"/>
      <c r="L106" s="15"/>
      <c r="M106" s="15"/>
      <c r="N106" s="15"/>
      <c r="O106" s="15"/>
      <c r="P106" s="15"/>
      <c r="Q106" s="15"/>
    </row>
    <row r="107" spans="2:17" ht="24.75" customHeight="1">
      <c r="B107" s="17" t="s">
        <v>131</v>
      </c>
      <c r="C107" s="15">
        <f t="shared" si="4"/>
        <v>0</v>
      </c>
      <c r="D107" s="15"/>
      <c r="E107" s="15"/>
      <c r="F107" s="15"/>
      <c r="G107" s="15"/>
      <c r="H107" s="15"/>
      <c r="I107" s="15">
        <f t="shared" si="5"/>
        <v>0</v>
      </c>
      <c r="J107" s="15"/>
      <c r="K107" s="15"/>
      <c r="L107" s="15"/>
      <c r="M107" s="15"/>
      <c r="N107" s="15"/>
      <c r="O107" s="15"/>
      <c r="P107" s="15"/>
      <c r="Q107" s="15"/>
    </row>
    <row r="108" spans="2:17" ht="24.75" customHeight="1">
      <c r="B108" s="17" t="s">
        <v>132</v>
      </c>
      <c r="C108" s="15">
        <f t="shared" si="4"/>
        <v>0</v>
      </c>
      <c r="D108" s="15"/>
      <c r="E108" s="15"/>
      <c r="F108" s="15"/>
      <c r="G108" s="15"/>
      <c r="H108" s="15"/>
      <c r="I108" s="15">
        <f t="shared" si="5"/>
        <v>0</v>
      </c>
      <c r="J108" s="15"/>
      <c r="K108" s="15"/>
      <c r="L108" s="15"/>
      <c r="M108" s="15"/>
      <c r="N108" s="15"/>
      <c r="O108" s="15"/>
      <c r="P108" s="15"/>
      <c r="Q108" s="15"/>
    </row>
    <row r="109" spans="2:17" ht="24.75" customHeight="1">
      <c r="B109" s="17" t="s">
        <v>165</v>
      </c>
      <c r="C109" s="15">
        <f t="shared" si="4"/>
        <v>0</v>
      </c>
      <c r="D109" s="15"/>
      <c r="E109" s="15"/>
      <c r="F109" s="15"/>
      <c r="G109" s="15"/>
      <c r="H109" s="15"/>
      <c r="I109" s="15">
        <f t="shared" si="5"/>
        <v>0</v>
      </c>
      <c r="J109" s="15"/>
      <c r="K109" s="15"/>
      <c r="L109" s="15"/>
      <c r="M109" s="15"/>
      <c r="N109" s="15"/>
      <c r="O109" s="15"/>
      <c r="P109" s="15"/>
      <c r="Q109" s="15"/>
    </row>
    <row r="110" spans="2:17" ht="24.75" customHeight="1">
      <c r="B110" s="17" t="s">
        <v>119</v>
      </c>
      <c r="C110" s="15">
        <f t="shared" si="4"/>
        <v>0</v>
      </c>
      <c r="D110" s="15"/>
      <c r="E110" s="15"/>
      <c r="F110" s="15"/>
      <c r="G110" s="15"/>
      <c r="H110" s="15"/>
      <c r="I110" s="15">
        <f t="shared" si="5"/>
        <v>0</v>
      </c>
      <c r="J110" s="15"/>
      <c r="K110" s="15"/>
      <c r="L110" s="15"/>
      <c r="M110" s="15"/>
      <c r="N110" s="15"/>
      <c r="O110" s="15"/>
      <c r="P110" s="15"/>
      <c r="Q110" s="15"/>
    </row>
    <row r="111" spans="2:17" ht="24.75" customHeight="1">
      <c r="B111" s="17" t="s">
        <v>133</v>
      </c>
      <c r="C111" s="15">
        <f t="shared" si="4"/>
        <v>0</v>
      </c>
      <c r="D111" s="15"/>
      <c r="E111" s="15"/>
      <c r="F111" s="15"/>
      <c r="G111" s="15"/>
      <c r="H111" s="15"/>
      <c r="I111" s="15">
        <f t="shared" si="5"/>
        <v>0</v>
      </c>
      <c r="J111" s="15"/>
      <c r="K111" s="15"/>
      <c r="L111" s="15"/>
      <c r="M111" s="15"/>
      <c r="N111" s="15"/>
      <c r="O111" s="15"/>
      <c r="P111" s="15"/>
      <c r="Q111" s="15"/>
    </row>
    <row r="112" spans="2:17" ht="24.75" customHeight="1">
      <c r="B112" s="17" t="s">
        <v>120</v>
      </c>
      <c r="C112" s="15">
        <f t="shared" si="4"/>
        <v>0</v>
      </c>
      <c r="D112" s="15"/>
      <c r="E112" s="15"/>
      <c r="F112" s="15"/>
      <c r="G112" s="15"/>
      <c r="H112" s="15"/>
      <c r="I112" s="15">
        <f t="shared" si="5"/>
        <v>0</v>
      </c>
      <c r="J112" s="15"/>
      <c r="K112" s="15"/>
      <c r="L112" s="15"/>
      <c r="M112" s="15"/>
      <c r="N112" s="15"/>
      <c r="O112" s="15"/>
      <c r="P112" s="15"/>
      <c r="Q112" s="15"/>
    </row>
    <row r="113" spans="2:17" ht="24.75" customHeight="1">
      <c r="B113" s="17" t="s">
        <v>121</v>
      </c>
      <c r="C113" s="15">
        <f t="shared" si="4"/>
        <v>0</v>
      </c>
      <c r="D113" s="15"/>
      <c r="E113" s="15"/>
      <c r="F113" s="15"/>
      <c r="G113" s="15"/>
      <c r="H113" s="15"/>
      <c r="I113" s="15">
        <f t="shared" si="5"/>
        <v>0</v>
      </c>
      <c r="J113" s="15"/>
      <c r="K113" s="15"/>
      <c r="L113" s="15"/>
      <c r="M113" s="15"/>
      <c r="N113" s="15"/>
      <c r="O113" s="15"/>
      <c r="P113" s="15"/>
      <c r="Q113" s="15"/>
    </row>
    <row r="114" spans="2:17" ht="24.75" customHeight="1">
      <c r="B114" s="17" t="s">
        <v>140</v>
      </c>
      <c r="C114" s="15">
        <f t="shared" si="4"/>
        <v>0</v>
      </c>
      <c r="D114" s="15"/>
      <c r="E114" s="15"/>
      <c r="F114" s="15"/>
      <c r="G114" s="15"/>
      <c r="H114" s="15"/>
      <c r="I114" s="15">
        <f t="shared" si="5"/>
        <v>0</v>
      </c>
      <c r="J114" s="15"/>
      <c r="K114" s="15"/>
      <c r="L114" s="15"/>
      <c r="M114" s="15"/>
      <c r="N114" s="15"/>
      <c r="O114" s="15"/>
      <c r="P114" s="15"/>
      <c r="Q114" s="15"/>
    </row>
    <row r="115" spans="2:17" ht="24.75" customHeight="1">
      <c r="B115" s="17" t="s">
        <v>153</v>
      </c>
      <c r="C115" s="15">
        <f t="shared" si="4"/>
        <v>0</v>
      </c>
      <c r="D115" s="15"/>
      <c r="E115" s="15"/>
      <c r="F115" s="15"/>
      <c r="G115" s="15"/>
      <c r="H115" s="15"/>
      <c r="I115" s="15">
        <f>SUM(J115:Q115)</f>
        <v>0</v>
      </c>
      <c r="J115" s="15"/>
      <c r="K115" s="15"/>
      <c r="L115" s="15"/>
      <c r="M115" s="15"/>
      <c r="N115" s="15"/>
      <c r="O115" s="15"/>
      <c r="P115" s="15"/>
      <c r="Q115" s="15"/>
    </row>
    <row r="116" ht="19.5" customHeight="1"/>
    <row r="117" spans="2:17" ht="24.75" customHeight="1">
      <c r="B117" s="17" t="s">
        <v>72</v>
      </c>
      <c r="C117" s="15">
        <f>SUBTOTAL(9,C5:C43)</f>
        <v>953300</v>
      </c>
      <c r="D117" s="15">
        <f aca="true" t="shared" si="6" ref="D117:Q117">SUBTOTAL(9,D5:D43)</f>
        <v>450500</v>
      </c>
      <c r="E117" s="15">
        <f t="shared" si="6"/>
        <v>0</v>
      </c>
      <c r="F117" s="15">
        <f t="shared" si="6"/>
        <v>0</v>
      </c>
      <c r="G117" s="15">
        <f t="shared" si="6"/>
        <v>0</v>
      </c>
      <c r="H117" s="15">
        <f>SUBTOTAL(9,H5:H43)</f>
        <v>0</v>
      </c>
      <c r="I117" s="15">
        <f>SUBTOTAL(9,I5:I43)</f>
        <v>502800</v>
      </c>
      <c r="J117" s="15">
        <f t="shared" si="6"/>
        <v>395100</v>
      </c>
      <c r="K117" s="15">
        <f t="shared" si="6"/>
        <v>61500</v>
      </c>
      <c r="L117" s="15">
        <f t="shared" si="6"/>
        <v>0</v>
      </c>
      <c r="M117" s="15">
        <f t="shared" si="6"/>
        <v>16700</v>
      </c>
      <c r="N117" s="15">
        <f t="shared" si="6"/>
        <v>0</v>
      </c>
      <c r="O117" s="15">
        <f t="shared" si="6"/>
        <v>0</v>
      </c>
      <c r="P117" s="15">
        <f t="shared" si="6"/>
        <v>0</v>
      </c>
      <c r="Q117" s="15">
        <f t="shared" si="6"/>
        <v>29500</v>
      </c>
    </row>
    <row r="118" spans="2:17" ht="24.75" customHeight="1">
      <c r="B118" s="17" t="s">
        <v>73</v>
      </c>
      <c r="C118" s="21">
        <f>SUBTOTAL(9,C44:C66)</f>
        <v>54000</v>
      </c>
      <c r="D118" s="15">
        <f aca="true" t="shared" si="7" ref="D118:Q118">SUBTOTAL(9,D44:D66)</f>
        <v>23200</v>
      </c>
      <c r="E118" s="15">
        <f t="shared" si="7"/>
        <v>0</v>
      </c>
      <c r="F118" s="15">
        <f t="shared" si="7"/>
        <v>0</v>
      </c>
      <c r="G118" s="15">
        <f t="shared" si="7"/>
        <v>0</v>
      </c>
      <c r="H118" s="15">
        <f>SUBTOTAL(9,H44:H66)</f>
        <v>0</v>
      </c>
      <c r="I118" s="15">
        <f>SUBTOTAL(9,I44:I66)</f>
        <v>30800</v>
      </c>
      <c r="J118" s="15">
        <f>SUBTOTAL(9,J44:J66)</f>
        <v>15800</v>
      </c>
      <c r="K118" s="15">
        <f t="shared" si="7"/>
        <v>5700</v>
      </c>
      <c r="L118" s="15">
        <f t="shared" si="7"/>
        <v>0</v>
      </c>
      <c r="M118" s="15">
        <f t="shared" si="7"/>
        <v>0</v>
      </c>
      <c r="N118" s="15">
        <f t="shared" si="7"/>
        <v>9300</v>
      </c>
      <c r="O118" s="15">
        <f t="shared" si="7"/>
        <v>0</v>
      </c>
      <c r="P118" s="15">
        <f t="shared" si="7"/>
        <v>0</v>
      </c>
      <c r="Q118" s="15">
        <f t="shared" si="7"/>
        <v>0</v>
      </c>
    </row>
    <row r="119" spans="2:17" ht="24.75" customHeight="1">
      <c r="B119" s="17" t="s">
        <v>89</v>
      </c>
      <c r="C119" s="15">
        <f>SUBTOTAL(9,C67:C115)</f>
        <v>0</v>
      </c>
      <c r="D119" s="15">
        <f aca="true" t="shared" si="8" ref="D119:Q119">SUBTOTAL(9,D67:D115)</f>
        <v>0</v>
      </c>
      <c r="E119" s="15">
        <f t="shared" si="8"/>
        <v>0</v>
      </c>
      <c r="F119" s="15">
        <f t="shared" si="8"/>
        <v>0</v>
      </c>
      <c r="G119" s="15">
        <f t="shared" si="8"/>
        <v>0</v>
      </c>
      <c r="H119" s="15">
        <f>SUBTOTAL(9,H67:H115)</f>
        <v>0</v>
      </c>
      <c r="I119" s="15">
        <f>SUBTOTAL(9,I67:I115)</f>
        <v>0</v>
      </c>
      <c r="J119" s="15">
        <f t="shared" si="8"/>
        <v>0</v>
      </c>
      <c r="K119" s="15">
        <f t="shared" si="8"/>
        <v>0</v>
      </c>
      <c r="L119" s="15">
        <f t="shared" si="8"/>
        <v>0</v>
      </c>
      <c r="M119" s="15">
        <f t="shared" si="8"/>
        <v>0</v>
      </c>
      <c r="N119" s="15">
        <f t="shared" si="8"/>
        <v>0</v>
      </c>
      <c r="O119" s="15">
        <f t="shared" si="8"/>
        <v>0</v>
      </c>
      <c r="P119" s="15">
        <f t="shared" si="8"/>
        <v>0</v>
      </c>
      <c r="Q119" s="15">
        <f t="shared" si="8"/>
        <v>0</v>
      </c>
    </row>
    <row r="120" spans="2:17" ht="24.75" customHeight="1">
      <c r="B120" s="17" t="s">
        <v>75</v>
      </c>
      <c r="C120" s="15">
        <f aca="true" t="shared" si="9" ref="C120:I120">SUM(C117:C119)</f>
        <v>1007300</v>
      </c>
      <c r="D120" s="15">
        <f t="shared" si="9"/>
        <v>473700</v>
      </c>
      <c r="E120" s="15">
        <f t="shared" si="9"/>
        <v>0</v>
      </c>
      <c r="F120" s="15">
        <f t="shared" si="9"/>
        <v>0</v>
      </c>
      <c r="G120" s="15">
        <f t="shared" si="9"/>
        <v>0</v>
      </c>
      <c r="H120" s="15">
        <f>SUM(H117:H119)</f>
        <v>0</v>
      </c>
      <c r="I120" s="15">
        <f t="shared" si="9"/>
        <v>533600</v>
      </c>
      <c r="J120" s="15">
        <f aca="true" t="shared" si="10" ref="J120:Q120">SUM(J117:J119)</f>
        <v>410900</v>
      </c>
      <c r="K120" s="15">
        <f t="shared" si="10"/>
        <v>67200</v>
      </c>
      <c r="L120" s="15">
        <f t="shared" si="10"/>
        <v>0</v>
      </c>
      <c r="M120" s="15">
        <f t="shared" si="10"/>
        <v>16700</v>
      </c>
      <c r="N120" s="15">
        <f t="shared" si="10"/>
        <v>9300</v>
      </c>
      <c r="O120" s="15">
        <f t="shared" si="10"/>
        <v>0</v>
      </c>
      <c r="P120" s="15">
        <f t="shared" si="10"/>
        <v>0</v>
      </c>
      <c r="Q120" s="15">
        <f t="shared" si="10"/>
        <v>29500</v>
      </c>
    </row>
    <row r="123" ht="13.5">
      <c r="P123" s="12">
        <v>1000</v>
      </c>
    </row>
  </sheetData>
  <sheetProtection/>
  <autoFilter ref="A4:S121"/>
  <mergeCells count="9">
    <mergeCell ref="H3:H4"/>
    <mergeCell ref="B3:B4"/>
    <mergeCell ref="C3:C4"/>
    <mergeCell ref="J3:P3"/>
    <mergeCell ref="G3:G4"/>
    <mergeCell ref="D3:D4"/>
    <mergeCell ref="E3:E4"/>
    <mergeCell ref="F3:F4"/>
    <mergeCell ref="I3:I4"/>
  </mergeCells>
  <printOptions horizontalCentered="1"/>
  <pageMargins left="0.5905511811023623" right="0.5905511811023623" top="0.5905511811023623" bottom="0.3937007874015748" header="0.31496062992125984" footer="0.1968503937007874"/>
  <pageSetup fitToHeight="2" fitToWidth="1" horizontalDpi="600" verticalDpi="600" orientation="portrait" paperSize="9" scale="41" r:id="rId1"/>
  <rowBreaks count="1" manualBreakCount="1">
    <brk id="66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 </cp:lastModifiedBy>
  <cp:lastPrinted>2019-03-22T02:53:34Z</cp:lastPrinted>
  <dcterms:created xsi:type="dcterms:W3CDTF">2009-10-06T06:42:25Z</dcterms:created>
  <dcterms:modified xsi:type="dcterms:W3CDTF">2019-03-22T03:00:14Z</dcterms:modified>
  <cp:category/>
  <cp:version/>
  <cp:contentType/>
  <cp:contentStatus/>
</cp:coreProperties>
</file>